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sHome3$\IbeS\【16】日祝\【4.令和5年度フォルダ】\"/>
    </mc:Choice>
  </mc:AlternateContent>
  <workbookProtection workbookAlgorithmName="SHA-512" workbookHashValue="VE7GIEOTmIIinYow5QZulwNfMF49E+sGyD9A+AVewgXnmIun2IUJ/Mobpjim9gvk6tGD15NyWntGu9BOvpxPLg==" workbookSaltValue="BtuENoRw508wDMbZx5UINQ==" workbookSpinCount="100000" lockStructure="1"/>
  <bookViews>
    <workbookView xWindow="42555" yWindow="1695" windowWidth="23250" windowHeight="12570"/>
  </bookViews>
  <sheets>
    <sheet name="チェックシート" sheetId="8" r:id="rId1"/>
    <sheet name="貼付け" sheetId="31" state="hidden" r:id="rId2"/>
    <sheet name="4.2" sheetId="25" r:id="rId3"/>
    <sheet name="4.9" sheetId="26" r:id="rId4"/>
    <sheet name="4.16" sheetId="27" r:id="rId5"/>
    <sheet name="4.23" sheetId="28" r:id="rId6"/>
    <sheet name="4.29" sheetId="29" r:id="rId7"/>
    <sheet name="4.30" sheetId="30" r:id="rId8"/>
    <sheet name="5.3" sheetId="32" r:id="rId9"/>
    <sheet name="5.4" sheetId="34" r:id="rId10"/>
    <sheet name="5.5" sheetId="38" r:id="rId11"/>
    <sheet name="5.7" sheetId="39" r:id="rId12"/>
  </sheets>
  <externalReferences>
    <externalReference r:id="rId13"/>
  </externalReferences>
  <definedNames>
    <definedName name="_xlnm._FilterDatabase" localSheetId="4" hidden="1">'4.16'!$A$13:$Z$214</definedName>
    <definedName name="_xlnm._FilterDatabase" localSheetId="2" hidden="1">'4.2'!$A$12:$Y$197</definedName>
    <definedName name="_xlnm._FilterDatabase" localSheetId="5" hidden="1">'4.23'!$A$13:$Z$13</definedName>
    <definedName name="_xlnm._FilterDatabase" localSheetId="6" hidden="1">'4.29'!$A$13:$Z$13</definedName>
    <definedName name="_xlnm._FilterDatabase" localSheetId="7" hidden="1">'4.30'!$A$13:$Z$13</definedName>
    <definedName name="_xlnm._FilterDatabase" localSheetId="3" hidden="1">'4.9'!$A$13:$Z$220</definedName>
    <definedName name="_xlnm._FilterDatabase" localSheetId="8" hidden="1">'5.3'!$A$13:$Z$13</definedName>
    <definedName name="_xlnm._FilterDatabase" localSheetId="9" hidden="1">'5.4'!$A$13:$Z$13</definedName>
    <definedName name="_xlnm._FilterDatabase" localSheetId="10" hidden="1">'5.5'!$A$13:$Z$13</definedName>
    <definedName name="_xlnm._FilterDatabase" localSheetId="11" hidden="1">'5.7'!$A$14:$Z$264</definedName>
    <definedName name="_xlnm._FilterDatabase" localSheetId="0" hidden="1">チェックシート!#REF!</definedName>
    <definedName name="_xlnm._FilterDatabase" localSheetId="1" hidden="1">#REF!</definedName>
    <definedName name="_xlnm.Print_Area" localSheetId="4">'4.16'!$B$1:$Y$265</definedName>
    <definedName name="_xlnm.Print_Area" localSheetId="2">'4.2'!$B$1:$Y$234</definedName>
    <definedName name="_xlnm.Print_Area" localSheetId="5">'4.23'!$B$1:$Y$264</definedName>
    <definedName name="_xlnm.Print_Area" localSheetId="6">'4.29'!$B$1:$Y$274</definedName>
    <definedName name="_xlnm.Print_Area" localSheetId="7">'4.30'!$B$1:$Y$264</definedName>
    <definedName name="_xlnm.Print_Area" localSheetId="3">'4.9'!$B$1:$Y$251</definedName>
    <definedName name="_xlnm.Print_Area" localSheetId="8">'5.3'!$B$1:$Y$264</definedName>
    <definedName name="_xlnm.Print_Area" localSheetId="9">'5.4'!$B$1:$Y$251</definedName>
    <definedName name="_xlnm.Print_Area" localSheetId="10">'5.5'!$B$1:$Y$259</definedName>
    <definedName name="_xlnm.Print_Area" localSheetId="11">'5.7'!$B$1:$Y$268</definedName>
    <definedName name="_xlnm.Print_Area" localSheetId="0">チェックシート!$A$1:$AH$33</definedName>
    <definedName name="_xlnm.Print_Titles" localSheetId="4">'4.16'!$12:$13</definedName>
    <definedName name="_xlnm.Print_Titles" localSheetId="2">'4.2'!$11:$12</definedName>
    <definedName name="_xlnm.Print_Titles" localSheetId="5">'4.23'!$12:$13</definedName>
    <definedName name="_xlnm.Print_Titles" localSheetId="6">'4.29'!$12:$13</definedName>
    <definedName name="_xlnm.Print_Titles" localSheetId="7">'4.30'!$12:$13</definedName>
    <definedName name="_xlnm.Print_Titles" localSheetId="3">'4.9'!$12:$13</definedName>
    <definedName name="_xlnm.Print_Titles" localSheetId="8">'5.3'!$12:$13</definedName>
    <definedName name="_xlnm.Print_Titles" localSheetId="9">'5.4'!$12:$13</definedName>
    <definedName name="_xlnm.Print_Titles" localSheetId="10">'5.5'!$12:$13</definedName>
    <definedName name="_xlnm.Print_Titles" localSheetId="11">'5.7'!$13:$14</definedName>
    <definedName name="Z_16722854_8928_415B_BAC6_9BF0F2422B06_.wvu.FilterData" localSheetId="1" hidden="1">#REF!</definedName>
    <definedName name="Z_38CEA7D4_8A98_4BE1_B7DD_971F07AB9DEC_.wvu.FilterData" localSheetId="1" hidden="1">#REF!</definedName>
    <definedName name="Z_4E2353E3_603C_4279_9DF6_8EE566C74A61_.wvu.FilterData" localSheetId="1" hidden="1">#REF!</definedName>
    <definedName name="Z_5D7251AE_1146_48AF_83AB_ABF92CC9BCB3_.wvu.FilterData" localSheetId="1" hidden="1">#REF!</definedName>
    <definedName name="Z_92D7C0AE_B6CC_4A8F_9E06_B5EC56A38F59_.wvu.FilterData" localSheetId="1" hidden="1">#REF!</definedName>
    <definedName name="Z_A67C1B69_C221_4BFE_AAAB_C34BBA40BD55_.wvu.FilterData" localSheetId="1" hidden="1">#REF!</definedName>
    <definedName name="Z_C9350E0F_DF5E_4B75_95B5_AC466C50D0A0_.wvu.FilterData" localSheetId="1" hidden="1">#REF!</definedName>
    <definedName name="Z_EC37ECAB_EA26_481F_9972_903CA4D13178_.wvu.FilterData" localSheetId="1" hidden="1">#REF!</definedName>
    <definedName name="Z_F1BA7143_13BA_4860_8936_EA78AE919819_.wvu.FilterData" localSheetId="1" hidden="1">#REF!</definedName>
    <definedName name="Z_F89C0B2D_6FFA_4E4A_B5E9_88638A9EA196_.wvu.FilterData" localSheetId="1"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8" l="1"/>
  <c r="D17" i="8" l="1"/>
  <c r="D16" i="8"/>
  <c r="D15" i="8"/>
  <c r="R17" i="8"/>
  <c r="R16" i="8"/>
  <c r="R15" i="8"/>
  <c r="P17" i="8"/>
  <c r="P16" i="8"/>
  <c r="P15" i="8"/>
  <c r="N17" i="8"/>
  <c r="N16" i="8"/>
  <c r="N15" i="8"/>
  <c r="L17" i="8"/>
  <c r="L16" i="8"/>
  <c r="L15" i="8"/>
  <c r="K17" i="8"/>
  <c r="K16" i="8"/>
  <c r="I17" i="8"/>
  <c r="I16" i="8"/>
  <c r="I15" i="8"/>
  <c r="G17" i="8"/>
  <c r="G16" i="8"/>
  <c r="G15" i="8"/>
  <c r="E17" i="8"/>
  <c r="E16" i="8"/>
  <c r="E15" i="8"/>
  <c r="B4" i="8" l="1"/>
  <c r="A15" i="39" l="1"/>
  <c r="A16" i="39"/>
  <c r="A17" i="39"/>
  <c r="A18" i="39"/>
  <c r="A19" i="39"/>
  <c r="A20" i="39"/>
  <c r="A21" i="39"/>
  <c r="A22" i="39"/>
  <c r="A23" i="39"/>
  <c r="A24" i="39"/>
  <c r="A25" i="39"/>
  <c r="A26" i="39"/>
  <c r="A27" i="39"/>
  <c r="A28" i="39"/>
  <c r="A29" i="39"/>
  <c r="A30" i="39"/>
  <c r="A31" i="39"/>
  <c r="A32" i="39"/>
  <c r="A33" i="39"/>
  <c r="A34" i="39"/>
  <c r="A35" i="39"/>
  <c r="A36" i="39"/>
  <c r="A37" i="39"/>
  <c r="A38" i="39"/>
  <c r="A39" i="39"/>
  <c r="A40" i="39"/>
  <c r="A41" i="39"/>
  <c r="A42" i="39"/>
  <c r="A43" i="39"/>
  <c r="A44" i="39"/>
  <c r="A45" i="39"/>
  <c r="A46" i="39"/>
  <c r="A47" i="39"/>
  <c r="A48" i="39"/>
  <c r="A49" i="39"/>
  <c r="A50" i="39"/>
  <c r="A51" i="39"/>
  <c r="A52" i="39"/>
  <c r="A53" i="39"/>
  <c r="A54" i="39"/>
  <c r="A55" i="39"/>
  <c r="A56" i="39"/>
  <c r="A57" i="39"/>
  <c r="A58" i="39"/>
  <c r="A59" i="39"/>
  <c r="A60" i="39"/>
  <c r="A61" i="39"/>
  <c r="A62" i="39"/>
  <c r="A63" i="39"/>
  <c r="A64" i="39"/>
  <c r="A65" i="39"/>
  <c r="A66" i="39"/>
  <c r="A67" i="39"/>
  <c r="A68" i="39"/>
  <c r="A69" i="39"/>
  <c r="A70" i="39"/>
  <c r="A71" i="39"/>
  <c r="A72" i="39"/>
  <c r="A73" i="39"/>
  <c r="A74" i="39"/>
  <c r="A75" i="39"/>
  <c r="A76" i="39"/>
  <c r="A77" i="39"/>
  <c r="A78" i="39"/>
  <c r="A79" i="39"/>
  <c r="A80" i="39"/>
  <c r="A81" i="39"/>
  <c r="A82" i="39"/>
  <c r="A83" i="39"/>
  <c r="A84" i="39"/>
  <c r="A85" i="39"/>
  <c r="A86" i="39"/>
  <c r="A87" i="39"/>
  <c r="A88" i="39"/>
  <c r="A89" i="39"/>
  <c r="A90" i="39"/>
  <c r="A91" i="39"/>
  <c r="A92" i="39"/>
  <c r="A93" i="39"/>
  <c r="A94" i="39"/>
  <c r="A95" i="39"/>
  <c r="A96" i="39"/>
  <c r="A97" i="39"/>
  <c r="A98" i="39"/>
  <c r="A99" i="39"/>
  <c r="A100" i="39"/>
  <c r="A101" i="39"/>
  <c r="A102" i="39"/>
  <c r="A103" i="39"/>
  <c r="A104" i="39"/>
  <c r="A105" i="39"/>
  <c r="A106" i="39"/>
  <c r="A107" i="39"/>
  <c r="A108" i="39"/>
  <c r="A109" i="39"/>
  <c r="A110" i="39"/>
  <c r="A111" i="39"/>
  <c r="A112" i="39"/>
  <c r="A113" i="39"/>
  <c r="A114" i="39"/>
  <c r="A115" i="39"/>
  <c r="A116" i="39"/>
  <c r="A117" i="39"/>
  <c r="A118" i="39"/>
  <c r="A119" i="39"/>
  <c r="A120" i="39"/>
  <c r="A121" i="39"/>
  <c r="A122" i="39"/>
  <c r="A123" i="39"/>
  <c r="A124" i="39"/>
  <c r="A125" i="39"/>
  <c r="A126" i="39"/>
  <c r="A127" i="39"/>
  <c r="A128" i="39"/>
  <c r="A129" i="39"/>
  <c r="A130" i="39"/>
  <c r="A131" i="39"/>
  <c r="A132" i="39"/>
  <c r="A133" i="39"/>
  <c r="A134" i="39"/>
  <c r="A135" i="39"/>
  <c r="A136" i="39"/>
  <c r="A137" i="39"/>
  <c r="A138" i="39"/>
  <c r="A139" i="39"/>
  <c r="A140" i="39"/>
  <c r="A141" i="39"/>
  <c r="A142" i="39"/>
  <c r="A143" i="39"/>
  <c r="A144" i="39"/>
  <c r="A145" i="39"/>
  <c r="A146" i="39"/>
  <c r="A147" i="39"/>
  <c r="A148" i="39"/>
  <c r="A149" i="39"/>
  <c r="A150" i="39"/>
  <c r="A151" i="39"/>
  <c r="A152" i="39"/>
  <c r="A153" i="39"/>
  <c r="A154" i="39"/>
  <c r="A155" i="39"/>
  <c r="A156" i="39"/>
  <c r="A157" i="39"/>
  <c r="A158" i="39"/>
  <c r="A159" i="39"/>
  <c r="A160" i="39"/>
  <c r="A161" i="39"/>
  <c r="A162" i="39"/>
  <c r="A163" i="39"/>
  <c r="A164" i="39"/>
  <c r="A165" i="39"/>
  <c r="A166" i="39"/>
  <c r="A167" i="39"/>
  <c r="A168" i="39"/>
  <c r="A169" i="39"/>
  <c r="A170" i="39"/>
  <c r="A171" i="39"/>
  <c r="A172" i="39"/>
  <c r="A173" i="39"/>
  <c r="A174" i="39"/>
  <c r="A175" i="39"/>
  <c r="A176" i="39"/>
  <c r="A177" i="39"/>
  <c r="A178" i="39"/>
  <c r="A179" i="39"/>
  <c r="A180" i="39"/>
  <c r="A181" i="39"/>
  <c r="A182" i="39"/>
  <c r="A183" i="39"/>
  <c r="A184" i="39"/>
  <c r="A185" i="39"/>
  <c r="A186" i="39"/>
  <c r="A187" i="39"/>
  <c r="A188" i="39"/>
  <c r="A189" i="39"/>
  <c r="A190" i="39"/>
  <c r="A191" i="39"/>
  <c r="A192" i="39"/>
  <c r="A193" i="39"/>
  <c r="A194" i="39"/>
  <c r="A195" i="39"/>
  <c r="A196" i="39"/>
  <c r="A197" i="39"/>
  <c r="A198" i="39"/>
  <c r="A199" i="39"/>
  <c r="A200" i="39"/>
  <c r="A201" i="39"/>
  <c r="A202" i="39"/>
  <c r="A203" i="39"/>
  <c r="A204" i="39"/>
  <c r="A205" i="39"/>
  <c r="A206" i="39"/>
  <c r="A207" i="39"/>
  <c r="A208" i="39"/>
  <c r="A209" i="39"/>
  <c r="A210" i="39"/>
  <c r="A211" i="39"/>
  <c r="A212" i="39"/>
  <c r="A213" i="39"/>
  <c r="A214" i="39"/>
  <c r="A215" i="39"/>
  <c r="A216" i="39"/>
  <c r="A217" i="39"/>
  <c r="A218" i="39"/>
  <c r="A219" i="39"/>
  <c r="A220" i="39"/>
  <c r="A221" i="39"/>
  <c r="A222" i="39"/>
  <c r="A223" i="39"/>
  <c r="A224" i="39"/>
  <c r="A225" i="39"/>
  <c r="A226" i="39"/>
  <c r="A227" i="39"/>
  <c r="A228" i="39"/>
  <c r="A229" i="39"/>
  <c r="A230" i="39"/>
  <c r="A231" i="39"/>
  <c r="A232" i="39"/>
  <c r="A233" i="39"/>
  <c r="A234" i="39"/>
  <c r="A235" i="39"/>
  <c r="A236" i="39"/>
  <c r="A237" i="39"/>
  <c r="A238" i="39"/>
  <c r="A239" i="39"/>
  <c r="A240" i="39"/>
  <c r="A241" i="39"/>
  <c r="A242" i="39"/>
  <c r="A243" i="39"/>
  <c r="A244" i="39"/>
  <c r="A245" i="39"/>
  <c r="A246" i="39"/>
  <c r="A247" i="39"/>
  <c r="A248" i="39"/>
  <c r="A249" i="39"/>
  <c r="A250" i="39"/>
  <c r="A251" i="39"/>
  <c r="A252" i="39"/>
  <c r="A253" i="39"/>
  <c r="A254" i="39"/>
  <c r="A255" i="39"/>
  <c r="A256" i="39"/>
  <c r="A257" i="39"/>
  <c r="A258" i="39"/>
  <c r="A259" i="39"/>
  <c r="A260" i="39"/>
  <c r="A261" i="39"/>
  <c r="A262" i="39"/>
  <c r="A263" i="39"/>
  <c r="A264" i="39"/>
  <c r="A265" i="39"/>
  <c r="A266" i="39"/>
  <c r="A267" i="39"/>
  <c r="A268" i="39"/>
  <c r="A14" i="39"/>
  <c r="A15" i="38"/>
  <c r="A16" i="38"/>
  <c r="A17" i="38"/>
  <c r="A18" i="38"/>
  <c r="A19" i="38"/>
  <c r="A20" i="38"/>
  <c r="A21" i="38"/>
  <c r="A22" i="38"/>
  <c r="A23" i="38"/>
  <c r="A24" i="38"/>
  <c r="A25" i="38"/>
  <c r="A26" i="38"/>
  <c r="A27" i="38"/>
  <c r="A28" i="38"/>
  <c r="A29" i="38"/>
  <c r="A30" i="38"/>
  <c r="A31" i="38"/>
  <c r="A32" i="38"/>
  <c r="A33" i="38"/>
  <c r="A34" i="38"/>
  <c r="A35" i="38"/>
  <c r="A36" i="38"/>
  <c r="A37" i="38"/>
  <c r="A38" i="38"/>
  <c r="A39" i="38"/>
  <c r="A40" i="38"/>
  <c r="A41" i="38"/>
  <c r="A42" i="38"/>
  <c r="A43" i="38"/>
  <c r="A44" i="38"/>
  <c r="A45" i="38"/>
  <c r="A46" i="38"/>
  <c r="A47" i="38"/>
  <c r="A48" i="38"/>
  <c r="A49" i="38"/>
  <c r="A50" i="38"/>
  <c r="A51" i="38"/>
  <c r="A52" i="38"/>
  <c r="A53" i="38"/>
  <c r="A54" i="38"/>
  <c r="A55" i="38"/>
  <c r="A56" i="38"/>
  <c r="A57" i="38"/>
  <c r="A58" i="38"/>
  <c r="A59" i="38"/>
  <c r="A60" i="38"/>
  <c r="A61" i="38"/>
  <c r="A62" i="38"/>
  <c r="A63" i="38"/>
  <c r="A64" i="38"/>
  <c r="A65" i="38"/>
  <c r="A66" i="38"/>
  <c r="A67" i="38"/>
  <c r="A68" i="38"/>
  <c r="A69" i="38"/>
  <c r="A70" i="38"/>
  <c r="A71" i="38"/>
  <c r="A72" i="38"/>
  <c r="A73" i="38"/>
  <c r="A74" i="38"/>
  <c r="A75" i="38"/>
  <c r="A76" i="38"/>
  <c r="A77" i="38"/>
  <c r="A78" i="38"/>
  <c r="A79" i="38"/>
  <c r="A80" i="38"/>
  <c r="A81" i="38"/>
  <c r="A82" i="38"/>
  <c r="A83" i="38"/>
  <c r="A84" i="38"/>
  <c r="A85" i="38"/>
  <c r="A86" i="38"/>
  <c r="A87" i="38"/>
  <c r="A88" i="38"/>
  <c r="A89" i="38"/>
  <c r="A90" i="38"/>
  <c r="A91" i="38"/>
  <c r="A92" i="38"/>
  <c r="A93" i="38"/>
  <c r="A94" i="38"/>
  <c r="A95" i="38"/>
  <c r="A96" i="38"/>
  <c r="A97" i="38"/>
  <c r="A98" i="38"/>
  <c r="A99" i="38"/>
  <c r="A100" i="38"/>
  <c r="A101" i="38"/>
  <c r="A102" i="38"/>
  <c r="A103" i="38"/>
  <c r="A104" i="38"/>
  <c r="A105" i="38"/>
  <c r="A106" i="38"/>
  <c r="A107" i="38"/>
  <c r="A108" i="38"/>
  <c r="A109" i="38"/>
  <c r="A110" i="38"/>
  <c r="A111" i="38"/>
  <c r="A112" i="38"/>
  <c r="A113" i="38"/>
  <c r="A114" i="38"/>
  <c r="A115" i="38"/>
  <c r="A116" i="38"/>
  <c r="A117" i="38"/>
  <c r="A118" i="38"/>
  <c r="A119" i="38"/>
  <c r="A120" i="38"/>
  <c r="A121" i="38"/>
  <c r="A122" i="38"/>
  <c r="A123" i="38"/>
  <c r="A124" i="38"/>
  <c r="A125" i="38"/>
  <c r="A126" i="38"/>
  <c r="A127" i="38"/>
  <c r="A128" i="38"/>
  <c r="A129" i="38"/>
  <c r="A130" i="38"/>
  <c r="A131" i="38"/>
  <c r="A132" i="38"/>
  <c r="A133" i="38"/>
  <c r="A134" i="38"/>
  <c r="A135" i="38"/>
  <c r="A136" i="38"/>
  <c r="A137" i="38"/>
  <c r="A138" i="38"/>
  <c r="A139" i="38"/>
  <c r="A140" i="38"/>
  <c r="A141" i="38"/>
  <c r="A142" i="38"/>
  <c r="A143" i="38"/>
  <c r="A144" i="38"/>
  <c r="A145" i="38"/>
  <c r="A146" i="38"/>
  <c r="A147" i="38"/>
  <c r="A148" i="38"/>
  <c r="A149" i="38"/>
  <c r="A150" i="38"/>
  <c r="A151" i="38"/>
  <c r="A152" i="38"/>
  <c r="A153" i="38"/>
  <c r="A154" i="38"/>
  <c r="A155" i="38"/>
  <c r="A156" i="38"/>
  <c r="A157" i="38"/>
  <c r="A158" i="38"/>
  <c r="A159" i="38"/>
  <c r="A160" i="38"/>
  <c r="A161" i="38"/>
  <c r="A162" i="38"/>
  <c r="A163" i="38"/>
  <c r="A164" i="38"/>
  <c r="A165" i="38"/>
  <c r="A166" i="38"/>
  <c r="A167" i="38"/>
  <c r="A168" i="38"/>
  <c r="A169" i="38"/>
  <c r="A170" i="38"/>
  <c r="A171" i="38"/>
  <c r="A172" i="38"/>
  <c r="A173" i="38"/>
  <c r="A174" i="38"/>
  <c r="A175" i="38"/>
  <c r="A176" i="38"/>
  <c r="A177" i="38"/>
  <c r="A178" i="38"/>
  <c r="A179" i="38"/>
  <c r="A180" i="38"/>
  <c r="A181" i="38"/>
  <c r="A182" i="38"/>
  <c r="A183" i="38"/>
  <c r="A184" i="38"/>
  <c r="A185" i="38"/>
  <c r="A186" i="38"/>
  <c r="A187" i="38"/>
  <c r="A188" i="38"/>
  <c r="A189" i="38"/>
  <c r="A190" i="38"/>
  <c r="A191" i="38"/>
  <c r="A192" i="38"/>
  <c r="A193" i="38"/>
  <c r="A194" i="38"/>
  <c r="A195" i="38"/>
  <c r="A196" i="38"/>
  <c r="A197" i="38"/>
  <c r="A198" i="38"/>
  <c r="A199" i="38"/>
  <c r="A200" i="38"/>
  <c r="A201" i="38"/>
  <c r="A202" i="38"/>
  <c r="A203" i="38"/>
  <c r="A204" i="38"/>
  <c r="A205" i="38"/>
  <c r="A206" i="38"/>
  <c r="A207" i="38"/>
  <c r="A208" i="38"/>
  <c r="A209" i="38"/>
  <c r="A210" i="38"/>
  <c r="A211" i="38"/>
  <c r="A212" i="38"/>
  <c r="A213" i="38"/>
  <c r="A214" i="38"/>
  <c r="A215" i="38"/>
  <c r="A216" i="38"/>
  <c r="A217" i="38"/>
  <c r="A218" i="38"/>
  <c r="A219" i="38"/>
  <c r="A220" i="38"/>
  <c r="A221" i="38"/>
  <c r="A222" i="38"/>
  <c r="A223" i="38"/>
  <c r="A224" i="38"/>
  <c r="A225" i="38"/>
  <c r="A226" i="38"/>
  <c r="A227" i="38"/>
  <c r="A228" i="38"/>
  <c r="A229" i="38"/>
  <c r="A230" i="38"/>
  <c r="A231" i="38"/>
  <c r="A232" i="38"/>
  <c r="A233" i="38"/>
  <c r="A234" i="38"/>
  <c r="A235" i="38"/>
  <c r="A236" i="38"/>
  <c r="A237" i="38"/>
  <c r="A238" i="38"/>
  <c r="A239" i="38"/>
  <c r="A240" i="38"/>
  <c r="A241" i="38"/>
  <c r="A242" i="38"/>
  <c r="A243" i="38"/>
  <c r="A244" i="38"/>
  <c r="A245" i="38"/>
  <c r="A246" i="38"/>
  <c r="A247" i="38"/>
  <c r="A248" i="38"/>
  <c r="A249" i="38"/>
  <c r="A250" i="38"/>
  <c r="A251" i="38"/>
  <c r="A252" i="38"/>
  <c r="A253" i="38"/>
  <c r="A254" i="38"/>
  <c r="A255" i="38"/>
  <c r="A256" i="38"/>
  <c r="A257" i="38"/>
  <c r="A258" i="38"/>
  <c r="A259" i="38"/>
  <c r="A14" i="38"/>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57" i="34"/>
  <c r="A58" i="34"/>
  <c r="A59" i="34"/>
  <c r="A60" i="34"/>
  <c r="A61" i="34"/>
  <c r="A62" i="34"/>
  <c r="A63" i="34"/>
  <c r="A64" i="34"/>
  <c r="A65" i="34"/>
  <c r="A66" i="34"/>
  <c r="A67" i="34"/>
  <c r="A68" i="34"/>
  <c r="A69" i="34"/>
  <c r="A70" i="34"/>
  <c r="A71" i="34"/>
  <c r="A72" i="34"/>
  <c r="A73" i="34"/>
  <c r="A74" i="34"/>
  <c r="A75" i="34"/>
  <c r="A76" i="34"/>
  <c r="A77" i="34"/>
  <c r="A78" i="34"/>
  <c r="A79" i="34"/>
  <c r="A80" i="34"/>
  <c r="A81" i="34"/>
  <c r="A82" i="34"/>
  <c r="A83" i="34"/>
  <c r="A84" i="34"/>
  <c r="A85" i="34"/>
  <c r="A86" i="34"/>
  <c r="A87" i="34"/>
  <c r="A88" i="34"/>
  <c r="A89" i="34"/>
  <c r="A90" i="34"/>
  <c r="A91" i="34"/>
  <c r="A92" i="34"/>
  <c r="A93" i="34"/>
  <c r="A94" i="34"/>
  <c r="A95" i="34"/>
  <c r="A96" i="34"/>
  <c r="A97" i="34"/>
  <c r="A98" i="34"/>
  <c r="A99" i="34"/>
  <c r="A100" i="34"/>
  <c r="A101" i="34"/>
  <c r="A102" i="34"/>
  <c r="A103" i="34"/>
  <c r="A104" i="34"/>
  <c r="A105" i="34"/>
  <c r="A106" i="34"/>
  <c r="A107" i="34"/>
  <c r="A108" i="34"/>
  <c r="A109" i="34"/>
  <c r="A110" i="34"/>
  <c r="A111" i="34"/>
  <c r="A112" i="34"/>
  <c r="A113" i="34"/>
  <c r="A114" i="34"/>
  <c r="A115" i="34"/>
  <c r="A116" i="34"/>
  <c r="A117" i="34"/>
  <c r="A118" i="34"/>
  <c r="A119" i="34"/>
  <c r="A120" i="34"/>
  <c r="A121" i="34"/>
  <c r="A122" i="34"/>
  <c r="A123" i="34"/>
  <c r="A124" i="34"/>
  <c r="A125" i="34"/>
  <c r="A126" i="34"/>
  <c r="A127" i="34"/>
  <c r="A128" i="34"/>
  <c r="A129" i="34"/>
  <c r="A130" i="34"/>
  <c r="A131" i="34"/>
  <c r="A132" i="34"/>
  <c r="A133" i="34"/>
  <c r="A134" i="34"/>
  <c r="A135" i="34"/>
  <c r="A136" i="34"/>
  <c r="A137" i="34"/>
  <c r="A138" i="34"/>
  <c r="A139" i="34"/>
  <c r="A140" i="34"/>
  <c r="A141" i="34"/>
  <c r="A142" i="34"/>
  <c r="A143" i="34"/>
  <c r="A144" i="34"/>
  <c r="A145" i="34"/>
  <c r="A146" i="34"/>
  <c r="A147" i="34"/>
  <c r="A148" i="34"/>
  <c r="A149" i="34"/>
  <c r="A150" i="34"/>
  <c r="A151" i="34"/>
  <c r="A152" i="34"/>
  <c r="A153" i="34"/>
  <c r="A154" i="34"/>
  <c r="A155" i="34"/>
  <c r="A156" i="34"/>
  <c r="A157" i="34"/>
  <c r="A158" i="34"/>
  <c r="A159" i="34"/>
  <c r="A160" i="34"/>
  <c r="A161" i="34"/>
  <c r="A162" i="34"/>
  <c r="A163" i="34"/>
  <c r="A164" i="34"/>
  <c r="A165" i="34"/>
  <c r="A166" i="34"/>
  <c r="A167" i="34"/>
  <c r="A168" i="34"/>
  <c r="A169" i="34"/>
  <c r="A170" i="34"/>
  <c r="A171" i="34"/>
  <c r="A172" i="34"/>
  <c r="A173" i="34"/>
  <c r="A174" i="34"/>
  <c r="A175" i="34"/>
  <c r="A176" i="34"/>
  <c r="A177" i="34"/>
  <c r="A178" i="34"/>
  <c r="A179" i="34"/>
  <c r="A180" i="34"/>
  <c r="A181" i="34"/>
  <c r="A182" i="34"/>
  <c r="A183" i="34"/>
  <c r="A184" i="34"/>
  <c r="A185" i="34"/>
  <c r="A186" i="34"/>
  <c r="A187" i="34"/>
  <c r="A188" i="34"/>
  <c r="A189" i="34"/>
  <c r="A190" i="34"/>
  <c r="A191" i="34"/>
  <c r="A192" i="34"/>
  <c r="A193" i="34"/>
  <c r="A194" i="34"/>
  <c r="A195" i="34"/>
  <c r="A196" i="34"/>
  <c r="A197" i="34"/>
  <c r="A198" i="34"/>
  <c r="A199" i="34"/>
  <c r="A200" i="34"/>
  <c r="A201" i="34"/>
  <c r="A202" i="34"/>
  <c r="A203" i="34"/>
  <c r="A204" i="34"/>
  <c r="A205" i="34"/>
  <c r="A206" i="34"/>
  <c r="A207" i="34"/>
  <c r="A208" i="34"/>
  <c r="A209" i="34"/>
  <c r="A210" i="34"/>
  <c r="A211" i="34"/>
  <c r="A212" i="34"/>
  <c r="A213" i="34"/>
  <c r="A214" i="34"/>
  <c r="A215" i="34"/>
  <c r="A216" i="34"/>
  <c r="A217" i="34"/>
  <c r="A218" i="34"/>
  <c r="A219" i="34"/>
  <c r="A220" i="34"/>
  <c r="A221" i="34"/>
  <c r="A222" i="34"/>
  <c r="A223" i="34"/>
  <c r="A224" i="34"/>
  <c r="A225" i="34"/>
  <c r="A226" i="34"/>
  <c r="A227" i="34"/>
  <c r="A228" i="34"/>
  <c r="A229" i="34"/>
  <c r="A230" i="34"/>
  <c r="A231" i="34"/>
  <c r="A232" i="34"/>
  <c r="A233" i="34"/>
  <c r="A234" i="34"/>
  <c r="A235" i="34"/>
  <c r="A236" i="34"/>
  <c r="A237" i="34"/>
  <c r="A238" i="34"/>
  <c r="A239" i="34"/>
  <c r="A240" i="34"/>
  <c r="A241" i="34"/>
  <c r="A242" i="34"/>
  <c r="A243" i="34"/>
  <c r="A244" i="34"/>
  <c r="A245" i="34"/>
  <c r="A246" i="34"/>
  <c r="A247" i="34"/>
  <c r="A248" i="34"/>
  <c r="A249" i="34"/>
  <c r="A250" i="34"/>
  <c r="A251" i="34"/>
  <c r="A14" i="34"/>
  <c r="A15" i="32"/>
  <c r="A16" i="32"/>
  <c r="A17" i="32"/>
  <c r="A18" i="32"/>
  <c r="A19" i="32"/>
  <c r="A20" i="32"/>
  <c r="A21" i="32"/>
  <c r="A22" i="32"/>
  <c r="A23" i="32"/>
  <c r="A24" i="32"/>
  <c r="A25" i="32"/>
  <c r="A26" i="32"/>
  <c r="A27" i="32"/>
  <c r="A28" i="32"/>
  <c r="A29" i="32"/>
  <c r="A30" i="32"/>
  <c r="A31" i="32"/>
  <c r="A32" i="32"/>
  <c r="A33" i="32"/>
  <c r="A34" i="32"/>
  <c r="A35" i="32"/>
  <c r="A36" i="32"/>
  <c r="A37" i="32"/>
  <c r="A38" i="32"/>
  <c r="A39" i="32"/>
  <c r="A40" i="32"/>
  <c r="A41" i="32"/>
  <c r="A42" i="32"/>
  <c r="A43" i="32"/>
  <c r="A44" i="32"/>
  <c r="A45" i="32"/>
  <c r="A46" i="32"/>
  <c r="A47" i="32"/>
  <c r="A48" i="32"/>
  <c r="A49" i="32"/>
  <c r="A50" i="32"/>
  <c r="A51" i="32"/>
  <c r="A52" i="32"/>
  <c r="A53" i="32"/>
  <c r="A54" i="32"/>
  <c r="A55" i="32"/>
  <c r="A56" i="32"/>
  <c r="A57" i="32"/>
  <c r="A58" i="32"/>
  <c r="A59" i="32"/>
  <c r="A60" i="32"/>
  <c r="A61" i="32"/>
  <c r="A62" i="32"/>
  <c r="A63" i="32"/>
  <c r="A64" i="32"/>
  <c r="A65" i="32"/>
  <c r="A66" i="32"/>
  <c r="A67" i="32"/>
  <c r="A68" i="32"/>
  <c r="A69" i="32"/>
  <c r="A70" i="32"/>
  <c r="A71" i="32"/>
  <c r="A72" i="32"/>
  <c r="A73" i="32"/>
  <c r="A74" i="32"/>
  <c r="A75" i="32"/>
  <c r="A76" i="32"/>
  <c r="A77" i="32"/>
  <c r="A78" i="32"/>
  <c r="A79" i="32"/>
  <c r="A80" i="32"/>
  <c r="A81" i="32"/>
  <c r="A82" i="32"/>
  <c r="A83" i="32"/>
  <c r="A84" i="32"/>
  <c r="A85" i="32"/>
  <c r="A86" i="32"/>
  <c r="A87" i="32"/>
  <c r="A88" i="32"/>
  <c r="A89" i="32"/>
  <c r="A90" i="32"/>
  <c r="A91" i="32"/>
  <c r="A92" i="32"/>
  <c r="A93" i="32"/>
  <c r="A94" i="32"/>
  <c r="A95" i="32"/>
  <c r="A96" i="32"/>
  <c r="A97" i="32"/>
  <c r="A98" i="32"/>
  <c r="A99" i="32"/>
  <c r="A100" i="32"/>
  <c r="A101" i="32"/>
  <c r="A102" i="32"/>
  <c r="A103" i="32"/>
  <c r="A104" i="32"/>
  <c r="A105" i="32"/>
  <c r="A106" i="32"/>
  <c r="A107" i="32"/>
  <c r="A108" i="32"/>
  <c r="A109" i="32"/>
  <c r="A110" i="32"/>
  <c r="A111" i="32"/>
  <c r="A112" i="32"/>
  <c r="A113" i="32"/>
  <c r="A114" i="32"/>
  <c r="A115" i="32"/>
  <c r="A116" i="32"/>
  <c r="A117" i="32"/>
  <c r="A118" i="32"/>
  <c r="A119" i="32"/>
  <c r="A120" i="32"/>
  <c r="A121" i="32"/>
  <c r="A122" i="32"/>
  <c r="A123" i="32"/>
  <c r="A124" i="32"/>
  <c r="A125" i="32"/>
  <c r="A126" i="32"/>
  <c r="A127" i="32"/>
  <c r="A128" i="32"/>
  <c r="A129" i="32"/>
  <c r="A130" i="32"/>
  <c r="A131" i="32"/>
  <c r="A132" i="32"/>
  <c r="A133" i="32"/>
  <c r="A134" i="32"/>
  <c r="A135" i="32"/>
  <c r="A136" i="32"/>
  <c r="A137" i="32"/>
  <c r="A138" i="32"/>
  <c r="A139" i="32"/>
  <c r="A140" i="32"/>
  <c r="A141" i="32"/>
  <c r="A142" i="32"/>
  <c r="A143" i="32"/>
  <c r="A144" i="32"/>
  <c r="A145" i="32"/>
  <c r="A146" i="32"/>
  <c r="A147" i="32"/>
  <c r="A148" i="32"/>
  <c r="A149" i="32"/>
  <c r="A150" i="32"/>
  <c r="A151" i="32"/>
  <c r="A152" i="32"/>
  <c r="A153" i="32"/>
  <c r="A154" i="32"/>
  <c r="A155" i="32"/>
  <c r="A156" i="32"/>
  <c r="A157" i="32"/>
  <c r="A158" i="32"/>
  <c r="A159" i="32"/>
  <c r="A160" i="32"/>
  <c r="A161" i="32"/>
  <c r="A162" i="32"/>
  <c r="A163" i="32"/>
  <c r="A164" i="32"/>
  <c r="A165" i="32"/>
  <c r="A166" i="32"/>
  <c r="A167" i="32"/>
  <c r="A168" i="32"/>
  <c r="A169" i="32"/>
  <c r="A170" i="32"/>
  <c r="A171" i="32"/>
  <c r="A172" i="32"/>
  <c r="A173" i="32"/>
  <c r="A174" i="32"/>
  <c r="A175" i="32"/>
  <c r="A176" i="32"/>
  <c r="A177" i="32"/>
  <c r="A178" i="32"/>
  <c r="A179" i="32"/>
  <c r="A180" i="32"/>
  <c r="A181" i="32"/>
  <c r="A182" i="32"/>
  <c r="A183" i="32"/>
  <c r="A184" i="32"/>
  <c r="A185" i="32"/>
  <c r="A186" i="32"/>
  <c r="A187" i="32"/>
  <c r="A188" i="32"/>
  <c r="A189" i="32"/>
  <c r="A190" i="32"/>
  <c r="A191" i="32"/>
  <c r="A192" i="32"/>
  <c r="A193" i="32"/>
  <c r="A194" i="32"/>
  <c r="A195" i="32"/>
  <c r="A196" i="32"/>
  <c r="A197" i="32"/>
  <c r="A198" i="32"/>
  <c r="A199" i="32"/>
  <c r="A200" i="32"/>
  <c r="A201" i="32"/>
  <c r="A202" i="32"/>
  <c r="A203" i="32"/>
  <c r="A204" i="32"/>
  <c r="A205" i="32"/>
  <c r="A206" i="32"/>
  <c r="A207" i="32"/>
  <c r="A208" i="32"/>
  <c r="A209" i="32"/>
  <c r="A210" i="32"/>
  <c r="A211" i="32"/>
  <c r="A212" i="32"/>
  <c r="A213" i="32"/>
  <c r="A214" i="32"/>
  <c r="A215" i="32"/>
  <c r="A216" i="32"/>
  <c r="A217" i="32"/>
  <c r="A218" i="32"/>
  <c r="A219" i="32"/>
  <c r="A220" i="32"/>
  <c r="A221" i="32"/>
  <c r="A222" i="32"/>
  <c r="A223" i="32"/>
  <c r="A224" i="32"/>
  <c r="A225" i="32"/>
  <c r="A226" i="32"/>
  <c r="A227" i="32"/>
  <c r="A228" i="32"/>
  <c r="A229" i="32"/>
  <c r="A230" i="32"/>
  <c r="A231" i="32"/>
  <c r="A232" i="32"/>
  <c r="A233" i="32"/>
  <c r="A234" i="32"/>
  <c r="A235" i="32"/>
  <c r="A236" i="32"/>
  <c r="A237" i="32"/>
  <c r="A238" i="32"/>
  <c r="A239" i="32"/>
  <c r="A240" i="32"/>
  <c r="A241" i="32"/>
  <c r="A242" i="32"/>
  <c r="A243" i="32"/>
  <c r="A244" i="32"/>
  <c r="A245" i="32"/>
  <c r="A246" i="32"/>
  <c r="A247" i="32"/>
  <c r="A248" i="32"/>
  <c r="A249" i="32"/>
  <c r="A250" i="32"/>
  <c r="A251" i="32"/>
  <c r="A252" i="32"/>
  <c r="A253" i="32"/>
  <c r="A254" i="32"/>
  <c r="A255" i="32"/>
  <c r="A256" i="32"/>
  <c r="A257" i="32"/>
  <c r="A258" i="32"/>
  <c r="A259" i="32"/>
  <c r="A260" i="32"/>
  <c r="A261" i="32"/>
  <c r="A262" i="32"/>
  <c r="A263" i="32"/>
  <c r="A264" i="32"/>
  <c r="A14" i="32"/>
  <c r="A15" i="30"/>
  <c r="A16" i="30"/>
  <c r="A17" i="30"/>
  <c r="A18" i="30"/>
  <c r="A19" i="30"/>
  <c r="A20" i="30"/>
  <c r="A21" i="30"/>
  <c r="A22" i="30"/>
  <c r="A23" i="30"/>
  <c r="A24" i="30"/>
  <c r="A25" i="30"/>
  <c r="A26" i="30"/>
  <c r="A27" i="30"/>
  <c r="A28" i="30"/>
  <c r="A29" i="30"/>
  <c r="A30" i="30"/>
  <c r="A31" i="30"/>
  <c r="A32" i="30"/>
  <c r="A33" i="30"/>
  <c r="A34" i="30"/>
  <c r="A35" i="30"/>
  <c r="A36" i="30"/>
  <c r="A37" i="30"/>
  <c r="A38" i="30"/>
  <c r="A39" i="30"/>
  <c r="A40" i="30"/>
  <c r="A41" i="30"/>
  <c r="A42" i="30"/>
  <c r="A43" i="30"/>
  <c r="A44" i="30"/>
  <c r="A45" i="30"/>
  <c r="A46" i="30"/>
  <c r="A47" i="30"/>
  <c r="A48" i="30"/>
  <c r="A49" i="30"/>
  <c r="A50" i="30"/>
  <c r="A51" i="30"/>
  <c r="A52" i="30"/>
  <c r="A53" i="30"/>
  <c r="A54" i="30"/>
  <c r="A55" i="30"/>
  <c r="A56" i="30"/>
  <c r="A57" i="30"/>
  <c r="A58" i="30"/>
  <c r="A59" i="30"/>
  <c r="A60" i="30"/>
  <c r="A61" i="30"/>
  <c r="A62" i="30"/>
  <c r="A63" i="30"/>
  <c r="A64"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3" i="30"/>
  <c r="A94" i="30"/>
  <c r="A95" i="30"/>
  <c r="A96" i="30"/>
  <c r="A97" i="30"/>
  <c r="A98" i="30"/>
  <c r="A99" i="30"/>
  <c r="A100" i="30"/>
  <c r="A101" i="30"/>
  <c r="A102" i="30"/>
  <c r="A103" i="30"/>
  <c r="A104" i="30"/>
  <c r="A105" i="30"/>
  <c r="A106" i="30"/>
  <c r="A107" i="30"/>
  <c r="A108" i="30"/>
  <c r="A109" i="30"/>
  <c r="A110" i="30"/>
  <c r="A111" i="30"/>
  <c r="A112" i="30"/>
  <c r="A113" i="30"/>
  <c r="A114" i="30"/>
  <c r="A115" i="30"/>
  <c r="A116" i="30"/>
  <c r="A117" i="30"/>
  <c r="A118" i="30"/>
  <c r="A119" i="30"/>
  <c r="A120" i="30"/>
  <c r="A121" i="30"/>
  <c r="A122" i="30"/>
  <c r="A123" i="30"/>
  <c r="A124" i="30"/>
  <c r="A125" i="30"/>
  <c r="A126" i="30"/>
  <c r="A127" i="30"/>
  <c r="A128" i="30"/>
  <c r="A129" i="30"/>
  <c r="A130" i="30"/>
  <c r="A131" i="30"/>
  <c r="A132" i="30"/>
  <c r="A133" i="30"/>
  <c r="A134" i="30"/>
  <c r="A135" i="30"/>
  <c r="A136" i="30"/>
  <c r="A137" i="30"/>
  <c r="A138" i="30"/>
  <c r="A139" i="30"/>
  <c r="A140" i="30"/>
  <c r="A141" i="30"/>
  <c r="A142" i="30"/>
  <c r="A143" i="30"/>
  <c r="A144" i="30"/>
  <c r="A145" i="30"/>
  <c r="A146" i="30"/>
  <c r="A147" i="30"/>
  <c r="A148" i="30"/>
  <c r="A149" i="30"/>
  <c r="A150" i="30"/>
  <c r="A151" i="30"/>
  <c r="A152" i="30"/>
  <c r="A153" i="30"/>
  <c r="A154" i="30"/>
  <c r="A155" i="30"/>
  <c r="A156" i="30"/>
  <c r="A157" i="30"/>
  <c r="A158" i="30"/>
  <c r="A159" i="30"/>
  <c r="A160" i="30"/>
  <c r="A161" i="30"/>
  <c r="A162" i="30"/>
  <c r="A163" i="30"/>
  <c r="A164" i="30"/>
  <c r="A165" i="30"/>
  <c r="A166" i="30"/>
  <c r="A167" i="30"/>
  <c r="A168" i="30"/>
  <c r="A169" i="30"/>
  <c r="A170" i="30"/>
  <c r="A171" i="30"/>
  <c r="A172" i="30"/>
  <c r="A173" i="30"/>
  <c r="A174" i="30"/>
  <c r="A175" i="30"/>
  <c r="A176" i="30"/>
  <c r="A177" i="30"/>
  <c r="A178" i="30"/>
  <c r="A179" i="30"/>
  <c r="A180" i="30"/>
  <c r="A181" i="30"/>
  <c r="A182" i="30"/>
  <c r="A183" i="30"/>
  <c r="A184" i="30"/>
  <c r="A185" i="30"/>
  <c r="A186" i="30"/>
  <c r="A187" i="30"/>
  <c r="A188" i="30"/>
  <c r="A189" i="30"/>
  <c r="A190" i="30"/>
  <c r="A191" i="30"/>
  <c r="A192" i="30"/>
  <c r="A193" i="30"/>
  <c r="A194" i="30"/>
  <c r="A195" i="30"/>
  <c r="A196" i="30"/>
  <c r="A197" i="30"/>
  <c r="A198" i="30"/>
  <c r="A199" i="30"/>
  <c r="A200" i="30"/>
  <c r="A201" i="30"/>
  <c r="A202" i="30"/>
  <c r="A203" i="30"/>
  <c r="A204" i="30"/>
  <c r="A205" i="30"/>
  <c r="A206" i="30"/>
  <c r="A207" i="30"/>
  <c r="A208" i="30"/>
  <c r="A209" i="30"/>
  <c r="A210" i="30"/>
  <c r="A211" i="30"/>
  <c r="A212" i="30"/>
  <c r="A213" i="30"/>
  <c r="A214" i="30"/>
  <c r="A215" i="30"/>
  <c r="A216" i="30"/>
  <c r="A217" i="30"/>
  <c r="A218" i="30"/>
  <c r="A219" i="30"/>
  <c r="A220" i="30"/>
  <c r="A221" i="30"/>
  <c r="A222" i="30"/>
  <c r="A223" i="30"/>
  <c r="A224" i="30"/>
  <c r="A225" i="30"/>
  <c r="A226" i="30"/>
  <c r="A227" i="30"/>
  <c r="A228" i="30"/>
  <c r="A229" i="30"/>
  <c r="A230" i="30"/>
  <c r="A231" i="30"/>
  <c r="A232" i="30"/>
  <c r="A233" i="30"/>
  <c r="A234" i="30"/>
  <c r="A235" i="30"/>
  <c r="A236" i="30"/>
  <c r="A237" i="30"/>
  <c r="A238" i="30"/>
  <c r="A239" i="30"/>
  <c r="A240" i="30"/>
  <c r="A241" i="30"/>
  <c r="A242" i="30"/>
  <c r="A243" i="30"/>
  <c r="A244" i="30"/>
  <c r="A245" i="30"/>
  <c r="A246" i="30"/>
  <c r="A247" i="30"/>
  <c r="A248" i="30"/>
  <c r="A249" i="30"/>
  <c r="A250" i="30"/>
  <c r="A251" i="30"/>
  <c r="A252" i="30"/>
  <c r="A253" i="30"/>
  <c r="A254" i="30"/>
  <c r="A255" i="30"/>
  <c r="A256" i="30"/>
  <c r="A257" i="30"/>
  <c r="A258" i="30"/>
  <c r="A259" i="30"/>
  <c r="A260" i="30"/>
  <c r="A261" i="30"/>
  <c r="A262" i="30"/>
  <c r="A263" i="30"/>
  <c r="A264" i="30"/>
  <c r="A14" i="30"/>
  <c r="A14" i="29"/>
  <c r="A15" i="29"/>
  <c r="A16" i="29"/>
  <c r="A17" i="29"/>
  <c r="A18" i="29"/>
  <c r="A19" i="29"/>
  <c r="A20" i="29"/>
  <c r="A21" i="29"/>
  <c r="A22" i="29"/>
  <c r="A23" i="29"/>
  <c r="A24" i="29"/>
  <c r="A25" i="29"/>
  <c r="A26" i="29"/>
  <c r="A27" i="29"/>
  <c r="A28" i="29"/>
  <c r="A29" i="29"/>
  <c r="A30" i="29"/>
  <c r="A31" i="29"/>
  <c r="A32" i="29"/>
  <c r="A33" i="29"/>
  <c r="A34" i="29"/>
  <c r="A35" i="29"/>
  <c r="A36" i="29"/>
  <c r="A37" i="29"/>
  <c r="A38" i="29"/>
  <c r="A39" i="29"/>
  <c r="A40" i="29"/>
  <c r="A41" i="29"/>
  <c r="A42" i="29"/>
  <c r="A43" i="29"/>
  <c r="A44" i="29"/>
  <c r="A45" i="29"/>
  <c r="A46" i="29"/>
  <c r="A47" i="29"/>
  <c r="A48" i="29"/>
  <c r="A49" i="29"/>
  <c r="A50" i="29"/>
  <c r="A51" i="29"/>
  <c r="A52" i="29"/>
  <c r="A53" i="29"/>
  <c r="A54" i="29"/>
  <c r="A55" i="29"/>
  <c r="A56" i="29"/>
  <c r="A57" i="29"/>
  <c r="A58" i="29"/>
  <c r="A59" i="29"/>
  <c r="A60" i="29"/>
  <c r="A61" i="29"/>
  <c r="A62" i="29"/>
  <c r="A63" i="29"/>
  <c r="A64" i="29"/>
  <c r="A65" i="29"/>
  <c r="A66" i="29"/>
  <c r="A67" i="29"/>
  <c r="A68" i="29"/>
  <c r="A69" i="29"/>
  <c r="A70" i="29"/>
  <c r="A71" i="29"/>
  <c r="A72" i="29"/>
  <c r="A73" i="29"/>
  <c r="A74" i="29"/>
  <c r="A75" i="29"/>
  <c r="A76" i="29"/>
  <c r="A77" i="29"/>
  <c r="A78" i="29"/>
  <c r="A79" i="29"/>
  <c r="A80" i="29"/>
  <c r="A81" i="29"/>
  <c r="A82" i="29"/>
  <c r="A83" i="29"/>
  <c r="A84" i="29"/>
  <c r="A85" i="29"/>
  <c r="A86" i="29"/>
  <c r="A87" i="29"/>
  <c r="A88" i="29"/>
  <c r="A89" i="29"/>
  <c r="A90" i="29"/>
  <c r="A91" i="29"/>
  <c r="A92" i="29"/>
  <c r="A93" i="29"/>
  <c r="A94" i="29"/>
  <c r="A95" i="29"/>
  <c r="A96" i="29"/>
  <c r="A97" i="29"/>
  <c r="A98" i="29"/>
  <c r="A99" i="29"/>
  <c r="A100" i="29"/>
  <c r="A101" i="29"/>
  <c r="A102" i="29"/>
  <c r="A103" i="29"/>
  <c r="A104" i="29"/>
  <c r="A105" i="29"/>
  <c r="A106" i="29"/>
  <c r="A107" i="29"/>
  <c r="A108" i="29"/>
  <c r="A109" i="29"/>
  <c r="A110" i="29"/>
  <c r="A111" i="29"/>
  <c r="A112" i="29"/>
  <c r="A113" i="29"/>
  <c r="A114" i="29"/>
  <c r="A115" i="29"/>
  <c r="A116" i="29"/>
  <c r="A117" i="29"/>
  <c r="A118" i="29"/>
  <c r="A119" i="29"/>
  <c r="A120" i="29"/>
  <c r="A121" i="29"/>
  <c r="A122" i="29"/>
  <c r="A123" i="29"/>
  <c r="A124" i="29"/>
  <c r="A125" i="29"/>
  <c r="A126" i="29"/>
  <c r="A127" i="29"/>
  <c r="A128" i="29"/>
  <c r="A129" i="29"/>
  <c r="A130" i="29"/>
  <c r="A131" i="29"/>
  <c r="A132" i="29"/>
  <c r="A133" i="29"/>
  <c r="A134" i="29"/>
  <c r="A135" i="29"/>
  <c r="A136" i="29"/>
  <c r="A137" i="29"/>
  <c r="A138" i="29"/>
  <c r="A139" i="29"/>
  <c r="A140" i="29"/>
  <c r="A141" i="29"/>
  <c r="A142" i="29"/>
  <c r="A143" i="29"/>
  <c r="A144" i="29"/>
  <c r="A145" i="29"/>
  <c r="A146" i="29"/>
  <c r="A147" i="29"/>
  <c r="A148" i="29"/>
  <c r="A149" i="29"/>
  <c r="A150" i="29"/>
  <c r="A151" i="29"/>
  <c r="A152" i="29"/>
  <c r="A153" i="29"/>
  <c r="A154" i="29"/>
  <c r="A155" i="29"/>
  <c r="A156" i="29"/>
  <c r="A157" i="29"/>
  <c r="A158" i="29"/>
  <c r="A159" i="29"/>
  <c r="A160" i="29"/>
  <c r="A161" i="29"/>
  <c r="A162" i="29"/>
  <c r="A163" i="29"/>
  <c r="A164" i="29"/>
  <c r="A165" i="29"/>
  <c r="A166" i="29"/>
  <c r="A167" i="29"/>
  <c r="A168" i="29"/>
  <c r="A169" i="29"/>
  <c r="A170" i="29"/>
  <c r="A171" i="29"/>
  <c r="A172" i="29"/>
  <c r="A173" i="29"/>
  <c r="A174" i="29"/>
  <c r="A175" i="29"/>
  <c r="A176" i="29"/>
  <c r="A177" i="29"/>
  <c r="A178" i="29"/>
  <c r="A179" i="29"/>
  <c r="A180" i="29"/>
  <c r="A181" i="29"/>
  <c r="A182" i="29"/>
  <c r="A183" i="29"/>
  <c r="A184" i="29"/>
  <c r="A185" i="29"/>
  <c r="A186" i="29"/>
  <c r="A187" i="29"/>
  <c r="A188" i="29"/>
  <c r="A189" i="29"/>
  <c r="A190" i="29"/>
  <c r="A191" i="29"/>
  <c r="A192" i="29"/>
  <c r="A193" i="29"/>
  <c r="A194" i="29"/>
  <c r="A195" i="29"/>
  <c r="A196" i="29"/>
  <c r="A197" i="29"/>
  <c r="A198" i="29"/>
  <c r="A199" i="29"/>
  <c r="A200" i="29"/>
  <c r="A201" i="29"/>
  <c r="A202" i="29"/>
  <c r="A203" i="29"/>
  <c r="A204" i="29"/>
  <c r="A205" i="29"/>
  <c r="A206" i="29"/>
  <c r="A207" i="29"/>
  <c r="A208" i="29"/>
  <c r="A209" i="29"/>
  <c r="A210" i="29"/>
  <c r="A211" i="29"/>
  <c r="A212" i="29"/>
  <c r="A213" i="29"/>
  <c r="A214" i="29"/>
  <c r="A215" i="29"/>
  <c r="A216" i="29"/>
  <c r="A217" i="29"/>
  <c r="A218" i="29"/>
  <c r="A219" i="29"/>
  <c r="A220" i="29"/>
  <c r="A221" i="29"/>
  <c r="A222" i="29"/>
  <c r="A223" i="29"/>
  <c r="A224" i="29"/>
  <c r="A225" i="29"/>
  <c r="A226" i="29"/>
  <c r="A227" i="29"/>
  <c r="A228" i="29"/>
  <c r="A229" i="29"/>
  <c r="A230" i="29"/>
  <c r="A231" i="29"/>
  <c r="A232" i="29"/>
  <c r="A233" i="29"/>
  <c r="A234" i="29"/>
  <c r="A235" i="29"/>
  <c r="A236" i="29"/>
  <c r="A237" i="29"/>
  <c r="A238" i="29"/>
  <c r="A239" i="29"/>
  <c r="A240" i="29"/>
  <c r="A241" i="29"/>
  <c r="A242" i="29"/>
  <c r="A243" i="29"/>
  <c r="A244" i="29"/>
  <c r="A245" i="29"/>
  <c r="A246" i="29"/>
  <c r="A247" i="29"/>
  <c r="A248" i="29"/>
  <c r="A249" i="29"/>
  <c r="A250" i="29"/>
  <c r="A251" i="29"/>
  <c r="A252" i="29"/>
  <c r="A253" i="29"/>
  <c r="A254" i="29"/>
  <c r="A255" i="29"/>
  <c r="A256" i="29"/>
  <c r="A257" i="29"/>
  <c r="A258" i="29"/>
  <c r="A259" i="29"/>
  <c r="A260" i="29"/>
  <c r="A261" i="29"/>
  <c r="A262" i="29"/>
  <c r="A263" i="29"/>
  <c r="A264" i="29"/>
  <c r="A265" i="29"/>
  <c r="A266" i="29"/>
  <c r="A267" i="29"/>
  <c r="A268" i="29"/>
  <c r="A269" i="29"/>
  <c r="A270" i="29"/>
  <c r="A271" i="29"/>
  <c r="A272" i="29"/>
  <c r="A273" i="29"/>
  <c r="A274" i="29"/>
  <c r="A15" i="28"/>
  <c r="A16" i="28"/>
  <c r="A17" i="28"/>
  <c r="A18" i="28"/>
  <c r="A19" i="28"/>
  <c r="A20" i="28"/>
  <c r="A21" i="28"/>
  <c r="A22" i="28"/>
  <c r="A23" i="28"/>
  <c r="A24" i="28"/>
  <c r="A25" i="28"/>
  <c r="A26" i="28"/>
  <c r="A27" i="28"/>
  <c r="A28" i="28"/>
  <c r="A29" i="28"/>
  <c r="A30" i="28"/>
  <c r="A31" i="28"/>
  <c r="A32" i="28"/>
  <c r="A33" i="28"/>
  <c r="A34" i="28"/>
  <c r="A35" i="28"/>
  <c r="A36" i="28"/>
  <c r="A37" i="28"/>
  <c r="A38" i="28"/>
  <c r="A39" i="28"/>
  <c r="A40" i="28"/>
  <c r="A41" i="28"/>
  <c r="A42" i="28"/>
  <c r="A43" i="28"/>
  <c r="A44" i="28"/>
  <c r="A45" i="28"/>
  <c r="A46" i="28"/>
  <c r="A47" i="28"/>
  <c r="A48" i="28"/>
  <c r="A49" i="28"/>
  <c r="A50" i="28"/>
  <c r="A51" i="28"/>
  <c r="A52" i="28"/>
  <c r="A53" i="28"/>
  <c r="A54" i="28"/>
  <c r="A55" i="28"/>
  <c r="A56" i="28"/>
  <c r="A57" i="28"/>
  <c r="A58" i="28"/>
  <c r="A59" i="28"/>
  <c r="A60" i="28"/>
  <c r="A61" i="28"/>
  <c r="A62" i="28"/>
  <c r="A63" i="28"/>
  <c r="A64" i="28"/>
  <c r="A65" i="28"/>
  <c r="A66" i="28"/>
  <c r="A67" i="28"/>
  <c r="A68" i="28"/>
  <c r="A69" i="28"/>
  <c r="A70" i="28"/>
  <c r="A71" i="28"/>
  <c r="A72" i="28"/>
  <c r="A73" i="28"/>
  <c r="A74" i="28"/>
  <c r="A75" i="28"/>
  <c r="A76" i="28"/>
  <c r="A77" i="28"/>
  <c r="A78" i="28"/>
  <c r="A79" i="28"/>
  <c r="A80" i="28"/>
  <c r="A81" i="28"/>
  <c r="A82" i="28"/>
  <c r="A83" i="28"/>
  <c r="A84" i="28"/>
  <c r="A85" i="28"/>
  <c r="A86" i="28"/>
  <c r="A87" i="28"/>
  <c r="A88" i="28"/>
  <c r="A89" i="28"/>
  <c r="A90" i="28"/>
  <c r="A91" i="28"/>
  <c r="A92" i="28"/>
  <c r="A93" i="28"/>
  <c r="A94" i="28"/>
  <c r="A95" i="28"/>
  <c r="A96" i="28"/>
  <c r="A97" i="28"/>
  <c r="A98" i="28"/>
  <c r="A99" i="28"/>
  <c r="A100" i="28"/>
  <c r="A101" i="28"/>
  <c r="A102" i="28"/>
  <c r="A103" i="28"/>
  <c r="A104" i="28"/>
  <c r="A105" i="28"/>
  <c r="A106" i="28"/>
  <c r="A107" i="28"/>
  <c r="A108" i="28"/>
  <c r="A109" i="28"/>
  <c r="A110" i="28"/>
  <c r="A111" i="28"/>
  <c r="A112" i="28"/>
  <c r="A113" i="28"/>
  <c r="A114" i="28"/>
  <c r="A115" i="28"/>
  <c r="A116" i="28"/>
  <c r="A117" i="28"/>
  <c r="A118" i="28"/>
  <c r="A119" i="28"/>
  <c r="A120" i="28"/>
  <c r="A121" i="28"/>
  <c r="A122" i="28"/>
  <c r="A123" i="28"/>
  <c r="A124" i="28"/>
  <c r="A125" i="28"/>
  <c r="A126" i="28"/>
  <c r="A127" i="28"/>
  <c r="A128" i="28"/>
  <c r="A129" i="28"/>
  <c r="A130" i="28"/>
  <c r="A131" i="28"/>
  <c r="A132" i="28"/>
  <c r="A133" i="28"/>
  <c r="A134" i="28"/>
  <c r="A135" i="28"/>
  <c r="A136" i="28"/>
  <c r="A137" i="28"/>
  <c r="A138" i="28"/>
  <c r="A139" i="28"/>
  <c r="A140" i="28"/>
  <c r="A141" i="28"/>
  <c r="A142" i="28"/>
  <c r="A143" i="28"/>
  <c r="A144" i="28"/>
  <c r="A145" i="28"/>
  <c r="A146" i="28"/>
  <c r="A147" i="28"/>
  <c r="A148" i="28"/>
  <c r="A149" i="28"/>
  <c r="A150" i="28"/>
  <c r="A151" i="28"/>
  <c r="A152" i="28"/>
  <c r="A153" i="28"/>
  <c r="A154" i="28"/>
  <c r="A155" i="28"/>
  <c r="A156" i="28"/>
  <c r="A157" i="28"/>
  <c r="A158" i="28"/>
  <c r="A159" i="28"/>
  <c r="A160" i="28"/>
  <c r="A161" i="28"/>
  <c r="A162" i="28"/>
  <c r="A163" i="28"/>
  <c r="A164" i="28"/>
  <c r="A165" i="28"/>
  <c r="A166" i="28"/>
  <c r="A167" i="28"/>
  <c r="A168" i="28"/>
  <c r="A169" i="28"/>
  <c r="A170" i="28"/>
  <c r="A171" i="28"/>
  <c r="A172" i="28"/>
  <c r="A173" i="28"/>
  <c r="A174" i="28"/>
  <c r="A175" i="28"/>
  <c r="A176" i="28"/>
  <c r="A177" i="28"/>
  <c r="A178" i="28"/>
  <c r="A179" i="28"/>
  <c r="A180" i="28"/>
  <c r="A181" i="28"/>
  <c r="A182" i="28"/>
  <c r="A183" i="28"/>
  <c r="A184" i="28"/>
  <c r="A185" i="28"/>
  <c r="A186" i="28"/>
  <c r="A187" i="28"/>
  <c r="A188" i="28"/>
  <c r="A189" i="28"/>
  <c r="A190" i="28"/>
  <c r="A191" i="28"/>
  <c r="A192" i="28"/>
  <c r="A193" i="28"/>
  <c r="A194" i="28"/>
  <c r="A195" i="28"/>
  <c r="A196" i="28"/>
  <c r="A197" i="28"/>
  <c r="A198" i="28"/>
  <c r="A199" i="28"/>
  <c r="A200" i="28"/>
  <c r="A201" i="28"/>
  <c r="A202" i="28"/>
  <c r="A203" i="28"/>
  <c r="A204" i="28"/>
  <c r="A205" i="28"/>
  <c r="A206" i="28"/>
  <c r="A207" i="28"/>
  <c r="A208" i="28"/>
  <c r="A209" i="28"/>
  <c r="A210" i="28"/>
  <c r="A211" i="28"/>
  <c r="A212" i="28"/>
  <c r="A213" i="28"/>
  <c r="A214" i="28"/>
  <c r="A215" i="28"/>
  <c r="A216" i="28"/>
  <c r="A217" i="28"/>
  <c r="A218" i="28"/>
  <c r="A219" i="28"/>
  <c r="A220" i="28"/>
  <c r="A221" i="28"/>
  <c r="A222" i="28"/>
  <c r="A223" i="28"/>
  <c r="A224" i="28"/>
  <c r="A225" i="28"/>
  <c r="A226" i="28"/>
  <c r="A227" i="28"/>
  <c r="A228" i="28"/>
  <c r="A229" i="28"/>
  <c r="A230" i="28"/>
  <c r="A231" i="28"/>
  <c r="A232" i="28"/>
  <c r="A233" i="28"/>
  <c r="A234" i="28"/>
  <c r="A235" i="28"/>
  <c r="A236" i="28"/>
  <c r="A237" i="28"/>
  <c r="A238" i="28"/>
  <c r="A239" i="28"/>
  <c r="A240" i="28"/>
  <c r="A241" i="28"/>
  <c r="A242" i="28"/>
  <c r="A243" i="28"/>
  <c r="A244" i="28"/>
  <c r="A245" i="28"/>
  <c r="A246" i="28"/>
  <c r="A247" i="28"/>
  <c r="A248" i="28"/>
  <c r="A249" i="28"/>
  <c r="A250" i="28"/>
  <c r="A251" i="28"/>
  <c r="A252" i="28"/>
  <c r="A253" i="28"/>
  <c r="A254" i="28"/>
  <c r="A255" i="28"/>
  <c r="A256" i="28"/>
  <c r="A257" i="28"/>
  <c r="A258" i="28"/>
  <c r="A259" i="28"/>
  <c r="A260" i="28"/>
  <c r="A261" i="28"/>
  <c r="A262" i="28"/>
  <c r="A263" i="28"/>
  <c r="A264" i="28"/>
  <c r="A14" i="28"/>
  <c r="A15" i="27"/>
  <c r="A16" i="27"/>
  <c r="A17" i="27"/>
  <c r="A18" i="27"/>
  <c r="A19" i="27"/>
  <c r="A20" i="27"/>
  <c r="A21" i="27"/>
  <c r="A22" i="27"/>
  <c r="A23" i="27"/>
  <c r="A24" i="27"/>
  <c r="A25" i="27"/>
  <c r="A26" i="27"/>
  <c r="A27" i="27"/>
  <c r="A28" i="27"/>
  <c r="A29" i="27"/>
  <c r="A30" i="27"/>
  <c r="A31" i="27"/>
  <c r="A32" i="27"/>
  <c r="A33" i="27"/>
  <c r="A34" i="27"/>
  <c r="A35" i="27"/>
  <c r="A36" i="27"/>
  <c r="A37" i="27"/>
  <c r="A38" i="27"/>
  <c r="A39" i="27"/>
  <c r="A40" i="27"/>
  <c r="A41" i="27"/>
  <c r="A42" i="27"/>
  <c r="A43" i="27"/>
  <c r="A44" i="27"/>
  <c r="A45" i="27"/>
  <c r="A46" i="27"/>
  <c r="A47" i="27"/>
  <c r="A48" i="27"/>
  <c r="A49" i="27"/>
  <c r="A50" i="27"/>
  <c r="A51" i="27"/>
  <c r="A52" i="27"/>
  <c r="A53" i="27"/>
  <c r="A54" i="27"/>
  <c r="A55" i="27"/>
  <c r="A56" i="27"/>
  <c r="A57" i="27"/>
  <c r="A58" i="27"/>
  <c r="A59" i="27"/>
  <c r="A60" i="27"/>
  <c r="A61" i="27"/>
  <c r="A62" i="27"/>
  <c r="A63" i="27"/>
  <c r="A64" i="27"/>
  <c r="A65" i="27"/>
  <c r="A66" i="27"/>
  <c r="A67" i="27"/>
  <c r="A68" i="27"/>
  <c r="A69" i="27"/>
  <c r="A70" i="27"/>
  <c r="A71" i="27"/>
  <c r="A72" i="27"/>
  <c r="A73" i="27"/>
  <c r="A74" i="27"/>
  <c r="A75" i="27"/>
  <c r="A76" i="27"/>
  <c r="A77" i="27"/>
  <c r="A78" i="27"/>
  <c r="A79" i="27"/>
  <c r="A80" i="27"/>
  <c r="A81" i="27"/>
  <c r="A82" i="27"/>
  <c r="A83" i="27"/>
  <c r="A84" i="27"/>
  <c r="A85" i="27"/>
  <c r="A86" i="27"/>
  <c r="A87" i="27"/>
  <c r="A88" i="27"/>
  <c r="A89" i="27"/>
  <c r="A90" i="27"/>
  <c r="A91" i="27"/>
  <c r="A92" i="27"/>
  <c r="A93" i="27"/>
  <c r="A94" i="27"/>
  <c r="A95" i="27"/>
  <c r="A96" i="27"/>
  <c r="A97" i="27"/>
  <c r="A98" i="27"/>
  <c r="A99" i="27"/>
  <c r="A100" i="27"/>
  <c r="A101" i="27"/>
  <c r="A102" i="27"/>
  <c r="A103" i="27"/>
  <c r="A104" i="27"/>
  <c r="A105" i="27"/>
  <c r="A106" i="27"/>
  <c r="A107" i="27"/>
  <c r="A108" i="27"/>
  <c r="A109" i="27"/>
  <c r="A110" i="27"/>
  <c r="A111" i="27"/>
  <c r="A112" i="27"/>
  <c r="A113" i="27"/>
  <c r="A114" i="27"/>
  <c r="A115" i="27"/>
  <c r="A116" i="27"/>
  <c r="A117" i="27"/>
  <c r="A118" i="27"/>
  <c r="A119" i="27"/>
  <c r="A120" i="27"/>
  <c r="A121" i="27"/>
  <c r="A122" i="27"/>
  <c r="A123" i="27"/>
  <c r="A124" i="27"/>
  <c r="A125" i="27"/>
  <c r="A126" i="27"/>
  <c r="A127" i="27"/>
  <c r="A128" i="27"/>
  <c r="A129" i="27"/>
  <c r="A130" i="27"/>
  <c r="A131" i="27"/>
  <c r="A132" i="27"/>
  <c r="A133" i="27"/>
  <c r="A134" i="27"/>
  <c r="A135" i="27"/>
  <c r="A136" i="27"/>
  <c r="A137" i="27"/>
  <c r="A138" i="27"/>
  <c r="A139" i="27"/>
  <c r="A140" i="27"/>
  <c r="A141" i="27"/>
  <c r="A142" i="27"/>
  <c r="A143" i="27"/>
  <c r="A144" i="27"/>
  <c r="A145" i="27"/>
  <c r="A146" i="27"/>
  <c r="A147" i="27"/>
  <c r="A148" i="27"/>
  <c r="A149" i="27"/>
  <c r="A150" i="27"/>
  <c r="A151" i="27"/>
  <c r="A152" i="27"/>
  <c r="A153" i="27"/>
  <c r="A154" i="27"/>
  <c r="A155" i="27"/>
  <c r="A156" i="27"/>
  <c r="A157" i="27"/>
  <c r="A158" i="27"/>
  <c r="A159" i="27"/>
  <c r="A160" i="27"/>
  <c r="A161" i="27"/>
  <c r="A162" i="27"/>
  <c r="A163" i="27"/>
  <c r="A164" i="27"/>
  <c r="A165" i="27"/>
  <c r="A166" i="27"/>
  <c r="A167" i="27"/>
  <c r="A168" i="27"/>
  <c r="A169" i="27"/>
  <c r="A170" i="27"/>
  <c r="A171" i="27"/>
  <c r="A172" i="27"/>
  <c r="A173" i="27"/>
  <c r="A174" i="27"/>
  <c r="A175" i="27"/>
  <c r="A176" i="27"/>
  <c r="A177" i="27"/>
  <c r="A178" i="27"/>
  <c r="A179" i="27"/>
  <c r="A180" i="27"/>
  <c r="A181" i="27"/>
  <c r="A182" i="27"/>
  <c r="A183" i="27"/>
  <c r="A184" i="27"/>
  <c r="A185" i="27"/>
  <c r="A186" i="27"/>
  <c r="A187" i="27"/>
  <c r="A188" i="27"/>
  <c r="A189" i="27"/>
  <c r="A190" i="27"/>
  <c r="A191" i="27"/>
  <c r="A192" i="27"/>
  <c r="A193" i="27"/>
  <c r="A194" i="27"/>
  <c r="A195" i="27"/>
  <c r="A196" i="27"/>
  <c r="A197" i="27"/>
  <c r="A198" i="27"/>
  <c r="A199" i="27"/>
  <c r="A200" i="27"/>
  <c r="A201" i="27"/>
  <c r="A202" i="27"/>
  <c r="A203" i="27"/>
  <c r="A204" i="27"/>
  <c r="A205" i="27"/>
  <c r="A206" i="27"/>
  <c r="A207" i="27"/>
  <c r="A208" i="27"/>
  <c r="A209" i="27"/>
  <c r="A210" i="27"/>
  <c r="A211" i="27"/>
  <c r="A212" i="27"/>
  <c r="A213" i="27"/>
  <c r="A214" i="27"/>
  <c r="A215" i="27"/>
  <c r="A216" i="27"/>
  <c r="A217" i="27"/>
  <c r="A218" i="27"/>
  <c r="A219" i="27"/>
  <c r="A220" i="27"/>
  <c r="A221" i="27"/>
  <c r="A222" i="27"/>
  <c r="A223" i="27"/>
  <c r="A224" i="27"/>
  <c r="A225" i="27"/>
  <c r="A226" i="27"/>
  <c r="A227" i="27"/>
  <c r="A228" i="27"/>
  <c r="A229" i="27"/>
  <c r="A230" i="27"/>
  <c r="A231" i="27"/>
  <c r="A232" i="27"/>
  <c r="A233" i="27"/>
  <c r="A234" i="27"/>
  <c r="A235" i="27"/>
  <c r="A236" i="27"/>
  <c r="A237" i="27"/>
  <c r="A238" i="27"/>
  <c r="A239" i="27"/>
  <c r="A240" i="27"/>
  <c r="A241" i="27"/>
  <c r="A242" i="27"/>
  <c r="A243" i="27"/>
  <c r="A244" i="27"/>
  <c r="A245" i="27"/>
  <c r="A246" i="27"/>
  <c r="A247" i="27"/>
  <c r="A248" i="27"/>
  <c r="A249" i="27"/>
  <c r="A250" i="27"/>
  <c r="A251" i="27"/>
  <c r="A252" i="27"/>
  <c r="A253" i="27"/>
  <c r="A254" i="27"/>
  <c r="A255" i="27"/>
  <c r="A256" i="27"/>
  <c r="A257" i="27"/>
  <c r="A258" i="27"/>
  <c r="A259" i="27"/>
  <c r="A260" i="27"/>
  <c r="A261" i="27"/>
  <c r="A262" i="27"/>
  <c r="A263" i="27"/>
  <c r="A264" i="27"/>
  <c r="A265" i="27"/>
  <c r="A14" i="27"/>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89" i="26"/>
  <c r="A90" i="26"/>
  <c r="A91" i="26"/>
  <c r="A92" i="26"/>
  <c r="A93" i="26"/>
  <c r="A94" i="26"/>
  <c r="A95" i="26"/>
  <c r="A96" i="26"/>
  <c r="A97" i="26"/>
  <c r="A98" i="26"/>
  <c r="A99" i="26"/>
  <c r="A100" i="26"/>
  <c r="A101" i="26"/>
  <c r="A102" i="26"/>
  <c r="A103" i="26"/>
  <c r="A104" i="26"/>
  <c r="A105" i="26"/>
  <c r="A106" i="26"/>
  <c r="A107" i="26"/>
  <c r="A108" i="26"/>
  <c r="A109" i="26"/>
  <c r="A110" i="26"/>
  <c r="A111" i="26"/>
  <c r="A112" i="26"/>
  <c r="A113" i="26"/>
  <c r="A114" i="26"/>
  <c r="A115" i="26"/>
  <c r="A116" i="26"/>
  <c r="A117" i="26"/>
  <c r="A118" i="26"/>
  <c r="A119" i="26"/>
  <c r="A120" i="26"/>
  <c r="A121" i="26"/>
  <c r="A122" i="26"/>
  <c r="A123" i="26"/>
  <c r="A124" i="26"/>
  <c r="A125" i="26"/>
  <c r="A126" i="26"/>
  <c r="A127" i="26"/>
  <c r="A128" i="26"/>
  <c r="A129" i="26"/>
  <c r="A130" i="26"/>
  <c r="A131" i="26"/>
  <c r="A132" i="26"/>
  <c r="A133" i="26"/>
  <c r="A134" i="26"/>
  <c r="A135" i="26"/>
  <c r="A136" i="26"/>
  <c r="A137" i="26"/>
  <c r="A138" i="26"/>
  <c r="A139" i="26"/>
  <c r="A140" i="26"/>
  <c r="A141" i="26"/>
  <c r="A142" i="26"/>
  <c r="A143" i="26"/>
  <c r="A144" i="26"/>
  <c r="A145" i="26"/>
  <c r="A146" i="26"/>
  <c r="A147" i="26"/>
  <c r="A148" i="26"/>
  <c r="A149" i="26"/>
  <c r="A150" i="26"/>
  <c r="A151" i="26"/>
  <c r="A152" i="26"/>
  <c r="A153" i="26"/>
  <c r="A154" i="26"/>
  <c r="A155" i="26"/>
  <c r="A156" i="26"/>
  <c r="A157" i="26"/>
  <c r="A158" i="26"/>
  <c r="A159" i="26"/>
  <c r="A160" i="26"/>
  <c r="A161" i="26"/>
  <c r="A162" i="26"/>
  <c r="A163" i="26"/>
  <c r="A164" i="26"/>
  <c r="A165" i="26"/>
  <c r="A166" i="26"/>
  <c r="A167" i="26"/>
  <c r="A168" i="26"/>
  <c r="A169" i="26"/>
  <c r="A170" i="26"/>
  <c r="A171" i="26"/>
  <c r="A172" i="26"/>
  <c r="A173" i="26"/>
  <c r="A174" i="26"/>
  <c r="A175" i="26"/>
  <c r="A176" i="26"/>
  <c r="A177" i="26"/>
  <c r="A178" i="26"/>
  <c r="A179" i="26"/>
  <c r="A180" i="26"/>
  <c r="A181" i="26"/>
  <c r="A182" i="26"/>
  <c r="A183" i="26"/>
  <c r="A184" i="26"/>
  <c r="A185" i="26"/>
  <c r="A186" i="26"/>
  <c r="A187" i="26"/>
  <c r="A188" i="26"/>
  <c r="A189" i="26"/>
  <c r="A190" i="26"/>
  <c r="A191" i="26"/>
  <c r="A192" i="26"/>
  <c r="A193" i="26"/>
  <c r="A194" i="26"/>
  <c r="A195" i="26"/>
  <c r="A196" i="26"/>
  <c r="A197" i="26"/>
  <c r="A198" i="26"/>
  <c r="A199" i="26"/>
  <c r="A200" i="26"/>
  <c r="A201" i="26"/>
  <c r="A202" i="26"/>
  <c r="A203" i="26"/>
  <c r="A204" i="26"/>
  <c r="A205" i="26"/>
  <c r="A206" i="26"/>
  <c r="A207" i="26"/>
  <c r="A208" i="26"/>
  <c r="A209" i="26"/>
  <c r="A210" i="26"/>
  <c r="A211" i="26"/>
  <c r="A212" i="26"/>
  <c r="A213" i="26"/>
  <c r="A214" i="26"/>
  <c r="A215" i="26"/>
  <c r="A216" i="26"/>
  <c r="A217" i="26"/>
  <c r="A218" i="26"/>
  <c r="A219" i="26"/>
  <c r="A220" i="26"/>
  <c r="A221" i="26"/>
  <c r="A222" i="26"/>
  <c r="A223" i="26"/>
  <c r="A224" i="26"/>
  <c r="A225" i="26"/>
  <c r="A226" i="26"/>
  <c r="A227" i="26"/>
  <c r="A228" i="26"/>
  <c r="A229" i="26"/>
  <c r="A230" i="26"/>
  <c r="A231" i="26"/>
  <c r="A232" i="26"/>
  <c r="A233" i="26"/>
  <c r="A234" i="26"/>
  <c r="A235" i="26"/>
  <c r="A236" i="26"/>
  <c r="A237" i="26"/>
  <c r="A238" i="26"/>
  <c r="A239" i="26"/>
  <c r="A240" i="26"/>
  <c r="A241" i="26"/>
  <c r="A242" i="26"/>
  <c r="A243" i="26"/>
  <c r="A244" i="26"/>
  <c r="A245" i="26"/>
  <c r="A246" i="26"/>
  <c r="A247" i="26"/>
  <c r="A248" i="26"/>
  <c r="A249" i="26"/>
  <c r="A250" i="26"/>
  <c r="A251" i="26"/>
  <c r="A14" i="26"/>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5" i="25"/>
  <c r="A156" i="25"/>
  <c r="A157" i="25"/>
  <c r="A158" i="25"/>
  <c r="A159" i="25"/>
  <c r="A160" i="25"/>
  <c r="A161" i="25"/>
  <c r="A162" i="25"/>
  <c r="A163" i="25"/>
  <c r="A164" i="25"/>
  <c r="A165" i="25"/>
  <c r="A166" i="25"/>
  <c r="A167" i="25"/>
  <c r="A168" i="25"/>
  <c r="A169" i="25"/>
  <c r="A170" i="25"/>
  <c r="A171" i="25"/>
  <c r="A172" i="25"/>
  <c r="A173" i="25"/>
  <c r="A174" i="25"/>
  <c r="A175" i="25"/>
  <c r="A176" i="25"/>
  <c r="A177" i="25"/>
  <c r="A178" i="25"/>
  <c r="A179" i="25"/>
  <c r="A180" i="25"/>
  <c r="A181" i="25"/>
  <c r="A182" i="25"/>
  <c r="A183" i="25"/>
  <c r="A184" i="25"/>
  <c r="A185" i="25"/>
  <c r="A186" i="25"/>
  <c r="A187" i="25"/>
  <c r="A188" i="25"/>
  <c r="A189" i="25"/>
  <c r="A190" i="25"/>
  <c r="A191" i="25"/>
  <c r="A192" i="25"/>
  <c r="A193" i="25"/>
  <c r="A194" i="25"/>
  <c r="A195" i="25"/>
  <c r="A196" i="25"/>
  <c r="A197" i="25"/>
  <c r="A198" i="25"/>
  <c r="A199" i="25"/>
  <c r="A200" i="25"/>
  <c r="A201" i="25"/>
  <c r="A202" i="25"/>
  <c r="A203" i="25"/>
  <c r="A204" i="25"/>
  <c r="A205" i="25"/>
  <c r="A206" i="25"/>
  <c r="A207" i="25"/>
  <c r="A208" i="25"/>
  <c r="A209" i="25"/>
  <c r="A210" i="25"/>
  <c r="A211" i="25"/>
  <c r="A212" i="25"/>
  <c r="A213" i="25"/>
  <c r="A214" i="25"/>
  <c r="A215" i="25"/>
  <c r="A216" i="25"/>
  <c r="A217" i="25"/>
  <c r="A218" i="25"/>
  <c r="A219" i="25"/>
  <c r="A220" i="25"/>
  <c r="A221" i="25"/>
  <c r="A222" i="25"/>
  <c r="A223" i="25"/>
  <c r="A224" i="25"/>
  <c r="A225" i="25"/>
  <c r="A226" i="25"/>
  <c r="A227" i="25"/>
  <c r="A228" i="25"/>
  <c r="A229" i="25"/>
  <c r="A230" i="25"/>
  <c r="A231" i="25"/>
  <c r="A232" i="25"/>
  <c r="A233" i="25"/>
  <c r="A234" i="25"/>
  <c r="FA376" i="31"/>
  <c r="EZ376" i="31"/>
  <c r="EY376" i="31"/>
  <c r="EX376" i="31"/>
  <c r="EW376" i="31"/>
  <c r="EV376" i="31"/>
  <c r="EU376" i="31"/>
  <c r="ET376" i="31"/>
  <c r="ES376" i="31"/>
  <c r="ER376" i="31"/>
  <c r="EQ376" i="31"/>
  <c r="FA375" i="31"/>
  <c r="EZ375" i="31"/>
  <c r="EY375" i="31"/>
  <c r="EX375" i="31"/>
  <c r="EW375" i="31"/>
  <c r="EV375" i="31"/>
  <c r="EU375" i="31"/>
  <c r="ET375" i="31"/>
  <c r="ES375" i="31"/>
  <c r="ER375" i="31"/>
  <c r="EQ375" i="31"/>
  <c r="FA374" i="31"/>
  <c r="EZ374" i="31"/>
  <c r="EY374" i="31"/>
  <c r="EX374" i="31"/>
  <c r="EW374" i="31"/>
  <c r="EV374" i="31"/>
  <c r="EU374" i="31"/>
  <c r="ET374" i="31"/>
  <c r="ES374" i="31"/>
  <c r="ER374" i="31"/>
  <c r="EQ374" i="31"/>
  <c r="FA373" i="31"/>
  <c r="EZ373" i="31"/>
  <c r="EY373" i="31"/>
  <c r="EX373" i="31"/>
  <c r="EW373" i="31"/>
  <c r="EV373" i="31"/>
  <c r="EU373" i="31"/>
  <c r="ET373" i="31"/>
  <c r="ES373" i="31"/>
  <c r="ER373" i="31"/>
  <c r="EQ373" i="31"/>
  <c r="FA372" i="31"/>
  <c r="EZ372" i="31"/>
  <c r="EY372" i="31"/>
  <c r="EX372" i="31"/>
  <c r="EW372" i="31"/>
  <c r="EV372" i="31"/>
  <c r="EU372" i="31"/>
  <c r="ET372" i="31"/>
  <c r="ES372" i="31"/>
  <c r="ER372" i="31"/>
  <c r="EQ372" i="31"/>
  <c r="FA371" i="31"/>
  <c r="EZ371" i="31"/>
  <c r="EY371" i="31"/>
  <c r="EX371" i="31"/>
  <c r="EW371" i="31"/>
  <c r="EV371" i="31"/>
  <c r="EU371" i="31"/>
  <c r="ET371" i="31"/>
  <c r="ES371" i="31"/>
  <c r="ER371" i="31"/>
  <c r="EQ371" i="31"/>
  <c r="FA370" i="31"/>
  <c r="EZ370" i="31"/>
  <c r="EY370" i="31"/>
  <c r="EX370" i="31"/>
  <c r="EW370" i="31"/>
  <c r="EV370" i="31"/>
  <c r="EU370" i="31"/>
  <c r="ET370" i="31"/>
  <c r="ES370" i="31"/>
  <c r="ER370" i="31"/>
  <c r="EQ370" i="31"/>
  <c r="FA369" i="31"/>
  <c r="EZ369" i="31"/>
  <c r="EY369" i="31"/>
  <c r="EX369" i="31"/>
  <c r="EW369" i="31"/>
  <c r="EV369" i="31"/>
  <c r="EU369" i="31"/>
  <c r="ET369" i="31"/>
  <c r="ES369" i="31"/>
  <c r="ER369" i="31"/>
  <c r="EQ369" i="31"/>
  <c r="FA368" i="31"/>
  <c r="EZ368" i="31"/>
  <c r="EY368" i="31"/>
  <c r="EX368" i="31"/>
  <c r="EW368" i="31"/>
  <c r="EV368" i="31"/>
  <c r="EU368" i="31"/>
  <c r="ET368" i="31"/>
  <c r="ES368" i="31"/>
  <c r="ER368" i="31"/>
  <c r="EQ368" i="31"/>
  <c r="FA367" i="31"/>
  <c r="EZ367" i="31"/>
  <c r="EY367" i="31"/>
  <c r="EX367" i="31"/>
  <c r="EW367" i="31"/>
  <c r="EV367" i="31"/>
  <c r="EU367" i="31"/>
  <c r="ET367" i="31"/>
  <c r="ES367" i="31"/>
  <c r="ER367" i="31"/>
  <c r="EQ367" i="31"/>
  <c r="FA366" i="31"/>
  <c r="EZ366" i="31"/>
  <c r="EY366" i="31"/>
  <c r="EX366" i="31"/>
  <c r="EW366" i="31"/>
  <c r="EV366" i="31"/>
  <c r="EU366" i="31"/>
  <c r="ET366" i="31"/>
  <c r="ES366" i="31"/>
  <c r="ER366" i="31"/>
  <c r="EQ366" i="31"/>
  <c r="FA365" i="31"/>
  <c r="EZ365" i="31"/>
  <c r="EY365" i="31"/>
  <c r="EX365" i="31"/>
  <c r="EW365" i="31"/>
  <c r="EV365" i="31"/>
  <c r="EU365" i="31"/>
  <c r="ET365" i="31"/>
  <c r="ES365" i="31"/>
  <c r="ER365" i="31"/>
  <c r="EQ365" i="31"/>
  <c r="FA364" i="31"/>
  <c r="EZ364" i="31"/>
  <c r="EY364" i="31"/>
  <c r="EX364" i="31"/>
  <c r="EW364" i="31"/>
  <c r="EV364" i="31"/>
  <c r="EU364" i="31"/>
  <c r="ET364" i="31"/>
  <c r="ES364" i="31"/>
  <c r="ER364" i="31"/>
  <c r="EQ364" i="31"/>
  <c r="FA363" i="31"/>
  <c r="EZ363" i="31"/>
  <c r="EY363" i="31"/>
  <c r="EX363" i="31"/>
  <c r="EW363" i="31"/>
  <c r="EV363" i="31"/>
  <c r="EU363" i="31"/>
  <c r="ET363" i="31"/>
  <c r="ES363" i="31"/>
  <c r="ER363" i="31"/>
  <c r="EQ363" i="31"/>
  <c r="FA362" i="31"/>
  <c r="EZ362" i="31"/>
  <c r="EY362" i="31"/>
  <c r="EX362" i="31"/>
  <c r="EW362" i="31"/>
  <c r="EV362" i="31"/>
  <c r="EU362" i="31"/>
  <c r="ET362" i="31"/>
  <c r="ES362" i="31"/>
  <c r="ER362" i="31"/>
  <c r="EQ362" i="31"/>
  <c r="FA361" i="31"/>
  <c r="EZ361" i="31"/>
  <c r="EY361" i="31"/>
  <c r="EX361" i="31"/>
  <c r="EW361" i="31"/>
  <c r="EV361" i="31"/>
  <c r="EU361" i="31"/>
  <c r="ET361" i="31"/>
  <c r="ES361" i="31"/>
  <c r="ER361" i="31"/>
  <c r="EQ361" i="31"/>
  <c r="FA360" i="31"/>
  <c r="EZ360" i="31"/>
  <c r="EY360" i="31"/>
  <c r="EX360" i="31"/>
  <c r="EW360" i="31"/>
  <c r="EV360" i="31"/>
  <c r="EU360" i="31"/>
  <c r="ET360" i="31"/>
  <c r="ES360" i="31"/>
  <c r="ER360" i="31"/>
  <c r="EQ360" i="31"/>
  <c r="FA359" i="31"/>
  <c r="EZ359" i="31"/>
  <c r="EY359" i="31"/>
  <c r="EX359" i="31"/>
  <c r="EW359" i="31"/>
  <c r="EV359" i="31"/>
  <c r="EU359" i="31"/>
  <c r="ET359" i="31"/>
  <c r="ES359" i="31"/>
  <c r="ER359" i="31"/>
  <c r="EQ359" i="31"/>
  <c r="FA358" i="31"/>
  <c r="EZ358" i="31"/>
  <c r="EY358" i="31"/>
  <c r="EX358" i="31"/>
  <c r="EW358" i="31"/>
  <c r="EV358" i="31"/>
  <c r="EU358" i="31"/>
  <c r="ET358" i="31"/>
  <c r="ES358" i="31"/>
  <c r="ER358" i="31"/>
  <c r="EQ358" i="31"/>
  <c r="FA357" i="31"/>
  <c r="EZ357" i="31"/>
  <c r="EY357" i="31"/>
  <c r="EX357" i="31"/>
  <c r="EW357" i="31"/>
  <c r="EV357" i="31"/>
  <c r="EU357" i="31"/>
  <c r="ET357" i="31"/>
  <c r="ES357" i="31"/>
  <c r="ER357" i="31"/>
  <c r="EQ357" i="31"/>
  <c r="FA356" i="31"/>
  <c r="EZ356" i="31"/>
  <c r="EY356" i="31"/>
  <c r="EX356" i="31"/>
  <c r="EW356" i="31"/>
  <c r="EV356" i="31"/>
  <c r="EU356" i="31"/>
  <c r="ET356" i="31"/>
  <c r="ES356" i="31"/>
  <c r="ER356" i="31"/>
  <c r="EQ356" i="31"/>
  <c r="FA355" i="31"/>
  <c r="EZ355" i="31"/>
  <c r="EY355" i="31"/>
  <c r="EX355" i="31"/>
  <c r="EW355" i="31"/>
  <c r="EV355" i="31"/>
  <c r="EU355" i="31"/>
  <c r="ET355" i="31"/>
  <c r="ES355" i="31"/>
  <c r="ER355" i="31"/>
  <c r="EQ355" i="31"/>
  <c r="FA354" i="31"/>
  <c r="EZ354" i="31"/>
  <c r="EY354" i="31"/>
  <c r="EX354" i="31"/>
  <c r="EW354" i="31"/>
  <c r="EV354" i="31"/>
  <c r="EU354" i="31"/>
  <c r="ET354" i="31"/>
  <c r="ES354" i="31"/>
  <c r="ER354" i="31"/>
  <c r="EQ354" i="31"/>
  <c r="FA353" i="31"/>
  <c r="EZ353" i="31"/>
  <c r="EY353" i="31"/>
  <c r="EX353" i="31"/>
  <c r="EW353" i="31"/>
  <c r="EV353" i="31"/>
  <c r="EU353" i="31"/>
  <c r="ET353" i="31"/>
  <c r="ES353" i="31"/>
  <c r="ER353" i="31"/>
  <c r="EQ353" i="31"/>
  <c r="FA352" i="31"/>
  <c r="EZ352" i="31"/>
  <c r="EY352" i="31"/>
  <c r="EX352" i="31"/>
  <c r="EW352" i="31"/>
  <c r="EV352" i="31"/>
  <c r="EU352" i="31"/>
  <c r="ET352" i="31"/>
  <c r="ES352" i="31"/>
  <c r="ER352" i="31"/>
  <c r="EQ352" i="31"/>
  <c r="FA351" i="31"/>
  <c r="EZ351" i="31"/>
  <c r="EY351" i="31"/>
  <c r="EX351" i="31"/>
  <c r="EW351" i="31"/>
  <c r="EV351" i="31"/>
  <c r="EU351" i="31"/>
  <c r="ET351" i="31"/>
  <c r="ES351" i="31"/>
  <c r="ER351" i="31"/>
  <c r="EQ351" i="31"/>
  <c r="FA350" i="31"/>
  <c r="EZ350" i="31"/>
  <c r="EY350" i="31"/>
  <c r="EX350" i="31"/>
  <c r="EW350" i="31"/>
  <c r="EV350" i="31"/>
  <c r="EU350" i="31"/>
  <c r="ET350" i="31"/>
  <c r="ES350" i="31"/>
  <c r="ER350" i="31"/>
  <c r="EQ350" i="31"/>
  <c r="FA349" i="31"/>
  <c r="EZ349" i="31"/>
  <c r="EY349" i="31"/>
  <c r="EX349" i="31"/>
  <c r="EW349" i="31"/>
  <c r="EV349" i="31"/>
  <c r="EU349" i="31"/>
  <c r="ET349" i="31"/>
  <c r="ES349" i="31"/>
  <c r="ER349" i="31"/>
  <c r="EQ349" i="31"/>
  <c r="FA348" i="31"/>
  <c r="EZ348" i="31"/>
  <c r="EY348" i="31"/>
  <c r="EX348" i="31"/>
  <c r="EW348" i="31"/>
  <c r="EV348" i="31"/>
  <c r="EU348" i="31"/>
  <c r="ET348" i="31"/>
  <c r="ES348" i="31"/>
  <c r="ER348" i="31"/>
  <c r="EQ348" i="31"/>
  <c r="FA347" i="31"/>
  <c r="EZ347" i="31"/>
  <c r="EY347" i="31"/>
  <c r="EX347" i="31"/>
  <c r="EW347" i="31"/>
  <c r="EV347" i="31"/>
  <c r="EU347" i="31"/>
  <c r="ET347" i="31"/>
  <c r="ES347" i="31"/>
  <c r="ER347" i="31"/>
  <c r="EQ347" i="31"/>
  <c r="FA346" i="31"/>
  <c r="EZ346" i="31"/>
  <c r="EY346" i="31"/>
  <c r="EX346" i="31"/>
  <c r="EW346" i="31"/>
  <c r="EV346" i="31"/>
  <c r="EU346" i="31"/>
  <c r="ET346" i="31"/>
  <c r="ES346" i="31"/>
  <c r="ER346" i="31"/>
  <c r="EQ346" i="31"/>
  <c r="FA345" i="31"/>
  <c r="EZ345" i="31"/>
  <c r="EY345" i="31"/>
  <c r="EX345" i="31"/>
  <c r="EW345" i="31"/>
  <c r="EV345" i="31"/>
  <c r="EU345" i="31"/>
  <c r="ET345" i="31"/>
  <c r="ES345" i="31"/>
  <c r="ER345" i="31"/>
  <c r="EQ345" i="31"/>
  <c r="FA344" i="31"/>
  <c r="EZ344" i="31"/>
  <c r="EY344" i="31"/>
  <c r="EX344" i="31"/>
  <c r="EW344" i="31"/>
  <c r="EV344" i="31"/>
  <c r="EU344" i="31"/>
  <c r="ET344" i="31"/>
  <c r="ES344" i="31"/>
  <c r="ER344" i="31"/>
  <c r="EQ344" i="31"/>
  <c r="FA343" i="31"/>
  <c r="EZ343" i="31"/>
  <c r="EY343" i="31"/>
  <c r="EX343" i="31"/>
  <c r="EW343" i="31"/>
  <c r="EV343" i="31"/>
  <c r="EU343" i="31"/>
  <c r="ET343" i="31"/>
  <c r="ES343" i="31"/>
  <c r="ER343" i="31"/>
  <c r="EQ343" i="31"/>
  <c r="FA342" i="31"/>
  <c r="EZ342" i="31"/>
  <c r="EY342" i="31"/>
  <c r="EX342" i="31"/>
  <c r="EW342" i="31"/>
  <c r="EV342" i="31"/>
  <c r="EU342" i="31"/>
  <c r="ET342" i="31"/>
  <c r="ES342" i="31"/>
  <c r="ER342" i="31"/>
  <c r="EQ342" i="31"/>
  <c r="FA341" i="31"/>
  <c r="EZ341" i="31"/>
  <c r="EY341" i="31"/>
  <c r="EX341" i="31"/>
  <c r="EW341" i="31"/>
  <c r="EV341" i="31"/>
  <c r="EU341" i="31"/>
  <c r="ET341" i="31"/>
  <c r="ES341" i="31"/>
  <c r="ER341" i="31"/>
  <c r="EQ341" i="31"/>
  <c r="FA340" i="31"/>
  <c r="EZ340" i="31"/>
  <c r="EY340" i="31"/>
  <c r="EX340" i="31"/>
  <c r="EW340" i="31"/>
  <c r="EV340" i="31"/>
  <c r="EU340" i="31"/>
  <c r="ET340" i="31"/>
  <c r="ES340" i="31"/>
  <c r="ER340" i="31"/>
  <c r="EQ340" i="31"/>
  <c r="FA339" i="31"/>
  <c r="EZ339" i="31"/>
  <c r="EY339" i="31"/>
  <c r="EX339" i="31"/>
  <c r="EW339" i="31"/>
  <c r="EV339" i="31"/>
  <c r="EU339" i="31"/>
  <c r="ET339" i="31"/>
  <c r="ES339" i="31"/>
  <c r="ER339" i="31"/>
  <c r="EQ339" i="31"/>
  <c r="FA338" i="31"/>
  <c r="EZ338" i="31"/>
  <c r="EY338" i="31"/>
  <c r="EX338" i="31"/>
  <c r="EW338" i="31"/>
  <c r="EV338" i="31"/>
  <c r="EU338" i="31"/>
  <c r="ET338" i="31"/>
  <c r="ES338" i="31"/>
  <c r="ER338" i="31"/>
  <c r="EQ338" i="31"/>
  <c r="FA337" i="31"/>
  <c r="EZ337" i="31"/>
  <c r="EY337" i="31"/>
  <c r="EX337" i="31"/>
  <c r="EW337" i="31"/>
  <c r="EV337" i="31"/>
  <c r="EU337" i="31"/>
  <c r="ET337" i="31"/>
  <c r="ES337" i="31"/>
  <c r="ER337" i="31"/>
  <c r="EQ337" i="31"/>
  <c r="FA336" i="31"/>
  <c r="EZ336" i="31"/>
  <c r="EY336" i="31"/>
  <c r="EX336" i="31"/>
  <c r="EW336" i="31"/>
  <c r="EV336" i="31"/>
  <c r="EU336" i="31"/>
  <c r="ET336" i="31"/>
  <c r="ES336" i="31"/>
  <c r="ER336" i="31"/>
  <c r="EQ336" i="31"/>
  <c r="FA335" i="31"/>
  <c r="EZ335" i="31"/>
  <c r="EY335" i="31"/>
  <c r="EX335" i="31"/>
  <c r="EW335" i="31"/>
  <c r="EV335" i="31"/>
  <c r="EU335" i="31"/>
  <c r="ET335" i="31"/>
  <c r="ES335" i="31"/>
  <c r="ER335" i="31"/>
  <c r="EQ335" i="31"/>
  <c r="FA334" i="31"/>
  <c r="EZ334" i="31"/>
  <c r="EY334" i="31"/>
  <c r="EX334" i="31"/>
  <c r="EW334" i="31"/>
  <c r="EV334" i="31"/>
  <c r="EU334" i="31"/>
  <c r="ET334" i="31"/>
  <c r="ES334" i="31"/>
  <c r="ER334" i="31"/>
  <c r="EQ334" i="31"/>
  <c r="FA333" i="31"/>
  <c r="EZ333" i="31"/>
  <c r="EY333" i="31"/>
  <c r="EX333" i="31"/>
  <c r="EW333" i="31"/>
  <c r="EV333" i="31"/>
  <c r="EU333" i="31"/>
  <c r="ET333" i="31"/>
  <c r="ES333" i="31"/>
  <c r="ER333" i="31"/>
  <c r="EQ333" i="31"/>
  <c r="FA332" i="31"/>
  <c r="EZ332" i="31"/>
  <c r="EY332" i="31"/>
  <c r="EX332" i="31"/>
  <c r="EW332" i="31"/>
  <c r="EV332" i="31"/>
  <c r="EU332" i="31"/>
  <c r="ET332" i="31"/>
  <c r="ES332" i="31"/>
  <c r="ER332" i="31"/>
  <c r="EQ332" i="31"/>
  <c r="FA331" i="31"/>
  <c r="EZ331" i="31"/>
  <c r="EY331" i="31"/>
  <c r="EX331" i="31"/>
  <c r="EW331" i="31"/>
  <c r="EV331" i="31"/>
  <c r="EU331" i="31"/>
  <c r="ET331" i="31"/>
  <c r="ES331" i="31"/>
  <c r="ER331" i="31"/>
  <c r="EQ331" i="31"/>
  <c r="FA330" i="31"/>
  <c r="EZ330" i="31"/>
  <c r="EY330" i="31"/>
  <c r="EX330" i="31"/>
  <c r="EW330" i="31"/>
  <c r="EV330" i="31"/>
  <c r="EU330" i="31"/>
  <c r="ET330" i="31"/>
  <c r="ES330" i="31"/>
  <c r="ER330" i="31"/>
  <c r="EQ330" i="31"/>
  <c r="FA329" i="31"/>
  <c r="EZ329" i="31"/>
  <c r="EY329" i="31"/>
  <c r="EX329" i="31"/>
  <c r="EW329" i="31"/>
  <c r="EV329" i="31"/>
  <c r="EU329" i="31"/>
  <c r="ET329" i="31"/>
  <c r="ES329" i="31"/>
  <c r="ER329" i="31"/>
  <c r="EQ329" i="31"/>
  <c r="FA328" i="31"/>
  <c r="EZ328" i="31"/>
  <c r="EY328" i="31"/>
  <c r="EX328" i="31"/>
  <c r="EW328" i="31"/>
  <c r="EV328" i="31"/>
  <c r="EU328" i="31"/>
  <c r="ET328" i="31"/>
  <c r="ES328" i="31"/>
  <c r="ER328" i="31"/>
  <c r="EQ328" i="31"/>
  <c r="FA327" i="31"/>
  <c r="EZ327" i="31"/>
  <c r="EY327" i="31"/>
  <c r="EX327" i="31"/>
  <c r="EW327" i="31"/>
  <c r="EV327" i="31"/>
  <c r="EU327" i="31"/>
  <c r="ET327" i="31"/>
  <c r="ES327" i="31"/>
  <c r="ER327" i="31"/>
  <c r="EQ327" i="31"/>
  <c r="FA326" i="31"/>
  <c r="EZ326" i="31"/>
  <c r="EY326" i="31"/>
  <c r="EX326" i="31"/>
  <c r="EW326" i="31"/>
  <c r="EV326" i="31"/>
  <c r="EU326" i="31"/>
  <c r="ET326" i="31"/>
  <c r="ES326" i="31"/>
  <c r="ER326" i="31"/>
  <c r="EQ326" i="31"/>
  <c r="FA325" i="31"/>
  <c r="EZ325" i="31"/>
  <c r="EY325" i="31"/>
  <c r="EX325" i="31"/>
  <c r="EW325" i="31"/>
  <c r="EV325" i="31"/>
  <c r="EU325" i="31"/>
  <c r="ET325" i="31"/>
  <c r="ES325" i="31"/>
  <c r="ER325" i="31"/>
  <c r="EQ325" i="31"/>
  <c r="FA324" i="31"/>
  <c r="EZ324" i="31"/>
  <c r="EY324" i="31"/>
  <c r="EX324" i="31"/>
  <c r="EW324" i="31"/>
  <c r="EV324" i="31"/>
  <c r="EU324" i="31"/>
  <c r="ET324" i="31"/>
  <c r="ES324" i="31"/>
  <c r="ER324" i="31"/>
  <c r="EQ324" i="31"/>
  <c r="FA323" i="31"/>
  <c r="EZ323" i="31"/>
  <c r="EY323" i="31"/>
  <c r="EX323" i="31"/>
  <c r="EW323" i="31"/>
  <c r="EV323" i="31"/>
  <c r="EU323" i="31"/>
  <c r="ET323" i="31"/>
  <c r="ES323" i="31"/>
  <c r="ER323" i="31"/>
  <c r="EQ323" i="31"/>
  <c r="FA322" i="31"/>
  <c r="EZ322" i="31"/>
  <c r="EY322" i="31"/>
  <c r="EX322" i="31"/>
  <c r="EW322" i="31"/>
  <c r="EV322" i="31"/>
  <c r="EU322" i="31"/>
  <c r="ET322" i="31"/>
  <c r="ES322" i="31"/>
  <c r="ER322" i="31"/>
  <c r="EQ322" i="31"/>
  <c r="FA321" i="31"/>
  <c r="EZ321" i="31"/>
  <c r="EY321" i="31"/>
  <c r="EX321" i="31"/>
  <c r="EW321" i="31"/>
  <c r="EV321" i="31"/>
  <c r="EU321" i="31"/>
  <c r="ET321" i="31"/>
  <c r="ES321" i="31"/>
  <c r="ER321" i="31"/>
  <c r="EQ321" i="31"/>
  <c r="FA320" i="31"/>
  <c r="EZ320" i="31"/>
  <c r="EY320" i="31"/>
  <c r="EX320" i="31"/>
  <c r="EW320" i="31"/>
  <c r="EV320" i="31"/>
  <c r="EU320" i="31"/>
  <c r="ET320" i="31"/>
  <c r="ES320" i="31"/>
  <c r="ER320" i="31"/>
  <c r="EQ320" i="31"/>
  <c r="FA319" i="31"/>
  <c r="EZ319" i="31"/>
  <c r="EY319" i="31"/>
  <c r="EX319" i="31"/>
  <c r="EW319" i="31"/>
  <c r="EV319" i="31"/>
  <c r="EU319" i="31"/>
  <c r="ET319" i="31"/>
  <c r="ES319" i="31"/>
  <c r="ER319" i="31"/>
  <c r="EQ319" i="31"/>
  <c r="FA318" i="31"/>
  <c r="EZ318" i="31"/>
  <c r="EY318" i="31"/>
  <c r="EX318" i="31"/>
  <c r="EW318" i="31"/>
  <c r="EV318" i="31"/>
  <c r="EU318" i="31"/>
  <c r="ET318" i="31"/>
  <c r="ES318" i="31"/>
  <c r="ER318" i="31"/>
  <c r="EQ318" i="31"/>
  <c r="FA317" i="31"/>
  <c r="EZ317" i="31"/>
  <c r="EY317" i="31"/>
  <c r="EX317" i="31"/>
  <c r="EW317" i="31"/>
  <c r="EV317" i="31"/>
  <c r="EU317" i="31"/>
  <c r="ET317" i="31"/>
  <c r="ES317" i="31"/>
  <c r="ER317" i="31"/>
  <c r="EQ317" i="31"/>
  <c r="FA316" i="31"/>
  <c r="EZ316" i="31"/>
  <c r="EY316" i="31"/>
  <c r="EX316" i="31"/>
  <c r="EW316" i="31"/>
  <c r="EV316" i="31"/>
  <c r="EU316" i="31"/>
  <c r="ET316" i="31"/>
  <c r="ES316" i="31"/>
  <c r="ER316" i="31"/>
  <c r="EQ316" i="31"/>
  <c r="FA315" i="31"/>
  <c r="EZ315" i="31"/>
  <c r="EY315" i="31"/>
  <c r="EX315" i="31"/>
  <c r="EW315" i="31"/>
  <c r="EV315" i="31"/>
  <c r="EU315" i="31"/>
  <c r="ET315" i="31"/>
  <c r="ES315" i="31"/>
  <c r="ER315" i="31"/>
  <c r="EQ315" i="31"/>
  <c r="FA314" i="31"/>
  <c r="EZ314" i="31"/>
  <c r="EY314" i="31"/>
  <c r="EX314" i="31"/>
  <c r="EW314" i="31"/>
  <c r="EV314" i="31"/>
  <c r="EU314" i="31"/>
  <c r="ET314" i="31"/>
  <c r="ES314" i="31"/>
  <c r="ER314" i="31"/>
  <c r="EQ314" i="31"/>
  <c r="FA313" i="31"/>
  <c r="EZ313" i="31"/>
  <c r="EY313" i="31"/>
  <c r="EX313" i="31"/>
  <c r="EW313" i="31"/>
  <c r="EV313" i="31"/>
  <c r="EU313" i="31"/>
  <c r="ET313" i="31"/>
  <c r="ES313" i="31"/>
  <c r="ER313" i="31"/>
  <c r="EQ313" i="31"/>
  <c r="FA312" i="31"/>
  <c r="EZ312" i="31"/>
  <c r="EY312" i="31"/>
  <c r="EX312" i="31"/>
  <c r="EW312" i="31"/>
  <c r="EV312" i="31"/>
  <c r="EU312" i="31"/>
  <c r="ET312" i="31"/>
  <c r="ES312" i="31"/>
  <c r="ER312" i="31"/>
  <c r="EQ312" i="31"/>
  <c r="FA311" i="31"/>
  <c r="EZ311" i="31"/>
  <c r="EY311" i="31"/>
  <c r="EX311" i="31"/>
  <c r="EW311" i="31"/>
  <c r="EV311" i="31"/>
  <c r="EU311" i="31"/>
  <c r="ET311" i="31"/>
  <c r="ES311" i="31"/>
  <c r="ER311" i="31"/>
  <c r="EQ311" i="31"/>
  <c r="FA310" i="31"/>
  <c r="EZ310" i="31"/>
  <c r="EY310" i="31"/>
  <c r="EX310" i="31"/>
  <c r="EW310" i="31"/>
  <c r="EV310" i="31"/>
  <c r="EU310" i="31"/>
  <c r="ET310" i="31"/>
  <c r="ES310" i="31"/>
  <c r="ER310" i="31"/>
  <c r="EQ310" i="31"/>
  <c r="FA309" i="31"/>
  <c r="EZ309" i="31"/>
  <c r="EY309" i="31"/>
  <c r="EX309" i="31"/>
  <c r="EW309" i="31"/>
  <c r="EV309" i="31"/>
  <c r="EU309" i="31"/>
  <c r="ET309" i="31"/>
  <c r="ES309" i="31"/>
  <c r="ER309" i="31"/>
  <c r="EQ309" i="31"/>
  <c r="FA308" i="31"/>
  <c r="EZ308" i="31"/>
  <c r="EY308" i="31"/>
  <c r="EX308" i="31"/>
  <c r="EW308" i="31"/>
  <c r="EV308" i="31"/>
  <c r="EU308" i="31"/>
  <c r="ET308" i="31"/>
  <c r="ES308" i="31"/>
  <c r="ER308" i="31"/>
  <c r="EQ308" i="31"/>
  <c r="FA307" i="31"/>
  <c r="EZ307" i="31"/>
  <c r="EY307" i="31"/>
  <c r="EX307" i="31"/>
  <c r="EW307" i="31"/>
  <c r="EV307" i="31"/>
  <c r="EU307" i="31"/>
  <c r="ET307" i="31"/>
  <c r="ES307" i="31"/>
  <c r="ER307" i="31"/>
  <c r="EQ307" i="31"/>
  <c r="FA306" i="31"/>
  <c r="EZ306" i="31"/>
  <c r="EY306" i="31"/>
  <c r="EX306" i="31"/>
  <c r="EW306" i="31"/>
  <c r="EV306" i="31"/>
  <c r="EU306" i="31"/>
  <c r="ET306" i="31"/>
  <c r="ES306" i="31"/>
  <c r="ER306" i="31"/>
  <c r="EQ306" i="31"/>
  <c r="FA305" i="31"/>
  <c r="EZ305" i="31"/>
  <c r="EY305" i="31"/>
  <c r="EX305" i="31"/>
  <c r="EW305" i="31"/>
  <c r="EV305" i="31"/>
  <c r="EU305" i="31"/>
  <c r="ET305" i="31"/>
  <c r="ES305" i="31"/>
  <c r="ER305" i="31"/>
  <c r="EQ305" i="31"/>
  <c r="FA304" i="31"/>
  <c r="EZ304" i="31"/>
  <c r="EY304" i="31"/>
  <c r="EX304" i="31"/>
  <c r="EW304" i="31"/>
  <c r="EV304" i="31"/>
  <c r="EU304" i="31"/>
  <c r="ET304" i="31"/>
  <c r="ES304" i="31"/>
  <c r="ER304" i="31"/>
  <c r="EQ304" i="31"/>
  <c r="FA303" i="31"/>
  <c r="EZ303" i="31"/>
  <c r="EY303" i="31"/>
  <c r="EX303" i="31"/>
  <c r="EW303" i="31"/>
  <c r="EV303" i="31"/>
  <c r="EU303" i="31"/>
  <c r="ET303" i="31"/>
  <c r="ES303" i="31"/>
  <c r="ER303" i="31"/>
  <c r="EQ303" i="31"/>
  <c r="FA302" i="31"/>
  <c r="EZ302" i="31"/>
  <c r="EY302" i="31"/>
  <c r="EX302" i="31"/>
  <c r="EW302" i="31"/>
  <c r="EV302" i="31"/>
  <c r="EU302" i="31"/>
  <c r="ET302" i="31"/>
  <c r="ES302" i="31"/>
  <c r="ER302" i="31"/>
  <c r="EQ302" i="31"/>
  <c r="FA301" i="31"/>
  <c r="EZ301" i="31"/>
  <c r="EY301" i="31"/>
  <c r="EX301" i="31"/>
  <c r="EW301" i="31"/>
  <c r="EV301" i="31"/>
  <c r="EU301" i="31"/>
  <c r="ET301" i="31"/>
  <c r="ES301" i="31"/>
  <c r="ER301" i="31"/>
  <c r="EQ301" i="31"/>
  <c r="FA300" i="31"/>
  <c r="EZ300" i="31"/>
  <c r="EY300" i="31"/>
  <c r="EX300" i="31"/>
  <c r="EW300" i="31"/>
  <c r="EV300" i="31"/>
  <c r="EU300" i="31"/>
  <c r="ET300" i="31"/>
  <c r="ES300" i="31"/>
  <c r="ER300" i="31"/>
  <c r="EQ300" i="31"/>
  <c r="FA299" i="31"/>
  <c r="EZ299" i="31"/>
  <c r="EY299" i="31"/>
  <c r="EX299" i="31"/>
  <c r="EW299" i="31"/>
  <c r="EV299" i="31"/>
  <c r="EU299" i="31"/>
  <c r="ET299" i="31"/>
  <c r="ES299" i="31"/>
  <c r="ER299" i="31"/>
  <c r="EQ299" i="31"/>
  <c r="FA298" i="31"/>
  <c r="EZ298" i="31"/>
  <c r="EY298" i="31"/>
  <c r="EX298" i="31"/>
  <c r="EW298" i="31"/>
  <c r="EV298" i="31"/>
  <c r="EU298" i="31"/>
  <c r="ET298" i="31"/>
  <c r="ES298" i="31"/>
  <c r="ER298" i="31"/>
  <c r="EQ298" i="31"/>
  <c r="FA297" i="31"/>
  <c r="EZ297" i="31"/>
  <c r="EY297" i="31"/>
  <c r="EX297" i="31"/>
  <c r="EW297" i="31"/>
  <c r="EV297" i="31"/>
  <c r="EU297" i="31"/>
  <c r="ET297" i="31"/>
  <c r="ES297" i="31"/>
  <c r="ER297" i="31"/>
  <c r="EQ297" i="31"/>
  <c r="FA296" i="31"/>
  <c r="EZ296" i="31"/>
  <c r="EY296" i="31"/>
  <c r="EX296" i="31"/>
  <c r="EW296" i="31"/>
  <c r="EV296" i="31"/>
  <c r="EU296" i="31"/>
  <c r="ET296" i="31"/>
  <c r="ES296" i="31"/>
  <c r="ER296" i="31"/>
  <c r="EQ296" i="31"/>
  <c r="FA295" i="31"/>
  <c r="EZ295" i="31"/>
  <c r="EY295" i="31"/>
  <c r="EX295" i="31"/>
  <c r="EW295" i="31"/>
  <c r="EV295" i="31"/>
  <c r="EU295" i="31"/>
  <c r="ET295" i="31"/>
  <c r="ES295" i="31"/>
  <c r="ER295" i="31"/>
  <c r="EQ295" i="31"/>
  <c r="FA294" i="31"/>
  <c r="EZ294" i="31"/>
  <c r="EY294" i="31"/>
  <c r="EX294" i="31"/>
  <c r="EW294" i="31"/>
  <c r="EV294" i="31"/>
  <c r="EU294" i="31"/>
  <c r="ET294" i="31"/>
  <c r="ES294" i="31"/>
  <c r="ER294" i="31"/>
  <c r="EQ294" i="31"/>
  <c r="FA293" i="31"/>
  <c r="EZ293" i="31"/>
  <c r="EY293" i="31"/>
  <c r="EX293" i="31"/>
  <c r="EW293" i="31"/>
  <c r="EV293" i="31"/>
  <c r="EU293" i="31"/>
  <c r="ET293" i="31"/>
  <c r="ES293" i="31"/>
  <c r="ER293" i="31"/>
  <c r="EQ293" i="31"/>
  <c r="FA292" i="31"/>
  <c r="EZ292" i="31"/>
  <c r="EY292" i="31"/>
  <c r="EX292" i="31"/>
  <c r="EW292" i="31"/>
  <c r="EV292" i="31"/>
  <c r="EU292" i="31"/>
  <c r="ET292" i="31"/>
  <c r="ES292" i="31"/>
  <c r="ER292" i="31"/>
  <c r="EQ292" i="31"/>
  <c r="FA291" i="31"/>
  <c r="EZ291" i="31"/>
  <c r="EY291" i="31"/>
  <c r="EX291" i="31"/>
  <c r="EW291" i="31"/>
  <c r="EV291" i="31"/>
  <c r="EU291" i="31"/>
  <c r="ET291" i="31"/>
  <c r="ES291" i="31"/>
  <c r="ER291" i="31"/>
  <c r="EQ291" i="31"/>
  <c r="FA290" i="31"/>
  <c r="EZ290" i="31"/>
  <c r="EY290" i="31"/>
  <c r="EX290" i="31"/>
  <c r="EW290" i="31"/>
  <c r="EV290" i="31"/>
  <c r="EU290" i="31"/>
  <c r="ET290" i="31"/>
  <c r="ES290" i="31"/>
  <c r="ER290" i="31"/>
  <c r="EQ290" i="31"/>
  <c r="FA289" i="31"/>
  <c r="EZ289" i="31"/>
  <c r="EY289" i="31"/>
  <c r="EX289" i="31"/>
  <c r="EW289" i="31"/>
  <c r="EV289" i="31"/>
  <c r="EU289" i="31"/>
  <c r="ET289" i="31"/>
  <c r="ES289" i="31"/>
  <c r="ER289" i="31"/>
  <c r="EQ289" i="31"/>
  <c r="FA288" i="31"/>
  <c r="EZ288" i="31"/>
  <c r="EY288" i="31"/>
  <c r="EX288" i="31"/>
  <c r="EW288" i="31"/>
  <c r="EV288" i="31"/>
  <c r="EU288" i="31"/>
  <c r="ET288" i="31"/>
  <c r="ES288" i="31"/>
  <c r="ER288" i="31"/>
  <c r="EQ288" i="31"/>
  <c r="FA287" i="31"/>
  <c r="EZ287" i="31"/>
  <c r="EY287" i="31"/>
  <c r="EX287" i="31"/>
  <c r="EW287" i="31"/>
  <c r="EV287" i="31"/>
  <c r="EU287" i="31"/>
  <c r="ET287" i="31"/>
  <c r="ES287" i="31"/>
  <c r="ER287" i="31"/>
  <c r="EQ287" i="31"/>
  <c r="FA286" i="31"/>
  <c r="EZ286" i="31"/>
  <c r="EY286" i="31"/>
  <c r="EX286" i="31"/>
  <c r="EW286" i="31"/>
  <c r="EV286" i="31"/>
  <c r="EU286" i="31"/>
  <c r="ET286" i="31"/>
  <c r="ES286" i="31"/>
  <c r="ER286" i="31"/>
  <c r="EQ286" i="31"/>
  <c r="FA285" i="31"/>
  <c r="EZ285" i="31"/>
  <c r="EY285" i="31"/>
  <c r="EX285" i="31"/>
  <c r="EW285" i="31"/>
  <c r="EV285" i="31"/>
  <c r="EU285" i="31"/>
  <c r="ET285" i="31"/>
  <c r="ES285" i="31"/>
  <c r="ER285" i="31"/>
  <c r="EQ285" i="31"/>
  <c r="FA284" i="31"/>
  <c r="EZ284" i="31"/>
  <c r="EY284" i="31"/>
  <c r="EX284" i="31"/>
  <c r="EW284" i="31"/>
  <c r="EV284" i="31"/>
  <c r="EU284" i="31"/>
  <c r="ET284" i="31"/>
  <c r="ES284" i="31"/>
  <c r="ER284" i="31"/>
  <c r="EQ284" i="31"/>
  <c r="FA283" i="31"/>
  <c r="EZ283" i="31"/>
  <c r="EY283" i="31"/>
  <c r="EX283" i="31"/>
  <c r="EW283" i="31"/>
  <c r="EV283" i="31"/>
  <c r="EU283" i="31"/>
  <c r="ET283" i="31"/>
  <c r="ES283" i="31"/>
  <c r="ER283" i="31"/>
  <c r="EQ283" i="31"/>
  <c r="FA282" i="31"/>
  <c r="EZ282" i="31"/>
  <c r="EY282" i="31"/>
  <c r="EX282" i="31"/>
  <c r="EW282" i="31"/>
  <c r="EV282" i="31"/>
  <c r="EU282" i="31"/>
  <c r="ET282" i="31"/>
  <c r="ES282" i="31"/>
  <c r="ER282" i="31"/>
  <c r="EQ282" i="31"/>
  <c r="FA281" i="31"/>
  <c r="EZ281" i="31"/>
  <c r="EY281" i="31"/>
  <c r="EX281" i="31"/>
  <c r="EW281" i="31"/>
  <c r="EV281" i="31"/>
  <c r="EU281" i="31"/>
  <c r="ET281" i="31"/>
  <c r="ES281" i="31"/>
  <c r="ER281" i="31"/>
  <c r="EQ281" i="31"/>
  <c r="FA280" i="31"/>
  <c r="EZ280" i="31"/>
  <c r="EY280" i="31"/>
  <c r="EX280" i="31"/>
  <c r="EW280" i="31"/>
  <c r="EV280" i="31"/>
  <c r="EU280" i="31"/>
  <c r="ET280" i="31"/>
  <c r="ES280" i="31"/>
  <c r="ER280" i="31"/>
  <c r="EQ280" i="31"/>
  <c r="FA279" i="31"/>
  <c r="EZ279" i="31"/>
  <c r="EY279" i="31"/>
  <c r="EX279" i="31"/>
  <c r="EW279" i="31"/>
  <c r="EV279" i="31"/>
  <c r="EU279" i="31"/>
  <c r="ET279" i="31"/>
  <c r="ES279" i="31"/>
  <c r="ER279" i="31"/>
  <c r="EQ279" i="31"/>
  <c r="FA278" i="31"/>
  <c r="EZ278" i="31"/>
  <c r="EY278" i="31"/>
  <c r="EX278" i="31"/>
  <c r="EW278" i="31"/>
  <c r="EV278" i="31"/>
  <c r="EU278" i="31"/>
  <c r="ET278" i="31"/>
  <c r="ES278" i="31"/>
  <c r="ER278" i="31"/>
  <c r="EQ278" i="31"/>
  <c r="FA277" i="31"/>
  <c r="EZ277" i="31"/>
  <c r="EY277" i="31"/>
  <c r="EX277" i="31"/>
  <c r="EW277" i="31"/>
  <c r="EV277" i="31"/>
  <c r="EU277" i="31"/>
  <c r="ET277" i="31"/>
  <c r="ES277" i="31"/>
  <c r="ER277" i="31"/>
  <c r="EQ277" i="31"/>
  <c r="FA276" i="31"/>
  <c r="EZ276" i="31"/>
  <c r="EY276" i="31"/>
  <c r="EX276" i="31"/>
  <c r="EW276" i="31"/>
  <c r="EV276" i="31"/>
  <c r="EU276" i="31"/>
  <c r="ET276" i="31"/>
  <c r="ES276" i="31"/>
  <c r="ER276" i="31"/>
  <c r="EQ276" i="31"/>
  <c r="FA275" i="31"/>
  <c r="EZ275" i="31"/>
  <c r="EY275" i="31"/>
  <c r="EX275" i="31"/>
  <c r="EW275" i="31"/>
  <c r="EV275" i="31"/>
  <c r="EU275" i="31"/>
  <c r="ET275" i="31"/>
  <c r="ES275" i="31"/>
  <c r="ER275" i="31"/>
  <c r="EQ275" i="31"/>
  <c r="FA274" i="31"/>
  <c r="EZ274" i="31"/>
  <c r="EY274" i="31"/>
  <c r="EX274" i="31"/>
  <c r="EW274" i="31"/>
  <c r="EV274" i="31"/>
  <c r="EU274" i="31"/>
  <c r="ET274" i="31"/>
  <c r="ES274" i="31"/>
  <c r="ER274" i="31"/>
  <c r="EQ274" i="31"/>
  <c r="FA273" i="31"/>
  <c r="EZ273" i="31"/>
  <c r="EY273" i="31"/>
  <c r="EX273" i="31"/>
  <c r="EW273" i="31"/>
  <c r="EV273" i="31"/>
  <c r="EU273" i="31"/>
  <c r="ET273" i="31"/>
  <c r="ES273" i="31"/>
  <c r="ER273" i="31"/>
  <c r="EQ273" i="31"/>
  <c r="FA272" i="31"/>
  <c r="EZ272" i="31"/>
  <c r="EY272" i="31"/>
  <c r="EX272" i="31"/>
  <c r="EW272" i="31"/>
  <c r="EV272" i="31"/>
  <c r="EU272" i="31"/>
  <c r="ET272" i="31"/>
  <c r="ES272" i="31"/>
  <c r="ER272" i="31"/>
  <c r="EQ272" i="31"/>
  <c r="FA271" i="31"/>
  <c r="EZ271" i="31"/>
  <c r="EY271" i="31"/>
  <c r="EX271" i="31"/>
  <c r="EW271" i="31"/>
  <c r="EV271" i="31"/>
  <c r="EU271" i="31"/>
  <c r="ET271" i="31"/>
  <c r="ES271" i="31"/>
  <c r="ER271" i="31"/>
  <c r="EQ271" i="31"/>
  <c r="FA270" i="31"/>
  <c r="EZ270" i="31"/>
  <c r="EY270" i="31"/>
  <c r="EX270" i="31"/>
  <c r="EW270" i="31"/>
  <c r="EV270" i="31"/>
  <c r="EU270" i="31"/>
  <c r="ET270" i="31"/>
  <c r="ES270" i="31"/>
  <c r="ER270" i="31"/>
  <c r="EQ270" i="31"/>
  <c r="FA269" i="31"/>
  <c r="EZ269" i="31"/>
  <c r="EY269" i="31"/>
  <c r="EX269" i="31"/>
  <c r="EW269" i="31"/>
  <c r="EV269" i="31"/>
  <c r="EU269" i="31"/>
  <c r="ET269" i="31"/>
  <c r="ES269" i="31"/>
  <c r="ER269" i="31"/>
  <c r="EQ269" i="31"/>
  <c r="FA268" i="31"/>
  <c r="EZ268" i="31"/>
  <c r="EY268" i="31"/>
  <c r="EX268" i="31"/>
  <c r="EW268" i="31"/>
  <c r="EV268" i="31"/>
  <c r="EU268" i="31"/>
  <c r="ET268" i="31"/>
  <c r="ES268" i="31"/>
  <c r="ER268" i="31"/>
  <c r="EQ268" i="31"/>
  <c r="FA267" i="31"/>
  <c r="EZ267" i="31"/>
  <c r="EY267" i="31"/>
  <c r="EX267" i="31"/>
  <c r="EW267" i="31"/>
  <c r="EV267" i="31"/>
  <c r="EU267" i="31"/>
  <c r="ET267" i="31"/>
  <c r="ES267" i="31"/>
  <c r="ER267" i="31"/>
  <c r="EQ267" i="31"/>
  <c r="FA266" i="31"/>
  <c r="EZ266" i="31"/>
  <c r="EY266" i="31"/>
  <c r="EX266" i="31"/>
  <c r="EW266" i="31"/>
  <c r="EV266" i="31"/>
  <c r="EU266" i="31"/>
  <c r="ET266" i="31"/>
  <c r="ES266" i="31"/>
  <c r="ER266" i="31"/>
  <c r="EQ266" i="31"/>
  <c r="FA265" i="31"/>
  <c r="EZ265" i="31"/>
  <c r="EY265" i="31"/>
  <c r="EX265" i="31"/>
  <c r="EW265" i="31"/>
  <c r="EV265" i="31"/>
  <c r="EU265" i="31"/>
  <c r="ET265" i="31"/>
  <c r="ES265" i="31"/>
  <c r="ER265" i="31"/>
  <c r="EQ265" i="31"/>
  <c r="FA264" i="31"/>
  <c r="EZ264" i="31"/>
  <c r="EY264" i="31"/>
  <c r="EX264" i="31"/>
  <c r="EW264" i="31"/>
  <c r="EV264" i="31"/>
  <c r="EU264" i="31"/>
  <c r="ET264" i="31"/>
  <c r="ES264" i="31"/>
  <c r="ER264" i="31"/>
  <c r="EQ264" i="31"/>
  <c r="FA263" i="31"/>
  <c r="EZ263" i="31"/>
  <c r="EY263" i="31"/>
  <c r="EX263" i="31"/>
  <c r="EW263" i="31"/>
  <c r="EV263" i="31"/>
  <c r="EU263" i="31"/>
  <c r="ET263" i="31"/>
  <c r="ES263" i="31"/>
  <c r="ER263" i="31"/>
  <c r="EQ263" i="31"/>
  <c r="FA262" i="31"/>
  <c r="EZ262" i="31"/>
  <c r="EY262" i="31"/>
  <c r="EX262" i="31"/>
  <c r="EW262" i="31"/>
  <c r="EV262" i="31"/>
  <c r="EU262" i="31"/>
  <c r="ET262" i="31"/>
  <c r="ES262" i="31"/>
  <c r="ER262" i="31"/>
  <c r="EQ262" i="31"/>
  <c r="FA261" i="31"/>
  <c r="EZ261" i="31"/>
  <c r="EY261" i="31"/>
  <c r="EX261" i="31"/>
  <c r="EW261" i="31"/>
  <c r="EV261" i="31"/>
  <c r="EU261" i="31"/>
  <c r="ET261" i="31"/>
  <c r="ES261" i="31"/>
  <c r="ER261" i="31"/>
  <c r="EQ261" i="31"/>
  <c r="FA260" i="31"/>
  <c r="EZ260" i="31"/>
  <c r="EY260" i="31"/>
  <c r="EX260" i="31"/>
  <c r="EW260" i="31"/>
  <c r="EV260" i="31"/>
  <c r="EU260" i="31"/>
  <c r="ET260" i="31"/>
  <c r="ES260" i="31"/>
  <c r="ER260" i="31"/>
  <c r="EQ260" i="31"/>
  <c r="FA259" i="31"/>
  <c r="EZ259" i="31"/>
  <c r="EY259" i="31"/>
  <c r="EX259" i="31"/>
  <c r="EW259" i="31"/>
  <c r="EV259" i="31"/>
  <c r="EU259" i="31"/>
  <c r="ET259" i="31"/>
  <c r="ES259" i="31"/>
  <c r="ER259" i="31"/>
  <c r="EQ259" i="31"/>
  <c r="FA258" i="31"/>
  <c r="EZ258" i="31"/>
  <c r="EY258" i="31"/>
  <c r="EX258" i="31"/>
  <c r="EW258" i="31"/>
  <c r="EV258" i="31"/>
  <c r="EU258" i="31"/>
  <c r="ET258" i="31"/>
  <c r="ES258" i="31"/>
  <c r="ER258" i="31"/>
  <c r="EQ258" i="31"/>
  <c r="FA257" i="31"/>
  <c r="EZ257" i="31"/>
  <c r="EY257" i="31"/>
  <c r="EX257" i="31"/>
  <c r="EW257" i="31"/>
  <c r="EV257" i="31"/>
  <c r="EU257" i="31"/>
  <c r="ET257" i="31"/>
  <c r="ES257" i="31"/>
  <c r="ER257" i="31"/>
  <c r="EQ257" i="31"/>
  <c r="FA256" i="31"/>
  <c r="EZ256" i="31"/>
  <c r="EY256" i="31"/>
  <c r="EX256" i="31"/>
  <c r="EW256" i="31"/>
  <c r="EV256" i="31"/>
  <c r="EU256" i="31"/>
  <c r="ET256" i="31"/>
  <c r="ES256" i="31"/>
  <c r="ER256" i="31"/>
  <c r="EQ256" i="31"/>
  <c r="FA255" i="31"/>
  <c r="EZ255" i="31"/>
  <c r="EY255" i="31"/>
  <c r="EX255" i="31"/>
  <c r="EW255" i="31"/>
  <c r="EV255" i="31"/>
  <c r="EU255" i="31"/>
  <c r="ET255" i="31"/>
  <c r="ES255" i="31"/>
  <c r="ER255" i="31"/>
  <c r="EQ255" i="31"/>
  <c r="FA254" i="31"/>
  <c r="EZ254" i="31"/>
  <c r="EY254" i="31"/>
  <c r="EX254" i="31"/>
  <c r="EW254" i="31"/>
  <c r="EV254" i="31"/>
  <c r="EU254" i="31"/>
  <c r="ET254" i="31"/>
  <c r="ES254" i="31"/>
  <c r="ER254" i="31"/>
  <c r="EQ254" i="31"/>
  <c r="FA253" i="31"/>
  <c r="EZ253" i="31"/>
  <c r="EY253" i="31"/>
  <c r="EX253" i="31"/>
  <c r="EW253" i="31"/>
  <c r="EV253" i="31"/>
  <c r="EU253" i="31"/>
  <c r="ET253" i="31"/>
  <c r="ES253" i="31"/>
  <c r="ER253" i="31"/>
  <c r="EQ253" i="31"/>
  <c r="FA252" i="31"/>
  <c r="EZ252" i="31"/>
  <c r="EY252" i="31"/>
  <c r="EX252" i="31"/>
  <c r="EW252" i="31"/>
  <c r="EV252" i="31"/>
  <c r="EU252" i="31"/>
  <c r="ET252" i="31"/>
  <c r="ES252" i="31"/>
  <c r="ER252" i="31"/>
  <c r="EQ252" i="31"/>
  <c r="FA251" i="31"/>
  <c r="EZ251" i="31"/>
  <c r="EY251" i="31"/>
  <c r="EX251" i="31"/>
  <c r="EW251" i="31"/>
  <c r="EV251" i="31"/>
  <c r="EU251" i="31"/>
  <c r="ET251" i="31"/>
  <c r="ES251" i="31"/>
  <c r="ER251" i="31"/>
  <c r="EQ251" i="31"/>
  <c r="FA250" i="31"/>
  <c r="EZ250" i="31"/>
  <c r="EY250" i="31"/>
  <c r="EX250" i="31"/>
  <c r="EW250" i="31"/>
  <c r="EV250" i="31"/>
  <c r="EU250" i="31"/>
  <c r="ET250" i="31"/>
  <c r="ES250" i="31"/>
  <c r="ER250" i="31"/>
  <c r="EQ250" i="31"/>
  <c r="FA249" i="31"/>
  <c r="EZ249" i="31"/>
  <c r="EY249" i="31"/>
  <c r="EX249" i="31"/>
  <c r="EW249" i="31"/>
  <c r="EV249" i="31"/>
  <c r="EU249" i="31"/>
  <c r="ET249" i="31"/>
  <c r="ES249" i="31"/>
  <c r="ER249" i="31"/>
  <c r="EQ249" i="31"/>
  <c r="FA248" i="31"/>
  <c r="EZ248" i="31"/>
  <c r="EY248" i="31"/>
  <c r="EX248" i="31"/>
  <c r="EW248" i="31"/>
  <c r="EV248" i="31"/>
  <c r="EU248" i="31"/>
  <c r="ET248" i="31"/>
  <c r="ES248" i="31"/>
  <c r="ER248" i="31"/>
  <c r="EQ248" i="31"/>
  <c r="FA247" i="31"/>
  <c r="EZ247" i="31"/>
  <c r="EY247" i="31"/>
  <c r="EX247" i="31"/>
  <c r="EW247" i="31"/>
  <c r="EV247" i="31"/>
  <c r="EU247" i="31"/>
  <c r="ET247" i="31"/>
  <c r="ES247" i="31"/>
  <c r="ER247" i="31"/>
  <c r="EQ247" i="31"/>
  <c r="FA246" i="31"/>
  <c r="EZ246" i="31"/>
  <c r="EY246" i="31"/>
  <c r="EX246" i="31"/>
  <c r="EW246" i="31"/>
  <c r="EV246" i="31"/>
  <c r="EU246" i="31"/>
  <c r="ET246" i="31"/>
  <c r="ES246" i="31"/>
  <c r="ER246" i="31"/>
  <c r="EQ246" i="31"/>
  <c r="FA245" i="31"/>
  <c r="EZ245" i="31"/>
  <c r="EY245" i="31"/>
  <c r="EX245" i="31"/>
  <c r="EW245" i="31"/>
  <c r="EV245" i="31"/>
  <c r="EU245" i="31"/>
  <c r="ET245" i="31"/>
  <c r="ES245" i="31"/>
  <c r="ER245" i="31"/>
  <c r="EQ245" i="31"/>
  <c r="FA244" i="31"/>
  <c r="EZ244" i="31"/>
  <c r="EY244" i="31"/>
  <c r="EX244" i="31"/>
  <c r="EW244" i="31"/>
  <c r="EV244" i="31"/>
  <c r="EU244" i="31"/>
  <c r="ET244" i="31"/>
  <c r="ES244" i="31"/>
  <c r="ER244" i="31"/>
  <c r="EQ244" i="31"/>
  <c r="FA243" i="31"/>
  <c r="EZ243" i="31"/>
  <c r="EY243" i="31"/>
  <c r="EX243" i="31"/>
  <c r="EW243" i="31"/>
  <c r="EV243" i="31"/>
  <c r="EU243" i="31"/>
  <c r="ET243" i="31"/>
  <c r="ES243" i="31"/>
  <c r="ER243" i="31"/>
  <c r="EQ243" i="31"/>
  <c r="FA242" i="31"/>
  <c r="EZ242" i="31"/>
  <c r="EY242" i="31"/>
  <c r="EX242" i="31"/>
  <c r="EW242" i="31"/>
  <c r="EV242" i="31"/>
  <c r="EU242" i="31"/>
  <c r="ET242" i="31"/>
  <c r="ES242" i="31"/>
  <c r="ER242" i="31"/>
  <c r="EQ242" i="31"/>
  <c r="FA241" i="31"/>
  <c r="EZ241" i="31"/>
  <c r="EY241" i="31"/>
  <c r="EX241" i="31"/>
  <c r="EW241" i="31"/>
  <c r="EV241" i="31"/>
  <c r="EU241" i="31"/>
  <c r="ET241" i="31"/>
  <c r="ES241" i="31"/>
  <c r="ER241" i="31"/>
  <c r="EQ241" i="31"/>
  <c r="FA240" i="31"/>
  <c r="EZ240" i="31"/>
  <c r="EY240" i="31"/>
  <c r="EX240" i="31"/>
  <c r="EW240" i="31"/>
  <c r="EV240" i="31"/>
  <c r="EU240" i="31"/>
  <c r="ET240" i="31"/>
  <c r="ES240" i="31"/>
  <c r="ER240" i="31"/>
  <c r="EQ240" i="31"/>
  <c r="FA239" i="31"/>
  <c r="EZ239" i="31"/>
  <c r="EY239" i="31"/>
  <c r="EX239" i="31"/>
  <c r="EW239" i="31"/>
  <c r="EV239" i="31"/>
  <c r="EU239" i="31"/>
  <c r="ET239" i="31"/>
  <c r="ES239" i="31"/>
  <c r="ER239" i="31"/>
  <c r="EQ239" i="31"/>
  <c r="FA238" i="31"/>
  <c r="EZ238" i="31"/>
  <c r="EY238" i="31"/>
  <c r="EX238" i="31"/>
  <c r="EW238" i="31"/>
  <c r="EV238" i="31"/>
  <c r="EU238" i="31"/>
  <c r="ET238" i="31"/>
  <c r="ES238" i="31"/>
  <c r="ER238" i="31"/>
  <c r="EQ238" i="31"/>
  <c r="FA237" i="31"/>
  <c r="EZ237" i="31"/>
  <c r="EY237" i="31"/>
  <c r="EX237" i="31"/>
  <c r="EW237" i="31"/>
  <c r="EV237" i="31"/>
  <c r="EU237" i="31"/>
  <c r="ET237" i="31"/>
  <c r="ES237" i="31"/>
  <c r="ER237" i="31"/>
  <c r="EQ237" i="31"/>
  <c r="FA236" i="31"/>
  <c r="EZ236" i="31"/>
  <c r="EY236" i="31"/>
  <c r="EX236" i="31"/>
  <c r="EW236" i="31"/>
  <c r="EV236" i="31"/>
  <c r="EU236" i="31"/>
  <c r="ET236" i="31"/>
  <c r="ES236" i="31"/>
  <c r="ER236" i="31"/>
  <c r="EQ236" i="31"/>
  <c r="FA235" i="31"/>
  <c r="EZ235" i="31"/>
  <c r="EY235" i="31"/>
  <c r="EX235" i="31"/>
  <c r="EW235" i="31"/>
  <c r="EV235" i="31"/>
  <c r="EU235" i="31"/>
  <c r="ET235" i="31"/>
  <c r="ES235" i="31"/>
  <c r="ER235" i="31"/>
  <c r="EQ235" i="31"/>
  <c r="FA234" i="31"/>
  <c r="EZ234" i="31"/>
  <c r="EY234" i="31"/>
  <c r="EX234" i="31"/>
  <c r="EW234" i="31"/>
  <c r="EV234" i="31"/>
  <c r="EU234" i="31"/>
  <c r="ET234" i="31"/>
  <c r="ES234" i="31"/>
  <c r="ER234" i="31"/>
  <c r="EQ234" i="31"/>
  <c r="FA233" i="31"/>
  <c r="EZ233" i="31"/>
  <c r="EY233" i="31"/>
  <c r="EX233" i="31"/>
  <c r="EW233" i="31"/>
  <c r="EV233" i="31"/>
  <c r="EU233" i="31"/>
  <c r="ET233" i="31"/>
  <c r="ES233" i="31"/>
  <c r="ER233" i="31"/>
  <c r="EQ233" i="31"/>
  <c r="FA232" i="31"/>
  <c r="EZ232" i="31"/>
  <c r="EY232" i="31"/>
  <c r="EX232" i="31"/>
  <c r="EW232" i="31"/>
  <c r="EV232" i="31"/>
  <c r="EU232" i="31"/>
  <c r="ET232" i="31"/>
  <c r="ES232" i="31"/>
  <c r="ER232" i="31"/>
  <c r="EQ232" i="31"/>
  <c r="FA231" i="31"/>
  <c r="EZ231" i="31"/>
  <c r="EY231" i="31"/>
  <c r="EX231" i="31"/>
  <c r="EW231" i="31"/>
  <c r="EV231" i="31"/>
  <c r="EU231" i="31"/>
  <c r="ET231" i="31"/>
  <c r="ES231" i="31"/>
  <c r="ER231" i="31"/>
  <c r="EQ231" i="31"/>
  <c r="FA230" i="31"/>
  <c r="EZ230" i="31"/>
  <c r="EY230" i="31"/>
  <c r="EX230" i="31"/>
  <c r="EW230" i="31"/>
  <c r="EV230" i="31"/>
  <c r="EU230" i="31"/>
  <c r="ET230" i="31"/>
  <c r="ES230" i="31"/>
  <c r="ER230" i="31"/>
  <c r="EQ230" i="31"/>
  <c r="FA229" i="31"/>
  <c r="EZ229" i="31"/>
  <c r="EY229" i="31"/>
  <c r="EX229" i="31"/>
  <c r="EW229" i="31"/>
  <c r="EV229" i="31"/>
  <c r="EU229" i="31"/>
  <c r="ET229" i="31"/>
  <c r="ES229" i="31"/>
  <c r="ER229" i="31"/>
  <c r="EQ229" i="31"/>
  <c r="FA228" i="31"/>
  <c r="EZ228" i="31"/>
  <c r="EY228" i="31"/>
  <c r="EX228" i="31"/>
  <c r="EW228" i="31"/>
  <c r="EV228" i="31"/>
  <c r="EU228" i="31"/>
  <c r="ET228" i="31"/>
  <c r="ES228" i="31"/>
  <c r="ER228" i="31"/>
  <c r="EQ228" i="31"/>
  <c r="FA227" i="31"/>
  <c r="EZ227" i="31"/>
  <c r="EY227" i="31"/>
  <c r="EX227" i="31"/>
  <c r="EW227" i="31"/>
  <c r="EV227" i="31"/>
  <c r="EU227" i="31"/>
  <c r="ET227" i="31"/>
  <c r="ES227" i="31"/>
  <c r="ER227" i="31"/>
  <c r="EQ227" i="31"/>
  <c r="FA226" i="31"/>
  <c r="EZ226" i="31"/>
  <c r="EY226" i="31"/>
  <c r="EX226" i="31"/>
  <c r="EW226" i="31"/>
  <c r="EV226" i="31"/>
  <c r="EU226" i="31"/>
  <c r="ET226" i="31"/>
  <c r="ES226" i="31"/>
  <c r="ER226" i="31"/>
  <c r="EQ226" i="31"/>
  <c r="FA225" i="31"/>
  <c r="EZ225" i="31"/>
  <c r="EY225" i="31"/>
  <c r="EX225" i="31"/>
  <c r="EW225" i="31"/>
  <c r="EV225" i="31"/>
  <c r="EU225" i="31"/>
  <c r="ET225" i="31"/>
  <c r="ES225" i="31"/>
  <c r="ER225" i="31"/>
  <c r="EQ225" i="31"/>
  <c r="FA224" i="31"/>
  <c r="EZ224" i="31"/>
  <c r="EY224" i="31"/>
  <c r="EX224" i="31"/>
  <c r="EW224" i="31"/>
  <c r="EV224" i="31"/>
  <c r="EU224" i="31"/>
  <c r="ET224" i="31"/>
  <c r="ES224" i="31"/>
  <c r="ER224" i="31"/>
  <c r="EQ224" i="31"/>
  <c r="FA223" i="31"/>
  <c r="EZ223" i="31"/>
  <c r="EY223" i="31"/>
  <c r="EX223" i="31"/>
  <c r="EW223" i="31"/>
  <c r="EV223" i="31"/>
  <c r="EU223" i="31"/>
  <c r="ET223" i="31"/>
  <c r="ES223" i="31"/>
  <c r="ER223" i="31"/>
  <c r="EQ223" i="31"/>
  <c r="FA222" i="31"/>
  <c r="EZ222" i="31"/>
  <c r="EY222" i="31"/>
  <c r="EX222" i="31"/>
  <c r="EW222" i="31"/>
  <c r="EV222" i="31"/>
  <c r="EU222" i="31"/>
  <c r="ET222" i="31"/>
  <c r="ES222" i="31"/>
  <c r="ER222" i="31"/>
  <c r="EQ222" i="31"/>
  <c r="FA221" i="31"/>
  <c r="EZ221" i="31"/>
  <c r="EY221" i="31"/>
  <c r="EX221" i="31"/>
  <c r="EW221" i="31"/>
  <c r="EV221" i="31"/>
  <c r="EU221" i="31"/>
  <c r="ET221" i="31"/>
  <c r="ES221" i="31"/>
  <c r="ER221" i="31"/>
  <c r="EQ221" i="31"/>
  <c r="FA220" i="31"/>
  <c r="EZ220" i="31"/>
  <c r="EY220" i="31"/>
  <c r="EX220" i="31"/>
  <c r="EW220" i="31"/>
  <c r="EV220" i="31"/>
  <c r="EU220" i="31"/>
  <c r="ET220" i="31"/>
  <c r="ES220" i="31"/>
  <c r="ER220" i="31"/>
  <c r="EQ220" i="31"/>
  <c r="FA219" i="31"/>
  <c r="EZ219" i="31"/>
  <c r="EY219" i="31"/>
  <c r="EX219" i="31"/>
  <c r="EW219" i="31"/>
  <c r="EV219" i="31"/>
  <c r="EU219" i="31"/>
  <c r="ET219" i="31"/>
  <c r="ES219" i="31"/>
  <c r="ER219" i="31"/>
  <c r="EQ219" i="31"/>
  <c r="FA218" i="31"/>
  <c r="EZ218" i="31"/>
  <c r="EY218" i="31"/>
  <c r="EX218" i="31"/>
  <c r="EW218" i="31"/>
  <c r="EV218" i="31"/>
  <c r="EU218" i="31"/>
  <c r="ET218" i="31"/>
  <c r="ES218" i="31"/>
  <c r="ER218" i="31"/>
  <c r="EQ218" i="31"/>
  <c r="FA217" i="31"/>
  <c r="EZ217" i="31"/>
  <c r="EY217" i="31"/>
  <c r="EX217" i="31"/>
  <c r="EW217" i="31"/>
  <c r="EV217" i="31"/>
  <c r="EU217" i="31"/>
  <c r="ET217" i="31"/>
  <c r="ES217" i="31"/>
  <c r="ER217" i="31"/>
  <c r="EQ217" i="31"/>
  <c r="FA216" i="31"/>
  <c r="EZ216" i="31"/>
  <c r="EY216" i="31"/>
  <c r="EX216" i="31"/>
  <c r="EW216" i="31"/>
  <c r="EV216" i="31"/>
  <c r="EU216" i="31"/>
  <c r="ET216" i="31"/>
  <c r="ES216" i="31"/>
  <c r="ER216" i="31"/>
  <c r="EQ216" i="31"/>
  <c r="FA215" i="31"/>
  <c r="EZ215" i="31"/>
  <c r="EY215" i="31"/>
  <c r="EX215" i="31"/>
  <c r="EW215" i="31"/>
  <c r="EV215" i="31"/>
  <c r="EU215" i="31"/>
  <c r="ET215" i="31"/>
  <c r="ES215" i="31"/>
  <c r="ER215" i="31"/>
  <c r="EQ215" i="31"/>
  <c r="FA214" i="31"/>
  <c r="EZ214" i="31"/>
  <c r="EY214" i="31"/>
  <c r="EX214" i="31"/>
  <c r="EW214" i="31"/>
  <c r="EV214" i="31"/>
  <c r="EU214" i="31"/>
  <c r="ET214" i="31"/>
  <c r="ES214" i="31"/>
  <c r="ER214" i="31"/>
  <c r="EQ214" i="31"/>
  <c r="FA213" i="31"/>
  <c r="EZ213" i="31"/>
  <c r="EY213" i="31"/>
  <c r="EX213" i="31"/>
  <c r="EW213" i="31"/>
  <c r="EV213" i="31"/>
  <c r="EU213" i="31"/>
  <c r="ET213" i="31"/>
  <c r="ES213" i="31"/>
  <c r="ER213" i="31"/>
  <c r="EQ213" i="31"/>
  <c r="FA212" i="31"/>
  <c r="EZ212" i="31"/>
  <c r="EY212" i="31"/>
  <c r="EX212" i="31"/>
  <c r="EW212" i="31"/>
  <c r="EV212" i="31"/>
  <c r="EU212" i="31"/>
  <c r="ET212" i="31"/>
  <c r="ES212" i="31"/>
  <c r="ER212" i="31"/>
  <c r="EQ212" i="31"/>
  <c r="FA211" i="31"/>
  <c r="EZ211" i="31"/>
  <c r="EY211" i="31"/>
  <c r="EX211" i="31"/>
  <c r="EW211" i="31"/>
  <c r="EV211" i="31"/>
  <c r="EU211" i="31"/>
  <c r="ET211" i="31"/>
  <c r="ES211" i="31"/>
  <c r="ER211" i="31"/>
  <c r="EQ211" i="31"/>
  <c r="FA210" i="31"/>
  <c r="EZ210" i="31"/>
  <c r="EY210" i="31"/>
  <c r="EX210" i="31"/>
  <c r="EW210" i="31"/>
  <c r="EV210" i="31"/>
  <c r="EU210" i="31"/>
  <c r="ET210" i="31"/>
  <c r="ES210" i="31"/>
  <c r="ER210" i="31"/>
  <c r="EQ210" i="31"/>
  <c r="FA209" i="31"/>
  <c r="EZ209" i="31"/>
  <c r="EY209" i="31"/>
  <c r="EX209" i="31"/>
  <c r="EW209" i="31"/>
  <c r="EV209" i="31"/>
  <c r="EU209" i="31"/>
  <c r="ET209" i="31"/>
  <c r="ES209" i="31"/>
  <c r="ER209" i="31"/>
  <c r="EQ209" i="31"/>
  <c r="FA208" i="31"/>
  <c r="EZ208" i="31"/>
  <c r="EY208" i="31"/>
  <c r="EX208" i="31"/>
  <c r="EW208" i="31"/>
  <c r="EV208" i="31"/>
  <c r="EU208" i="31"/>
  <c r="ET208" i="31"/>
  <c r="ES208" i="31"/>
  <c r="ER208" i="31"/>
  <c r="EQ208" i="31"/>
  <c r="FA207" i="31"/>
  <c r="EZ207" i="31"/>
  <c r="EY207" i="31"/>
  <c r="EX207" i="31"/>
  <c r="EW207" i="31"/>
  <c r="EV207" i="31"/>
  <c r="EU207" i="31"/>
  <c r="ET207" i="31"/>
  <c r="ES207" i="31"/>
  <c r="ER207" i="31"/>
  <c r="EQ207" i="31"/>
  <c r="FA206" i="31"/>
  <c r="EZ206" i="31"/>
  <c r="EY206" i="31"/>
  <c r="EX206" i="31"/>
  <c r="EW206" i="31"/>
  <c r="EV206" i="31"/>
  <c r="EU206" i="31"/>
  <c r="ET206" i="31"/>
  <c r="ES206" i="31"/>
  <c r="ER206" i="31"/>
  <c r="EQ206" i="31"/>
  <c r="FA205" i="31"/>
  <c r="EZ205" i="31"/>
  <c r="EY205" i="31"/>
  <c r="EX205" i="31"/>
  <c r="EW205" i="31"/>
  <c r="EV205" i="31"/>
  <c r="EU205" i="31"/>
  <c r="ET205" i="31"/>
  <c r="ES205" i="31"/>
  <c r="ER205" i="31"/>
  <c r="EQ205" i="31"/>
  <c r="FA204" i="31"/>
  <c r="EZ204" i="31"/>
  <c r="EY204" i="31"/>
  <c r="EX204" i="31"/>
  <c r="EW204" i="31"/>
  <c r="EV204" i="31"/>
  <c r="EU204" i="31"/>
  <c r="ET204" i="31"/>
  <c r="ES204" i="31"/>
  <c r="ER204" i="31"/>
  <c r="EQ204" i="31"/>
  <c r="FA203" i="31"/>
  <c r="EZ203" i="31"/>
  <c r="EY203" i="31"/>
  <c r="EX203" i="31"/>
  <c r="EW203" i="31"/>
  <c r="EV203" i="31"/>
  <c r="EU203" i="31"/>
  <c r="ET203" i="31"/>
  <c r="ES203" i="31"/>
  <c r="ER203" i="31"/>
  <c r="EQ203" i="31"/>
  <c r="FA202" i="31"/>
  <c r="EZ202" i="31"/>
  <c r="EY202" i="31"/>
  <c r="EX202" i="31"/>
  <c r="EW202" i="31"/>
  <c r="EV202" i="31"/>
  <c r="EU202" i="31"/>
  <c r="ET202" i="31"/>
  <c r="ES202" i="31"/>
  <c r="ER202" i="31"/>
  <c r="EQ202" i="31"/>
  <c r="FA201" i="31"/>
  <c r="EZ201" i="31"/>
  <c r="EY201" i="31"/>
  <c r="EX201" i="31"/>
  <c r="EW201" i="31"/>
  <c r="EV201" i="31"/>
  <c r="EU201" i="31"/>
  <c r="ET201" i="31"/>
  <c r="ES201" i="31"/>
  <c r="ER201" i="31"/>
  <c r="EQ201" i="31"/>
  <c r="FA200" i="31"/>
  <c r="EZ200" i="31"/>
  <c r="EY200" i="31"/>
  <c r="EX200" i="31"/>
  <c r="EW200" i="31"/>
  <c r="EV200" i="31"/>
  <c r="EU200" i="31"/>
  <c r="ET200" i="31"/>
  <c r="ES200" i="31"/>
  <c r="ER200" i="31"/>
  <c r="EQ200" i="31"/>
  <c r="FA199" i="31"/>
  <c r="EZ199" i="31"/>
  <c r="EY199" i="31"/>
  <c r="EX199" i="31"/>
  <c r="EW199" i="31"/>
  <c r="EV199" i="31"/>
  <c r="EU199" i="31"/>
  <c r="ET199" i="31"/>
  <c r="ES199" i="31"/>
  <c r="ER199" i="31"/>
  <c r="EQ199" i="31"/>
  <c r="FA198" i="31"/>
  <c r="EZ198" i="31"/>
  <c r="EY198" i="31"/>
  <c r="EX198" i="31"/>
  <c r="EW198" i="31"/>
  <c r="EV198" i="31"/>
  <c r="EU198" i="31"/>
  <c r="ET198" i="31"/>
  <c r="ES198" i="31"/>
  <c r="ER198" i="31"/>
  <c r="EQ198" i="31"/>
  <c r="FA197" i="31"/>
  <c r="EZ197" i="31"/>
  <c r="EY197" i="31"/>
  <c r="EX197" i="31"/>
  <c r="EW197" i="31"/>
  <c r="EV197" i="31"/>
  <c r="EU197" i="31"/>
  <c r="ET197" i="31"/>
  <c r="ES197" i="31"/>
  <c r="ER197" i="31"/>
  <c r="EQ197" i="31"/>
  <c r="FA196" i="31"/>
  <c r="EZ196" i="31"/>
  <c r="EY196" i="31"/>
  <c r="EX196" i="31"/>
  <c r="EW196" i="31"/>
  <c r="EV196" i="31"/>
  <c r="EU196" i="31"/>
  <c r="ET196" i="31"/>
  <c r="ES196" i="31"/>
  <c r="ER196" i="31"/>
  <c r="EQ196" i="31"/>
  <c r="FA195" i="31"/>
  <c r="EZ195" i="31"/>
  <c r="EY195" i="31"/>
  <c r="EX195" i="31"/>
  <c r="EW195" i="31"/>
  <c r="EV195" i="31"/>
  <c r="EU195" i="31"/>
  <c r="ET195" i="31"/>
  <c r="ES195" i="31"/>
  <c r="ER195" i="31"/>
  <c r="EQ195" i="31"/>
  <c r="FA194" i="31"/>
  <c r="EZ194" i="31"/>
  <c r="EY194" i="31"/>
  <c r="EX194" i="31"/>
  <c r="EW194" i="31"/>
  <c r="EV194" i="31"/>
  <c r="EU194" i="31"/>
  <c r="ET194" i="31"/>
  <c r="ES194" i="31"/>
  <c r="ER194" i="31"/>
  <c r="EQ194" i="31"/>
  <c r="FA193" i="31"/>
  <c r="EZ193" i="31"/>
  <c r="EY193" i="31"/>
  <c r="EX193" i="31"/>
  <c r="EW193" i="31"/>
  <c r="EV193" i="31"/>
  <c r="EU193" i="31"/>
  <c r="ET193" i="31"/>
  <c r="ES193" i="31"/>
  <c r="ER193" i="31"/>
  <c r="EQ193" i="31"/>
  <c r="FA192" i="31"/>
  <c r="EZ192" i="31"/>
  <c r="EY192" i="31"/>
  <c r="EX192" i="31"/>
  <c r="EW192" i="31"/>
  <c r="EV192" i="31"/>
  <c r="EU192" i="31"/>
  <c r="ET192" i="31"/>
  <c r="ES192" i="31"/>
  <c r="ER192" i="31"/>
  <c r="EQ192" i="31"/>
  <c r="FA191" i="31"/>
  <c r="EZ191" i="31"/>
  <c r="EY191" i="31"/>
  <c r="EX191" i="31"/>
  <c r="EW191" i="31"/>
  <c r="EV191" i="31"/>
  <c r="EU191" i="31"/>
  <c r="ET191" i="31"/>
  <c r="ES191" i="31"/>
  <c r="ER191" i="31"/>
  <c r="EQ191" i="31"/>
  <c r="FA190" i="31"/>
  <c r="EZ190" i="31"/>
  <c r="EY190" i="31"/>
  <c r="EX190" i="31"/>
  <c r="EW190" i="31"/>
  <c r="EV190" i="31"/>
  <c r="EU190" i="31"/>
  <c r="ET190" i="31"/>
  <c r="ES190" i="31"/>
  <c r="ER190" i="31"/>
  <c r="EQ190" i="31"/>
  <c r="FA189" i="31"/>
  <c r="EZ189" i="31"/>
  <c r="EY189" i="31"/>
  <c r="EX189" i="31"/>
  <c r="EW189" i="31"/>
  <c r="EV189" i="31"/>
  <c r="EU189" i="31"/>
  <c r="ET189" i="31"/>
  <c r="ES189" i="31"/>
  <c r="ER189" i="31"/>
  <c r="EQ189" i="31"/>
  <c r="FA188" i="31"/>
  <c r="EZ188" i="31"/>
  <c r="EY188" i="31"/>
  <c r="EX188" i="31"/>
  <c r="EW188" i="31"/>
  <c r="EV188" i="31"/>
  <c r="EU188" i="31"/>
  <c r="ET188" i="31"/>
  <c r="ES188" i="31"/>
  <c r="ER188" i="31"/>
  <c r="EQ188" i="31"/>
  <c r="FA187" i="31"/>
  <c r="EZ187" i="31"/>
  <c r="EY187" i="31"/>
  <c r="EX187" i="31"/>
  <c r="EW187" i="31"/>
  <c r="EV187" i="31"/>
  <c r="EU187" i="31"/>
  <c r="ET187" i="31"/>
  <c r="ES187" i="31"/>
  <c r="ER187" i="31"/>
  <c r="EQ187" i="31"/>
  <c r="FA186" i="31"/>
  <c r="EZ186" i="31"/>
  <c r="EY186" i="31"/>
  <c r="EX186" i="31"/>
  <c r="EW186" i="31"/>
  <c r="EV186" i="31"/>
  <c r="EU186" i="31"/>
  <c r="ET186" i="31"/>
  <c r="ES186" i="31"/>
  <c r="ER186" i="31"/>
  <c r="EQ186" i="31"/>
  <c r="FA185" i="31"/>
  <c r="EZ185" i="31"/>
  <c r="EY185" i="31"/>
  <c r="EX185" i="31"/>
  <c r="EW185" i="31"/>
  <c r="EV185" i="31"/>
  <c r="EU185" i="31"/>
  <c r="ET185" i="31"/>
  <c r="ES185" i="31"/>
  <c r="ER185" i="31"/>
  <c r="EQ185" i="31"/>
  <c r="FA184" i="31"/>
  <c r="EZ184" i="31"/>
  <c r="EY184" i="31"/>
  <c r="EX184" i="31"/>
  <c r="EW184" i="31"/>
  <c r="EV184" i="31"/>
  <c r="EU184" i="31"/>
  <c r="ET184" i="31"/>
  <c r="ES184" i="31"/>
  <c r="ER184" i="31"/>
  <c r="EQ184" i="31"/>
  <c r="FA183" i="31"/>
  <c r="EZ183" i="31"/>
  <c r="EY183" i="31"/>
  <c r="EX183" i="31"/>
  <c r="EW183" i="31"/>
  <c r="EV183" i="31"/>
  <c r="EU183" i="31"/>
  <c r="ET183" i="31"/>
  <c r="ES183" i="31"/>
  <c r="ER183" i="31"/>
  <c r="EQ183" i="31"/>
  <c r="FA182" i="31"/>
  <c r="EZ182" i="31"/>
  <c r="EY182" i="31"/>
  <c r="EX182" i="31"/>
  <c r="EW182" i="31"/>
  <c r="EV182" i="31"/>
  <c r="EU182" i="31"/>
  <c r="ET182" i="31"/>
  <c r="ES182" i="31"/>
  <c r="ER182" i="31"/>
  <c r="EQ182" i="31"/>
  <c r="FA181" i="31"/>
  <c r="EZ181" i="31"/>
  <c r="EY181" i="31"/>
  <c r="EX181" i="31"/>
  <c r="EW181" i="31"/>
  <c r="EV181" i="31"/>
  <c r="EU181" i="31"/>
  <c r="ET181" i="31"/>
  <c r="ES181" i="31"/>
  <c r="ER181" i="31"/>
  <c r="EQ181" i="31"/>
  <c r="FA180" i="31"/>
  <c r="EZ180" i="31"/>
  <c r="EY180" i="31"/>
  <c r="EX180" i="31"/>
  <c r="EW180" i="31"/>
  <c r="EV180" i="31"/>
  <c r="EU180" i="31"/>
  <c r="ET180" i="31"/>
  <c r="ES180" i="31"/>
  <c r="ER180" i="31"/>
  <c r="EQ180" i="31"/>
  <c r="FA179" i="31"/>
  <c r="EZ179" i="31"/>
  <c r="EY179" i="31"/>
  <c r="EX179" i="31"/>
  <c r="EW179" i="31"/>
  <c r="EV179" i="31"/>
  <c r="EU179" i="31"/>
  <c r="ET179" i="31"/>
  <c r="ES179" i="31"/>
  <c r="ER179" i="31"/>
  <c r="EQ179" i="31"/>
  <c r="FA178" i="31"/>
  <c r="EZ178" i="31"/>
  <c r="EY178" i="31"/>
  <c r="EX178" i="31"/>
  <c r="EW178" i="31"/>
  <c r="EV178" i="31"/>
  <c r="EU178" i="31"/>
  <c r="ET178" i="31"/>
  <c r="ES178" i="31"/>
  <c r="ER178" i="31"/>
  <c r="EQ178" i="31"/>
  <c r="FA177" i="31"/>
  <c r="EZ177" i="31"/>
  <c r="EY177" i="31"/>
  <c r="EX177" i="31"/>
  <c r="EW177" i="31"/>
  <c r="EV177" i="31"/>
  <c r="EU177" i="31"/>
  <c r="ET177" i="31"/>
  <c r="ES177" i="31"/>
  <c r="ER177" i="31"/>
  <c r="EQ177" i="31"/>
  <c r="FA176" i="31"/>
  <c r="EZ176" i="31"/>
  <c r="EY176" i="31"/>
  <c r="EX176" i="31"/>
  <c r="EW176" i="31"/>
  <c r="EV176" i="31"/>
  <c r="EU176" i="31"/>
  <c r="ET176" i="31"/>
  <c r="ES176" i="31"/>
  <c r="ER176" i="31"/>
  <c r="EQ176" i="31"/>
  <c r="FA175" i="31"/>
  <c r="EZ175" i="31"/>
  <c r="EY175" i="31"/>
  <c r="EX175" i="31"/>
  <c r="EW175" i="31"/>
  <c r="EV175" i="31"/>
  <c r="EU175" i="31"/>
  <c r="ET175" i="31"/>
  <c r="ES175" i="31"/>
  <c r="ER175" i="31"/>
  <c r="EQ175" i="31"/>
  <c r="FA174" i="31"/>
  <c r="EZ174" i="31"/>
  <c r="EY174" i="31"/>
  <c r="EX174" i="31"/>
  <c r="EW174" i="31"/>
  <c r="EV174" i="31"/>
  <c r="EU174" i="31"/>
  <c r="ET174" i="31"/>
  <c r="ES174" i="31"/>
  <c r="ER174" i="31"/>
  <c r="EQ174" i="31"/>
  <c r="FA173" i="31"/>
  <c r="EZ173" i="31"/>
  <c r="EY173" i="31"/>
  <c r="EX173" i="31"/>
  <c r="EW173" i="31"/>
  <c r="EV173" i="31"/>
  <c r="EU173" i="31"/>
  <c r="ET173" i="31"/>
  <c r="ES173" i="31"/>
  <c r="ER173" i="31"/>
  <c r="EQ173" i="31"/>
  <c r="FA172" i="31"/>
  <c r="EZ172" i="31"/>
  <c r="EY172" i="31"/>
  <c r="EX172" i="31"/>
  <c r="EW172" i="31"/>
  <c r="EV172" i="31"/>
  <c r="EU172" i="31"/>
  <c r="ET172" i="31"/>
  <c r="ES172" i="31"/>
  <c r="ER172" i="31"/>
  <c r="EQ172" i="31"/>
  <c r="FA171" i="31"/>
  <c r="EZ171" i="31"/>
  <c r="EY171" i="31"/>
  <c r="EX171" i="31"/>
  <c r="EW171" i="31"/>
  <c r="EV171" i="31"/>
  <c r="EU171" i="31"/>
  <c r="ET171" i="31"/>
  <c r="ES171" i="31"/>
  <c r="ER171" i="31"/>
  <c r="EQ171" i="31"/>
  <c r="FA170" i="31"/>
  <c r="EZ170" i="31"/>
  <c r="EY170" i="31"/>
  <c r="EX170" i="31"/>
  <c r="EW170" i="31"/>
  <c r="EV170" i="31"/>
  <c r="EU170" i="31"/>
  <c r="ET170" i="31"/>
  <c r="ES170" i="31"/>
  <c r="ER170" i="31"/>
  <c r="EQ170" i="31"/>
  <c r="FA169" i="31"/>
  <c r="EZ169" i="31"/>
  <c r="EY169" i="31"/>
  <c r="EX169" i="31"/>
  <c r="EW169" i="31"/>
  <c r="EV169" i="31"/>
  <c r="EU169" i="31"/>
  <c r="ET169" i="31"/>
  <c r="ES169" i="31"/>
  <c r="ER169" i="31"/>
  <c r="EQ169" i="31"/>
  <c r="FA168" i="31"/>
  <c r="EZ168" i="31"/>
  <c r="EY168" i="31"/>
  <c r="EX168" i="31"/>
  <c r="EW168" i="31"/>
  <c r="EV168" i="31"/>
  <c r="EU168" i="31"/>
  <c r="ET168" i="31"/>
  <c r="ES168" i="31"/>
  <c r="ER168" i="31"/>
  <c r="EQ168" i="31"/>
  <c r="FA167" i="31"/>
  <c r="EZ167" i="31"/>
  <c r="EY167" i="31"/>
  <c r="EX167" i="31"/>
  <c r="EW167" i="31"/>
  <c r="EV167" i="31"/>
  <c r="EU167" i="31"/>
  <c r="ET167" i="31"/>
  <c r="ES167" i="31"/>
  <c r="ER167" i="31"/>
  <c r="EQ167" i="31"/>
  <c r="FA166" i="31"/>
  <c r="EZ166" i="31"/>
  <c r="EY166" i="31"/>
  <c r="EX166" i="31"/>
  <c r="EW166" i="31"/>
  <c r="EV166" i="31"/>
  <c r="EU166" i="31"/>
  <c r="ET166" i="31"/>
  <c r="ES166" i="31"/>
  <c r="ER166" i="31"/>
  <c r="EQ166" i="31"/>
  <c r="FA165" i="31"/>
  <c r="EZ165" i="31"/>
  <c r="EY165" i="31"/>
  <c r="EX165" i="31"/>
  <c r="EW165" i="31"/>
  <c r="EV165" i="31"/>
  <c r="EU165" i="31"/>
  <c r="ET165" i="31"/>
  <c r="ES165" i="31"/>
  <c r="ER165" i="31"/>
  <c r="EQ165" i="31"/>
  <c r="FA164" i="31"/>
  <c r="EZ164" i="31"/>
  <c r="EY164" i="31"/>
  <c r="EX164" i="31"/>
  <c r="EW164" i="31"/>
  <c r="EV164" i="31"/>
  <c r="EU164" i="31"/>
  <c r="ET164" i="31"/>
  <c r="ES164" i="31"/>
  <c r="ER164" i="31"/>
  <c r="EQ164" i="31"/>
  <c r="FA163" i="31"/>
  <c r="EZ163" i="31"/>
  <c r="EY163" i="31"/>
  <c r="EX163" i="31"/>
  <c r="EW163" i="31"/>
  <c r="EV163" i="31"/>
  <c r="EU163" i="31"/>
  <c r="ET163" i="31"/>
  <c r="ES163" i="31"/>
  <c r="ER163" i="31"/>
  <c r="EQ163" i="31"/>
  <c r="FA162" i="31"/>
  <c r="EZ162" i="31"/>
  <c r="EY162" i="31"/>
  <c r="EX162" i="31"/>
  <c r="EW162" i="31"/>
  <c r="EV162" i="31"/>
  <c r="EU162" i="31"/>
  <c r="ET162" i="31"/>
  <c r="ES162" i="31"/>
  <c r="ER162" i="31"/>
  <c r="EQ162" i="31"/>
  <c r="FA161" i="31"/>
  <c r="EZ161" i="31"/>
  <c r="EY161" i="31"/>
  <c r="EX161" i="31"/>
  <c r="EW161" i="31"/>
  <c r="EV161" i="31"/>
  <c r="EU161" i="31"/>
  <c r="ET161" i="31"/>
  <c r="ES161" i="31"/>
  <c r="ER161" i="31"/>
  <c r="EQ161" i="31"/>
  <c r="FA160" i="31"/>
  <c r="EZ160" i="31"/>
  <c r="EY160" i="31"/>
  <c r="EX160" i="31"/>
  <c r="EW160" i="31"/>
  <c r="EV160" i="31"/>
  <c r="EU160" i="31"/>
  <c r="ET160" i="31"/>
  <c r="ES160" i="31"/>
  <c r="ER160" i="31"/>
  <c r="EQ160" i="31"/>
  <c r="FA159" i="31"/>
  <c r="EZ159" i="31"/>
  <c r="EY159" i="31"/>
  <c r="EX159" i="31"/>
  <c r="EW159" i="31"/>
  <c r="EV159" i="31"/>
  <c r="EU159" i="31"/>
  <c r="ET159" i="31"/>
  <c r="ES159" i="31"/>
  <c r="ER159" i="31"/>
  <c r="EQ159" i="31"/>
  <c r="FA158" i="31"/>
  <c r="EZ158" i="31"/>
  <c r="EY158" i="31"/>
  <c r="EX158" i="31"/>
  <c r="EW158" i="31"/>
  <c r="EV158" i="31"/>
  <c r="EU158" i="31"/>
  <c r="ET158" i="31"/>
  <c r="ES158" i="31"/>
  <c r="ER158" i="31"/>
  <c r="EQ158" i="31"/>
  <c r="FA157" i="31"/>
  <c r="EZ157" i="31"/>
  <c r="EY157" i="31"/>
  <c r="EX157" i="31"/>
  <c r="EW157" i="31"/>
  <c r="EV157" i="31"/>
  <c r="EU157" i="31"/>
  <c r="ET157" i="31"/>
  <c r="ES157" i="31"/>
  <c r="ER157" i="31"/>
  <c r="EQ157" i="31"/>
  <c r="FA156" i="31"/>
  <c r="EZ156" i="31"/>
  <c r="EY156" i="31"/>
  <c r="EX156" i="31"/>
  <c r="EW156" i="31"/>
  <c r="EV156" i="31"/>
  <c r="EU156" i="31"/>
  <c r="ET156" i="31"/>
  <c r="ES156" i="31"/>
  <c r="ER156" i="31"/>
  <c r="EQ156" i="31"/>
  <c r="FA155" i="31"/>
  <c r="EZ155" i="31"/>
  <c r="EY155" i="31"/>
  <c r="EX155" i="31"/>
  <c r="EW155" i="31"/>
  <c r="EV155" i="31"/>
  <c r="EU155" i="31"/>
  <c r="ET155" i="31"/>
  <c r="ES155" i="31"/>
  <c r="ER155" i="31"/>
  <c r="EQ155" i="31"/>
  <c r="FA154" i="31"/>
  <c r="EZ154" i="31"/>
  <c r="EY154" i="31"/>
  <c r="EX154" i="31"/>
  <c r="EW154" i="31"/>
  <c r="EV154" i="31"/>
  <c r="EU154" i="31"/>
  <c r="ET154" i="31"/>
  <c r="ES154" i="31"/>
  <c r="ER154" i="31"/>
  <c r="EQ154" i="31"/>
  <c r="FA153" i="31"/>
  <c r="EZ153" i="31"/>
  <c r="EY153" i="31"/>
  <c r="EX153" i="31"/>
  <c r="EW153" i="31"/>
  <c r="EV153" i="31"/>
  <c r="EU153" i="31"/>
  <c r="ET153" i="31"/>
  <c r="ES153" i="31"/>
  <c r="ER153" i="31"/>
  <c r="EQ153" i="31"/>
  <c r="FA152" i="31"/>
  <c r="EZ152" i="31"/>
  <c r="EY152" i="31"/>
  <c r="EX152" i="31"/>
  <c r="EW152" i="31"/>
  <c r="EV152" i="31"/>
  <c r="EU152" i="31"/>
  <c r="ET152" i="31"/>
  <c r="ES152" i="31"/>
  <c r="ER152" i="31"/>
  <c r="EQ152" i="31"/>
  <c r="FA151" i="31"/>
  <c r="EZ151" i="31"/>
  <c r="EY151" i="31"/>
  <c r="EX151" i="31"/>
  <c r="EW151" i="31"/>
  <c r="EV151" i="31"/>
  <c r="EU151" i="31"/>
  <c r="ET151" i="31"/>
  <c r="ES151" i="31"/>
  <c r="ER151" i="31"/>
  <c r="EQ151" i="31"/>
  <c r="FA150" i="31"/>
  <c r="EZ150" i="31"/>
  <c r="EY150" i="31"/>
  <c r="EX150" i="31"/>
  <c r="EW150" i="31"/>
  <c r="EV150" i="31"/>
  <c r="EU150" i="31"/>
  <c r="ET150" i="31"/>
  <c r="ES150" i="31"/>
  <c r="ER150" i="31"/>
  <c r="EQ150" i="31"/>
  <c r="FA149" i="31"/>
  <c r="EZ149" i="31"/>
  <c r="EY149" i="31"/>
  <c r="EX149" i="31"/>
  <c r="EW149" i="31"/>
  <c r="EV149" i="31"/>
  <c r="EU149" i="31"/>
  <c r="ET149" i="31"/>
  <c r="ES149" i="31"/>
  <c r="ER149" i="31"/>
  <c r="EQ149" i="31"/>
  <c r="FA148" i="31"/>
  <c r="EZ148" i="31"/>
  <c r="EY148" i="31"/>
  <c r="EX148" i="31"/>
  <c r="EW148" i="31"/>
  <c r="EV148" i="31"/>
  <c r="EU148" i="31"/>
  <c r="ET148" i="31"/>
  <c r="ES148" i="31"/>
  <c r="ER148" i="31"/>
  <c r="EQ148" i="31"/>
  <c r="FA147" i="31"/>
  <c r="EZ147" i="31"/>
  <c r="EY147" i="31"/>
  <c r="EX147" i="31"/>
  <c r="EW147" i="31"/>
  <c r="EV147" i="31"/>
  <c r="EU147" i="31"/>
  <c r="ET147" i="31"/>
  <c r="ES147" i="31"/>
  <c r="ER147" i="31"/>
  <c r="EQ147" i="31"/>
  <c r="FA146" i="31"/>
  <c r="EZ146" i="31"/>
  <c r="EY146" i="31"/>
  <c r="EX146" i="31"/>
  <c r="EW146" i="31"/>
  <c r="EV146" i="31"/>
  <c r="EU146" i="31"/>
  <c r="ET146" i="31"/>
  <c r="ES146" i="31"/>
  <c r="ER146" i="31"/>
  <c r="EQ146" i="31"/>
  <c r="FA145" i="31"/>
  <c r="EZ145" i="31"/>
  <c r="EY145" i="31"/>
  <c r="EX145" i="31"/>
  <c r="EW145" i="31"/>
  <c r="EV145" i="31"/>
  <c r="EU145" i="31"/>
  <c r="ET145" i="31"/>
  <c r="ES145" i="31"/>
  <c r="ER145" i="31"/>
  <c r="EQ145" i="31"/>
  <c r="FA144" i="31"/>
  <c r="EZ144" i="31"/>
  <c r="EY144" i="31"/>
  <c r="EX144" i="31"/>
  <c r="EW144" i="31"/>
  <c r="EV144" i="31"/>
  <c r="EU144" i="31"/>
  <c r="ET144" i="31"/>
  <c r="ES144" i="31"/>
  <c r="ER144" i="31"/>
  <c r="EQ144" i="31"/>
  <c r="FA143" i="31"/>
  <c r="EZ143" i="31"/>
  <c r="EY143" i="31"/>
  <c r="EX143" i="31"/>
  <c r="EW143" i="31"/>
  <c r="EV143" i="31"/>
  <c r="EU143" i="31"/>
  <c r="ET143" i="31"/>
  <c r="ES143" i="31"/>
  <c r="ER143" i="31"/>
  <c r="EQ143" i="31"/>
  <c r="FA142" i="31"/>
  <c r="EZ142" i="31"/>
  <c r="EY142" i="31"/>
  <c r="EX142" i="31"/>
  <c r="EW142" i="31"/>
  <c r="EV142" i="31"/>
  <c r="EU142" i="31"/>
  <c r="ET142" i="31"/>
  <c r="ES142" i="31"/>
  <c r="ER142" i="31"/>
  <c r="EQ142" i="31"/>
  <c r="FA141" i="31"/>
  <c r="EZ141" i="31"/>
  <c r="EY141" i="31"/>
  <c r="EX141" i="31"/>
  <c r="EW141" i="31"/>
  <c r="EV141" i="31"/>
  <c r="EU141" i="31"/>
  <c r="ET141" i="31"/>
  <c r="ES141" i="31"/>
  <c r="ER141" i="31"/>
  <c r="EQ141" i="31"/>
  <c r="FA140" i="31"/>
  <c r="EZ140" i="31"/>
  <c r="EY140" i="31"/>
  <c r="EX140" i="31"/>
  <c r="EW140" i="31"/>
  <c r="EV140" i="31"/>
  <c r="EU140" i="31"/>
  <c r="ET140" i="31"/>
  <c r="ES140" i="31"/>
  <c r="ER140" i="31"/>
  <c r="EQ140" i="31"/>
  <c r="FA139" i="31"/>
  <c r="EZ139" i="31"/>
  <c r="EY139" i="31"/>
  <c r="EX139" i="31"/>
  <c r="EW139" i="31"/>
  <c r="EV139" i="31"/>
  <c r="EU139" i="31"/>
  <c r="ET139" i="31"/>
  <c r="ES139" i="31"/>
  <c r="ER139" i="31"/>
  <c r="EQ139" i="31"/>
  <c r="FA138" i="31"/>
  <c r="EZ138" i="31"/>
  <c r="EY138" i="31"/>
  <c r="EX138" i="31"/>
  <c r="EW138" i="31"/>
  <c r="EV138" i="31"/>
  <c r="EU138" i="31"/>
  <c r="ET138" i="31"/>
  <c r="ES138" i="31"/>
  <c r="ER138" i="31"/>
  <c r="EQ138" i="31"/>
  <c r="FA137" i="31"/>
  <c r="EZ137" i="31"/>
  <c r="EY137" i="31"/>
  <c r="EX137" i="31"/>
  <c r="EW137" i="31"/>
  <c r="EV137" i="31"/>
  <c r="EU137" i="31"/>
  <c r="ET137" i="31"/>
  <c r="ES137" i="31"/>
  <c r="ER137" i="31"/>
  <c r="EQ137" i="31"/>
  <c r="FA136" i="31"/>
  <c r="EZ136" i="31"/>
  <c r="EY136" i="31"/>
  <c r="EX136" i="31"/>
  <c r="EW136" i="31"/>
  <c r="EV136" i="31"/>
  <c r="EU136" i="31"/>
  <c r="ET136" i="31"/>
  <c r="ES136" i="31"/>
  <c r="ER136" i="31"/>
  <c r="EQ136" i="31"/>
  <c r="FA135" i="31"/>
  <c r="EZ135" i="31"/>
  <c r="EY135" i="31"/>
  <c r="EX135" i="31"/>
  <c r="EW135" i="31"/>
  <c r="EV135" i="31"/>
  <c r="EU135" i="31"/>
  <c r="ET135" i="31"/>
  <c r="ES135" i="31"/>
  <c r="ER135" i="31"/>
  <c r="EQ135" i="31"/>
  <c r="FA134" i="31"/>
  <c r="EZ134" i="31"/>
  <c r="EY134" i="31"/>
  <c r="EX134" i="31"/>
  <c r="EW134" i="31"/>
  <c r="EV134" i="31"/>
  <c r="EU134" i="31"/>
  <c r="ET134" i="31"/>
  <c r="ES134" i="31"/>
  <c r="ER134" i="31"/>
  <c r="EQ134" i="31"/>
  <c r="FA133" i="31"/>
  <c r="EZ133" i="31"/>
  <c r="EY133" i="31"/>
  <c r="EX133" i="31"/>
  <c r="EW133" i="31"/>
  <c r="EV133" i="31"/>
  <c r="EU133" i="31"/>
  <c r="ET133" i="31"/>
  <c r="ES133" i="31"/>
  <c r="ER133" i="31"/>
  <c r="EQ133" i="31"/>
  <c r="FA132" i="31"/>
  <c r="EZ132" i="31"/>
  <c r="EY132" i="31"/>
  <c r="EX132" i="31"/>
  <c r="EW132" i="31"/>
  <c r="EV132" i="31"/>
  <c r="EU132" i="31"/>
  <c r="ET132" i="31"/>
  <c r="ES132" i="31"/>
  <c r="ER132" i="31"/>
  <c r="EQ132" i="31"/>
  <c r="FA131" i="31"/>
  <c r="EZ131" i="31"/>
  <c r="EY131" i="31"/>
  <c r="EX131" i="31"/>
  <c r="EW131" i="31"/>
  <c r="EV131" i="31"/>
  <c r="EU131" i="31"/>
  <c r="ET131" i="31"/>
  <c r="ES131" i="31"/>
  <c r="ER131" i="31"/>
  <c r="EQ131" i="31"/>
  <c r="FA130" i="31"/>
  <c r="EZ130" i="31"/>
  <c r="EY130" i="31"/>
  <c r="EX130" i="31"/>
  <c r="EW130" i="31"/>
  <c r="EV130" i="31"/>
  <c r="EU130" i="31"/>
  <c r="ET130" i="31"/>
  <c r="ES130" i="31"/>
  <c r="ER130" i="31"/>
  <c r="EQ130" i="31"/>
  <c r="FA129" i="31"/>
  <c r="EZ129" i="31"/>
  <c r="EY129" i="31"/>
  <c r="EX129" i="31"/>
  <c r="EW129" i="31"/>
  <c r="EV129" i="31"/>
  <c r="EU129" i="31"/>
  <c r="ET129" i="31"/>
  <c r="ES129" i="31"/>
  <c r="ER129" i="31"/>
  <c r="EQ129" i="31"/>
  <c r="FA128" i="31"/>
  <c r="EZ128" i="31"/>
  <c r="EY128" i="31"/>
  <c r="EX128" i="31"/>
  <c r="EW128" i="31"/>
  <c r="EV128" i="31"/>
  <c r="EU128" i="31"/>
  <c r="ET128" i="31"/>
  <c r="ES128" i="31"/>
  <c r="ER128" i="31"/>
  <c r="EQ128" i="31"/>
  <c r="FA127" i="31"/>
  <c r="EZ127" i="31"/>
  <c r="EY127" i="31"/>
  <c r="EX127" i="31"/>
  <c r="EW127" i="31"/>
  <c r="EV127" i="31"/>
  <c r="EU127" i="31"/>
  <c r="ET127" i="31"/>
  <c r="ES127" i="31"/>
  <c r="ER127" i="31"/>
  <c r="EQ127" i="31"/>
  <c r="FA126" i="31"/>
  <c r="EZ126" i="31"/>
  <c r="EY126" i="31"/>
  <c r="EX126" i="31"/>
  <c r="EW126" i="31"/>
  <c r="EV126" i="31"/>
  <c r="EU126" i="31"/>
  <c r="ET126" i="31"/>
  <c r="ES126" i="31"/>
  <c r="ER126" i="31"/>
  <c r="EQ126" i="31"/>
  <c r="FA125" i="31"/>
  <c r="EZ125" i="31"/>
  <c r="EY125" i="31"/>
  <c r="EX125" i="31"/>
  <c r="EW125" i="31"/>
  <c r="EV125" i="31"/>
  <c r="EU125" i="31"/>
  <c r="ET125" i="31"/>
  <c r="ES125" i="31"/>
  <c r="ER125" i="31"/>
  <c r="EQ125" i="31"/>
  <c r="FA124" i="31"/>
  <c r="EZ124" i="31"/>
  <c r="EY124" i="31"/>
  <c r="EX124" i="31"/>
  <c r="EW124" i="31"/>
  <c r="EV124" i="31"/>
  <c r="EU124" i="31"/>
  <c r="ET124" i="31"/>
  <c r="ES124" i="31"/>
  <c r="ER124" i="31"/>
  <c r="EQ124" i="31"/>
  <c r="FA123" i="31"/>
  <c r="EZ123" i="31"/>
  <c r="EY123" i="31"/>
  <c r="EX123" i="31"/>
  <c r="EW123" i="31"/>
  <c r="EV123" i="31"/>
  <c r="EU123" i="31"/>
  <c r="ET123" i="31"/>
  <c r="ES123" i="31"/>
  <c r="ER123" i="31"/>
  <c r="EQ123" i="31"/>
  <c r="FA122" i="31"/>
  <c r="EZ122" i="31"/>
  <c r="EY122" i="31"/>
  <c r="EX122" i="31"/>
  <c r="EW122" i="31"/>
  <c r="EV122" i="31"/>
  <c r="EU122" i="31"/>
  <c r="ET122" i="31"/>
  <c r="ES122" i="31"/>
  <c r="ER122" i="31"/>
  <c r="EQ122" i="31"/>
  <c r="FA121" i="31"/>
  <c r="EZ121" i="31"/>
  <c r="EY121" i="31"/>
  <c r="EX121" i="31"/>
  <c r="EW121" i="31"/>
  <c r="EV121" i="31"/>
  <c r="EU121" i="31"/>
  <c r="ET121" i="31"/>
  <c r="ES121" i="31"/>
  <c r="ER121" i="31"/>
  <c r="EQ121" i="31"/>
  <c r="FA120" i="31"/>
  <c r="EZ120" i="31"/>
  <c r="EY120" i="31"/>
  <c r="EX120" i="31"/>
  <c r="EW120" i="31"/>
  <c r="EV120" i="31"/>
  <c r="EU120" i="31"/>
  <c r="ET120" i="31"/>
  <c r="ES120" i="31"/>
  <c r="ER120" i="31"/>
  <c r="EQ120" i="31"/>
  <c r="FA119" i="31"/>
  <c r="EZ119" i="31"/>
  <c r="EY119" i="31"/>
  <c r="EX119" i="31"/>
  <c r="EW119" i="31"/>
  <c r="EV119" i="31"/>
  <c r="EU119" i="31"/>
  <c r="ET119" i="31"/>
  <c r="ES119" i="31"/>
  <c r="ER119" i="31"/>
  <c r="EQ119" i="31"/>
  <c r="FA118" i="31"/>
  <c r="EZ118" i="31"/>
  <c r="EY118" i="31"/>
  <c r="EX118" i="31"/>
  <c r="EW118" i="31"/>
  <c r="EV118" i="31"/>
  <c r="EU118" i="31"/>
  <c r="ET118" i="31"/>
  <c r="ES118" i="31"/>
  <c r="ER118" i="31"/>
  <c r="EQ118" i="31"/>
  <c r="FA117" i="31"/>
  <c r="EZ117" i="31"/>
  <c r="EY117" i="31"/>
  <c r="EX117" i="31"/>
  <c r="EW117" i="31"/>
  <c r="EV117" i="31"/>
  <c r="EU117" i="31"/>
  <c r="ET117" i="31"/>
  <c r="ES117" i="31"/>
  <c r="ER117" i="31"/>
  <c r="EQ117" i="31"/>
  <c r="FA116" i="31"/>
  <c r="EZ116" i="31"/>
  <c r="EY116" i="31"/>
  <c r="EX116" i="31"/>
  <c r="EW116" i="31"/>
  <c r="EV116" i="31"/>
  <c r="EU116" i="31"/>
  <c r="ET116" i="31"/>
  <c r="ES116" i="31"/>
  <c r="ER116" i="31"/>
  <c r="EQ116" i="31"/>
  <c r="FA115" i="31"/>
  <c r="EZ115" i="31"/>
  <c r="EY115" i="31"/>
  <c r="EX115" i="31"/>
  <c r="EW115" i="31"/>
  <c r="EV115" i="31"/>
  <c r="EU115" i="31"/>
  <c r="ET115" i="31"/>
  <c r="ES115" i="31"/>
  <c r="ER115" i="31"/>
  <c r="EQ115" i="31"/>
  <c r="FA114" i="31"/>
  <c r="EZ114" i="31"/>
  <c r="EY114" i="31"/>
  <c r="EX114" i="31"/>
  <c r="EW114" i="31"/>
  <c r="EV114" i="31"/>
  <c r="EU114" i="31"/>
  <c r="ET114" i="31"/>
  <c r="ES114" i="31"/>
  <c r="ER114" i="31"/>
  <c r="EQ114" i="31"/>
  <c r="FA113" i="31"/>
  <c r="EZ113" i="31"/>
  <c r="EY113" i="31"/>
  <c r="EX113" i="31"/>
  <c r="EW113" i="31"/>
  <c r="EV113" i="31"/>
  <c r="EU113" i="31"/>
  <c r="ET113" i="31"/>
  <c r="ES113" i="31"/>
  <c r="ER113" i="31"/>
  <c r="EQ113" i="31"/>
  <c r="FA112" i="31"/>
  <c r="EZ112" i="31"/>
  <c r="EY112" i="31"/>
  <c r="EX112" i="31"/>
  <c r="EW112" i="31"/>
  <c r="EV112" i="31"/>
  <c r="EU112" i="31"/>
  <c r="ET112" i="31"/>
  <c r="ES112" i="31"/>
  <c r="ER112" i="31"/>
  <c r="EQ112" i="31"/>
  <c r="FA111" i="31"/>
  <c r="EZ111" i="31"/>
  <c r="EY111" i="31"/>
  <c r="EX111" i="31"/>
  <c r="EW111" i="31"/>
  <c r="EV111" i="31"/>
  <c r="EU111" i="31"/>
  <c r="ET111" i="31"/>
  <c r="ES111" i="31"/>
  <c r="ER111" i="31"/>
  <c r="EQ111" i="31"/>
  <c r="FA110" i="31"/>
  <c r="EZ110" i="31"/>
  <c r="EY110" i="31"/>
  <c r="EX110" i="31"/>
  <c r="EW110" i="31"/>
  <c r="EV110" i="31"/>
  <c r="EU110" i="31"/>
  <c r="ET110" i="31"/>
  <c r="ES110" i="31"/>
  <c r="ER110" i="31"/>
  <c r="EQ110" i="31"/>
  <c r="FA109" i="31"/>
  <c r="EZ109" i="31"/>
  <c r="EY109" i="31"/>
  <c r="EX109" i="31"/>
  <c r="EW109" i="31"/>
  <c r="EV109" i="31"/>
  <c r="EU109" i="31"/>
  <c r="ET109" i="31"/>
  <c r="ES109" i="31"/>
  <c r="ER109" i="31"/>
  <c r="EQ109" i="31"/>
  <c r="FA108" i="31"/>
  <c r="EZ108" i="31"/>
  <c r="EY108" i="31"/>
  <c r="EX108" i="31"/>
  <c r="EW108" i="31"/>
  <c r="EV108" i="31"/>
  <c r="EU108" i="31"/>
  <c r="ET108" i="31"/>
  <c r="ES108" i="31"/>
  <c r="ER108" i="31"/>
  <c r="EQ108" i="31"/>
  <c r="FA107" i="31"/>
  <c r="EZ107" i="31"/>
  <c r="EY107" i="31"/>
  <c r="EX107" i="31"/>
  <c r="EW107" i="31"/>
  <c r="EV107" i="31"/>
  <c r="EU107" i="31"/>
  <c r="ET107" i="31"/>
  <c r="ES107" i="31"/>
  <c r="ER107" i="31"/>
  <c r="EQ107" i="31"/>
  <c r="FA106" i="31"/>
  <c r="EZ106" i="31"/>
  <c r="EY106" i="31"/>
  <c r="EX106" i="31"/>
  <c r="EW106" i="31"/>
  <c r="EV106" i="31"/>
  <c r="EU106" i="31"/>
  <c r="ET106" i="31"/>
  <c r="ES106" i="31"/>
  <c r="ER106" i="31"/>
  <c r="EQ106" i="31"/>
  <c r="FA105" i="31"/>
  <c r="EZ105" i="31"/>
  <c r="EY105" i="31"/>
  <c r="EX105" i="31"/>
  <c r="EW105" i="31"/>
  <c r="EV105" i="31"/>
  <c r="EU105" i="31"/>
  <c r="ET105" i="31"/>
  <c r="ES105" i="31"/>
  <c r="ER105" i="31"/>
  <c r="EQ105" i="31"/>
  <c r="FA104" i="31"/>
  <c r="EZ104" i="31"/>
  <c r="EY104" i="31"/>
  <c r="EX104" i="31"/>
  <c r="EW104" i="31"/>
  <c r="EV104" i="31"/>
  <c r="EU104" i="31"/>
  <c r="ET104" i="31"/>
  <c r="ES104" i="31"/>
  <c r="ER104" i="31"/>
  <c r="EQ104" i="31"/>
  <c r="FA103" i="31"/>
  <c r="EZ103" i="31"/>
  <c r="EY103" i="31"/>
  <c r="EX103" i="31"/>
  <c r="EW103" i="31"/>
  <c r="EV103" i="31"/>
  <c r="EU103" i="31"/>
  <c r="ET103" i="31"/>
  <c r="ES103" i="31"/>
  <c r="ER103" i="31"/>
  <c r="EQ103" i="31"/>
  <c r="FA102" i="31"/>
  <c r="EZ102" i="31"/>
  <c r="EY102" i="31"/>
  <c r="EX102" i="31"/>
  <c r="EW102" i="31"/>
  <c r="EV102" i="31"/>
  <c r="EU102" i="31"/>
  <c r="ET102" i="31"/>
  <c r="ES102" i="31"/>
  <c r="ER102" i="31"/>
  <c r="EQ102" i="31"/>
  <c r="FA101" i="31"/>
  <c r="EZ101" i="31"/>
  <c r="EY101" i="31"/>
  <c r="EX101" i="31"/>
  <c r="EW101" i="31"/>
  <c r="EV101" i="31"/>
  <c r="EU101" i="31"/>
  <c r="ET101" i="31"/>
  <c r="ES101" i="31"/>
  <c r="ER101" i="31"/>
  <c r="EQ101" i="31"/>
  <c r="FA100" i="31"/>
  <c r="EZ100" i="31"/>
  <c r="EY100" i="31"/>
  <c r="EX100" i="31"/>
  <c r="EW100" i="31"/>
  <c r="EV100" i="31"/>
  <c r="EU100" i="31"/>
  <c r="ET100" i="31"/>
  <c r="ES100" i="31"/>
  <c r="ER100" i="31"/>
  <c r="EQ100" i="31"/>
  <c r="FA99" i="31"/>
  <c r="EZ99" i="31"/>
  <c r="EY99" i="31"/>
  <c r="EX99" i="31"/>
  <c r="EW99" i="31"/>
  <c r="EV99" i="31"/>
  <c r="EU99" i="31"/>
  <c r="ET99" i="31"/>
  <c r="ES99" i="31"/>
  <c r="ER99" i="31"/>
  <c r="EQ99" i="31"/>
  <c r="FA98" i="31"/>
  <c r="EZ98" i="31"/>
  <c r="EY98" i="31"/>
  <c r="EX98" i="31"/>
  <c r="EW98" i="31"/>
  <c r="EV98" i="31"/>
  <c r="EU98" i="31"/>
  <c r="ET98" i="31"/>
  <c r="ES98" i="31"/>
  <c r="ER98" i="31"/>
  <c r="EQ98" i="31"/>
  <c r="FA97" i="31"/>
  <c r="EZ97" i="31"/>
  <c r="EY97" i="31"/>
  <c r="EX97" i="31"/>
  <c r="EW97" i="31"/>
  <c r="EV97" i="31"/>
  <c r="EU97" i="31"/>
  <c r="ET97" i="31"/>
  <c r="ES97" i="31"/>
  <c r="ER97" i="31"/>
  <c r="EQ97" i="31"/>
  <c r="FA96" i="31"/>
  <c r="EZ96" i="31"/>
  <c r="EY96" i="31"/>
  <c r="EX96" i="31"/>
  <c r="EW96" i="31"/>
  <c r="EV96" i="31"/>
  <c r="EU96" i="31"/>
  <c r="ET96" i="31"/>
  <c r="ES96" i="31"/>
  <c r="ER96" i="31"/>
  <c r="EQ96" i="31"/>
  <c r="FA95" i="31"/>
  <c r="EZ95" i="31"/>
  <c r="EY95" i="31"/>
  <c r="EX95" i="31"/>
  <c r="EW95" i="31"/>
  <c r="EV95" i="31"/>
  <c r="EU95" i="31"/>
  <c r="ET95" i="31"/>
  <c r="ES95" i="31"/>
  <c r="ER95" i="31"/>
  <c r="EQ95" i="31"/>
  <c r="FA94" i="31"/>
  <c r="EZ94" i="31"/>
  <c r="EY94" i="31"/>
  <c r="EX94" i="31"/>
  <c r="EW94" i="31"/>
  <c r="EV94" i="31"/>
  <c r="EU94" i="31"/>
  <c r="ET94" i="31"/>
  <c r="ES94" i="31"/>
  <c r="ER94" i="31"/>
  <c r="EQ94" i="31"/>
  <c r="FA93" i="31"/>
  <c r="EZ93" i="31"/>
  <c r="EY93" i="31"/>
  <c r="EX93" i="31"/>
  <c r="EW93" i="31"/>
  <c r="EV93" i="31"/>
  <c r="EU93" i="31"/>
  <c r="ET93" i="31"/>
  <c r="ES93" i="31"/>
  <c r="ER93" i="31"/>
  <c r="EQ93" i="31"/>
  <c r="FA92" i="31"/>
  <c r="EZ92" i="31"/>
  <c r="EY92" i="31"/>
  <c r="EX92" i="31"/>
  <c r="EW92" i="31"/>
  <c r="EV92" i="31"/>
  <c r="EU92" i="31"/>
  <c r="ET92" i="31"/>
  <c r="ES92" i="31"/>
  <c r="ER92" i="31"/>
  <c r="EQ92" i="31"/>
  <c r="FA91" i="31"/>
  <c r="EZ91" i="31"/>
  <c r="EY91" i="31"/>
  <c r="EX91" i="31"/>
  <c r="EW91" i="31"/>
  <c r="EV91" i="31"/>
  <c r="EU91" i="31"/>
  <c r="ET91" i="31"/>
  <c r="ES91" i="31"/>
  <c r="ER91" i="31"/>
  <c r="EQ91" i="31"/>
  <c r="FA90" i="31"/>
  <c r="EZ90" i="31"/>
  <c r="EY90" i="31"/>
  <c r="EX90" i="31"/>
  <c r="EW90" i="31"/>
  <c r="EV90" i="31"/>
  <c r="EU90" i="31"/>
  <c r="ET90" i="31"/>
  <c r="ES90" i="31"/>
  <c r="ER90" i="31"/>
  <c r="EQ90" i="31"/>
  <c r="FA89" i="31"/>
  <c r="EZ89" i="31"/>
  <c r="EY89" i="31"/>
  <c r="EX89" i="31"/>
  <c r="EW89" i="31"/>
  <c r="EV89" i="31"/>
  <c r="EU89" i="31"/>
  <c r="ET89" i="31"/>
  <c r="ES89" i="31"/>
  <c r="ER89" i="31"/>
  <c r="EQ89" i="31"/>
  <c r="FA88" i="31"/>
  <c r="EZ88" i="31"/>
  <c r="EY88" i="31"/>
  <c r="EX88" i="31"/>
  <c r="EW88" i="31"/>
  <c r="EV88" i="31"/>
  <c r="EU88" i="31"/>
  <c r="ET88" i="31"/>
  <c r="ES88" i="31"/>
  <c r="ER88" i="31"/>
  <c r="EQ88" i="31"/>
  <c r="FA87" i="31"/>
  <c r="EZ87" i="31"/>
  <c r="EY87" i="31"/>
  <c r="EX87" i="31"/>
  <c r="EW87" i="31"/>
  <c r="EV87" i="31"/>
  <c r="EU87" i="31"/>
  <c r="ET87" i="31"/>
  <c r="ES87" i="31"/>
  <c r="ER87" i="31"/>
  <c r="EQ87" i="31"/>
  <c r="FA86" i="31"/>
  <c r="EZ86" i="31"/>
  <c r="EY86" i="31"/>
  <c r="EX86" i="31"/>
  <c r="EW86" i="31"/>
  <c r="EV86" i="31"/>
  <c r="EU86" i="31"/>
  <c r="ET86" i="31"/>
  <c r="ES86" i="31"/>
  <c r="ER86" i="31"/>
  <c r="EQ86" i="31"/>
  <c r="FA85" i="31"/>
  <c r="EZ85" i="31"/>
  <c r="EY85" i="31"/>
  <c r="EX85" i="31"/>
  <c r="EW85" i="31"/>
  <c r="EV85" i="31"/>
  <c r="EU85" i="31"/>
  <c r="ET85" i="31"/>
  <c r="ES85" i="31"/>
  <c r="ER85" i="31"/>
  <c r="EQ85" i="31"/>
  <c r="FA84" i="31"/>
  <c r="EZ84" i="31"/>
  <c r="EY84" i="31"/>
  <c r="EX84" i="31"/>
  <c r="EW84" i="31"/>
  <c r="EV84" i="31"/>
  <c r="EU84" i="31"/>
  <c r="ET84" i="31"/>
  <c r="ES84" i="31"/>
  <c r="ER84" i="31"/>
  <c r="EQ84" i="31"/>
  <c r="FA83" i="31"/>
  <c r="EZ83" i="31"/>
  <c r="EY83" i="31"/>
  <c r="EX83" i="31"/>
  <c r="EW83" i="31"/>
  <c r="EV83" i="31"/>
  <c r="EU83" i="31"/>
  <c r="ET83" i="31"/>
  <c r="ES83" i="31"/>
  <c r="ER83" i="31"/>
  <c r="EQ83" i="31"/>
  <c r="FA82" i="31"/>
  <c r="EZ82" i="31"/>
  <c r="EY82" i="31"/>
  <c r="EX82" i="31"/>
  <c r="EW82" i="31"/>
  <c r="EV82" i="31"/>
  <c r="EU82" i="31"/>
  <c r="ET82" i="31"/>
  <c r="ES82" i="31"/>
  <c r="ER82" i="31"/>
  <c r="EQ82" i="31"/>
  <c r="FA81" i="31"/>
  <c r="EZ81" i="31"/>
  <c r="EY81" i="31"/>
  <c r="EX81" i="31"/>
  <c r="EW81" i="31"/>
  <c r="EV81" i="31"/>
  <c r="EU81" i="31"/>
  <c r="ET81" i="31"/>
  <c r="ES81" i="31"/>
  <c r="ER81" i="31"/>
  <c r="EQ81" i="31"/>
  <c r="FA80" i="31"/>
  <c r="EZ80" i="31"/>
  <c r="EY80" i="31"/>
  <c r="EX80" i="31"/>
  <c r="EW80" i="31"/>
  <c r="EV80" i="31"/>
  <c r="EU80" i="31"/>
  <c r="ET80" i="31"/>
  <c r="ES80" i="31"/>
  <c r="ER80" i="31"/>
  <c r="EQ80" i="31"/>
  <c r="FA79" i="31"/>
  <c r="EZ79" i="31"/>
  <c r="EY79" i="31"/>
  <c r="EX79" i="31"/>
  <c r="EW79" i="31"/>
  <c r="EV79" i="31"/>
  <c r="EU79" i="31"/>
  <c r="ET79" i="31"/>
  <c r="ES79" i="31"/>
  <c r="ER79" i="31"/>
  <c r="EQ79" i="31"/>
  <c r="FA78" i="31"/>
  <c r="EZ78" i="31"/>
  <c r="EY78" i="31"/>
  <c r="EX78" i="31"/>
  <c r="EW78" i="31"/>
  <c r="EV78" i="31"/>
  <c r="EU78" i="31"/>
  <c r="ET78" i="31"/>
  <c r="ES78" i="31"/>
  <c r="ER78" i="31"/>
  <c r="EQ78" i="31"/>
  <c r="FA77" i="31"/>
  <c r="EZ77" i="31"/>
  <c r="EY77" i="31"/>
  <c r="EX77" i="31"/>
  <c r="EW77" i="31"/>
  <c r="EV77" i="31"/>
  <c r="EU77" i="31"/>
  <c r="ET77" i="31"/>
  <c r="ES77" i="31"/>
  <c r="ER77" i="31"/>
  <c r="EQ77" i="31"/>
  <c r="FA76" i="31"/>
  <c r="EZ76" i="31"/>
  <c r="EY76" i="31"/>
  <c r="EX76" i="31"/>
  <c r="EW76" i="31"/>
  <c r="EV76" i="31"/>
  <c r="EU76" i="31"/>
  <c r="ET76" i="31"/>
  <c r="ES76" i="31"/>
  <c r="ER76" i="31"/>
  <c r="EQ76" i="31"/>
  <c r="FA75" i="31"/>
  <c r="EZ75" i="31"/>
  <c r="EY75" i="31"/>
  <c r="EX75" i="31"/>
  <c r="EW75" i="31"/>
  <c r="EV75" i="31"/>
  <c r="EU75" i="31"/>
  <c r="ET75" i="31"/>
  <c r="ES75" i="31"/>
  <c r="ER75" i="31"/>
  <c r="EQ75" i="31"/>
  <c r="FA74" i="31"/>
  <c r="EZ74" i="31"/>
  <c r="EY74" i="31"/>
  <c r="EX74" i="31"/>
  <c r="EW74" i="31"/>
  <c r="EV74" i="31"/>
  <c r="EU74" i="31"/>
  <c r="ET74" i="31"/>
  <c r="ES74" i="31"/>
  <c r="ER74" i="31"/>
  <c r="EQ74" i="31"/>
  <c r="FA73" i="31"/>
  <c r="EZ73" i="31"/>
  <c r="EY73" i="31"/>
  <c r="EX73" i="31"/>
  <c r="EW73" i="31"/>
  <c r="EV73" i="31"/>
  <c r="EU73" i="31"/>
  <c r="ET73" i="31"/>
  <c r="ES73" i="31"/>
  <c r="ER73" i="31"/>
  <c r="EQ73" i="31"/>
  <c r="FA72" i="31"/>
  <c r="EZ72" i="31"/>
  <c r="EY72" i="31"/>
  <c r="EX72" i="31"/>
  <c r="EW72" i="31"/>
  <c r="EV72" i="31"/>
  <c r="EU72" i="31"/>
  <c r="ET72" i="31"/>
  <c r="ES72" i="31"/>
  <c r="ER72" i="31"/>
  <c r="EQ72" i="31"/>
  <c r="FA71" i="31"/>
  <c r="EZ71" i="31"/>
  <c r="EY71" i="31"/>
  <c r="EX71" i="31"/>
  <c r="EW71" i="31"/>
  <c r="EV71" i="31"/>
  <c r="EU71" i="31"/>
  <c r="ET71" i="31"/>
  <c r="ES71" i="31"/>
  <c r="ER71" i="31"/>
  <c r="EQ71" i="31"/>
  <c r="FA70" i="31"/>
  <c r="EZ70" i="31"/>
  <c r="EY70" i="31"/>
  <c r="EX70" i="31"/>
  <c r="EW70" i="31"/>
  <c r="EV70" i="31"/>
  <c r="EU70" i="31"/>
  <c r="ET70" i="31"/>
  <c r="ES70" i="31"/>
  <c r="ER70" i="31"/>
  <c r="EQ70" i="31"/>
  <c r="FA69" i="31"/>
  <c r="EZ69" i="31"/>
  <c r="EY69" i="31"/>
  <c r="EX69" i="31"/>
  <c r="EW69" i="31"/>
  <c r="EV69" i="31"/>
  <c r="EU69" i="31"/>
  <c r="ET69" i="31"/>
  <c r="ES69" i="31"/>
  <c r="ER69" i="31"/>
  <c r="EQ69" i="31"/>
  <c r="FA68" i="31"/>
  <c r="EZ68" i="31"/>
  <c r="EY68" i="31"/>
  <c r="EX68" i="31"/>
  <c r="EW68" i="31"/>
  <c r="EV68" i="31"/>
  <c r="EU68" i="31"/>
  <c r="ET68" i="31"/>
  <c r="ES68" i="31"/>
  <c r="ER68" i="31"/>
  <c r="EQ68" i="31"/>
  <c r="FA67" i="31"/>
  <c r="EZ67" i="31"/>
  <c r="EY67" i="31"/>
  <c r="EX67" i="31"/>
  <c r="EW67" i="31"/>
  <c r="EV67" i="31"/>
  <c r="EU67" i="31"/>
  <c r="ET67" i="31"/>
  <c r="ES67" i="31"/>
  <c r="ER67" i="31"/>
  <c r="EQ67" i="31"/>
  <c r="FA66" i="31"/>
  <c r="EZ66" i="31"/>
  <c r="EY66" i="31"/>
  <c r="EX66" i="31"/>
  <c r="EW66" i="31"/>
  <c r="EV66" i="31"/>
  <c r="EU66" i="31"/>
  <c r="ET66" i="31"/>
  <c r="ES66" i="31"/>
  <c r="ER66" i="31"/>
  <c r="EQ66" i="31"/>
  <c r="FA65" i="31"/>
  <c r="EZ65" i="31"/>
  <c r="EY65" i="31"/>
  <c r="EX65" i="31"/>
  <c r="EW65" i="31"/>
  <c r="EV65" i="31"/>
  <c r="EU65" i="31"/>
  <c r="ET65" i="31"/>
  <c r="ES65" i="31"/>
  <c r="ER65" i="31"/>
  <c r="EQ65" i="31"/>
  <c r="FA64" i="31"/>
  <c r="EZ64" i="31"/>
  <c r="EY64" i="31"/>
  <c r="EX64" i="31"/>
  <c r="EW64" i="31"/>
  <c r="EV64" i="31"/>
  <c r="EU64" i="31"/>
  <c r="ET64" i="31"/>
  <c r="ES64" i="31"/>
  <c r="ER64" i="31"/>
  <c r="EQ64" i="31"/>
  <c r="FA63" i="31"/>
  <c r="EZ63" i="31"/>
  <c r="EY63" i="31"/>
  <c r="EX63" i="31"/>
  <c r="EW63" i="31"/>
  <c r="EV63" i="31"/>
  <c r="EU63" i="31"/>
  <c r="ET63" i="31"/>
  <c r="ES63" i="31"/>
  <c r="ER63" i="31"/>
  <c r="EQ63" i="31"/>
  <c r="FA62" i="31"/>
  <c r="EZ62" i="31"/>
  <c r="EY62" i="31"/>
  <c r="EX62" i="31"/>
  <c r="EW62" i="31"/>
  <c r="EV62" i="31"/>
  <c r="EU62" i="31"/>
  <c r="ET62" i="31"/>
  <c r="ES62" i="31"/>
  <c r="ER62" i="31"/>
  <c r="EQ62" i="31"/>
  <c r="FA61" i="31"/>
  <c r="EZ61" i="31"/>
  <c r="EY61" i="31"/>
  <c r="EX61" i="31"/>
  <c r="EW61" i="31"/>
  <c r="EV61" i="31"/>
  <c r="EU61" i="31"/>
  <c r="ET61" i="31"/>
  <c r="ES61" i="31"/>
  <c r="ER61" i="31"/>
  <c r="EQ61" i="31"/>
  <c r="FA60" i="31"/>
  <c r="EZ60" i="31"/>
  <c r="EY60" i="31"/>
  <c r="EX60" i="31"/>
  <c r="EW60" i="31"/>
  <c r="EV60" i="31"/>
  <c r="EU60" i="31"/>
  <c r="ET60" i="31"/>
  <c r="ES60" i="31"/>
  <c r="ER60" i="31"/>
  <c r="EQ60" i="31"/>
  <c r="FA59" i="31"/>
  <c r="EZ59" i="31"/>
  <c r="EY59" i="31"/>
  <c r="EX59" i="31"/>
  <c r="EW59" i="31"/>
  <c r="EV59" i="31"/>
  <c r="EU59" i="31"/>
  <c r="ET59" i="31"/>
  <c r="ES59" i="31"/>
  <c r="ER59" i="31"/>
  <c r="EQ59" i="31"/>
  <c r="FA58" i="31"/>
  <c r="EZ58" i="31"/>
  <c r="EY58" i="31"/>
  <c r="EX58" i="31"/>
  <c r="EW58" i="31"/>
  <c r="EV58" i="31"/>
  <c r="EU58" i="31"/>
  <c r="ET58" i="31"/>
  <c r="ES58" i="31"/>
  <c r="ER58" i="31"/>
  <c r="EQ58" i="31"/>
  <c r="FA57" i="31"/>
  <c r="EZ57" i="31"/>
  <c r="EY57" i="31"/>
  <c r="EX57" i="31"/>
  <c r="EW57" i="31"/>
  <c r="EV57" i="31"/>
  <c r="EU57" i="31"/>
  <c r="ET57" i="31"/>
  <c r="ES57" i="31"/>
  <c r="ER57" i="31"/>
  <c r="EQ57" i="31"/>
  <c r="FA56" i="31"/>
  <c r="EZ56" i="31"/>
  <c r="EY56" i="31"/>
  <c r="EX56" i="31"/>
  <c r="EW56" i="31"/>
  <c r="EV56" i="31"/>
  <c r="EU56" i="31"/>
  <c r="ET56" i="31"/>
  <c r="ES56" i="31"/>
  <c r="ER56" i="31"/>
  <c r="EQ56" i="31"/>
  <c r="FA55" i="31"/>
  <c r="EZ55" i="31"/>
  <c r="EY55" i="31"/>
  <c r="EX55" i="31"/>
  <c r="EW55" i="31"/>
  <c r="EV55" i="31"/>
  <c r="EU55" i="31"/>
  <c r="ET55" i="31"/>
  <c r="ES55" i="31"/>
  <c r="ER55" i="31"/>
  <c r="EQ55" i="31"/>
  <c r="FA54" i="31"/>
  <c r="EZ54" i="31"/>
  <c r="EY54" i="31"/>
  <c r="EX54" i="31"/>
  <c r="EW54" i="31"/>
  <c r="EV54" i="31"/>
  <c r="EU54" i="31"/>
  <c r="ET54" i="31"/>
  <c r="ES54" i="31"/>
  <c r="ER54" i="31"/>
  <c r="EQ54" i="31"/>
  <c r="FA53" i="31"/>
  <c r="EZ53" i="31"/>
  <c r="EY53" i="31"/>
  <c r="EX53" i="31"/>
  <c r="EW53" i="31"/>
  <c r="EV53" i="31"/>
  <c r="EU53" i="31"/>
  <c r="ET53" i="31"/>
  <c r="ES53" i="31"/>
  <c r="ER53" i="31"/>
  <c r="EQ53" i="31"/>
  <c r="FA52" i="31"/>
  <c r="EZ52" i="31"/>
  <c r="EY52" i="31"/>
  <c r="EX52" i="31"/>
  <c r="EW52" i="31"/>
  <c r="EV52" i="31"/>
  <c r="EU52" i="31"/>
  <c r="ET52" i="31"/>
  <c r="ES52" i="31"/>
  <c r="ER52" i="31"/>
  <c r="EQ52" i="31"/>
  <c r="FA51" i="31"/>
  <c r="EZ51" i="31"/>
  <c r="EY51" i="31"/>
  <c r="EX51" i="31"/>
  <c r="EW51" i="31"/>
  <c r="EV51" i="31"/>
  <c r="EU51" i="31"/>
  <c r="ET51" i="31"/>
  <c r="ES51" i="31"/>
  <c r="ER51" i="31"/>
  <c r="EQ51" i="31"/>
  <c r="FA50" i="31"/>
  <c r="EZ50" i="31"/>
  <c r="EY50" i="31"/>
  <c r="EX50" i="31"/>
  <c r="EW50" i="31"/>
  <c r="EV50" i="31"/>
  <c r="EU50" i="31"/>
  <c r="ET50" i="31"/>
  <c r="ES50" i="31"/>
  <c r="ER50" i="31"/>
  <c r="EQ50" i="31"/>
  <c r="FA49" i="31"/>
  <c r="EZ49" i="31"/>
  <c r="EY49" i="31"/>
  <c r="EX49" i="31"/>
  <c r="EW49" i="31"/>
  <c r="EV49" i="31"/>
  <c r="EU49" i="31"/>
  <c r="ET49" i="31"/>
  <c r="ES49" i="31"/>
  <c r="ER49" i="31"/>
  <c r="EQ49" i="31"/>
  <c r="FA48" i="31"/>
  <c r="EZ48" i="31"/>
  <c r="EY48" i="31"/>
  <c r="EX48" i="31"/>
  <c r="EW48" i="31"/>
  <c r="EV48" i="31"/>
  <c r="EU48" i="31"/>
  <c r="ET48" i="31"/>
  <c r="ES48" i="31"/>
  <c r="ER48" i="31"/>
  <c r="EQ48" i="31"/>
  <c r="FA47" i="31"/>
  <c r="EZ47" i="31"/>
  <c r="EY47" i="31"/>
  <c r="EX47" i="31"/>
  <c r="EW47" i="31"/>
  <c r="EV47" i="31"/>
  <c r="EU47" i="31"/>
  <c r="ET47" i="31"/>
  <c r="ES47" i="31"/>
  <c r="ER47" i="31"/>
  <c r="EQ47" i="31"/>
  <c r="FA46" i="31"/>
  <c r="EZ46" i="31"/>
  <c r="EY46" i="31"/>
  <c r="EX46" i="31"/>
  <c r="EW46" i="31"/>
  <c r="EV46" i="31"/>
  <c r="EU46" i="31"/>
  <c r="ET46" i="31"/>
  <c r="ES46" i="31"/>
  <c r="ER46" i="31"/>
  <c r="EQ46" i="31"/>
  <c r="FA45" i="31"/>
  <c r="EZ45" i="31"/>
  <c r="EY45" i="31"/>
  <c r="EX45" i="31"/>
  <c r="EW45" i="31"/>
  <c r="EV45" i="31"/>
  <c r="EU45" i="31"/>
  <c r="ET45" i="31"/>
  <c r="ES45" i="31"/>
  <c r="ER45" i="31"/>
  <c r="EQ45" i="31"/>
  <c r="FA44" i="31"/>
  <c r="EZ44" i="31"/>
  <c r="EY44" i="31"/>
  <c r="EX44" i="31"/>
  <c r="EW44" i="31"/>
  <c r="EV44" i="31"/>
  <c r="EU44" i="31"/>
  <c r="ET44" i="31"/>
  <c r="ES44" i="31"/>
  <c r="ER44" i="31"/>
  <c r="EQ44" i="31"/>
  <c r="FA43" i="31"/>
  <c r="EZ43" i="31"/>
  <c r="EY43" i="31"/>
  <c r="EX43" i="31"/>
  <c r="EW43" i="31"/>
  <c r="EV43" i="31"/>
  <c r="EU43" i="31"/>
  <c r="ET43" i="31"/>
  <c r="ES43" i="31"/>
  <c r="ER43" i="31"/>
  <c r="EQ43" i="31"/>
  <c r="FA42" i="31"/>
  <c r="EZ42" i="31"/>
  <c r="EY42" i="31"/>
  <c r="EX42" i="31"/>
  <c r="EW42" i="31"/>
  <c r="EV42" i="31"/>
  <c r="EU42" i="31"/>
  <c r="ET42" i="31"/>
  <c r="ES42" i="31"/>
  <c r="ER42" i="31"/>
  <c r="EQ42" i="31"/>
  <c r="FA41" i="31"/>
  <c r="EZ41" i="31"/>
  <c r="EY41" i="31"/>
  <c r="EX41" i="31"/>
  <c r="EW41" i="31"/>
  <c r="EV41" i="31"/>
  <c r="EU41" i="31"/>
  <c r="ET41" i="31"/>
  <c r="ES41" i="31"/>
  <c r="ER41" i="31"/>
  <c r="EQ41" i="31"/>
  <c r="FA40" i="31"/>
  <c r="EZ40" i="31"/>
  <c r="EY40" i="31"/>
  <c r="EX40" i="31"/>
  <c r="EW40" i="31"/>
  <c r="EV40" i="31"/>
  <c r="EU40" i="31"/>
  <c r="ET40" i="31"/>
  <c r="ES40" i="31"/>
  <c r="ER40" i="31"/>
  <c r="EQ40" i="31"/>
  <c r="FA39" i="31"/>
  <c r="EZ39" i="31"/>
  <c r="EY39" i="31"/>
  <c r="EX39" i="31"/>
  <c r="EW39" i="31"/>
  <c r="EV39" i="31"/>
  <c r="EU39" i="31"/>
  <c r="ET39" i="31"/>
  <c r="ES39" i="31"/>
  <c r="ER39" i="31"/>
  <c r="EQ39" i="31"/>
  <c r="FA38" i="31"/>
  <c r="EZ38" i="31"/>
  <c r="EY38" i="31"/>
  <c r="EX38" i="31"/>
  <c r="EW38" i="31"/>
  <c r="EV38" i="31"/>
  <c r="EU38" i="31"/>
  <c r="ET38" i="31"/>
  <c r="ES38" i="31"/>
  <c r="ER38" i="31"/>
  <c r="EQ38" i="31"/>
  <c r="FA37" i="31"/>
  <c r="EZ37" i="31"/>
  <c r="EY37" i="31"/>
  <c r="EX37" i="31"/>
  <c r="EW37" i="31"/>
  <c r="EV37" i="31"/>
  <c r="EU37" i="31"/>
  <c r="ET37" i="31"/>
  <c r="ES37" i="31"/>
  <c r="ER37" i="31"/>
  <c r="EQ37" i="31"/>
  <c r="FA36" i="31"/>
  <c r="EZ36" i="31"/>
  <c r="EY36" i="31"/>
  <c r="EX36" i="31"/>
  <c r="EW36" i="31"/>
  <c r="EV36" i="31"/>
  <c r="EU36" i="31"/>
  <c r="ET36" i="31"/>
  <c r="ES36" i="31"/>
  <c r="ER36" i="31"/>
  <c r="EQ36" i="31"/>
  <c r="FA35" i="31"/>
  <c r="EZ35" i="31"/>
  <c r="EY35" i="31"/>
  <c r="EX35" i="31"/>
  <c r="EW35" i="31"/>
  <c r="EV35" i="31"/>
  <c r="EU35" i="31"/>
  <c r="ET35" i="31"/>
  <c r="ES35" i="31"/>
  <c r="ER35" i="31"/>
  <c r="EQ35" i="31"/>
  <c r="FA34" i="31"/>
  <c r="EZ34" i="31"/>
  <c r="EY34" i="31"/>
  <c r="EX34" i="31"/>
  <c r="EW34" i="31"/>
  <c r="EV34" i="31"/>
  <c r="EU34" i="31"/>
  <c r="ET34" i="31"/>
  <c r="ES34" i="31"/>
  <c r="ER34" i="31"/>
  <c r="EQ34" i="31"/>
  <c r="FA33" i="31"/>
  <c r="EZ33" i="31"/>
  <c r="EY33" i="31"/>
  <c r="EX33" i="31"/>
  <c r="EW33" i="31"/>
  <c r="EV33" i="31"/>
  <c r="EU33" i="31"/>
  <c r="ET33" i="31"/>
  <c r="ES33" i="31"/>
  <c r="ER33" i="31"/>
  <c r="EQ33" i="31"/>
  <c r="FA32" i="31"/>
  <c r="EZ32" i="31"/>
  <c r="EY32" i="31"/>
  <c r="EX32" i="31"/>
  <c r="EW32" i="31"/>
  <c r="EV32" i="31"/>
  <c r="EU32" i="31"/>
  <c r="ET32" i="31"/>
  <c r="ES32" i="31"/>
  <c r="ER32" i="31"/>
  <c r="EQ32" i="31"/>
  <c r="FA31" i="31"/>
  <c r="EZ31" i="31"/>
  <c r="EY31" i="31"/>
  <c r="EX31" i="31"/>
  <c r="EW31" i="31"/>
  <c r="EV31" i="31"/>
  <c r="EU31" i="31"/>
  <c r="ET31" i="31"/>
  <c r="ES31" i="31"/>
  <c r="ER31" i="31"/>
  <c r="EQ31" i="31"/>
  <c r="FA30" i="31"/>
  <c r="EZ30" i="31"/>
  <c r="EY30" i="31"/>
  <c r="EX30" i="31"/>
  <c r="EW30" i="31"/>
  <c r="EV30" i="31"/>
  <c r="EU30" i="31"/>
  <c r="ET30" i="31"/>
  <c r="ES30" i="31"/>
  <c r="ER30" i="31"/>
  <c r="EQ30" i="31"/>
  <c r="FA29" i="31"/>
  <c r="EZ29" i="31"/>
  <c r="EY29" i="31"/>
  <c r="EX29" i="31"/>
  <c r="EW29" i="31"/>
  <c r="EV29" i="31"/>
  <c r="EU29" i="31"/>
  <c r="ET29" i="31"/>
  <c r="ES29" i="31"/>
  <c r="ER29" i="31"/>
  <c r="EQ29" i="31"/>
  <c r="FA28" i="31"/>
  <c r="EZ28" i="31"/>
  <c r="EY28" i="31"/>
  <c r="EX28" i="31"/>
  <c r="EW28" i="31"/>
  <c r="EV28" i="31"/>
  <c r="EU28" i="31"/>
  <c r="ET28" i="31"/>
  <c r="ES28" i="31"/>
  <c r="ER28" i="31"/>
  <c r="EQ28" i="31"/>
  <c r="FA27" i="31"/>
  <c r="EZ27" i="31"/>
  <c r="EY27" i="31"/>
  <c r="EX27" i="31"/>
  <c r="EW27" i="31"/>
  <c r="EV27" i="31"/>
  <c r="EU27" i="31"/>
  <c r="ET27" i="31"/>
  <c r="ES27" i="31"/>
  <c r="ER27" i="31"/>
  <c r="EQ27" i="31"/>
  <c r="FA26" i="31"/>
  <c r="EZ26" i="31"/>
  <c r="EY26" i="31"/>
  <c r="EX26" i="31"/>
  <c r="EW26" i="31"/>
  <c r="EV26" i="31"/>
  <c r="EU26" i="31"/>
  <c r="ET26" i="31"/>
  <c r="ES26" i="31"/>
  <c r="ER26" i="31"/>
  <c r="EQ26" i="31"/>
  <c r="FA25" i="31"/>
  <c r="EZ25" i="31"/>
  <c r="EY25" i="31"/>
  <c r="EX25" i="31"/>
  <c r="EW25" i="31"/>
  <c r="EV25" i="31"/>
  <c r="EU25" i="31"/>
  <c r="ET25" i="31"/>
  <c r="ES25" i="31"/>
  <c r="ER25" i="31"/>
  <c r="EQ25" i="31"/>
  <c r="FA24" i="31"/>
  <c r="EZ24" i="31"/>
  <c r="EY24" i="31"/>
  <c r="EX24" i="31"/>
  <c r="EW24" i="31"/>
  <c r="EV24" i="31"/>
  <c r="EU24" i="31"/>
  <c r="ET24" i="31"/>
  <c r="ES24" i="31"/>
  <c r="ER24" i="31"/>
  <c r="EQ24" i="31"/>
  <c r="FA23" i="31"/>
  <c r="EZ23" i="31"/>
  <c r="EY23" i="31"/>
  <c r="EX23" i="31"/>
  <c r="EW23" i="31"/>
  <c r="EV23" i="31"/>
  <c r="EU23" i="31"/>
  <c r="ET23" i="31"/>
  <c r="ES23" i="31"/>
  <c r="ER23" i="31"/>
  <c r="EQ23" i="31"/>
  <c r="FA22" i="31"/>
  <c r="EZ22" i="31"/>
  <c r="EY22" i="31"/>
  <c r="EX22" i="31"/>
  <c r="EW22" i="31"/>
  <c r="EV22" i="31"/>
  <c r="EU22" i="31"/>
  <c r="ET22" i="31"/>
  <c r="ES22" i="31"/>
  <c r="ER22" i="31"/>
  <c r="EQ22" i="31"/>
  <c r="FA21" i="31"/>
  <c r="EZ21" i="31"/>
  <c r="EY21" i="31"/>
  <c r="EX21" i="31"/>
  <c r="EW21" i="31"/>
  <c r="EV21" i="31"/>
  <c r="EU21" i="31"/>
  <c r="ET21" i="31"/>
  <c r="ES21" i="31"/>
  <c r="ER21" i="31"/>
  <c r="EQ21" i="31"/>
  <c r="FA20" i="31"/>
  <c r="EZ20" i="31"/>
  <c r="EY20" i="31"/>
  <c r="EX20" i="31"/>
  <c r="EW20" i="31"/>
  <c r="EV20" i="31"/>
  <c r="EU20" i="31"/>
  <c r="ET20" i="31"/>
  <c r="ES20" i="31"/>
  <c r="ER20" i="31"/>
  <c r="EQ20" i="31"/>
  <c r="FA19" i="31"/>
  <c r="EZ19" i="31"/>
  <c r="EY19" i="31"/>
  <c r="EX19" i="31"/>
  <c r="EW19" i="31"/>
  <c r="EV19" i="31"/>
  <c r="EU19" i="31"/>
  <c r="ET19" i="31"/>
  <c r="ES19" i="31"/>
  <c r="ER19" i="31"/>
  <c r="EQ19" i="31"/>
  <c r="FA18" i="31"/>
  <c r="EZ18" i="31"/>
  <c r="EY18" i="31"/>
  <c r="EX18" i="31"/>
  <c r="EW18" i="31"/>
  <c r="EV18" i="31"/>
  <c r="EU18" i="31"/>
  <c r="ET18" i="31"/>
  <c r="ES18" i="31"/>
  <c r="ER18" i="31"/>
  <c r="EQ18" i="31"/>
  <c r="FA17" i="31"/>
  <c r="EZ17" i="31"/>
  <c r="EY17" i="31"/>
  <c r="EX17" i="31"/>
  <c r="EW17" i="31"/>
  <c r="EV17" i="31"/>
  <c r="EU17" i="31"/>
  <c r="ET17" i="31"/>
  <c r="ES17" i="31"/>
  <c r="ER17" i="31"/>
  <c r="EQ17" i="31"/>
  <c r="FA16" i="31"/>
  <c r="EZ16" i="31"/>
  <c r="EY16" i="31"/>
  <c r="EX16" i="31"/>
  <c r="EW16" i="31"/>
  <c r="EV16" i="31"/>
  <c r="EU16" i="31"/>
  <c r="ET16" i="31"/>
  <c r="ES16" i="31"/>
  <c r="ER16" i="31"/>
  <c r="EQ16" i="31"/>
  <c r="FA15" i="31"/>
  <c r="EZ15" i="31"/>
  <c r="EY15" i="31"/>
  <c r="EX15" i="31"/>
  <c r="EW15" i="31"/>
  <c r="EV15" i="31"/>
  <c r="EU15" i="31"/>
  <c r="ET15" i="31"/>
  <c r="ES15" i="31"/>
  <c r="ER15" i="31"/>
  <c r="EQ15" i="31"/>
  <c r="FA14" i="31"/>
  <c r="EZ14" i="31"/>
  <c r="EY14" i="31"/>
  <c r="EX14" i="31"/>
  <c r="EW14" i="31"/>
  <c r="EV14" i="31"/>
  <c r="EU14" i="31"/>
  <c r="ET14" i="31"/>
  <c r="ES14" i="31"/>
  <c r="ER14" i="31"/>
  <c r="EQ14" i="31"/>
  <c r="FA13" i="31"/>
  <c r="EZ13" i="31"/>
  <c r="EY13" i="31"/>
  <c r="EX13" i="31"/>
  <c r="EW13" i="31"/>
  <c r="EV13" i="31"/>
  <c r="EU13" i="31"/>
  <c r="ET13" i="31"/>
  <c r="ES13" i="31"/>
  <c r="ER13" i="31"/>
  <c r="EQ13" i="31"/>
  <c r="FA12" i="31"/>
  <c r="EZ12" i="31"/>
  <c r="EY12" i="31"/>
  <c r="EX12" i="31"/>
  <c r="EW12" i="31"/>
  <c r="EV12" i="31"/>
  <c r="EU12" i="31"/>
  <c r="ET12" i="31"/>
  <c r="ES12" i="31"/>
  <c r="ER12" i="31"/>
  <c r="EQ12" i="31"/>
  <c r="FA11" i="31"/>
  <c r="EZ11" i="31"/>
  <c r="EY11" i="31"/>
  <c r="EX11" i="31"/>
  <c r="EW11" i="31"/>
  <c r="EV11" i="31"/>
  <c r="EU11" i="31"/>
  <c r="ET11" i="31"/>
  <c r="ES11" i="31"/>
  <c r="ER11" i="31"/>
  <c r="EQ11" i="31"/>
  <c r="FA10" i="31"/>
  <c r="EZ10" i="31"/>
  <c r="EY10" i="31"/>
  <c r="EX10" i="31"/>
  <c r="EW10" i="31"/>
  <c r="EV10" i="31"/>
  <c r="EU10" i="31"/>
  <c r="ET10" i="31"/>
  <c r="ES10" i="31"/>
  <c r="ER10" i="31"/>
  <c r="EQ10" i="31"/>
  <c r="FA9" i="31"/>
  <c r="EZ9" i="31"/>
  <c r="EY9" i="31"/>
  <c r="EX9" i="31"/>
  <c r="EW9" i="31"/>
  <c r="EV9" i="31"/>
  <c r="EU9" i="31"/>
  <c r="ET9" i="31"/>
  <c r="ES9" i="31"/>
  <c r="ER9" i="31"/>
  <c r="EQ9" i="31"/>
  <c r="FA8" i="31"/>
  <c r="EZ8" i="31"/>
  <c r="EY8" i="31"/>
  <c r="EX8" i="31"/>
  <c r="EW8" i="31"/>
  <c r="EV8" i="31"/>
  <c r="EU8" i="31"/>
  <c r="ET8" i="31"/>
  <c r="ES8" i="31"/>
  <c r="ER8" i="31"/>
  <c r="EQ8" i="31"/>
  <c r="FA7" i="31"/>
  <c r="EZ7" i="31"/>
  <c r="EY7" i="31"/>
  <c r="EX7" i="31"/>
  <c r="EW7" i="31"/>
  <c r="EV7" i="31"/>
  <c r="EU7" i="31"/>
  <c r="ET7" i="31"/>
  <c r="ES7" i="31"/>
  <c r="ER7" i="31"/>
  <c r="EQ7" i="31"/>
  <c r="FA6" i="31"/>
  <c r="EZ6" i="31"/>
  <c r="EY6" i="31"/>
  <c r="EX6" i="31"/>
  <c r="EW6" i="31"/>
  <c r="EV6" i="31"/>
  <c r="EU6" i="31"/>
  <c r="ET6" i="31"/>
  <c r="ES6" i="31"/>
  <c r="ER6" i="31"/>
  <c r="EQ6" i="31"/>
  <c r="FA5" i="31"/>
  <c r="EZ5" i="31"/>
  <c r="EY5" i="31"/>
  <c r="EX5" i="31"/>
  <c r="EW5" i="31"/>
  <c r="EV5" i="31"/>
  <c r="EU5" i="31"/>
  <c r="ET5" i="31"/>
  <c r="ES5" i="31"/>
  <c r="ER5" i="31"/>
  <c r="EQ5" i="31"/>
  <c r="N11" i="8" l="1"/>
  <c r="N9" i="8"/>
  <c r="K15" i="8"/>
  <c r="R14" i="8"/>
  <c r="P14" i="8"/>
  <c r="N14" i="8"/>
  <c r="L14" i="8"/>
  <c r="K14" i="8"/>
  <c r="I14" i="8"/>
  <c r="G14" i="8"/>
  <c r="E14" i="8"/>
  <c r="D14" i="8"/>
  <c r="R12" i="8"/>
  <c r="K12" i="8"/>
  <c r="D12" i="8"/>
  <c r="P11" i="8"/>
  <c r="I11" i="8"/>
  <c r="R10" i="8"/>
  <c r="P10" i="8"/>
  <c r="N10" i="8"/>
  <c r="L10" i="8"/>
  <c r="K10" i="8"/>
  <c r="I10" i="8"/>
  <c r="G10" i="8"/>
  <c r="E10" i="8"/>
  <c r="D10" i="8"/>
  <c r="P12" i="8" l="1"/>
  <c r="G13" i="8"/>
  <c r="V16" i="8"/>
  <c r="R13" i="8"/>
  <c r="P13" i="8"/>
  <c r="L13" i="8"/>
  <c r="K13" i="8"/>
  <c r="I13" i="8"/>
  <c r="D13" i="8"/>
  <c r="N13" i="8"/>
  <c r="E13" i="8"/>
  <c r="E12" i="8"/>
  <c r="L12" i="8"/>
  <c r="G12" i="8"/>
  <c r="N12" i="8"/>
  <c r="I12" i="8"/>
  <c r="D11" i="8"/>
  <c r="K11" i="8"/>
  <c r="R11" i="8"/>
  <c r="E11" i="8"/>
  <c r="L11" i="8"/>
  <c r="G11" i="8"/>
  <c r="L9" i="8"/>
  <c r="G9" i="8"/>
  <c r="I9" i="8"/>
  <c r="D9" i="8"/>
  <c r="K9" i="8"/>
  <c r="R9" i="8"/>
  <c r="P9" i="8"/>
  <c r="E9" i="8"/>
  <c r="V15" i="8"/>
  <c r="W15" i="8"/>
  <c r="W16" i="8"/>
  <c r="V10" i="8"/>
  <c r="W10" i="8"/>
  <c r="V14" i="8"/>
  <c r="W14" i="8"/>
  <c r="L18" i="8"/>
  <c r="E18" i="8"/>
  <c r="P18" i="8"/>
  <c r="I18" i="8"/>
  <c r="N18" i="8"/>
  <c r="G18" i="8"/>
  <c r="R18" i="8"/>
  <c r="K18" i="8"/>
  <c r="D18" i="8"/>
  <c r="S15" i="8" l="1"/>
  <c r="S10" i="8"/>
  <c r="S16" i="8"/>
  <c r="S14" i="8"/>
  <c r="V17" i="8"/>
  <c r="W12" i="8"/>
  <c r="W17" i="8"/>
  <c r="W9" i="8"/>
  <c r="V12" i="8"/>
  <c r="V13" i="8"/>
  <c r="W13" i="8"/>
  <c r="V11" i="8"/>
  <c r="W11" i="8"/>
  <c r="V9" i="8"/>
  <c r="V18" i="8"/>
  <c r="W18" i="8"/>
  <c r="S12" i="8" l="1"/>
  <c r="S17" i="8"/>
  <c r="S11" i="8"/>
  <c r="S18" i="8"/>
  <c r="S9" i="8"/>
  <c r="S13" i="8"/>
  <c r="T15" i="8" l="1"/>
  <c r="S19" i="8"/>
  <c r="T9" i="8"/>
  <c r="T19" i="8" l="1"/>
</calcChain>
</file>

<file path=xl/comments1.xml><?xml version="1.0" encoding="utf-8"?>
<comments xmlns="http://schemas.openxmlformats.org/spreadsheetml/2006/main">
  <authors>
    <author>大阪府</author>
  </authors>
  <commentList>
    <comment ref="D12" authorId="0" shapeId="0">
      <text>
        <r>
          <rPr>
            <b/>
            <sz val="12"/>
            <color indexed="81"/>
            <rFont val="MS P ゴシック"/>
            <family val="3"/>
            <charset val="128"/>
          </rPr>
          <t>🔽のボタンを押して、
市町村を選択することが可能です</t>
        </r>
      </text>
    </comment>
  </commentList>
</comments>
</file>

<file path=xl/comments10.xml><?xml version="1.0" encoding="utf-8"?>
<comments xmlns="http://schemas.openxmlformats.org/spreadsheetml/2006/main">
  <authors>
    <author>大阪府</author>
  </authors>
  <commentList>
    <comment ref="D12" authorId="0" shapeId="0">
      <text>
        <r>
          <rPr>
            <b/>
            <sz val="12"/>
            <color indexed="81"/>
            <rFont val="MS P ゴシック"/>
            <family val="3"/>
            <charset val="128"/>
          </rPr>
          <t>🔽のボタンを押して、
市町村を選択することが可能です</t>
        </r>
      </text>
    </comment>
  </commentList>
</comments>
</file>

<file path=xl/comments2.xml><?xml version="1.0" encoding="utf-8"?>
<comments xmlns="http://schemas.openxmlformats.org/spreadsheetml/2006/main">
  <authors>
    <author>大阪府</author>
  </authors>
  <commentList>
    <comment ref="D12" authorId="0" shapeId="0">
      <text>
        <r>
          <rPr>
            <b/>
            <sz val="12"/>
            <color indexed="81"/>
            <rFont val="MS P ゴシック"/>
            <family val="3"/>
            <charset val="128"/>
          </rPr>
          <t>🔽のボタンを押して、
市町村を選択することが可能です</t>
        </r>
      </text>
    </comment>
  </commentList>
</comments>
</file>

<file path=xl/comments3.xml><?xml version="1.0" encoding="utf-8"?>
<comments xmlns="http://schemas.openxmlformats.org/spreadsheetml/2006/main">
  <authors>
    <author>大阪府</author>
  </authors>
  <commentList>
    <comment ref="D12" authorId="0" shapeId="0">
      <text>
        <r>
          <rPr>
            <b/>
            <sz val="12"/>
            <color indexed="81"/>
            <rFont val="MS P ゴシック"/>
            <family val="3"/>
            <charset val="128"/>
          </rPr>
          <t>🔽のボタンを押して、
市町村を選択することが可能です</t>
        </r>
      </text>
    </comment>
  </commentList>
</comments>
</file>

<file path=xl/comments4.xml><?xml version="1.0" encoding="utf-8"?>
<comments xmlns="http://schemas.openxmlformats.org/spreadsheetml/2006/main">
  <authors>
    <author>大阪府</author>
  </authors>
  <commentList>
    <comment ref="D12" authorId="0" shapeId="0">
      <text>
        <r>
          <rPr>
            <b/>
            <sz val="12"/>
            <color indexed="81"/>
            <rFont val="MS P ゴシック"/>
            <family val="3"/>
            <charset val="128"/>
          </rPr>
          <t>🔽のボタンを押して、
市町村を選択することが可能です</t>
        </r>
      </text>
    </comment>
  </commentList>
</comments>
</file>

<file path=xl/comments5.xml><?xml version="1.0" encoding="utf-8"?>
<comments xmlns="http://schemas.openxmlformats.org/spreadsheetml/2006/main">
  <authors>
    <author>大阪府</author>
  </authors>
  <commentList>
    <comment ref="D12" authorId="0" shapeId="0">
      <text>
        <r>
          <rPr>
            <b/>
            <sz val="12"/>
            <color indexed="81"/>
            <rFont val="MS P ゴシック"/>
            <family val="3"/>
            <charset val="128"/>
          </rPr>
          <t>🔽のボタンを押して、
市町村を選択することが可能です</t>
        </r>
      </text>
    </comment>
  </commentList>
</comments>
</file>

<file path=xl/comments6.xml><?xml version="1.0" encoding="utf-8"?>
<comments xmlns="http://schemas.openxmlformats.org/spreadsheetml/2006/main">
  <authors>
    <author>大阪府</author>
  </authors>
  <commentList>
    <comment ref="D12" authorId="0" shapeId="0">
      <text>
        <r>
          <rPr>
            <b/>
            <sz val="12"/>
            <color indexed="81"/>
            <rFont val="MS P ゴシック"/>
            <family val="3"/>
            <charset val="128"/>
          </rPr>
          <t>🔽のボタンを押して、
市町村を選択することが可能です</t>
        </r>
      </text>
    </comment>
  </commentList>
</comments>
</file>

<file path=xl/comments7.xml><?xml version="1.0" encoding="utf-8"?>
<comments xmlns="http://schemas.openxmlformats.org/spreadsheetml/2006/main">
  <authors>
    <author>大阪府</author>
  </authors>
  <commentList>
    <comment ref="D12" authorId="0" shapeId="0">
      <text>
        <r>
          <rPr>
            <b/>
            <sz val="12"/>
            <color indexed="81"/>
            <rFont val="MS P ゴシック"/>
            <family val="3"/>
            <charset val="128"/>
          </rPr>
          <t>🔽のボタンを押して、
市町村を選択することが可能です</t>
        </r>
      </text>
    </comment>
  </commentList>
</comments>
</file>

<file path=xl/comments8.xml><?xml version="1.0" encoding="utf-8"?>
<comments xmlns="http://schemas.openxmlformats.org/spreadsheetml/2006/main">
  <authors>
    <author>大阪府</author>
  </authors>
  <commentList>
    <comment ref="D12" authorId="0" shapeId="0">
      <text>
        <r>
          <rPr>
            <b/>
            <sz val="12"/>
            <color indexed="81"/>
            <rFont val="MS P ゴシック"/>
            <family val="3"/>
            <charset val="128"/>
          </rPr>
          <t>🔽のボタンを押して、
市町村を選択することが可能です</t>
        </r>
      </text>
    </comment>
  </commentList>
</comments>
</file>

<file path=xl/comments9.xml><?xml version="1.0" encoding="utf-8"?>
<comments xmlns="http://schemas.openxmlformats.org/spreadsheetml/2006/main">
  <authors>
    <author>大阪府</author>
  </authors>
  <commentList>
    <comment ref="D12" authorId="0" shapeId="0">
      <text>
        <r>
          <rPr>
            <b/>
            <sz val="12"/>
            <color indexed="81"/>
            <rFont val="MS P ゴシック"/>
            <family val="3"/>
            <charset val="128"/>
          </rPr>
          <t>🔽のボタンを押して、
市町村を選択することが可能です</t>
        </r>
      </text>
    </comment>
  </commentList>
</comments>
</file>

<file path=xl/sharedStrings.xml><?xml version="1.0" encoding="utf-8"?>
<sst xmlns="http://schemas.openxmlformats.org/spreadsheetml/2006/main" count="48339" uniqueCount="3780">
  <si>
    <t>電話番号</t>
  </si>
  <si>
    <t>郵便番号</t>
  </si>
  <si>
    <t>指定区分</t>
    <phoneticPr fontId="2"/>
  </si>
  <si>
    <t>医療機関名</t>
    <rPh sb="0" eb="5">
      <t>イリョウキカンメイ</t>
    </rPh>
    <phoneticPr fontId="2"/>
  </si>
  <si>
    <t>【指定区分について】</t>
  </si>
  <si>
    <t>※B型はかかりつけ患者以外の受け入れは行っておりません。ご注意ください。</t>
    <rPh sb="2" eb="3">
      <t>ガタ</t>
    </rPh>
    <rPh sb="9" eb="13">
      <t>カンジャイガイ</t>
    </rPh>
    <rPh sb="14" eb="15">
      <t>ウ</t>
    </rPh>
    <rPh sb="16" eb="17">
      <t>イ</t>
    </rPh>
    <rPh sb="19" eb="20">
      <t>オコナ</t>
    </rPh>
    <rPh sb="29" eb="31">
      <t>チュウイ</t>
    </rPh>
    <phoneticPr fontId="2"/>
  </si>
  <si>
    <t>ホームページ</t>
    <phoneticPr fontId="2"/>
  </si>
  <si>
    <t>市町村２</t>
    <rPh sb="0" eb="3">
      <t>シチョウソン</t>
    </rPh>
    <phoneticPr fontId="2"/>
  </si>
  <si>
    <t>市町村１</t>
    <rPh sb="0" eb="3">
      <t>シチョウソン</t>
    </rPh>
    <phoneticPr fontId="2"/>
  </si>
  <si>
    <t>特記事項</t>
    <rPh sb="0" eb="4">
      <t>トッキジコウ</t>
    </rPh>
    <phoneticPr fontId="2"/>
  </si>
  <si>
    <t>診療時間
※受付可能時間とは異なる場合がございますので、
必ず事前にホームページやお電話にてご確認ください。</t>
    <rPh sb="0" eb="2">
      <t>シンリョウ</t>
    </rPh>
    <rPh sb="2" eb="4">
      <t>ジカン</t>
    </rPh>
    <rPh sb="6" eb="8">
      <t>ウケツケ</t>
    </rPh>
    <rPh sb="8" eb="10">
      <t>カノウ</t>
    </rPh>
    <rPh sb="10" eb="12">
      <t>ジカン</t>
    </rPh>
    <rPh sb="14" eb="15">
      <t>コト</t>
    </rPh>
    <rPh sb="17" eb="19">
      <t>バアイ</t>
    </rPh>
    <rPh sb="29" eb="30">
      <t>カナラ</t>
    </rPh>
    <rPh sb="31" eb="33">
      <t>ジゼン</t>
    </rPh>
    <rPh sb="42" eb="44">
      <t>デンワ</t>
    </rPh>
    <rPh sb="47" eb="49">
      <t>カクニン</t>
    </rPh>
    <phoneticPr fontId="2"/>
  </si>
  <si>
    <t>検査方法</t>
    <phoneticPr fontId="2"/>
  </si>
  <si>
    <t>A</t>
  </si>
  <si>
    <t>：</t>
  </si>
  <si>
    <t>～</t>
  </si>
  <si>
    <t>B</t>
  </si>
  <si>
    <t/>
  </si>
  <si>
    <t>かかりつけ患者のみ</t>
  </si>
  <si>
    <t>診療・検査医療機関　開設状況</t>
    <rPh sb="0" eb="2">
      <t>シンリョウ</t>
    </rPh>
    <rPh sb="3" eb="5">
      <t>ケンサ</t>
    </rPh>
    <rPh sb="5" eb="9">
      <t>イリョウキカン</t>
    </rPh>
    <rPh sb="10" eb="14">
      <t>カイセツジョウキョウ</t>
    </rPh>
    <phoneticPr fontId="2"/>
  </si>
  <si>
    <t>大阪市天王寺区</t>
  </si>
  <si>
    <t>PCR検査、抗原定性検査（簡易キット等）</t>
  </si>
  <si>
    <t>大阪京橋ゆたかクリニック</t>
  </si>
  <si>
    <t>534-0024</t>
  </si>
  <si>
    <t>大阪市都島区</t>
  </si>
  <si>
    <t>東野田町3-1-17</t>
  </si>
  <si>
    <t>山本内科</t>
  </si>
  <si>
    <t>572-0827</t>
  </si>
  <si>
    <t>寝屋川市</t>
  </si>
  <si>
    <t>萱島本町12-15</t>
  </si>
  <si>
    <t>抗原定性検査（簡易キット等）</t>
  </si>
  <si>
    <t>072-822-1608</t>
  </si>
  <si>
    <t>医療法人　長尾台診療所</t>
  </si>
  <si>
    <t>573-0106</t>
  </si>
  <si>
    <t>枚方市</t>
  </si>
  <si>
    <t>長尾台2-1-26</t>
  </si>
  <si>
    <t>072-859-3616</t>
  </si>
  <si>
    <t>カワバタクリニック</t>
  </si>
  <si>
    <t>564-0051</t>
  </si>
  <si>
    <t>吹田市</t>
  </si>
  <si>
    <t>PCR検査</t>
  </si>
  <si>
    <t>06-6369-3715</t>
  </si>
  <si>
    <t>大阪オンラインクリニック</t>
  </si>
  <si>
    <t>545-0021</t>
  </si>
  <si>
    <t>大阪市阿倍野区</t>
  </si>
  <si>
    <t>阪南町5-10-8</t>
  </si>
  <si>
    <t>水上クリニック</t>
  </si>
  <si>
    <t>542-0067</t>
  </si>
  <si>
    <t>大阪市中央区</t>
  </si>
  <si>
    <t>06-6768-5858</t>
  </si>
  <si>
    <t>583-0014</t>
  </si>
  <si>
    <t>藤井寺市</t>
  </si>
  <si>
    <t>野中4-16-25</t>
  </si>
  <si>
    <t>PCR検査、抗原定量検査</t>
  </si>
  <si>
    <t>072-953-1211</t>
  </si>
  <si>
    <t>医療法人いけだこどもクリニック</t>
  </si>
  <si>
    <t>591-8002</t>
  </si>
  <si>
    <t>堺市北区</t>
  </si>
  <si>
    <t>北花田町3-45-40</t>
  </si>
  <si>
    <t>072-250-4152</t>
  </si>
  <si>
    <t>医療法人紀光会平井クリニック</t>
  </si>
  <si>
    <t>534-0027</t>
  </si>
  <si>
    <t>06-6929-8028</t>
  </si>
  <si>
    <t>井上医院</t>
  </si>
  <si>
    <t>544-0001</t>
  </si>
  <si>
    <t>大阪市生野区</t>
  </si>
  <si>
    <t>新今里4-1-8</t>
  </si>
  <si>
    <t>06-6752-3305</t>
  </si>
  <si>
    <t>よし内科クリニック</t>
  </si>
  <si>
    <t>551-0003</t>
  </si>
  <si>
    <t>大阪市大正区</t>
  </si>
  <si>
    <t>06-6556-6631</t>
  </si>
  <si>
    <t>野江内代クリニック</t>
  </si>
  <si>
    <t>536-0006</t>
  </si>
  <si>
    <t>大阪市城東区</t>
  </si>
  <si>
    <t>090-5646-6081</t>
  </si>
  <si>
    <t>599-8236</t>
  </si>
  <si>
    <t>堺市中区</t>
  </si>
  <si>
    <t>深井沢町6番地13</t>
  </si>
  <si>
    <t>PCR検査、抗原定量検査、抗原定性検査（簡易キット等）</t>
  </si>
  <si>
    <t>やまもと内科・循環器内科クリニック</t>
  </si>
  <si>
    <t>573-0163</t>
  </si>
  <si>
    <t>072-808-7103</t>
  </si>
  <si>
    <t>医療法人　西平診療所</t>
  </si>
  <si>
    <t>千島3-4-21</t>
  </si>
  <si>
    <t>06-6553-1166</t>
  </si>
  <si>
    <t>医療法人春陽会藤田内科</t>
  </si>
  <si>
    <t>590-0007</t>
  </si>
  <si>
    <t>堺市堺区</t>
  </si>
  <si>
    <t>北庄町2-1-10</t>
  </si>
  <si>
    <t>072-229-0708</t>
  </si>
  <si>
    <t>たにまちこどもクリニック</t>
  </si>
  <si>
    <t>540-0013</t>
  </si>
  <si>
    <t>内久宝寺町３－１－９ヒガシ２１ビル１階</t>
  </si>
  <si>
    <t>医療法人ときよしクリニック</t>
  </si>
  <si>
    <t>583-0026</t>
  </si>
  <si>
    <t>072-952-8607</t>
  </si>
  <si>
    <t>医療法人仁泉会　仁泉会病院</t>
  </si>
  <si>
    <t>574-0044</t>
  </si>
  <si>
    <t>大東市</t>
  </si>
  <si>
    <t>072-875-0100</t>
  </si>
  <si>
    <t>こどもクリニックきじま</t>
  </si>
  <si>
    <t>553-0003</t>
  </si>
  <si>
    <t>大阪市福島区</t>
  </si>
  <si>
    <t>福島5-6-16　4階</t>
  </si>
  <si>
    <t>吉野眼科クリニック</t>
  </si>
  <si>
    <t>556-0015</t>
  </si>
  <si>
    <t>大阪市浪速区</t>
  </si>
  <si>
    <t>敷津西２－２－１１</t>
  </si>
  <si>
    <t>枚方休日急病診療所</t>
  </si>
  <si>
    <t>573-1197</t>
  </si>
  <si>
    <t>072-848-1777</t>
  </si>
  <si>
    <t>池田市立休日急病診療所</t>
  </si>
  <si>
    <t>563-0025</t>
  </si>
  <si>
    <t>池田市</t>
  </si>
  <si>
    <t>城南３丁目１番１８号</t>
  </si>
  <si>
    <t>594-0013</t>
  </si>
  <si>
    <t>和泉市</t>
  </si>
  <si>
    <t>0725-40-3363</t>
  </si>
  <si>
    <t>あらたホームクリニック三国ヶ丘</t>
  </si>
  <si>
    <t>590-0024</t>
  </si>
  <si>
    <t>向陵中町4-3-10SHINZANビル315</t>
  </si>
  <si>
    <t>あらたホームクリニック豊中岡町</t>
  </si>
  <si>
    <t>561-0884</t>
  </si>
  <si>
    <t>豊中市</t>
  </si>
  <si>
    <t>562-0025</t>
  </si>
  <si>
    <t>箕面市</t>
  </si>
  <si>
    <t>粟生外院１丁目4-13</t>
  </si>
  <si>
    <t>072-727-0234</t>
  </si>
  <si>
    <t>関目やまもと糖尿病内科</t>
  </si>
  <si>
    <t>536-0008</t>
  </si>
  <si>
    <t>安田クリニック</t>
  </si>
  <si>
    <t>554-0002</t>
  </si>
  <si>
    <t>大阪市此花区</t>
  </si>
  <si>
    <t>伝法2丁目5番1号</t>
  </si>
  <si>
    <t>かわごえこどもクリニック</t>
  </si>
  <si>
    <t>533-0013</t>
  </si>
  <si>
    <t>大阪市東淀川区</t>
  </si>
  <si>
    <t>06-6170-2415</t>
  </si>
  <si>
    <t>安芸医院</t>
  </si>
  <si>
    <t>中野町1-3-18</t>
  </si>
  <si>
    <t>530-0041</t>
  </si>
  <si>
    <t>大阪市北区</t>
  </si>
  <si>
    <t>544-0011</t>
  </si>
  <si>
    <t>06-6758-9910</t>
  </si>
  <si>
    <t>ほりもと内科消化器クリニック</t>
  </si>
  <si>
    <t>582-0025</t>
  </si>
  <si>
    <t>柏原市</t>
  </si>
  <si>
    <t>医療法人　松浦医院</t>
  </si>
  <si>
    <t>579-8041</t>
  </si>
  <si>
    <t>東大阪市</t>
  </si>
  <si>
    <t>喜里川町1-24</t>
  </si>
  <si>
    <t>072-988-0788</t>
  </si>
  <si>
    <t>こばやし内科呼吸器クリニック</t>
  </si>
  <si>
    <t>579-8055</t>
  </si>
  <si>
    <t>末広町3-7　ファースト瓢箪山100号室</t>
  </si>
  <si>
    <t>072-940-7072</t>
  </si>
  <si>
    <t>泉南市</t>
  </si>
  <si>
    <t>はつしば山本クリニック</t>
  </si>
  <si>
    <t>599-8114</t>
  </si>
  <si>
    <t>堺市東区</t>
  </si>
  <si>
    <t>日置荘西町2丁4番28号</t>
  </si>
  <si>
    <t>072-286-0888</t>
  </si>
  <si>
    <t>ふくろうこどもクリニック</t>
  </si>
  <si>
    <t>571-0008</t>
  </si>
  <si>
    <t>門真市</t>
  </si>
  <si>
    <t>東江端町１０－３９</t>
  </si>
  <si>
    <t>072-812-2960</t>
  </si>
  <si>
    <t>547-0022</t>
  </si>
  <si>
    <t>大阪市平野区</t>
  </si>
  <si>
    <t>抗原定量検査</t>
  </si>
  <si>
    <t>06-6709-8886</t>
  </si>
  <si>
    <t>みきたクリニック</t>
  </si>
  <si>
    <t>590-0136</t>
  </si>
  <si>
    <t>堺市南区</t>
  </si>
  <si>
    <t>美木多上55番地</t>
  </si>
  <si>
    <t>なかの医院</t>
  </si>
  <si>
    <t>591-8046</t>
  </si>
  <si>
    <t>東三国ヶ丘町５丁７番５号</t>
  </si>
  <si>
    <t>072-252-3504</t>
  </si>
  <si>
    <t>ハーモニー診療所</t>
  </si>
  <si>
    <t>599-8124</t>
  </si>
  <si>
    <t>南野田３３番地</t>
  </si>
  <si>
    <t>542-0081</t>
  </si>
  <si>
    <t>南船場3-7-27ＮＬＣ心斎橋5Ｇ</t>
  </si>
  <si>
    <t>06-6786-8922</t>
  </si>
  <si>
    <t>545-0012</t>
  </si>
  <si>
    <t>医療法人山田医院</t>
  </si>
  <si>
    <t>542-0012</t>
  </si>
  <si>
    <t>06-6762-0936</t>
  </si>
  <si>
    <t>高槻島本夜間休日応急診療所</t>
  </si>
  <si>
    <t>569-1124</t>
  </si>
  <si>
    <t>高槻市</t>
  </si>
  <si>
    <t>抗原定量検査、抗原定性検査（簡易キット等）</t>
  </si>
  <si>
    <t>072-683-9999</t>
  </si>
  <si>
    <t>535-0022</t>
  </si>
  <si>
    <t>大阪市旭区</t>
  </si>
  <si>
    <t>新森7-10-28</t>
  </si>
  <si>
    <t>06-6953-0120</t>
  </si>
  <si>
    <t>東和病院</t>
  </si>
  <si>
    <t>546-0031</t>
  </si>
  <si>
    <t>大阪市東住吉区</t>
  </si>
  <si>
    <t>06-6621-2211</t>
  </si>
  <si>
    <t>たにやまクリニック</t>
  </si>
  <si>
    <t>543-0044</t>
  </si>
  <si>
    <t>06-6771-7070</t>
  </si>
  <si>
    <t>星光メディカルクリニック</t>
  </si>
  <si>
    <t>572-0836</t>
  </si>
  <si>
    <t>木田町2-11</t>
  </si>
  <si>
    <t>072-811-3388</t>
  </si>
  <si>
    <t>医療法人社団秀博会　マサキクリニック</t>
  </si>
  <si>
    <t>松原市</t>
  </si>
  <si>
    <t>東新町四丁目11番2号</t>
  </si>
  <si>
    <t>072-334-1992</t>
  </si>
  <si>
    <t>大澤内科</t>
  </si>
  <si>
    <t>596-0048</t>
  </si>
  <si>
    <t>岸和田市</t>
  </si>
  <si>
    <t>上野町西11-21</t>
  </si>
  <si>
    <t>072-422-7784</t>
  </si>
  <si>
    <t>大阪ヘルスケアクリニック</t>
  </si>
  <si>
    <t>531-0074</t>
  </si>
  <si>
    <t>本庄東1-22-1</t>
  </si>
  <si>
    <t>06-6372-8639</t>
  </si>
  <si>
    <t>第一東和会病院</t>
  </si>
  <si>
    <t>569-0081</t>
  </si>
  <si>
    <t>宮野町2番17号</t>
  </si>
  <si>
    <t>072-671-1008</t>
  </si>
  <si>
    <t>いぬい小児科</t>
  </si>
  <si>
    <t>550-0014</t>
  </si>
  <si>
    <t>大阪市西区</t>
  </si>
  <si>
    <t>06-6543-0307</t>
  </si>
  <si>
    <t>590-0825</t>
  </si>
  <si>
    <t>昭和通4丁65番地</t>
  </si>
  <si>
    <t>072-243-0171</t>
  </si>
  <si>
    <t>590-0533</t>
  </si>
  <si>
    <t>072-484-1199</t>
  </si>
  <si>
    <t>医療法人うえつき小児科アレルギー科</t>
  </si>
  <si>
    <t>581-0031</t>
  </si>
  <si>
    <t>八尾市</t>
  </si>
  <si>
    <t>072-949-9530</t>
  </si>
  <si>
    <t>医療法人　白築医院</t>
  </si>
  <si>
    <t>574-0055</t>
  </si>
  <si>
    <t>新田本町10-3</t>
  </si>
  <si>
    <t>富田内科医院</t>
  </si>
  <si>
    <t>590-0941</t>
  </si>
  <si>
    <t>材木町西3-1-28</t>
  </si>
  <si>
    <t>072-225-1881</t>
  </si>
  <si>
    <t>570-0017</t>
  </si>
  <si>
    <t>守口市</t>
  </si>
  <si>
    <t>06-6916-7700</t>
  </si>
  <si>
    <t>574-0042</t>
  </si>
  <si>
    <t>大野2丁目1番11号</t>
  </si>
  <si>
    <t>072-870-0200</t>
  </si>
  <si>
    <t>きむら訪問クリニック</t>
  </si>
  <si>
    <t>565-0831</t>
  </si>
  <si>
    <t>06-6877-6660</t>
  </si>
  <si>
    <t>医療法人　神谷産婦人科医院</t>
  </si>
  <si>
    <t>571-0046</t>
  </si>
  <si>
    <t>06-6908-5156</t>
  </si>
  <si>
    <t>医療法人倫真会　サクラ糖尿病・腎臓・内科クリニック</t>
  </si>
  <si>
    <t>534-0021</t>
  </si>
  <si>
    <t>都島本通4-24-19-1階</t>
  </si>
  <si>
    <t>06-6180-7563</t>
  </si>
  <si>
    <t>570-0021</t>
  </si>
  <si>
    <t>八雲東町2丁目47番12号</t>
  </si>
  <si>
    <t>06-6906-9000</t>
  </si>
  <si>
    <t>はしクリニック</t>
  </si>
  <si>
    <t>560-0004</t>
  </si>
  <si>
    <t>080-6405-2094</t>
  </si>
  <si>
    <t>545-0001</t>
  </si>
  <si>
    <t>北野外科内科</t>
  </si>
  <si>
    <t>567-0843</t>
  </si>
  <si>
    <t>茨木市</t>
  </si>
  <si>
    <t>星見町18番3号</t>
  </si>
  <si>
    <t>社会医療法人三宝会　南港病院</t>
  </si>
  <si>
    <t>559-0011</t>
  </si>
  <si>
    <t>大阪市住之江区</t>
  </si>
  <si>
    <t>北加賀屋2-11-15</t>
  </si>
  <si>
    <t>医療法人徳洲会　岸和田徳洲会病院</t>
  </si>
  <si>
    <t>596-8522</t>
  </si>
  <si>
    <t>加守町4丁目27-1</t>
  </si>
  <si>
    <t>072-445-9915</t>
  </si>
  <si>
    <t>やまだ診療所</t>
  </si>
  <si>
    <t>550-0002</t>
  </si>
  <si>
    <t>永山病院</t>
  </si>
  <si>
    <t>590-0406</t>
  </si>
  <si>
    <t>熊取町</t>
  </si>
  <si>
    <t>072-453-1122</t>
  </si>
  <si>
    <t>573-1111</t>
  </si>
  <si>
    <t>072-857-0243</t>
  </si>
  <si>
    <t>大阪回生病院</t>
  </si>
  <si>
    <t>532-0003</t>
  </si>
  <si>
    <t>大阪市淀川区</t>
  </si>
  <si>
    <t>宮原1-6-10</t>
  </si>
  <si>
    <t>医療法人医泉会　かしまクリニック</t>
  </si>
  <si>
    <t>567-0877</t>
  </si>
  <si>
    <t>丑寅2-1-6</t>
  </si>
  <si>
    <t>072-622-3355</t>
  </si>
  <si>
    <t>AMA Clinic 淡路町院</t>
  </si>
  <si>
    <t>541-0047</t>
  </si>
  <si>
    <t>06-4963-3473</t>
  </si>
  <si>
    <t>医療法人友紘会　友紘会総合病院</t>
  </si>
  <si>
    <t>567-0058</t>
  </si>
  <si>
    <t>西豊川町25番1号</t>
  </si>
  <si>
    <t>朴井診療所</t>
  </si>
  <si>
    <t>593-8328</t>
  </si>
  <si>
    <t>堺市西区</t>
  </si>
  <si>
    <t>鳳北町4丁217</t>
  </si>
  <si>
    <t>072-264-8564</t>
  </si>
  <si>
    <t>571-0055</t>
  </si>
  <si>
    <t>中町11-54</t>
  </si>
  <si>
    <t>石谷医院</t>
  </si>
  <si>
    <t>597-0011</t>
  </si>
  <si>
    <t>貝塚市</t>
  </si>
  <si>
    <t>北町38番11号</t>
  </si>
  <si>
    <t>535-0002</t>
  </si>
  <si>
    <t>大宮1-13-9</t>
  </si>
  <si>
    <t>06-6954-0707</t>
  </si>
  <si>
    <t>大阪晴愛病院</t>
  </si>
  <si>
    <t>590-0503</t>
  </si>
  <si>
    <t>新家3469番地1</t>
  </si>
  <si>
    <t>医療法人聖徳会　勝山北クリニック</t>
  </si>
  <si>
    <t>544-0033</t>
  </si>
  <si>
    <t>勝山北5-12-38</t>
  </si>
  <si>
    <t>06-6711-5353</t>
  </si>
  <si>
    <t>金井クリニック</t>
  </si>
  <si>
    <t>555-0031</t>
  </si>
  <si>
    <t>大阪市西淀川区</t>
  </si>
  <si>
    <t>出来島2-5-13</t>
  </si>
  <si>
    <t>06-6476-5055</t>
  </si>
  <si>
    <t>貴生病院</t>
  </si>
  <si>
    <t>532-0006</t>
  </si>
  <si>
    <t>西三国1-18-4</t>
  </si>
  <si>
    <t>06-6392-0007</t>
  </si>
  <si>
    <t>543-0053</t>
  </si>
  <si>
    <t>北河堀町4-15</t>
  </si>
  <si>
    <t>06-6771-2450</t>
  </si>
  <si>
    <t>おおた内科クリニック</t>
  </si>
  <si>
    <t>559-0013</t>
  </si>
  <si>
    <t>06-6686-8225</t>
  </si>
  <si>
    <t>561-0814</t>
  </si>
  <si>
    <t>豊南町東2-6-4</t>
  </si>
  <si>
    <t>06-6332-0135</t>
  </si>
  <si>
    <t>586-0027</t>
  </si>
  <si>
    <t>河内長野市</t>
  </si>
  <si>
    <t>やまむらクリニック</t>
  </si>
  <si>
    <t>564-0082</t>
  </si>
  <si>
    <t>06-6388-1728</t>
  </si>
  <si>
    <t>557-0063</t>
  </si>
  <si>
    <t>大阪市西成区</t>
  </si>
  <si>
    <t>南津守4丁目5番20号</t>
  </si>
  <si>
    <t>06-6658-6611</t>
  </si>
  <si>
    <t>いまじょう医院</t>
  </si>
  <si>
    <t>584-0082</t>
  </si>
  <si>
    <t>富田林市</t>
  </si>
  <si>
    <t>向陽台4-22-1</t>
  </si>
  <si>
    <t>0721-29-7700</t>
  </si>
  <si>
    <t>さくらいクリニック</t>
  </si>
  <si>
    <t>547-0025</t>
  </si>
  <si>
    <t>瓜破西1-8-48</t>
  </si>
  <si>
    <t>06-6769-7833</t>
  </si>
  <si>
    <t>豊中敬仁会病院</t>
  </si>
  <si>
    <t>少路1-8-12</t>
  </si>
  <si>
    <t>06-6853-1700</t>
  </si>
  <si>
    <t>稲葉クリニック</t>
  </si>
  <si>
    <t>533-0007</t>
  </si>
  <si>
    <t>相川1丁目8番14号</t>
  </si>
  <si>
    <t>06-6340-0001</t>
  </si>
  <si>
    <t>541-0058</t>
  </si>
  <si>
    <t>06-6267-6601</t>
  </si>
  <si>
    <t>592-0014</t>
  </si>
  <si>
    <t>高石市</t>
  </si>
  <si>
    <t>587-0051</t>
  </si>
  <si>
    <t>堺市美原区</t>
  </si>
  <si>
    <t>北余部491-6</t>
  </si>
  <si>
    <t>072-369-1150</t>
  </si>
  <si>
    <t>おがわ耳鼻咽喉科</t>
  </si>
  <si>
    <t>医療法人佳辰会　泉佐野おかざきクリニック</t>
  </si>
  <si>
    <t>598-0071</t>
  </si>
  <si>
    <t>泉佐野市</t>
  </si>
  <si>
    <t>072-493-2020</t>
  </si>
  <si>
    <t>京橋駅前クリニック</t>
  </si>
  <si>
    <t>06-6358-3387</t>
  </si>
  <si>
    <t>Doctor's Fitness 診療所</t>
  </si>
  <si>
    <t>533-0033</t>
  </si>
  <si>
    <t>うにし小児科</t>
  </si>
  <si>
    <t>573-0032</t>
  </si>
  <si>
    <t>岡東町3番7号</t>
  </si>
  <si>
    <t>072-841-2579</t>
  </si>
  <si>
    <t>医療法人住吉内科</t>
  </si>
  <si>
    <t>559-0006</t>
  </si>
  <si>
    <t>浜口西3-12-5</t>
  </si>
  <si>
    <t>06-6673-7552</t>
  </si>
  <si>
    <t>医真会八尾総合病院</t>
  </si>
  <si>
    <t>581-0036</t>
  </si>
  <si>
    <t>沼1丁目41番地</t>
  </si>
  <si>
    <t>072-948-2500</t>
  </si>
  <si>
    <t>554-0014</t>
  </si>
  <si>
    <t>581-0045</t>
  </si>
  <si>
    <t>072-992-7055</t>
  </si>
  <si>
    <t>育和会記念病院</t>
  </si>
  <si>
    <t>544-0004</t>
  </si>
  <si>
    <t>巽北３丁目２０番２９</t>
  </si>
  <si>
    <t>06-6758-8000</t>
  </si>
  <si>
    <t>581-0818</t>
  </si>
  <si>
    <t>596-0006</t>
  </si>
  <si>
    <t>072-422-3777</t>
  </si>
  <si>
    <t>593-8324</t>
  </si>
  <si>
    <t>上田病院</t>
  </si>
  <si>
    <t>あらきクリニック</t>
  </si>
  <si>
    <t>天神橋3丁目5-17</t>
  </si>
  <si>
    <t>06-6351-1907</t>
  </si>
  <si>
    <t>538-0052</t>
  </si>
  <si>
    <t>大阪市鶴見区</t>
  </si>
  <si>
    <t>医療法人馬場内科循環器内科クリニック</t>
  </si>
  <si>
    <t>566-0011</t>
  </si>
  <si>
    <t>072-621-8080</t>
  </si>
  <si>
    <t>医療法人永浜クリニック</t>
  </si>
  <si>
    <t>571-0079</t>
  </si>
  <si>
    <t>野里町16-21</t>
  </si>
  <si>
    <t>072-881-0332</t>
  </si>
  <si>
    <t>箕面市立病院</t>
  </si>
  <si>
    <t>562-0014</t>
  </si>
  <si>
    <t>萱野五丁目７番１号</t>
  </si>
  <si>
    <t>533-0005</t>
  </si>
  <si>
    <t>西原クリニック</t>
  </si>
  <si>
    <t>医療法人　歌島上田クリニック</t>
  </si>
  <si>
    <t>555-0012</t>
  </si>
  <si>
    <t>御幣島1丁目4-9</t>
  </si>
  <si>
    <t>090-1440-5044</t>
  </si>
  <si>
    <t>医療法人吹生会たきざわクリニック</t>
  </si>
  <si>
    <t>565-0821</t>
  </si>
  <si>
    <t>山田東1-10-34-203</t>
  </si>
  <si>
    <t>06-6816-1000</t>
  </si>
  <si>
    <t>邦和病院</t>
  </si>
  <si>
    <t>599-8232</t>
  </si>
  <si>
    <t>新家町700-1</t>
  </si>
  <si>
    <t>072-234-1331</t>
  </si>
  <si>
    <t>小川外科</t>
  </si>
  <si>
    <t>584-0036</t>
  </si>
  <si>
    <t>0721-24-8686</t>
  </si>
  <si>
    <t>ウエダ医院</t>
  </si>
  <si>
    <t>563-0048</t>
  </si>
  <si>
    <t>呉服町2-17</t>
  </si>
  <si>
    <t>072-751-3866</t>
  </si>
  <si>
    <t>かわもと医院</t>
  </si>
  <si>
    <t>535-0005</t>
  </si>
  <si>
    <t>小松病院</t>
  </si>
  <si>
    <t>572-8567</t>
  </si>
  <si>
    <t>川勝町11-6</t>
  </si>
  <si>
    <t>072-823-1521</t>
  </si>
  <si>
    <t>https://seiko-medical.com</t>
    <phoneticPr fontId="2"/>
  </si>
  <si>
    <t>村野内科クリニック</t>
  </si>
  <si>
    <t>593-8322</t>
  </si>
  <si>
    <t>津久野町1-4-3</t>
  </si>
  <si>
    <t>072-273-4114</t>
  </si>
  <si>
    <t>070-8442-7129</t>
  </si>
  <si>
    <t>090-8194-3645</t>
  </si>
  <si>
    <t>医療機関名</t>
    <rPh sb="0" eb="2">
      <t>イリョウ</t>
    </rPh>
    <rPh sb="2" eb="4">
      <t>キカン</t>
    </rPh>
    <rPh sb="4" eb="5">
      <t>メイ</t>
    </rPh>
    <phoneticPr fontId="2"/>
  </si>
  <si>
    <t>医療法人ロングウッド　前田クリニック</t>
  </si>
  <si>
    <t>よしおかクリニック</t>
  </si>
  <si>
    <t>いわさきクリニック内科呼吸器科</t>
  </si>
  <si>
    <t>摂津ひかり病院</t>
  </si>
  <si>
    <t>小畠クリニック</t>
  </si>
  <si>
    <t>医療法人真正会　小阪イナバ診療所</t>
  </si>
  <si>
    <t>南波クリニック</t>
  </si>
  <si>
    <t>医療法人永紘会　足立内科クリニック</t>
  </si>
  <si>
    <t>船場森野クリニック</t>
  </si>
  <si>
    <t>常盤メディカルクリニック</t>
  </si>
  <si>
    <t>医療法人真正会　若江岩田クリニック</t>
  </si>
  <si>
    <t>医療法人謙祐会奥田医院</t>
  </si>
  <si>
    <t>しまだ耳鼻咽喉科医院</t>
  </si>
  <si>
    <t>柿原クリニック</t>
  </si>
  <si>
    <t>医療法人拓真会　たくしん会腎透析クリニック</t>
  </si>
  <si>
    <t>相井医院</t>
  </si>
  <si>
    <t>大西耳鼻咽喉科医院</t>
  </si>
  <si>
    <t>はしもとクリニック</t>
  </si>
  <si>
    <t>なかむらクリニック</t>
  </si>
  <si>
    <t>つくもクリニック</t>
  </si>
  <si>
    <t>医療法人康和会　えのもとクリニック</t>
  </si>
  <si>
    <t>あおばおうちクリニック</t>
  </si>
  <si>
    <t>医療法人　雁金会　松本医院</t>
  </si>
  <si>
    <t>医療法人慶星会リー耳鼻咽喉科</t>
  </si>
  <si>
    <t>渡辺病院</t>
  </si>
  <si>
    <t>よしだメディカルクリニック</t>
  </si>
  <si>
    <t>大塚クリニック</t>
  </si>
  <si>
    <t>辻野病院</t>
  </si>
  <si>
    <t>医療法人弘善会　弘善会クリニック</t>
  </si>
  <si>
    <t>石切生喜病院</t>
  </si>
  <si>
    <t>独立行政法人国立病院機構近畿中央呼吸器センター</t>
  </si>
  <si>
    <t>医療法人　中浜医院</t>
  </si>
  <si>
    <t>医療法人こめだ耳鼻咽喉科</t>
  </si>
  <si>
    <t>向山病院</t>
  </si>
  <si>
    <t>本町ファミリークリニック</t>
  </si>
  <si>
    <t>さくら診療所</t>
  </si>
  <si>
    <t>柿原医院</t>
  </si>
  <si>
    <t>医療法人さたクリニック</t>
  </si>
  <si>
    <t>安部医院</t>
  </si>
  <si>
    <t>ふじもと内科小児科クリニック</t>
  </si>
  <si>
    <t>富永病院</t>
  </si>
  <si>
    <t>医療法人川口レディースクリニック</t>
  </si>
  <si>
    <t>医療法人杉本医院</t>
  </si>
  <si>
    <t>社会医療法人　垣谷会　明治橋病院</t>
  </si>
  <si>
    <t>医療法人　まつお小児科</t>
  </si>
  <si>
    <t>医療法人　共立さわらぎ産婦人科</t>
  </si>
  <si>
    <t>岡本内科医院</t>
  </si>
  <si>
    <t>医療法人淳康会　堺近森病院</t>
  </si>
  <si>
    <t>阪神野田駅前ファミリークリニック</t>
  </si>
  <si>
    <t>松屋町みやけクリニック</t>
  </si>
  <si>
    <t>関西医科大学総合医療センター</t>
  </si>
  <si>
    <t>医療法人健慶会　奥田内科医院</t>
  </si>
  <si>
    <t>のがみ泉州リハビリテーションクリニック</t>
  </si>
  <si>
    <t>ミナミ在宅クリニック</t>
  </si>
  <si>
    <t>医療法人　小林診療所</t>
  </si>
  <si>
    <t>なかむら内科・糖尿病クリニック</t>
  </si>
  <si>
    <t>京町堀内科外科クリニック</t>
  </si>
  <si>
    <t>社会福祉法人恩賜財団大阪府済生会吹田病院</t>
  </si>
  <si>
    <t>福永診療所</t>
  </si>
  <si>
    <t>トヨタクリニック</t>
  </si>
  <si>
    <t>みずのクリニック</t>
  </si>
  <si>
    <t>紅葉の郷診療所</t>
  </si>
  <si>
    <t>井関クリニック</t>
  </si>
  <si>
    <t>医療法人昌円会高村病院</t>
  </si>
  <si>
    <t>耳原鳳クリニック</t>
  </si>
  <si>
    <t>うらの在宅クリニック</t>
  </si>
  <si>
    <t>いずみ脳神経内科</t>
  </si>
  <si>
    <t>新宅医院</t>
  </si>
  <si>
    <t>医療法人淳康会　堺近森病院附属近森診療所</t>
  </si>
  <si>
    <t>ザイオン診療所</t>
  </si>
  <si>
    <t>堺筋本町内科歯科クリニック</t>
  </si>
  <si>
    <t>吹田SSTこどもハート・アレルギークリニック</t>
  </si>
  <si>
    <t>長尾クリニック</t>
  </si>
  <si>
    <t>PASSOクリニック</t>
  </si>
  <si>
    <t>八尾北医療センター</t>
  </si>
  <si>
    <t>医療法人　トキワクリニック</t>
  </si>
  <si>
    <t>大阪自彊館診療所</t>
  </si>
  <si>
    <t>宮崎クリニック</t>
  </si>
  <si>
    <t>岸和田博陽会クリニック</t>
  </si>
  <si>
    <t>東迎クリニック</t>
  </si>
  <si>
    <t>健クリニック</t>
  </si>
  <si>
    <t>医療法人　赤井マタニティクリニック</t>
  </si>
  <si>
    <t>大阪暁明館病院</t>
  </si>
  <si>
    <t>医療法人　全心会　寝屋川ひかり病院</t>
  </si>
  <si>
    <t>やわらクリニック</t>
  </si>
  <si>
    <t>医療法人徳洲会　野崎徳洲会病院</t>
  </si>
  <si>
    <t>寬友会クリニック</t>
  </si>
  <si>
    <t>周防町アサイクリニック</t>
  </si>
  <si>
    <t>医療法人　隅倉クリニック</t>
  </si>
  <si>
    <t>医療法人薫風会西川クリニック</t>
  </si>
  <si>
    <t>白井医院</t>
  </si>
  <si>
    <t>医療法人　福仁会　ウエナエ産婦人科</t>
  </si>
  <si>
    <t>医療法人　晴心会　野上病院</t>
  </si>
  <si>
    <t>革島病院</t>
  </si>
  <si>
    <t>うえまちクリニック</t>
  </si>
  <si>
    <t>医療法人　水谷クリニック</t>
  </si>
  <si>
    <t>腎・循環器もはらクリニック</t>
  </si>
  <si>
    <t>いなもとこどもクリニック</t>
  </si>
  <si>
    <t>五味内科クリニック</t>
  </si>
  <si>
    <t>高石市立診療センター</t>
  </si>
  <si>
    <t>医療法人佳真会　さざなみクリニック</t>
  </si>
  <si>
    <t>フラワーベルクリニック</t>
  </si>
  <si>
    <t>城東なかいクリニック</t>
  </si>
  <si>
    <t>摂南総合病院</t>
  </si>
  <si>
    <t>上山クリニック</t>
  </si>
  <si>
    <t>　A型：発熱患者等の診療・検査を実施（他院患者の受入可）</t>
  </si>
  <si>
    <t>　B型：かかりつけ患者に限って診療・検査を実施（他院患者の受入不可）</t>
  </si>
  <si>
    <t>06-6357-3450</t>
  </si>
  <si>
    <t>https://clinic-sakura.com/</t>
  </si>
  <si>
    <t>https://www.ent-hasegawa.com/</t>
  </si>
  <si>
    <t>https://kijima.clinic/</t>
  </si>
  <si>
    <t>https://www.inui.info</t>
  </si>
  <si>
    <t>https://yoshi-naika.com/</t>
  </si>
  <si>
    <t>https://www.nishihira-clinic.com/</t>
  </si>
  <si>
    <t>https://www.seikeikai-nishishita-hp.com/</t>
  </si>
  <si>
    <t>06-6645-7737</t>
  </si>
  <si>
    <t>http://yoshinoeyeclinic.web.fc2.com/</t>
  </si>
  <si>
    <t>http://ueda-clinic7.sakura.ne.jp</t>
  </si>
  <si>
    <t>受付方法は当院HPの「時間外診療予約について」をご参照ください。</t>
  </si>
  <si>
    <t>06-4809-0005</t>
  </si>
  <si>
    <t>https://hospital.ikuwakai.or.jp/</t>
  </si>
  <si>
    <t>http://www.maki-group.jp/maki/</t>
  </si>
  <si>
    <t>535-0021</t>
  </si>
  <si>
    <t>清水3-1-14柴眼科ビル3階</t>
  </si>
  <si>
    <t>06-6955-6700</t>
  </si>
  <si>
    <t>https://www.adachi-naikaclinic.jp/</t>
  </si>
  <si>
    <t>https://www.mentalcl.com/%e6%97%a5%e6%9b%9c%e3%80%81%e7%a5%9d%e6%97%a5%e7%ad%89%e3%81%ae%e6%96%b0%e5%9e%8b%e3%82%b3%e3%83%ad%e3%83%8a%e3%82%a6%e3%82%a4%e3%83%ab%e3%82%b9%e6%84%9f%e6%9f%93%e7%97%87%e3%81%ae%e8%a8%ba%e7%99%82/</t>
  </si>
  <si>
    <t>070-8533-8586</t>
  </si>
  <si>
    <t>https://www.momo-cl.com/</t>
  </si>
  <si>
    <t>545-0011</t>
  </si>
  <si>
    <t>昭和町1-8-18</t>
  </si>
  <si>
    <t>06-6616-7655</t>
  </si>
  <si>
    <t>https://tokiwamedical.jp</t>
  </si>
  <si>
    <t>https://www.kisei-byoin.jp</t>
  </si>
  <si>
    <t>新高５－４－２８</t>
  </si>
  <si>
    <t>06-6392-0644</t>
  </si>
  <si>
    <t>06-6911-0003</t>
  </si>
  <si>
    <t>http://wada-hp.net/</t>
  </si>
  <si>
    <t>http://mc-seiwa.or.jp/index.html</t>
  </si>
  <si>
    <t>547-0044</t>
  </si>
  <si>
    <t>https://osaka-healthcare.com/</t>
  </si>
  <si>
    <t>https://araki-c.com/</t>
  </si>
  <si>
    <t>06-6946-3715</t>
  </si>
  <si>
    <t>https://www.yamadaclinic-osaka.com/</t>
  </si>
  <si>
    <t>06-6211-2119</t>
  </si>
  <si>
    <t>南久宝寺町2-1-9</t>
  </si>
  <si>
    <t>http://tomita-clinic.info/</t>
  </si>
  <si>
    <t>https://sakaiheisei.jp/</t>
  </si>
  <si>
    <t>https://houtokukai.or.jp/</t>
  </si>
  <si>
    <t>072-239-0011</t>
  </si>
  <si>
    <t>072-299-5726</t>
  </si>
  <si>
    <t>http://www.nakanoiin.jp/</t>
  </si>
  <si>
    <t>https://kishiwada.tokushukai.or.jp/</t>
  </si>
  <si>
    <t>https://www.84clinic.com/</t>
  </si>
  <si>
    <t>http://www.toyonakakeijinkaihp.net/</t>
  </si>
  <si>
    <t>06-6333-3319</t>
  </si>
  <si>
    <t>https://www.ueda-hospital.com/</t>
  </si>
  <si>
    <t>072-752-1551</t>
  </si>
  <si>
    <t>https://doc-jp.com</t>
  </si>
  <si>
    <t>565-0874</t>
  </si>
  <si>
    <t>06-6832-8635</t>
  </si>
  <si>
    <t>https://www.kitasenri-maeda-cl.com/</t>
  </si>
  <si>
    <t>https://yamamura-cl.com/</t>
  </si>
  <si>
    <t>https://first.towakai-med.or.jp/</t>
  </si>
  <si>
    <t>072-439-5507</t>
  </si>
  <si>
    <t>570-0076</t>
  </si>
  <si>
    <t>滝井西町2-2-6</t>
  </si>
  <si>
    <t>06-4397-7230</t>
  </si>
  <si>
    <t>https://www.nagaodai.jp/</t>
  </si>
  <si>
    <t>http://www.hirakata.osaka.med.or.jp</t>
  </si>
  <si>
    <t>072-641-2488</t>
  </si>
  <si>
    <t>http://www.yukoukai.com</t>
  </si>
  <si>
    <t>https://ishinkai.or.jp/hospital/</t>
  </si>
  <si>
    <t>完全予約制となり、予約は前日の17時までとなります。</t>
  </si>
  <si>
    <t>http://www.kouseikaidaiichi.jp/</t>
  </si>
  <si>
    <t>https://eikoukai.or.jp/</t>
  </si>
  <si>
    <t>https://seiko-medical.com</t>
  </si>
  <si>
    <t>0721-53-6420</t>
  </si>
  <si>
    <t>072-728-2001</t>
  </si>
  <si>
    <t>https://www.fukuro-fcl.com/</t>
  </si>
  <si>
    <t>566-0054</t>
  </si>
  <si>
    <t>摂津市</t>
  </si>
  <si>
    <t>鳥飼八防２丁目３番８号</t>
  </si>
  <si>
    <t>072-654-8888</t>
  </si>
  <si>
    <t>579-8035</t>
  </si>
  <si>
    <t>鳥居町8-6</t>
  </si>
  <si>
    <t>072-986-1400</t>
  </si>
  <si>
    <t>http://iwasakirespi.com</t>
  </si>
  <si>
    <t>072-482-7777</t>
  </si>
  <si>
    <t>大阪狭山市</t>
  </si>
  <si>
    <t>http://nagayama.or.jp/</t>
  </si>
  <si>
    <t>534-0023</t>
  </si>
  <si>
    <t>06-6923-6226</t>
  </si>
  <si>
    <t>553-0006</t>
  </si>
  <si>
    <t>06-6476-8988</t>
  </si>
  <si>
    <t>みやざきクリニック</t>
  </si>
  <si>
    <t>06-6567-8781</t>
  </si>
  <si>
    <t>537-0025</t>
  </si>
  <si>
    <t>大阪市東成区</t>
  </si>
  <si>
    <t>かかりつけ患者のみです。</t>
  </si>
  <si>
    <t>06-6928-8001</t>
  </si>
  <si>
    <t>535-0013</t>
  </si>
  <si>
    <t>050-3774-3191</t>
  </si>
  <si>
    <t>536-0001</t>
  </si>
  <si>
    <t>06-6931-8163</t>
  </si>
  <si>
    <t>557-0014</t>
  </si>
  <si>
    <t>06-6661-6318</t>
  </si>
  <si>
    <t>https://tk2-207-13168.vs.sakura.ne.jp/</t>
  </si>
  <si>
    <t>https://www.eonet.ne.jp/~sumiyoshinaika/</t>
  </si>
  <si>
    <t>547-0013</t>
  </si>
  <si>
    <t>長吉長原東3－1－71ナガハラレジデンス２Ｆ</t>
  </si>
  <si>
    <t>06-6704-4848</t>
  </si>
  <si>
    <t>06-6777-1002</t>
  </si>
  <si>
    <t>531-0062</t>
  </si>
  <si>
    <t>080-3830-8672</t>
  </si>
  <si>
    <t>590-0025</t>
  </si>
  <si>
    <t>向陵東町３丁３番３号</t>
  </si>
  <si>
    <t>072-246-1717</t>
  </si>
  <si>
    <t>電話予約と保険証の持参が必須です。</t>
  </si>
  <si>
    <t>https://itp.ne.jp/info/276714454100841610/</t>
  </si>
  <si>
    <t>590-0138</t>
  </si>
  <si>
    <t>072-296-3341</t>
  </si>
  <si>
    <t>591-8555</t>
  </si>
  <si>
    <t>長曽根町1180</t>
  </si>
  <si>
    <t>072-252-3021</t>
  </si>
  <si>
    <t>https://kcmc.hosp.go.jp/</t>
  </si>
  <si>
    <t>ご来院される場合は、必ず事前にお電話でご連絡下さい。</t>
  </si>
  <si>
    <t>https://yamamotonaika-clinic.com</t>
  </si>
  <si>
    <t>573-1133</t>
  </si>
  <si>
    <t>招提元町１丁目36-6</t>
  </si>
  <si>
    <t>072-855-1246</t>
  </si>
  <si>
    <t>581-0033</t>
  </si>
  <si>
    <t>志紀町南1-86</t>
  </si>
  <si>
    <t>072-948-0250</t>
  </si>
  <si>
    <t>072-976-6060</t>
  </si>
  <si>
    <t>https://www.horimoto-gi-clinic.com/</t>
  </si>
  <si>
    <t>羽曳野市</t>
  </si>
  <si>
    <t>06-6905-8833</t>
  </si>
  <si>
    <t>https://seikohkai-hp.com/</t>
  </si>
  <si>
    <t>571-0032</t>
  </si>
  <si>
    <t>06-6995-4050</t>
  </si>
  <si>
    <t>http://tokiyoshiclinic.com</t>
  </si>
  <si>
    <t>579-8026</t>
  </si>
  <si>
    <t>弥生町１８－２８</t>
  </si>
  <si>
    <t>072-988-3121</t>
  </si>
  <si>
    <t>589-0011</t>
  </si>
  <si>
    <t>599-0204</t>
  </si>
  <si>
    <t>阪南市</t>
  </si>
  <si>
    <t>鳥取440-1</t>
  </si>
  <si>
    <t>072-472-2288</t>
  </si>
  <si>
    <t>https://yabushita.or.jp</t>
  </si>
  <si>
    <t>550-0011</t>
  </si>
  <si>
    <t>06-4395-5363</t>
  </si>
  <si>
    <t>556-0017</t>
  </si>
  <si>
    <t>06-6568-1601</t>
  </si>
  <si>
    <t>https://www.tominaga.or.jp/</t>
  </si>
  <si>
    <t>受付方法は当院ホームページの「時間外診療予約について」をご参照ください。</t>
  </si>
  <si>
    <t>https://doctors-fitness.jp/</t>
  </si>
  <si>
    <t>544-0034</t>
  </si>
  <si>
    <t>06-6731-3830</t>
  </si>
  <si>
    <t>540-0034</t>
  </si>
  <si>
    <t>06-6947-7585</t>
  </si>
  <si>
    <t>http://www.ozone-hp.com/</t>
  </si>
  <si>
    <t>565-0834</t>
  </si>
  <si>
    <t>五月が丘北25-40</t>
  </si>
  <si>
    <t>565-0875</t>
  </si>
  <si>
    <t>581-0802</t>
  </si>
  <si>
    <t>072-924-0281</t>
  </si>
  <si>
    <t>：</t>
    <phoneticPr fontId="16"/>
  </si>
  <si>
    <t>～</t>
    <phoneticPr fontId="16"/>
  </si>
  <si>
    <t>午前診</t>
    <rPh sb="0" eb="2">
      <t>ゴゼン</t>
    </rPh>
    <rPh sb="2" eb="3">
      <t>シン</t>
    </rPh>
    <phoneticPr fontId="2"/>
  </si>
  <si>
    <t>午後診</t>
    <rPh sb="0" eb="2">
      <t>ゴゴ</t>
    </rPh>
    <rPh sb="2" eb="3">
      <t>シン</t>
    </rPh>
    <phoneticPr fontId="2"/>
  </si>
  <si>
    <t>553-0002</t>
  </si>
  <si>
    <t>550-0003</t>
  </si>
  <si>
    <t>06-6444-1107</t>
  </si>
  <si>
    <t>https://kyomachibori-clinic.com/</t>
  </si>
  <si>
    <t>555-0024</t>
  </si>
  <si>
    <t>06-6471-2105</t>
  </si>
  <si>
    <t>080-8349-7555</t>
  </si>
  <si>
    <t>桃谷4-5-13</t>
  </si>
  <si>
    <t>06-6717-6789</t>
  </si>
  <si>
    <t>546-0002</t>
  </si>
  <si>
    <t>杭全3-1-1</t>
  </si>
  <si>
    <t>06-6719-0012</t>
  </si>
  <si>
    <t>06-6393-6234</t>
  </si>
  <si>
    <t>松屋町3-23松屋タワー２階</t>
  </si>
  <si>
    <t>06-6762-1360</t>
  </si>
  <si>
    <t>https://matsuyamachimiyakeclinic.com/</t>
  </si>
  <si>
    <t>542-0082</t>
  </si>
  <si>
    <t>06-4256-3007</t>
  </si>
  <si>
    <t>541-0051</t>
  </si>
  <si>
    <t>06-6232-1187</t>
  </si>
  <si>
    <t>591-8022</t>
  </si>
  <si>
    <t>金岡町１３８２−１</t>
  </si>
  <si>
    <t>591-8037</t>
  </si>
  <si>
    <t>072-246-8877</t>
  </si>
  <si>
    <t>岡町北1丁目2-4</t>
  </si>
  <si>
    <t>06-6841-5701</t>
  </si>
  <si>
    <t>https://www.minamitani-c.or.jp/</t>
  </si>
  <si>
    <t>595-0063</t>
  </si>
  <si>
    <t>泉大津市</t>
  </si>
  <si>
    <t>0725-32-3251</t>
  </si>
  <si>
    <t>569-0815</t>
  </si>
  <si>
    <t>597-0072</t>
  </si>
  <si>
    <t>570-8507</t>
  </si>
  <si>
    <t>06-6992-1001</t>
  </si>
  <si>
    <t>https://www.kmu.ac.jp/takii/</t>
  </si>
  <si>
    <t>現在、38℃以上の発熱がある有症状者のみ対応いたします。</t>
  </si>
  <si>
    <t>581-0015</t>
  </si>
  <si>
    <t>072-929-2005</t>
  </si>
  <si>
    <t>https://nakamura-heart.com</t>
  </si>
  <si>
    <t>580-0011</t>
  </si>
  <si>
    <t>西大塚1-5-22</t>
  </si>
  <si>
    <t>072-349-8500</t>
  </si>
  <si>
    <t>https://fmacklinik.com</t>
  </si>
  <si>
    <t>580-0032</t>
  </si>
  <si>
    <t>粟生外院6-3-5</t>
  </si>
  <si>
    <t>072-726-1103</t>
  </si>
  <si>
    <t>https://sawaragi-hosp.jp</t>
  </si>
  <si>
    <t>577-0824</t>
  </si>
  <si>
    <t>大蓮東3-3-3</t>
  </si>
  <si>
    <t>06-6724-4561</t>
  </si>
  <si>
    <t>575-0063</t>
  </si>
  <si>
    <t>四條畷市</t>
  </si>
  <si>
    <t>大字清瀧369-37</t>
  </si>
  <si>
    <t>072-877-3387</t>
  </si>
  <si>
    <t>06-6451-9010</t>
  </si>
  <si>
    <t>550-0025</t>
  </si>
  <si>
    <t>千島1-13-23</t>
  </si>
  <si>
    <t>06-6551-6100</t>
  </si>
  <si>
    <t>https://website2.infomity.net/8502400/</t>
  </si>
  <si>
    <t>543-0055</t>
  </si>
  <si>
    <t>悲田院町10-39天王寺ミオPKビル2階</t>
  </si>
  <si>
    <t>06-6770-1310</t>
  </si>
  <si>
    <t>http://yuseikai.info/</t>
  </si>
  <si>
    <t>544-0015</t>
  </si>
  <si>
    <t>巽南3-16-2</t>
  </si>
  <si>
    <t>06-6756-8687</t>
  </si>
  <si>
    <t>536-0004</t>
  </si>
  <si>
    <t>06-6936-7100</t>
  </si>
  <si>
    <t>06-6180-9559</t>
  </si>
  <si>
    <t>530-0003</t>
  </si>
  <si>
    <t>06-6348-1667</t>
  </si>
  <si>
    <t>530-0033</t>
  </si>
  <si>
    <t>池田町6-10-201</t>
  </si>
  <si>
    <t>06-6355-1003</t>
  </si>
  <si>
    <t>本庄東２－１０ー２１</t>
  </si>
  <si>
    <t>06-6459-7680</t>
  </si>
  <si>
    <t>541-0059</t>
  </si>
  <si>
    <t>06-6271-5100</t>
  </si>
  <si>
    <t>541-0056</t>
  </si>
  <si>
    <t>06-6245-6188</t>
  </si>
  <si>
    <t>https://www.abe-iinn.com</t>
  </si>
  <si>
    <t>590-0004</t>
  </si>
  <si>
    <t>北清水町2丁4番1号</t>
  </si>
  <si>
    <t>072-227-8001</t>
  </si>
  <si>
    <t>592-8346</t>
  </si>
  <si>
    <t>浜寺公園町1-12-10</t>
  </si>
  <si>
    <t>072-263-3713</t>
  </si>
  <si>
    <t>072-349-6500</t>
  </si>
  <si>
    <t>金岡町１３８２－１</t>
  </si>
  <si>
    <t>072-253-9300</t>
  </si>
  <si>
    <t>591-8023</t>
  </si>
  <si>
    <t>072-250-2960</t>
  </si>
  <si>
    <t>591-8025</t>
  </si>
  <si>
    <t>072-753-5888</t>
  </si>
  <si>
    <t>https://kawaguchi-ladies.com/</t>
  </si>
  <si>
    <t>564-0013</t>
  </si>
  <si>
    <t>川園町1番2号</t>
  </si>
  <si>
    <t>06-6382-1521</t>
  </si>
  <si>
    <t>木田町3番9号</t>
  </si>
  <si>
    <t>072-820-0016</t>
  </si>
  <si>
    <t>https://takushinkai.com/tanaka/</t>
  </si>
  <si>
    <t>586-0014</t>
  </si>
  <si>
    <t>長野町7番11号</t>
  </si>
  <si>
    <t>0721-53-2313</t>
  </si>
  <si>
    <t>580-0045</t>
  </si>
  <si>
    <t>三宅西1丁目358番地3</t>
  </si>
  <si>
    <t>072-334-8558</t>
  </si>
  <si>
    <t>577-0036</t>
  </si>
  <si>
    <t>06-6787-1182</t>
  </si>
  <si>
    <t>578-0941</t>
  </si>
  <si>
    <t>578-0956</t>
  </si>
  <si>
    <t>横枕西1番7号</t>
  </si>
  <si>
    <t>072-965-8052</t>
  </si>
  <si>
    <t>577-0062</t>
  </si>
  <si>
    <t>森河内東1-28-14</t>
  </si>
  <si>
    <t>06-6782-3132</t>
  </si>
  <si>
    <t>590-0531</t>
  </si>
  <si>
    <t>072-482-7676</t>
  </si>
  <si>
    <t>590-0521</t>
  </si>
  <si>
    <t>樽井1-4-11</t>
  </si>
  <si>
    <t>072-480-1188</t>
  </si>
  <si>
    <t>050-1807-0926</t>
  </si>
  <si>
    <t>当日電話予約後、ホームページからWeb問診をご入力下さい。</t>
  </si>
  <si>
    <t>590-0111</t>
  </si>
  <si>
    <t>三原台４－１－６</t>
  </si>
  <si>
    <t>072-292-2395</t>
  </si>
  <si>
    <t>06-6841-5700</t>
  </si>
  <si>
    <t>https://hotline.home-dr-kimura.com</t>
  </si>
  <si>
    <t>583-0886</t>
  </si>
  <si>
    <t>恵我之荘3-1-3</t>
  </si>
  <si>
    <t>072-939-0099</t>
  </si>
  <si>
    <t>577-0056</t>
  </si>
  <si>
    <t>06-6618-1000</t>
  </si>
  <si>
    <t>06-6136-6408</t>
  </si>
  <si>
    <t>https://utsubo-garden-clinic.com/</t>
  </si>
  <si>
    <t>556-0014</t>
  </si>
  <si>
    <t>06-6630-2300</t>
  </si>
  <si>
    <t>545-0052</t>
  </si>
  <si>
    <t>阿倍野筋5-9-26</t>
  </si>
  <si>
    <t>06-6622-0178</t>
  </si>
  <si>
    <t>https://shintaku-iin.com/</t>
  </si>
  <si>
    <t>072-258-4646</t>
  </si>
  <si>
    <t>千代田台町6-1</t>
  </si>
  <si>
    <t>589-0012</t>
  </si>
  <si>
    <t>東茱萸木４丁目1151</t>
  </si>
  <si>
    <t>072-366-1818</t>
  </si>
  <si>
    <t>541-0053</t>
  </si>
  <si>
    <t>06-6226-7110</t>
  </si>
  <si>
    <t>06-6281-1552</t>
  </si>
  <si>
    <t>072-276-1101</t>
  </si>
  <si>
    <t>564-0002</t>
  </si>
  <si>
    <t>06-6192-5810</t>
  </si>
  <si>
    <t>https://kodomo-heart.com/suitasst/</t>
  </si>
  <si>
    <t>595-0024</t>
  </si>
  <si>
    <t>池浦町4-9-48</t>
  </si>
  <si>
    <t>072-331-5050</t>
  </si>
  <si>
    <t>072-872-1680
072-872-1683</t>
  </si>
  <si>
    <t>西山台３－５－２０</t>
  </si>
  <si>
    <t>072-366-9192</t>
  </si>
  <si>
    <t>534-0015</t>
  </si>
  <si>
    <t>06-6924-8868</t>
  </si>
  <si>
    <t>552-0012</t>
  </si>
  <si>
    <t>大阪市港区</t>
  </si>
  <si>
    <t>545-0051</t>
  </si>
  <si>
    <t>旭町1-1-17　サンビル阿倍野2F</t>
  </si>
  <si>
    <t>06-6585-7706</t>
  </si>
  <si>
    <t>532-0026</t>
  </si>
  <si>
    <t>塚本４丁目１－７</t>
  </si>
  <si>
    <t>080-3867-9169</t>
  </si>
  <si>
    <t>https://t-naika-cl.com/</t>
  </si>
  <si>
    <t>542-0083</t>
  </si>
  <si>
    <t>540-0005</t>
  </si>
  <si>
    <t>上町C-8</t>
  </si>
  <si>
    <t>090-7726-2393</t>
  </si>
  <si>
    <t>599-8122</t>
  </si>
  <si>
    <t>072-239-1141</t>
  </si>
  <si>
    <t>593-8327</t>
  </si>
  <si>
    <t>072-267-1167</t>
  </si>
  <si>
    <t>590-0103</t>
  </si>
  <si>
    <t>深阪南１６７番地</t>
  </si>
  <si>
    <t>072-239-5988</t>
  </si>
  <si>
    <t>072-436-0411</t>
  </si>
  <si>
    <t>https://shirai-cl.com/</t>
  </si>
  <si>
    <t>06-6152-9120</t>
  </si>
  <si>
    <t>563-0032</t>
  </si>
  <si>
    <t>06-6835-3794</t>
  </si>
  <si>
    <t>http://www.sugimotoiin.com/</t>
  </si>
  <si>
    <t>https://takatsuki-naikacl.com/</t>
  </si>
  <si>
    <t>570-0008</t>
  </si>
  <si>
    <t>八雲北町3-37-40</t>
  </si>
  <si>
    <t>06-6992-3333</t>
  </si>
  <si>
    <t>567-0085</t>
  </si>
  <si>
    <t>598-0043</t>
  </si>
  <si>
    <t>大西1-5-20</t>
  </si>
  <si>
    <t>072-463-3232</t>
  </si>
  <si>
    <t>https://www.taniguchi-hp.org</t>
  </si>
  <si>
    <t>572-0025</t>
  </si>
  <si>
    <t>石津元町12-20</t>
  </si>
  <si>
    <t>072-829-3331</t>
  </si>
  <si>
    <t>562-0015</t>
  </si>
  <si>
    <t>稲6-11-20</t>
  </si>
  <si>
    <t>072-726-7700</t>
  </si>
  <si>
    <t>583-0867</t>
  </si>
  <si>
    <t>072-939-0070</t>
  </si>
  <si>
    <t>樽井1-2-5</t>
  </si>
  <si>
    <t>553-0004</t>
  </si>
  <si>
    <t>玉川2-12-24</t>
  </si>
  <si>
    <t>06-6444-7788</t>
  </si>
  <si>
    <t>080-3858-7500</t>
  </si>
  <si>
    <t>塚本5-6-17　前原ビル1F</t>
  </si>
  <si>
    <t>06-6390-2776</t>
  </si>
  <si>
    <t>596-0825</t>
  </si>
  <si>
    <t>土生町4169</t>
  </si>
  <si>
    <t>072-438-0039</t>
  </si>
  <si>
    <t>06-6332-0139</t>
  </si>
  <si>
    <t>072-761-3333</t>
  </si>
  <si>
    <t>569-0086</t>
  </si>
  <si>
    <t>松原町17-36</t>
  </si>
  <si>
    <t>072-671-5916</t>
  </si>
  <si>
    <t>590-0505</t>
  </si>
  <si>
    <t>信達大苗代1123番地の22</t>
  </si>
  <si>
    <t>072-480-5501</t>
  </si>
  <si>
    <t>善源寺町１－５－５４－３F</t>
  </si>
  <si>
    <t>554-0012</t>
  </si>
  <si>
    <t>06-6462-0261</t>
  </si>
  <si>
    <t>543-0052</t>
  </si>
  <si>
    <t>かかりつけ患者に限ります。
呼吸困難の場合、対応は不可です。</t>
  </si>
  <si>
    <t>天下茶屋1-3-17</t>
  </si>
  <si>
    <t>06-6659-8111</t>
  </si>
  <si>
    <t>06-6391-1431</t>
  </si>
  <si>
    <t>530-0001</t>
  </si>
  <si>
    <t>593-8325</t>
  </si>
  <si>
    <t>072-275-0801</t>
  </si>
  <si>
    <t>https://www.akai-maternity.com/</t>
  </si>
  <si>
    <t>569-0814</t>
  </si>
  <si>
    <t>072-668-6033</t>
  </si>
  <si>
    <t>573-0084</t>
  </si>
  <si>
    <t>香里ヶ丘5丁目8-1</t>
  </si>
  <si>
    <t>072-853-1181</t>
  </si>
  <si>
    <t>574-0074</t>
  </si>
  <si>
    <t>谷川2丁目10番50号</t>
  </si>
  <si>
    <t>072-874-1641</t>
  </si>
  <si>
    <t>562-0012</t>
  </si>
  <si>
    <t>072-721-2627</t>
  </si>
  <si>
    <t>562-0003</t>
  </si>
  <si>
    <t>589-0022</t>
  </si>
  <si>
    <t>599-0301</t>
  </si>
  <si>
    <t>岬町</t>
  </si>
  <si>
    <t>九条南2-32-7</t>
  </si>
  <si>
    <t>06-6581-5382</t>
  </si>
  <si>
    <t>https://uenae.net/</t>
  </si>
  <si>
    <t>547-0003</t>
  </si>
  <si>
    <t>加美南5-6-7</t>
  </si>
  <si>
    <t>06-6793-2772</t>
  </si>
  <si>
    <t>中小路2丁目1860-1</t>
  </si>
  <si>
    <t>06-6931-8100</t>
  </si>
  <si>
    <t>599-8125</t>
  </si>
  <si>
    <t>西野461-1</t>
  </si>
  <si>
    <t>072-239-5571</t>
  </si>
  <si>
    <t>0721-56-0800</t>
  </si>
  <si>
    <t>592-0002</t>
  </si>
  <si>
    <t>072-267-0003</t>
  </si>
  <si>
    <t>http://takaishi-lifecare.org/s/</t>
  </si>
  <si>
    <t>546-0023</t>
  </si>
  <si>
    <t>06-6698-1302</t>
  </si>
  <si>
    <t>571-0041</t>
  </si>
  <si>
    <t>柳町１番１０号</t>
  </si>
  <si>
    <t>06-6909-0300</t>
  </si>
  <si>
    <t>時間</t>
    <rPh sb="0" eb="2">
      <t>ジカン</t>
    </rPh>
    <phoneticPr fontId="2"/>
  </si>
  <si>
    <t>時間(計)</t>
    <rPh sb="0" eb="2">
      <t>ジカン</t>
    </rPh>
    <rPh sb="3" eb="4">
      <t>ケイ</t>
    </rPh>
    <phoneticPr fontId="2"/>
  </si>
  <si>
    <t>区分</t>
    <rPh sb="0" eb="2">
      <t>クブン</t>
    </rPh>
    <phoneticPr fontId="2"/>
  </si>
  <si>
    <t>HP公表データ</t>
    <rPh sb="2" eb="4">
      <t>コウヒョウ</t>
    </rPh>
    <phoneticPr fontId="2"/>
  </si>
  <si>
    <t>072-252-3023</t>
  </si>
  <si>
    <t>557-0041</t>
  </si>
  <si>
    <t>06-6651-7001</t>
  </si>
  <si>
    <t>541-0054</t>
  </si>
  <si>
    <t>06-6245-1568</t>
  </si>
  <si>
    <t>578-0901</t>
  </si>
  <si>
    <t>072-960-0299</t>
  </si>
  <si>
    <t>きだ呼吸器・リハビリクリニック</t>
  </si>
  <si>
    <t>桃谷4-16-14</t>
  </si>
  <si>
    <t>06-6715-1211</t>
  </si>
  <si>
    <t>横谷医院</t>
  </si>
  <si>
    <t>557-0033</t>
  </si>
  <si>
    <t>梅南1-2-37</t>
  </si>
  <si>
    <t>06-6454-3220</t>
  </si>
  <si>
    <t>595-0005</t>
  </si>
  <si>
    <t>医療法人　井奥内科診療所</t>
  </si>
  <si>
    <t>573-0071</t>
  </si>
  <si>
    <t>茄子作４丁目３４－６</t>
  </si>
  <si>
    <t>072-854-1201</t>
  </si>
  <si>
    <t>診療・検査医療機関
指定番号</t>
    <rPh sb="0" eb="2">
      <t>シンリョウ</t>
    </rPh>
    <rPh sb="3" eb="5">
      <t>ケンサ</t>
    </rPh>
    <rPh sb="5" eb="7">
      <t>イリョウ</t>
    </rPh>
    <rPh sb="7" eb="9">
      <t>キカン</t>
    </rPh>
    <rPh sb="10" eb="12">
      <t>シテイ</t>
    </rPh>
    <rPh sb="12" eb="14">
      <t>バンゴウ</t>
    </rPh>
    <phoneticPr fontId="2"/>
  </si>
  <si>
    <t>日曜・祝日等における新型コロナウイルス感染症の診療・検査支援金</t>
    <phoneticPr fontId="2"/>
  </si>
  <si>
    <t>※来院前に必ず事前に医療機関のホームページの確認や電話連絡をしてください。</t>
    <rPh sb="1" eb="3">
      <t>ライイン</t>
    </rPh>
    <rPh sb="3" eb="4">
      <t>マエ</t>
    </rPh>
    <rPh sb="22" eb="24">
      <t>カクニン</t>
    </rPh>
    <phoneticPr fontId="2"/>
  </si>
  <si>
    <t>開設する時間①（午前診）</t>
    <rPh sb="0" eb="2">
      <t>カイセツ</t>
    </rPh>
    <rPh sb="4" eb="6">
      <t>ジカン</t>
    </rPh>
    <rPh sb="8" eb="10">
      <t>ゴゼン</t>
    </rPh>
    <rPh sb="10" eb="11">
      <t>シン</t>
    </rPh>
    <phoneticPr fontId="2"/>
  </si>
  <si>
    <t>開設する時間②（午後診）</t>
    <rPh sb="0" eb="2">
      <t>カイセツ</t>
    </rPh>
    <rPh sb="4" eb="6">
      <t>ジカン</t>
    </rPh>
    <rPh sb="8" eb="10">
      <t>ゴゴ</t>
    </rPh>
    <rPh sb="10" eb="11">
      <t>シン</t>
    </rPh>
    <phoneticPr fontId="2"/>
  </si>
  <si>
    <t>090-5412-3127</t>
  </si>
  <si>
    <t>https://www.murakaminaika-konohana.com/%E7%99%BA%E7%86%B1%E5%A4%96%E6%9D%A5</t>
    <phoneticPr fontId="2"/>
  </si>
  <si>
    <t>うつぼ Garden Clinic</t>
  </si>
  <si>
    <t>千島２丁目４－４パルティちしま１階</t>
  </si>
  <si>
    <t>予約要、必ず事前にお電話にてご予約をお願い致します。</t>
  </si>
  <si>
    <t>国分町１９－４　寺田町クリニックビル2階</t>
  </si>
  <si>
    <t>予約はLINEで受付けています</t>
  </si>
  <si>
    <t>当院かかりつけのお子様が対象です。来院前にお電話をお願いします。</t>
  </si>
  <si>
    <t>医療法人英樹会　寺脇クリニック</t>
  </si>
  <si>
    <t>絹田クリニック</t>
  </si>
  <si>
    <t>544-0031</t>
  </si>
  <si>
    <t>06-6777-8832</t>
  </si>
  <si>
    <t>医療法人清翠会牧病院</t>
  </si>
  <si>
    <t>森小路1-11-10</t>
  </si>
  <si>
    <t>野江4-1-8-101</t>
  </si>
  <si>
    <t>06-6661-1455</t>
  </si>
  <si>
    <t>532-0033</t>
  </si>
  <si>
    <t>横堤3-10-18</t>
  </si>
  <si>
    <t>前日の午後くらいから，ホームページ経由で電子メールによる事前予約が必要です。</t>
  </si>
  <si>
    <t>http://www.nanko-hp.com/archives/8947</t>
    <phoneticPr fontId="2"/>
  </si>
  <si>
    <t>アフューB&amp;Hクリニック大阪</t>
  </si>
  <si>
    <t>来院前に電話またはWEBでの予約をお願いいたします。</t>
  </si>
  <si>
    <t>船場医院大山</t>
  </si>
  <si>
    <t>久太郎町4-2-7</t>
  </si>
  <si>
    <t>06-6251-6149</t>
  </si>
  <si>
    <t>当日に電話でのご予約をお願いいたします。</t>
  </si>
  <si>
    <t>本町1-8-12オーク堺筋本町ビル1F</t>
  </si>
  <si>
    <t>https://otsuka.biz/clinic/</t>
    <phoneticPr fontId="2"/>
  </si>
  <si>
    <t>当日8:30以降に電話でご予約をお取りください。</t>
  </si>
  <si>
    <t>いけだこどもクリニック</t>
  </si>
  <si>
    <t>561-0832</t>
  </si>
  <si>
    <t>呉服町1-1サンシティ池田西館305</t>
  </si>
  <si>
    <t>090-5741-5888</t>
  </si>
  <si>
    <t>片山町４－１－２</t>
  </si>
  <si>
    <t>PCR検査の場合は、翌日以降に結果がわかります。</t>
  </si>
  <si>
    <t>豊津町１－２１江坂中央ビル５階</t>
  </si>
  <si>
    <t>五月が丘東13-18　第2誠和ビル210</t>
  </si>
  <si>
    <t>だんクリニック</t>
  </si>
  <si>
    <t>573-0125</t>
  </si>
  <si>
    <t>072-897-2200</t>
  </si>
  <si>
    <t>折野産婦人科</t>
  </si>
  <si>
    <t>禁野本町2丁目１４番１６号</t>
  </si>
  <si>
    <t>電話予約(8:30～)が必要です。定員に達し次第終了致します。</t>
  </si>
  <si>
    <t>高校生以上が対象です。9時から電話受け付けます。</t>
  </si>
  <si>
    <t>直接来院されずに、事前にご連絡ください。</t>
  </si>
  <si>
    <t>志紀町2−46小枝ビル2−202号</t>
  </si>
  <si>
    <t>梅田外科</t>
  </si>
  <si>
    <t>572-0019</t>
  </si>
  <si>
    <t>072-833-1129</t>
  </si>
  <si>
    <t>072-872-1680
072-872-1683</t>
    <phoneticPr fontId="2"/>
  </si>
  <si>
    <t>医療法人藤井会　大東中央病院</t>
  </si>
  <si>
    <t>寿町21番37号</t>
  </si>
  <si>
    <t>羽衣４丁目４番２６号</t>
  </si>
  <si>
    <t>春日丘１丁目９番１号</t>
  </si>
  <si>
    <t>堀越内科</t>
  </si>
  <si>
    <t>耳鼻咽喉科くもん医院</t>
  </si>
  <si>
    <t>　準A型：医療機関が所在する市町村（大阪市については当該区及び隣接する区の
　　　　　　 範囲）の住民に限りかかりつけ患者でなくても検査を実施</t>
    <rPh sb="1" eb="2">
      <t>ジュン</t>
    </rPh>
    <phoneticPr fontId="2"/>
  </si>
  <si>
    <t>https://www.taniyama-clinic.jp</t>
  </si>
  <si>
    <t>準A</t>
  </si>
  <si>
    <t>医療法人正啓会　西下胃腸病院</t>
  </si>
  <si>
    <t>軽症者対象、発熱外来のみです。CTなしです。コロナ入院施設なしです。（当院は全病床、介護療養型医療施設60床のみになります。）</t>
  </si>
  <si>
    <t>医療法人恒裕会　桃ヶ池クリニック</t>
  </si>
  <si>
    <t>http://www.nanko-hp.com/archives/8947</t>
  </si>
  <si>
    <t>http://sataclinic.com/</t>
  </si>
  <si>
    <t>発熱外来は予約制となっております。ホームページよりweb予約をお取り下さい。</t>
  </si>
  <si>
    <t>受診前にお電話にて問合せ願います。</t>
  </si>
  <si>
    <t>http://mizukami-clinic.com</t>
  </si>
  <si>
    <t>https://otsuka.biz/clinic/</t>
  </si>
  <si>
    <t>072-242-7998</t>
  </si>
  <si>
    <t>06-6853-1553</t>
  </si>
  <si>
    <t>https://izumi-nc.jp/</t>
  </si>
  <si>
    <t>http://www.osaka-mishima.jp/oukyu/index.html</t>
  </si>
  <si>
    <t>http://yoshioka-cl.jp/</t>
  </si>
  <si>
    <t>かかりつけ患者及び医療機関所在の市町村(大阪市は当該区及び隣接区)に居住する患者のみ可</t>
    <phoneticPr fontId="2"/>
  </si>
  <si>
    <t>http://www.neyagawahp.com</t>
  </si>
  <si>
    <t>発熱外来を受診する場合は、必ず事前に予約の電話をお願いします。</t>
  </si>
  <si>
    <t>https://www.oukikai.or.jp/</t>
  </si>
  <si>
    <t>https://www.murakaminaika-konohana.com/%E7%99%BA%E7%86%B1%E5%A4%96%E6%9D%A5</t>
  </si>
  <si>
    <t>http://www.ken-clinic.jp/</t>
  </si>
  <si>
    <t>06-4395-8080</t>
  </si>
  <si>
    <t>野里2丁目18-8</t>
  </si>
  <si>
    <t>必ずお電話お願いいたします。</t>
  </si>
  <si>
    <t>http://www.kinutaclinic.com/</t>
  </si>
  <si>
    <t>医療法人清水会　森小路清水会クリニック</t>
  </si>
  <si>
    <t>新森３丁目３番２４号</t>
  </si>
  <si>
    <t>06-6958-7070</t>
  </si>
  <si>
    <t>https://www.seisuikai.net/iryo/morishoji/</t>
  </si>
  <si>
    <t>古市3-8プロムナーデ関目７号棟106号室</t>
  </si>
  <si>
    <t>博労町1-8-8ピカソ堺筋本町ビル9階</t>
  </si>
  <si>
    <t>医療法人　安和会　なかもずクリニック</t>
  </si>
  <si>
    <t>春木若松町１７－３０</t>
  </si>
  <si>
    <t>できるだけお車での来院をお願い致します。小児科（中学生まで）の診療は行っておりませんのでご了承下さい。</t>
  </si>
  <si>
    <t>072-965-3200</t>
  </si>
  <si>
    <t>受付番号</t>
    <rPh sb="0" eb="2">
      <t>ウケツケ</t>
    </rPh>
    <rPh sb="2" eb="4">
      <t>バンゴウ</t>
    </rPh>
    <phoneticPr fontId="2"/>
  </si>
  <si>
    <t>かかりつけ患者及び医療機関所在の市町村(大阪市は当該区及び隣接区)に居住する患者のみ可</t>
  </si>
  <si>
    <t>http://www.osaka-mishima.jp/oukyu/index.html</t>
    <phoneticPr fontId="2"/>
  </si>
  <si>
    <t>刑部2-182</t>
  </si>
  <si>
    <t>事前にホームページよりご予約をお願いいたします。当日の場合は空きがあれば電話でもご予約可能です。</t>
  </si>
  <si>
    <t>医療法人　永光会　新井クリニック</t>
  </si>
  <si>
    <t>美園町4丁目１０９－３</t>
  </si>
  <si>
    <t>06-6463-1000
090-3279-2000</t>
  </si>
  <si>
    <t>0726-96-0307
090-2893-9989</t>
  </si>
  <si>
    <t>https://www.umedageka.org</t>
  </si>
  <si>
    <t>予約はLINEで受付けています</t>
    <phoneticPr fontId="2"/>
  </si>
  <si>
    <t>医療法人　藤林クリニック</t>
  </si>
  <si>
    <t>574-0016</t>
  </si>
  <si>
    <t>072-813-7118</t>
  </si>
  <si>
    <t>WEBでの完全時間予約制です。予約枠が埋まり次第、受付終了とさせていただきます。</t>
  </si>
  <si>
    <t>抗原定性検査（簡易キット等）</t>
    <phoneticPr fontId="2"/>
  </si>
  <si>
    <t>訪問診療に限ります。</t>
  </si>
  <si>
    <t>予約はホームページで受付けています</t>
    <phoneticPr fontId="2"/>
  </si>
  <si>
    <t>受付番号</t>
    <rPh sb="0" eb="4">
      <t>ウケツケバンゴウ</t>
    </rPh>
    <phoneticPr fontId="2"/>
  </si>
  <si>
    <t>指定医療機関情報</t>
    <rPh sb="0" eb="6">
      <t>シテイイリョウキカン</t>
    </rPh>
    <rPh sb="6" eb="8">
      <t>ジョウホウ</t>
    </rPh>
    <phoneticPr fontId="2"/>
  </si>
  <si>
    <t>医療機関基本情報</t>
    <rPh sb="0" eb="4">
      <t>イリョウキカン</t>
    </rPh>
    <rPh sb="4" eb="8">
      <t>キホンジョウホウ</t>
    </rPh>
    <phoneticPr fontId="2"/>
  </si>
  <si>
    <t>HP公開情報</t>
    <rPh sb="2" eb="4">
      <t>コウカイ</t>
    </rPh>
    <rPh sb="4" eb="6">
      <t>ジョウホウ</t>
    </rPh>
    <phoneticPr fontId="2"/>
  </si>
  <si>
    <t>時間計</t>
    <rPh sb="0" eb="2">
      <t>ジカン</t>
    </rPh>
    <rPh sb="2" eb="3">
      <t>ケイ</t>
    </rPh>
    <phoneticPr fontId="2"/>
  </si>
  <si>
    <t>額計</t>
    <rPh sb="0" eb="1">
      <t>ガク</t>
    </rPh>
    <rPh sb="1" eb="2">
      <t>ケイ</t>
    </rPh>
    <phoneticPr fontId="2"/>
  </si>
  <si>
    <t>備考</t>
    <rPh sb="0" eb="2">
      <t>ビコウ</t>
    </rPh>
    <phoneticPr fontId="2"/>
  </si>
  <si>
    <t>指定番号</t>
    <rPh sb="0" eb="4">
      <t>シテイバンゴウ</t>
    </rPh>
    <phoneticPr fontId="2"/>
  </si>
  <si>
    <t>指定区分</t>
    <rPh sb="0" eb="4">
      <t>シテイクブン</t>
    </rPh>
    <phoneticPr fontId="2"/>
  </si>
  <si>
    <t>保健医療機関コード</t>
    <rPh sb="0" eb="6">
      <t>ホケンイリョウキカン</t>
    </rPh>
    <phoneticPr fontId="2"/>
  </si>
  <si>
    <t>郵便番号(法人)</t>
    <rPh sb="0" eb="4">
      <t>ユウビンバンゴウ</t>
    </rPh>
    <rPh sb="5" eb="7">
      <t>ホウジン</t>
    </rPh>
    <phoneticPr fontId="2"/>
  </si>
  <si>
    <t>法人所在地</t>
    <rPh sb="0" eb="2">
      <t>ホウジン</t>
    </rPh>
    <rPh sb="2" eb="5">
      <t>ショザイチ</t>
    </rPh>
    <phoneticPr fontId="2"/>
  </si>
  <si>
    <t>法人名</t>
    <rPh sb="0" eb="2">
      <t>ホウジン</t>
    </rPh>
    <rPh sb="2" eb="3">
      <t>メイ</t>
    </rPh>
    <phoneticPr fontId="2"/>
  </si>
  <si>
    <t>郵便番号(医療機関)</t>
    <rPh sb="0" eb="4">
      <t>ユウビンバンゴウ</t>
    </rPh>
    <rPh sb="5" eb="7">
      <t>イリョウ</t>
    </rPh>
    <rPh sb="7" eb="9">
      <t>キカン</t>
    </rPh>
    <phoneticPr fontId="2"/>
  </si>
  <si>
    <t>医療機関所在地１</t>
    <rPh sb="0" eb="4">
      <t>イリョウキカン</t>
    </rPh>
    <rPh sb="4" eb="7">
      <t>ショザイチ</t>
    </rPh>
    <phoneticPr fontId="2"/>
  </si>
  <si>
    <t>医療機関所在地２</t>
    <rPh sb="0" eb="2">
      <t>イリョウ</t>
    </rPh>
    <rPh sb="2" eb="4">
      <t>キカン</t>
    </rPh>
    <rPh sb="4" eb="7">
      <t>ショザイチ</t>
    </rPh>
    <phoneticPr fontId="2"/>
  </si>
  <si>
    <t>代表者(職・指名)</t>
    <rPh sb="0" eb="3">
      <t>ダイヒョウシャ</t>
    </rPh>
    <rPh sb="4" eb="5">
      <t>ショク</t>
    </rPh>
    <rPh sb="6" eb="8">
      <t>シメイ</t>
    </rPh>
    <phoneticPr fontId="2"/>
  </si>
  <si>
    <t>担当者(職・氏名)</t>
    <rPh sb="0" eb="3">
      <t>タントウシャ</t>
    </rPh>
    <rPh sb="4" eb="5">
      <t>ショク</t>
    </rPh>
    <rPh sb="6" eb="8">
      <t>シメイ</t>
    </rPh>
    <phoneticPr fontId="2"/>
  </si>
  <si>
    <t>担当者連絡先</t>
    <rPh sb="0" eb="3">
      <t>タントウシャ</t>
    </rPh>
    <rPh sb="3" eb="5">
      <t>レンラク</t>
    </rPh>
    <rPh sb="5" eb="6">
      <t>サキ</t>
    </rPh>
    <phoneticPr fontId="2"/>
  </si>
  <si>
    <t>メールアドレス</t>
    <phoneticPr fontId="2"/>
  </si>
  <si>
    <t>郵便番号</t>
    <rPh sb="0" eb="4">
      <t>ユウビンバンゴウ</t>
    </rPh>
    <phoneticPr fontId="2"/>
  </si>
  <si>
    <t>予約電話番号</t>
    <rPh sb="0" eb="6">
      <t>ヨヤクデンワバンゴウ</t>
    </rPh>
    <phoneticPr fontId="2"/>
  </si>
  <si>
    <t>検査方法</t>
    <rPh sb="0" eb="4">
      <t>ケンサホウホウ</t>
    </rPh>
    <phoneticPr fontId="2"/>
  </si>
  <si>
    <t>時間①</t>
    <rPh sb="0" eb="2">
      <t>ジカン</t>
    </rPh>
    <phoneticPr fontId="2"/>
  </si>
  <si>
    <t>時間②</t>
    <rPh sb="0" eb="2">
      <t>ジカン</t>
    </rPh>
    <phoneticPr fontId="2"/>
  </si>
  <si>
    <t>額</t>
    <rPh sb="0" eb="1">
      <t>ガク</t>
    </rPh>
    <phoneticPr fontId="2"/>
  </si>
  <si>
    <t>分</t>
    <rPh sb="0" eb="1">
      <t>フン</t>
    </rPh>
    <phoneticPr fontId="2"/>
  </si>
  <si>
    <t>時</t>
    <rPh sb="0" eb="1">
      <t>ジ</t>
    </rPh>
    <phoneticPr fontId="2"/>
  </si>
  <si>
    <t>-</t>
  </si>
  <si>
    <t>院長・五味　美智子</t>
  </si>
  <si>
    <t>大阪府堺市南区深阪南１６７番地</t>
  </si>
  <si>
    <t>理事長・赤井　マリ子</t>
  </si>
  <si>
    <t>kobayashi@akai-maternity.com</t>
  </si>
  <si>
    <t>院長・安藝敏彦</t>
  </si>
  <si>
    <t>akiclinic@gaia.eonet.ne.jp</t>
  </si>
  <si>
    <t>院長・宮下　鉱二</t>
  </si>
  <si>
    <t>kojimsht27@gmail.com</t>
  </si>
  <si>
    <t>大阪府堺市東区南野田３３番地</t>
  </si>
  <si>
    <t>社会福祉法人　野田福祉会</t>
  </si>
  <si>
    <t>理事長・宮下　正明</t>
  </si>
  <si>
    <t>事務長・開発　泰夫</t>
  </si>
  <si>
    <t>info@harmony.or.jp</t>
  </si>
  <si>
    <t>院長・藤本忠男</t>
  </si>
  <si>
    <t>理事長・前田和也</t>
  </si>
  <si>
    <t>support@sawaragi-hosp.jp</t>
  </si>
  <si>
    <t>大阪府堺市中区新家町697-1</t>
  </si>
  <si>
    <t>医療法人　邦徳会</t>
  </si>
  <si>
    <t>理事長・和田邦雄</t>
  </si>
  <si>
    <t>matsuoka@houtokukai.or.jp</t>
  </si>
  <si>
    <t>大阪府枚方市長尾台2-1-26</t>
  </si>
  <si>
    <t>理事長・田中研一</t>
  </si>
  <si>
    <t>atsupyonpyon@yahoo.co.jp</t>
  </si>
  <si>
    <t>y_yoshiaki@yoshi-naika.com</t>
  </si>
  <si>
    <t>大阪府大阪市旭区清水3-1-14柴眼科ビル3階</t>
  </si>
  <si>
    <t>医療法人永紘会</t>
  </si>
  <si>
    <t>理事長・足立昌司</t>
  </si>
  <si>
    <t>事務・三堂裕一</t>
  </si>
  <si>
    <t>06-6958-5150</t>
  </si>
  <si>
    <t>y.mido@adachi-naikaclinic.jp</t>
  </si>
  <si>
    <t>医療法人佳真会</t>
  </si>
  <si>
    <t>理事長・中村　純</t>
  </si>
  <si>
    <t>大阪府大阪市福島区福島5-6-16　4階</t>
  </si>
  <si>
    <t>医療法人　百玄会</t>
  </si>
  <si>
    <t>事務長・貴島　千彰</t>
  </si>
  <si>
    <t>06-6131-9857</t>
  </si>
  <si>
    <t>chiaki@cc-kijima.com</t>
  </si>
  <si>
    <t>事務・山村佐和子</t>
  </si>
  <si>
    <t>info@yamamura-cl.com</t>
  </si>
  <si>
    <t>事務・芝高</t>
  </si>
  <si>
    <t>sazanami_kanou@yahoo.co.jp</t>
  </si>
  <si>
    <t>院長・奥田和久</t>
  </si>
  <si>
    <t>070-2834-6631</t>
  </si>
  <si>
    <t>x8x37937566@hotmail.co.jp</t>
  </si>
  <si>
    <t>医療法人紀光会</t>
  </si>
  <si>
    <t>理事長・平井信光</t>
  </si>
  <si>
    <t>twins-h@pa2.so-net.ne.jp</t>
  </si>
  <si>
    <t>大阪市北区池田町6-10-201</t>
  </si>
  <si>
    <t>医療法人　天五診療所　</t>
  </si>
  <si>
    <t>医師・加藤　俊彦</t>
  </si>
  <si>
    <t>info@tengoclinic.com</t>
  </si>
  <si>
    <t>院長・山本　晃之</t>
  </si>
  <si>
    <t>terupooh831@hotmail.co.jp</t>
  </si>
  <si>
    <t>理事長・植月重介</t>
  </si>
  <si>
    <t>事務・山下明美</t>
  </si>
  <si>
    <t>090-6674-4524</t>
  </si>
  <si>
    <t>医療法人治心会</t>
  </si>
  <si>
    <t>院長・中村治夫</t>
  </si>
  <si>
    <t>理事長・中村治夫</t>
  </si>
  <si>
    <t>hnakamura1204@gmail.com</t>
  </si>
  <si>
    <t>医院長・福永誠夫</t>
  </si>
  <si>
    <t>fukunaga36481667@outlook.jp</t>
  </si>
  <si>
    <t>０６－６９４６－３７１５</t>
  </si>
  <si>
    <t>office@tanimachi-kc.com</t>
  </si>
  <si>
    <t>院長・大澤　雄彦</t>
  </si>
  <si>
    <t>osawanaikakaigo@tvk.zaq.ne.jp</t>
  </si>
  <si>
    <t>大阪府　泉南市　岡田三丁目9番25号</t>
  </si>
  <si>
    <t>理事長・堀越　本司</t>
  </si>
  <si>
    <t>horikoshi@yk2.so-net.ne.jp</t>
  </si>
  <si>
    <t>utsubo0garden0clinic@gmail.com</t>
  </si>
  <si>
    <t>院長・檀信浩</t>
  </si>
  <si>
    <t>ndan0320@yahoo.co.jp</t>
  </si>
  <si>
    <t>大阪市住之江区浜口西3-12-5</t>
  </si>
  <si>
    <t>理事長・裴起栄</t>
  </si>
  <si>
    <t>院長補佐・裴紀堯</t>
  </si>
  <si>
    <t>050-7117-1248</t>
  </si>
  <si>
    <t>sumiyoshinaika@leto.eonet.ne.jp</t>
  </si>
  <si>
    <t>前日の午後くらいから、ホームページ経由で電子メールによる事前予約が必要です。</t>
    <phoneticPr fontId="2"/>
  </si>
  <si>
    <t>前日の午後くらいから、ホームページ経由で電子メールによる事前予約が必要です。</t>
  </si>
  <si>
    <t>院長・石谷城宏</t>
  </si>
  <si>
    <t>072－439－5507</t>
  </si>
  <si>
    <t>院長・藤瀬　敬喜</t>
  </si>
  <si>
    <t>06-6932-4970</t>
  </si>
  <si>
    <t>info@mentalcl.com</t>
  </si>
  <si>
    <t>大阪府藤井寺市野中4-16-25</t>
  </si>
  <si>
    <t>医療法人ラポール会</t>
  </si>
  <si>
    <t>理事長・樋口和秀</t>
  </si>
  <si>
    <t>事務長・山﨑達也</t>
  </si>
  <si>
    <t>t-yamazaki@aoyama-med.gr.jp</t>
  </si>
  <si>
    <t>院長・三宅　泰裕</t>
  </si>
  <si>
    <t>hotymiyake@hotmail.com</t>
  </si>
  <si>
    <t>院長・浦野　順平</t>
  </si>
  <si>
    <t>urano.uhc@gmail.com</t>
  </si>
  <si>
    <t>大阪市阿倍野区旭町1-1-17　サンビル阿倍野2F</t>
  </si>
  <si>
    <t>医師・柏木宗憲</t>
  </si>
  <si>
    <t>看護師・篠原綾子</t>
  </si>
  <si>
    <t>tokiwa@view.ocn.ne.jp</t>
  </si>
  <si>
    <t>大阪府大阪市旭区新森7-10-28</t>
  </si>
  <si>
    <t>医療法人清翠会</t>
  </si>
  <si>
    <t>理事長・牧　恭彦</t>
  </si>
  <si>
    <t>事務部長・岡本　真</t>
  </si>
  <si>
    <t>070-5656-6905</t>
  </si>
  <si>
    <t>m.okamoto@maki-group.jp</t>
  </si>
  <si>
    <t>理事長・時吉　浩司</t>
  </si>
  <si>
    <t>理事・時吉　寿江</t>
  </si>
  <si>
    <t>tokiyoshi3104@yahoo.co.jp</t>
  </si>
  <si>
    <t>大阪市都島区都島南通2-8-9</t>
  </si>
  <si>
    <t>医療法人　桜希会　</t>
  </si>
  <si>
    <t>理事長・石田勲</t>
  </si>
  <si>
    <t>soumu80@oukikai.or.jp</t>
  </si>
  <si>
    <t>理事長・神谷文雄</t>
  </si>
  <si>
    <t>kamiya-mama@marble.ocn.ne.jp</t>
  </si>
  <si>
    <t>kakihara.c.y01@outlook.com</t>
  </si>
  <si>
    <t>院長・久門　正義</t>
  </si>
  <si>
    <t>事務・八杉　裕加</t>
  </si>
  <si>
    <t>fkguw305@cwk.zaq.ne.jp</t>
  </si>
  <si>
    <t>医師・相井　武</t>
  </si>
  <si>
    <t>看護師・廣川　美咲</t>
  </si>
  <si>
    <t>nozato.555.0024@icloud.com</t>
  </si>
  <si>
    <t>医療法人社団こどもハート</t>
  </si>
  <si>
    <t>理事長・五十嵐　岳宏</t>
  </si>
  <si>
    <t>事務長・杉﨑　嘉久</t>
  </si>
  <si>
    <t>suitasst.kodomo@gmail.com</t>
  </si>
  <si>
    <t>A</t>
    <phoneticPr fontId="2"/>
  </si>
  <si>
    <t>院長・戸田　常仁</t>
  </si>
  <si>
    <t>事務長・戸田　康子</t>
  </si>
  <si>
    <t>090-4641-4557</t>
  </si>
  <si>
    <t>toda.kodomo.clinic@gmail.com</t>
  </si>
  <si>
    <t>大阪府阪南市鳥取440-1</t>
  </si>
  <si>
    <t>医療法人博寿会</t>
  </si>
  <si>
    <t>理事長・玉城博行</t>
  </si>
  <si>
    <t>staff@afew-clinic.jp</t>
  </si>
  <si>
    <t>必ず事前電話連絡必要です。</t>
  </si>
  <si>
    <t>559-8560</t>
  </si>
  <si>
    <t>医療法人　安和会</t>
  </si>
  <si>
    <t>理事長・塩見　和昭</t>
  </si>
  <si>
    <t>事務長・草薙　成子</t>
  </si>
  <si>
    <t>shigeko10111011@gmail.com</t>
  </si>
  <si>
    <t>理事長・山田洋</t>
  </si>
  <si>
    <t>oeshy8800@gmail.com</t>
  </si>
  <si>
    <t>大阪府大阪市生野区桃谷4-5-13</t>
  </si>
  <si>
    <t>理事長・金　幸元</t>
  </si>
  <si>
    <t>医事課・保田</t>
  </si>
  <si>
    <t>医師・大谷純子</t>
  </si>
  <si>
    <t>0722633713</t>
  </si>
  <si>
    <t>junkoootani@mail.goo.ne.jp</t>
  </si>
  <si>
    <t>大阪府寝屋川市仁和寺町31番50号</t>
  </si>
  <si>
    <t>医療法人拓真会</t>
  </si>
  <si>
    <t>理事長・東　登伎雄</t>
  </si>
  <si>
    <t>事務部・中嶋　秀生</t>
  </si>
  <si>
    <t>tanakacl@cc-net.or.jp</t>
  </si>
  <si>
    <t>大阪府泉南市信達大苗代1123番地の22</t>
  </si>
  <si>
    <t>医療法人やまびこ会</t>
  </si>
  <si>
    <t>理事長・茂原　治</t>
  </si>
  <si>
    <t>総務・徳和目　さおり</t>
  </si>
  <si>
    <t>tokuwame_s@yamabico.or.jp</t>
  </si>
  <si>
    <t>大阪府大東市新田本町10-3</t>
  </si>
  <si>
    <t>医療法人白築医院</t>
  </si>
  <si>
    <t>理事長・白築夏生</t>
  </si>
  <si>
    <t>医師・白築夏生</t>
  </si>
  <si>
    <t>090-3279-9661</t>
  </si>
  <si>
    <t>yui-ayaha.n-t.11＠docomo.ne.jp</t>
  </si>
  <si>
    <t>院長・山本　敬三</t>
  </si>
  <si>
    <t>keizo0222@gmail.com</t>
  </si>
  <si>
    <t>大阪府枚方市招提元町１丁目36-6</t>
  </si>
  <si>
    <t>医療法人りんどう会</t>
  </si>
  <si>
    <t>事務次長・眞砂　真里</t>
  </si>
  <si>
    <t>masago@mukaiyama.or.jp</t>
  </si>
  <si>
    <t>理事長・和田 讓二</t>
  </si>
  <si>
    <t>事務長・竹内 秀光</t>
  </si>
  <si>
    <t>wadamedicall@mbn.nifty.com</t>
  </si>
  <si>
    <t>大阪市城東区関目3-12-31</t>
  </si>
  <si>
    <t>医療法人瑞祥会</t>
  </si>
  <si>
    <t>jnc0407@jyoto-nakai.com</t>
  </si>
  <si>
    <t>理事長・折野　一郎</t>
  </si>
  <si>
    <t>orino0243@gmail.com</t>
  </si>
  <si>
    <t>大阪府堺市北区金岡町１３８２−１</t>
  </si>
  <si>
    <t>理事長・松尾　泰孝</t>
  </si>
  <si>
    <t>事務・松尾　和樹</t>
  </si>
  <si>
    <t xml:space="preserve">
yukomayukoma@hotmail.co.jp</t>
  </si>
  <si>
    <t>堺市中区深井沢町6番地13</t>
  </si>
  <si>
    <t>医療法人恵泉会</t>
  </si>
  <si>
    <t>理事長・武久洋三</t>
  </si>
  <si>
    <t>事務長・雨松里美</t>
  </si>
  <si>
    <t>info@sakaiheisei.jp</t>
  </si>
  <si>
    <t>ueyama.clinic1@gmail.com</t>
  </si>
  <si>
    <t>院長・吉野　成泰</t>
  </si>
  <si>
    <t>yoshino7@poem.ocn.ne.jp</t>
  </si>
  <si>
    <t>大阪府大阪市此花区伝法2丁目5番1号</t>
  </si>
  <si>
    <t>理事長・安田晴紀</t>
  </si>
  <si>
    <t>06-6463-1000</t>
  </si>
  <si>
    <t>h.yasuda@leto.eonet.ne.jp</t>
  </si>
  <si>
    <t>理事長・西森　章</t>
  </si>
  <si>
    <t>婦長・上浦　千恵子</t>
  </si>
  <si>
    <t>nishimoriclinic@mac.com</t>
  </si>
  <si>
    <t>理事長・佐田博之</t>
  </si>
  <si>
    <t>sata@sata.or.jp</t>
  </si>
  <si>
    <t>医療法人　東迎会</t>
  </si>
  <si>
    <t>理事長・東迎高意</t>
  </si>
  <si>
    <t>togeicl.okt2@gmail.com</t>
  </si>
  <si>
    <t>大阪市中央区博労町1-8-8ピカソ堺筋本町ビル9階</t>
  </si>
  <si>
    <t>医療法人健浩会</t>
  </si>
  <si>
    <t>理事長・中西　浩次</t>
  </si>
  <si>
    <t>理事・佐古　守</t>
  </si>
  <si>
    <t>jc9k-nkns@asahi-net.or.jp</t>
  </si>
  <si>
    <t>yokotaniiin@nifty.com</t>
  </si>
  <si>
    <t>一般社団法人　枚方市医師会</t>
  </si>
  <si>
    <t>理事長・渡邉　一男</t>
  </si>
  <si>
    <t>・大庭　則子</t>
  </si>
  <si>
    <t>072-848-1600</t>
  </si>
  <si>
    <t>hirakata-office@osaka.med.or.jp</t>
  </si>
  <si>
    <t>医療法人　真正会</t>
  </si>
  <si>
    <t>理事長・仲野　孝</t>
  </si>
  <si>
    <t>総務・八世山　保</t>
  </si>
  <si>
    <t>sinseikai2@yahoo.co.jp</t>
  </si>
  <si>
    <t>大阪府東大阪市森河内東1-28-14</t>
  </si>
  <si>
    <t>理事長・岩﨑弘登</t>
  </si>
  <si>
    <t>事務・岩崎紀子</t>
  </si>
  <si>
    <t>090-7135-6285</t>
  </si>
  <si>
    <t>kouwakai.iwskc.3132@wind.ocn.ne.jp</t>
  </si>
  <si>
    <t>予約制です。※予約枠が埋まり次第終了します。</t>
  </si>
  <si>
    <t>院長・新開　健司</t>
  </si>
  <si>
    <t>事務・小畑　知也</t>
  </si>
  <si>
    <t>tsukumoclinic@gmail.com</t>
  </si>
  <si>
    <t>大阪府堺市堺区北庄町2-1-10</t>
  </si>
  <si>
    <t>理事長・藤田春紀</t>
  </si>
  <si>
    <t>院長・藤田春紀</t>
  </si>
  <si>
    <t>shunyoukai@marble.ocn.ne.jp</t>
  </si>
  <si>
    <t>社会医療法人　垣谷会</t>
  </si>
  <si>
    <t>理事長・垣谷　隆介</t>
  </si>
  <si>
    <t>ijika2@meijibashi.or.jp</t>
  </si>
  <si>
    <t>医療法人AWNC</t>
  </si>
  <si>
    <t>看護師・坪本　知子</t>
  </si>
  <si>
    <t>kishi@k-nrc.com</t>
  </si>
  <si>
    <t>医療法人徳洲会</t>
  </si>
  <si>
    <t>理事長・東上　震一</t>
  </si>
  <si>
    <t>事務・ヤスモト</t>
  </si>
  <si>
    <t>0667115353</t>
  </si>
  <si>
    <t>大阪市西成区天下茶屋１-１５-１</t>
  </si>
  <si>
    <t>医療法人生樹会</t>
  </si>
  <si>
    <t>理事長・仁木　稔</t>
  </si>
  <si>
    <t>大阪市天王寺区悲田院町10-39天王寺ミオPKビル2階</t>
  </si>
  <si>
    <t>理事長・三上　裕司</t>
  </si>
  <si>
    <t>院長・井上　徹</t>
  </si>
  <si>
    <t>理事長・奥田　健</t>
  </si>
  <si>
    <t>事務長・西　優作</t>
  </si>
  <si>
    <t>okudaonlineclinic@gmail.com</t>
  </si>
  <si>
    <t>医療法人ロングウッド</t>
  </si>
  <si>
    <t>理事長・前田和久</t>
  </si>
  <si>
    <t>事務長・竹入沙知</t>
  </si>
  <si>
    <t>takeiri@kitasenri-maeda-cl.com</t>
  </si>
  <si>
    <t>・</t>
  </si>
  <si>
    <t>事務・北田恵子</t>
  </si>
  <si>
    <t>aoba.zaitaku@gmail.com</t>
  </si>
  <si>
    <t>院長・森野　髙晴</t>
  </si>
  <si>
    <t>morino-cl@coda.ocn.ne.jp</t>
  </si>
  <si>
    <t>院長・大塚　浩史</t>
  </si>
  <si>
    <t>clinic@otsuka.biz</t>
  </si>
  <si>
    <t>医療法人　千里会</t>
  </si>
  <si>
    <t>理事長・小川　佳伸</t>
  </si>
  <si>
    <t>０６－６３３３－３３１９</t>
  </si>
  <si>
    <t>ogawa_jibika@yahoo.co.jp</t>
  </si>
  <si>
    <t>院長・川越宏幸</t>
  </si>
  <si>
    <t>kawagoe-kc@nifty.com</t>
  </si>
  <si>
    <t>大阪府大阪市北区梅田1丁目3番1-1200号</t>
  </si>
  <si>
    <t>医療法人　徳洲会</t>
  </si>
  <si>
    <t>総務課　課長補佐・星出　貴子</t>
  </si>
  <si>
    <t>072-445-9795</t>
  </si>
  <si>
    <t>takako.hoshide@tokushukai.jp</t>
  </si>
  <si>
    <t>理事長・石田　勲</t>
  </si>
  <si>
    <t>事務長・中野　勇太</t>
  </si>
  <si>
    <t>toho-soumu@oukikai.or.jp</t>
  </si>
  <si>
    <t>医療法人　正和病院</t>
  </si>
  <si>
    <t>理事長・小倉　健宏</t>
  </si>
  <si>
    <t>医事課・今田　健太</t>
  </si>
  <si>
    <t>ijika@mc-seiwa.or.jp</t>
  </si>
  <si>
    <t>院長・松井　陽一</t>
  </si>
  <si>
    <t>umedageka@vesta.ocn.ne.jp</t>
  </si>
  <si>
    <t>152-8621</t>
  </si>
  <si>
    <t>東京都目黒区東が丘2丁目5番21号</t>
  </si>
  <si>
    <t>独立行政法人国立病院機構</t>
  </si>
  <si>
    <t>理事長・楠岡　英雄</t>
  </si>
  <si>
    <t>経営企画室長・筒居　敬</t>
  </si>
  <si>
    <t>toshi20-@iris.eonet.ne.jp</t>
  </si>
  <si>
    <t>大阪府大阪市西成区岸里3丁目10番9号</t>
  </si>
  <si>
    <t>医療法人　山紀会</t>
  </si>
  <si>
    <t>理事長・山本　時彦</t>
  </si>
  <si>
    <t>事務部・岡田　貴志</t>
  </si>
  <si>
    <t>yama3-vsys@osaka-yamakikai.jp</t>
  </si>
  <si>
    <t>院長・中野　貴子</t>
  </si>
  <si>
    <t>ijika@kisei-byoin.jp</t>
  </si>
  <si>
    <t>院長・今城　幸裕</t>
  </si>
  <si>
    <t>imajoyuki11n@gmail.com</t>
  </si>
  <si>
    <t>高石市羽衣４丁目４番２６号</t>
  </si>
  <si>
    <t>一般財団法人高石市保健医療センター</t>
  </si>
  <si>
    <t>理事長・岩田　信生</t>
  </si>
  <si>
    <t>総務課・杉山　英二</t>
  </si>
  <si>
    <t>ztakaishi@leto.eonet.ne.jp</t>
  </si>
  <si>
    <t>大阪府東大阪市喜里川町1-24</t>
  </si>
  <si>
    <t>理事長・松浦　文昭</t>
  </si>
  <si>
    <t>072（988）0788</t>
  </si>
  <si>
    <t>m2-4m.f007@docomo.ne.jp</t>
  </si>
  <si>
    <t>大阪府茨木市彩都あさぎ7丁目2番18号</t>
  </si>
  <si>
    <t>医療法人　友紘会</t>
  </si>
  <si>
    <t>理事長・林　豊行</t>
  </si>
  <si>
    <t>総務課長・上田健一</t>
  </si>
  <si>
    <t>072-641-2123</t>
  </si>
  <si>
    <t>soumu@yukoukai.com</t>
  </si>
  <si>
    <t>103-0026</t>
  </si>
  <si>
    <t>東京都中央区日本橋兜町9番5号RIOSOHO兜町917号室</t>
  </si>
  <si>
    <t>医療法人社団秀博会</t>
  </si>
  <si>
    <t>理事長・田中勝喜</t>
  </si>
  <si>
    <t>院長・大西かよ子</t>
  </si>
  <si>
    <t>oh-nose@kna.biglobe.ne.jp</t>
  </si>
  <si>
    <t>大阪府八尾市沼1丁目41番地</t>
  </si>
  <si>
    <t>社会医療法人医真会</t>
  </si>
  <si>
    <t>理事長・鶴薗　卓也</t>
  </si>
  <si>
    <t>総務課課長・伊東　泰彦</t>
  </si>
  <si>
    <t>general-affairs@ishinkai.or.jp</t>
  </si>
  <si>
    <t>大阪市都島区東野田町3-1-17</t>
  </si>
  <si>
    <t>一般社団法人ふじ</t>
  </si>
  <si>
    <t>代表理事・藤末　裕</t>
  </si>
  <si>
    <t>urofujisue@yahoo.co.jp</t>
  </si>
  <si>
    <t>579-8004</t>
  </si>
  <si>
    <t>医療法人藤井会</t>
  </si>
  <si>
    <t>理事長・藤井　弘史</t>
  </si>
  <si>
    <t>事務長・向井　勤</t>
  </si>
  <si>
    <t>t-mukai@daito-central-hp.com</t>
  </si>
  <si>
    <t>医療法人梅本会</t>
  </si>
  <si>
    <t>理事長・梅本匡則</t>
  </si>
  <si>
    <t>院長・梅本匡則</t>
  </si>
  <si>
    <t>umemoto-ent@peace.ocn.ne.jp</t>
  </si>
  <si>
    <t>niinokana19680401@gmail.com</t>
  </si>
  <si>
    <t>医院長・冨田　奈留也</t>
  </si>
  <si>
    <t>・加地　由里菜</t>
  </si>
  <si>
    <t>naruya051024@gmail.com</t>
  </si>
  <si>
    <t>院長・吉田　達生</t>
  </si>
  <si>
    <t>090-8750-9565</t>
  </si>
  <si>
    <t>kbclinet@gmail.com</t>
  </si>
  <si>
    <t>社会医療法人　三和会</t>
  </si>
  <si>
    <t>理事長・永山 光紀</t>
  </si>
  <si>
    <t>医事課課長・梅本 昌代</t>
  </si>
  <si>
    <t>ijika@nagayama-byouin.jp</t>
  </si>
  <si>
    <t>医院長・大山　司</t>
  </si>
  <si>
    <t>senbacli@dune.ocn.ne.jp</t>
  </si>
  <si>
    <t>理事長・西平　守也</t>
  </si>
  <si>
    <t>事務・後藤</t>
  </si>
  <si>
    <t>nishihirasinryosyo@yahoo.co.jp</t>
  </si>
  <si>
    <t>理事長・渡邉　敦彦</t>
  </si>
  <si>
    <t>info@w-nc.com</t>
  </si>
  <si>
    <t>診療放射線技師・東　匡弘</t>
  </si>
  <si>
    <t>azuma@carna-medsalon.jp</t>
  </si>
  <si>
    <t>大阪府茨木市丑寅2-1-6</t>
  </si>
  <si>
    <t>理事長・鹿島　祥隆</t>
  </si>
  <si>
    <t>kashima-clinic@wing.ocn.ne.jp</t>
  </si>
  <si>
    <t>574-0014</t>
  </si>
  <si>
    <t>大阪府大東市寺川一丁目1番31号</t>
  </si>
  <si>
    <t>医療法人仁泉会</t>
  </si>
  <si>
    <t>理事長・伊泊　大造</t>
  </si>
  <si>
    <t>事務長・岡井　康弘</t>
  </si>
  <si>
    <t>大阪市港区市岡一丁目５番３０号</t>
  </si>
  <si>
    <t>社会福祉法人　秀生会</t>
  </si>
  <si>
    <t>理事長・中山洋子</t>
  </si>
  <si>
    <t>副主任・俣瀬伸崇</t>
  </si>
  <si>
    <t>matase@zaion.or.jp</t>
  </si>
  <si>
    <t>院長・谷山　哲秀</t>
  </si>
  <si>
    <t>事務・谷山　芳美</t>
  </si>
  <si>
    <t>taniyamaclinic@air.ocn.ne.jp</t>
  </si>
  <si>
    <t>大阪府高槻市宮野町１７－１　ファゼンダ宮野</t>
  </si>
  <si>
    <t>理事長・徳嶋　良輔</t>
  </si>
  <si>
    <t>理事・徳嶋　博成</t>
  </si>
  <si>
    <t>tokuhiro1027@gmail.com</t>
  </si>
  <si>
    <t>事務長・三谷直樹</t>
  </si>
  <si>
    <t>shigematsu.cl.j@gmail.com</t>
  </si>
  <si>
    <t>563-8666</t>
  </si>
  <si>
    <t>池田市城南１丁目１番１号</t>
  </si>
  <si>
    <t>池田市長・瀧澤　智子</t>
  </si>
  <si>
    <t>主任主事・山田　和彦</t>
  </si>
  <si>
    <t>０７２－７５２－１５５１</t>
  </si>
  <si>
    <t>shinryo@city.ikeda.osaka.jp</t>
  </si>
  <si>
    <t>院長・岩﨑　剛和</t>
  </si>
  <si>
    <t>iwasaki-clinic@hotmail.co.jp</t>
  </si>
  <si>
    <t>院長・天方義郎</t>
  </si>
  <si>
    <t>yoshiro4118@gmail.com</t>
  </si>
  <si>
    <t>院長・小出　竜雄</t>
  </si>
  <si>
    <t>0664477500</t>
  </si>
  <si>
    <t>ken@ken-clinic.jp</t>
  </si>
  <si>
    <t>院長・新宅　敬夫</t>
  </si>
  <si>
    <t>masayukishintaku@yahoo.co.jp</t>
  </si>
  <si>
    <t>大阪府大阪市中央区谷町7丁目4番15号　大阪府社会福祉会館3階</t>
  </si>
  <si>
    <t>社会福祉法人恩賜財団済生会支部大阪府済生会</t>
  </si>
  <si>
    <t>支部長・岡上　武</t>
  </si>
  <si>
    <t>06-6387-0110</t>
  </si>
  <si>
    <t>kawabata@doctor-jp.com</t>
  </si>
  <si>
    <t>医療法人　豊済会</t>
  </si>
  <si>
    <t>理事長・中川　泰洋</t>
  </si>
  <si>
    <t>matsubara@ozone-hp.com</t>
  </si>
  <si>
    <t>大阪府富田林市甲田3丁目10番2号</t>
  </si>
  <si>
    <t>理事長・小川　智永</t>
  </si>
  <si>
    <t>総務課・小川　雅美</t>
  </si>
  <si>
    <t>ma.ogawa@ogawa-hp.com</t>
  </si>
  <si>
    <t>大阪府門真市柳町１番１０号</t>
  </si>
  <si>
    <t>医療法人孟仁会</t>
  </si>
  <si>
    <t>理事長・山路　孟</t>
  </si>
  <si>
    <t>事務長・野手　俊行</t>
  </si>
  <si>
    <t>mail@setsunan.or.jp</t>
  </si>
  <si>
    <t>大阪府堺市東区西野461-1</t>
  </si>
  <si>
    <t>医療法人葵阪会</t>
  </si>
  <si>
    <t>理事長・柴田和男</t>
  </si>
  <si>
    <t>医事課主任・古賀 知子</t>
  </si>
  <si>
    <t>rece@flowerbell.jp</t>
  </si>
  <si>
    <t>当院通院中の妊婦様に限ります。
まずはお電話にてお問い合わせください。</t>
  </si>
  <si>
    <t>院長・河合　茂明</t>
  </si>
  <si>
    <t>honmachifc@gmail.com</t>
  </si>
  <si>
    <t>ryujihorimoto0714@gmail.com</t>
  </si>
  <si>
    <t>理事長・中元 藤茂</t>
  </si>
  <si>
    <t>kashiwagikai01@gmail.com</t>
  </si>
  <si>
    <t>院長・吉岡　章夫</t>
  </si>
  <si>
    <t>事務長・吉岡　香須</t>
  </si>
  <si>
    <t>y20171200-yoshiokaclinic@yahoo.co.jp</t>
  </si>
  <si>
    <t>医療法人協仁会</t>
  </si>
  <si>
    <t>理事長・井谷　敬治</t>
  </si>
  <si>
    <t>t.miura@komatsu.or.jp</t>
  </si>
  <si>
    <t>570-0044</t>
  </si>
  <si>
    <t>医療法人　清水会</t>
  </si>
  <si>
    <t>理事長・水野　郁子</t>
  </si>
  <si>
    <t>事務・繁岡　努</t>
  </si>
  <si>
    <t>shigeoka@seisuikai.net</t>
  </si>
  <si>
    <t>社会医療法人寿会</t>
  </si>
  <si>
    <t>理事長・富永　紳介</t>
  </si>
  <si>
    <t>t.kanaya@tominaga.or.jp</t>
  </si>
  <si>
    <t>LINEのみの受付となります。https://lin.ee/mlk48Yw</t>
  </si>
  <si>
    <t>準A</t>
    <phoneticPr fontId="2"/>
  </si>
  <si>
    <t>理事長・松本　圭</t>
  </si>
  <si>
    <t>sichik777@gmail.com</t>
  </si>
  <si>
    <t>院長・橋本　昇</t>
  </si>
  <si>
    <t>n.hashimoto.clinic@gmail.com</t>
  </si>
  <si>
    <t>理事長・寺脇　英二</t>
  </si>
  <si>
    <t>090-3271-0003</t>
  </si>
  <si>
    <t>大阪府門真市中町11-54</t>
  </si>
  <si>
    <t>医療法人正幸会</t>
  </si>
  <si>
    <t>理事長・東　大里</t>
  </si>
  <si>
    <t>0669058833</t>
  </si>
  <si>
    <t>大阪市淀川区新高５－４－２８</t>
  </si>
  <si>
    <t>0663920644</t>
  </si>
  <si>
    <t>kenokkun@aol.com</t>
  </si>
  <si>
    <t>医師・白井　聖一</t>
  </si>
  <si>
    <t>info@shirai-cl.com</t>
  </si>
  <si>
    <t>院長・西原　太</t>
  </si>
  <si>
    <t>事務・西原　美子</t>
  </si>
  <si>
    <t>kanon2480@ybb.ne.jp</t>
  </si>
  <si>
    <t>559-0017</t>
  </si>
  <si>
    <t>大阪市住之江区中加賀屋3-10-18-2階</t>
  </si>
  <si>
    <t>医療法人倫真会</t>
  </si>
  <si>
    <t>理事長・安本　京子</t>
  </si>
  <si>
    <t>院長・佐倉　剛史</t>
  </si>
  <si>
    <t>t.sakura0122@gmail.com</t>
  </si>
  <si>
    <t>医師・朴井研介</t>
  </si>
  <si>
    <t>bokui_med@yahoo.co.jp</t>
  </si>
  <si>
    <t>院長・松本学</t>
  </si>
  <si>
    <t>080-4240-7863</t>
  </si>
  <si>
    <t>gaku.6319@gmail.com</t>
  </si>
  <si>
    <t>院長・荒木　克哉</t>
  </si>
  <si>
    <t>c.araki.r34@gmail.com</t>
  </si>
  <si>
    <t>sakaisuji.clinic@gmail.com</t>
  </si>
  <si>
    <t>医院長・大田　宗司</t>
  </si>
  <si>
    <t>toshi123@cotton.ocn.ne.jp</t>
  </si>
  <si>
    <t>院長・山本裕一</t>
  </si>
  <si>
    <t>07085338586</t>
  </si>
  <si>
    <t>yuuichi46desuyo@msn.com</t>
  </si>
  <si>
    <t>yamadaclinic20190701@gmail.com</t>
  </si>
  <si>
    <t>医療法人　令和健心会</t>
  </si>
  <si>
    <t>理事長・槇田武史</t>
  </si>
  <si>
    <t>info@reiwa-kenshinkai.com</t>
  </si>
  <si>
    <t>医療法人徹生会</t>
  </si>
  <si>
    <t>aomakibaou@gmail.com</t>
  </si>
  <si>
    <t>理事長・小林　茂</t>
  </si>
  <si>
    <t>院長・和手麗香</t>
  </si>
  <si>
    <t>info@izumi-nc.jp</t>
  </si>
  <si>
    <t>院長・水上　健之亮</t>
  </si>
  <si>
    <t>info@mizukami-clinic.com</t>
  </si>
  <si>
    <t>事務長・山田　陽子</t>
  </si>
  <si>
    <t>hakuyokai.clinic@gmail.com</t>
  </si>
  <si>
    <t>大阪府池田市呉服町1-1サンシティ池田西館305</t>
  </si>
  <si>
    <t>理事長・川口浩史</t>
  </si>
  <si>
    <t>hiroshi_kawaguchi_med@yahoo.co.jp</t>
  </si>
  <si>
    <t>院長・安部博昭</t>
  </si>
  <si>
    <t>hakusyousan@gmail.com</t>
  </si>
  <si>
    <t>医療法人薫風会</t>
  </si>
  <si>
    <t>理事長・西川　正治</t>
  </si>
  <si>
    <t>事務・西川　欣子</t>
  </si>
  <si>
    <t>院長・乾　一郎</t>
  </si>
  <si>
    <t>inui-clc@gc4.so-net.ne.jp</t>
  </si>
  <si>
    <t>院長・端　祐一郎</t>
  </si>
  <si>
    <t>06-6842-3230</t>
  </si>
  <si>
    <t>大阪府高槻市宮野町2番17号</t>
  </si>
  <si>
    <t>医療法人東和会</t>
  </si>
  <si>
    <t>理事長・大西　恭子</t>
  </si>
  <si>
    <t>医事課課長・杉本　憲久</t>
  </si>
  <si>
    <t>n.sugimoto@towa-med.or.jp</t>
  </si>
  <si>
    <t>中学生以上のみ対応しています。</t>
  </si>
  <si>
    <t>大阪府吹田市五月が丘東13-18　第2誠和ビル210</t>
  </si>
  <si>
    <t>医療法人ユリシス会</t>
  </si>
  <si>
    <t>理事長・木村　眞一</t>
  </si>
  <si>
    <t>経理・小西　千尋</t>
  </si>
  <si>
    <t>080-3737-9582</t>
  </si>
  <si>
    <t>大阪府箕面市粟生外院１丁目4-13</t>
  </si>
  <si>
    <t>理事長・細井和貴</t>
  </si>
  <si>
    <t>jimu-hc@outlook.jp</t>
  </si>
  <si>
    <t>大阪府東大阪市横枕西1番7号</t>
  </si>
  <si>
    <t>管理課・梅﨑　明日香</t>
  </si>
  <si>
    <t>enomoto56789@outlook.jp</t>
  </si>
  <si>
    <t>院長・土居　布加志</t>
  </si>
  <si>
    <t>saiki@kaisei-hp.co.jp</t>
  </si>
  <si>
    <t>537-0011</t>
  </si>
  <si>
    <t>大阪市東成区東今里2-12-13</t>
  </si>
  <si>
    <t>医療法人　弘善会</t>
  </si>
  <si>
    <t>理事長・矢木　崇善</t>
  </si>
  <si>
    <t>事務・入江　一久</t>
  </si>
  <si>
    <t>irie@kouzenkai.or.jp</t>
  </si>
  <si>
    <t>院長・渡邊康裕</t>
  </si>
  <si>
    <t>ndmcphar@sa2.so-net.ne.jp</t>
  </si>
  <si>
    <t>理事長　・南谷直人</t>
  </si>
  <si>
    <t>総務・齋藤</t>
  </si>
  <si>
    <t>y.saitou@minamitani-c.or.jp</t>
  </si>
  <si>
    <t>大阪市西区九条南2丁目32-7</t>
  </si>
  <si>
    <t>理事長・植苗　幸子</t>
  </si>
  <si>
    <t>事務長・松本　敏枝</t>
  </si>
  <si>
    <t>matsumoto@uenae.net</t>
  </si>
  <si>
    <t>院長・絹田　祐司</t>
  </si>
  <si>
    <t>kinuta8832@gmail.com</t>
  </si>
  <si>
    <t>理事長・永濵　要</t>
  </si>
  <si>
    <t>cwmtj668@ybb.ne.jp</t>
  </si>
  <si>
    <t>院長・小畠昭重</t>
  </si>
  <si>
    <t>a_obata@osaka-minami-med.or.jp</t>
  </si>
  <si>
    <t>病院長・長谷川　陽一</t>
  </si>
  <si>
    <t>受付事務・佐々木　実紅</t>
  </si>
  <si>
    <t>cl@ent-hasegawa.com</t>
  </si>
  <si>
    <t>守口市八雲東町2丁目47番12号</t>
  </si>
  <si>
    <t>社会医療法人彩樹</t>
  </si>
  <si>
    <t>理事長・岡　博史</t>
  </si>
  <si>
    <t>医療法人　定生会</t>
  </si>
  <si>
    <t>report@taniguchi-hp.org</t>
  </si>
  <si>
    <t>吹田市山田東1-10-34-203</t>
  </si>
  <si>
    <t>院長・滝沢義唯</t>
  </si>
  <si>
    <t>abebe1215@gmail.com</t>
  </si>
  <si>
    <t>医療法人育和会</t>
  </si>
  <si>
    <t>理事長・山住　俊晃</t>
  </si>
  <si>
    <t>y-obata@ikuwakai.or.jp</t>
  </si>
  <si>
    <t>医療法人　春山会</t>
  </si>
  <si>
    <t>理事長・中山　堯之</t>
  </si>
  <si>
    <t>minamihomeclinic2@gmail.com</t>
  </si>
  <si>
    <t>大阪府羽曳野市恵我之荘3-1-3</t>
  </si>
  <si>
    <t>医療法人昌円会</t>
  </si>
  <si>
    <t>理事長・高村　昌樹</t>
  </si>
  <si>
    <t>事務長・岡　真行</t>
  </si>
  <si>
    <t>takamura-oka@ac.auone-net.jp</t>
  </si>
  <si>
    <t>医療法人佳辰会</t>
  </si>
  <si>
    <t>kashinkai.info@gmail.com</t>
  </si>
  <si>
    <t>院長・糸田川　隼也</t>
  </si>
  <si>
    <t>towahp.jimu@gmail.com</t>
  </si>
  <si>
    <t>院長・稲葉　聡</t>
  </si>
  <si>
    <t>satoru.inaba1968@gmail.com</t>
  </si>
  <si>
    <t>院長・南波　正敦</t>
  </si>
  <si>
    <t>医師・松永　伸郎</t>
  </si>
  <si>
    <t>moto_namba@icloud.com</t>
  </si>
  <si>
    <t>557-0025</t>
  </si>
  <si>
    <t>大阪市西成区長橋1丁目2番7号</t>
  </si>
  <si>
    <t>医療法人ダイワ会</t>
  </si>
  <si>
    <t>564-0062</t>
  </si>
  <si>
    <t>垂水町3丁目22番1号</t>
  </si>
  <si>
    <t>大和病院</t>
  </si>
  <si>
    <t>理事長・中村　佳照</t>
  </si>
  <si>
    <t>事務長・八軒礼史</t>
  </si>
  <si>
    <t>06-6380-1981</t>
  </si>
  <si>
    <t>e-hatiken@daiwakai.or.jp</t>
  </si>
  <si>
    <t>当日受診分のみの電話受付となります。
先日付のご予約はお受けできません。
受付枠が埋まり次第受付終了いたします。
9時より電話が集中し、つながりにくい場合がありますがご了承ください。</t>
  </si>
  <si>
    <t>院長・上田　淑行</t>
  </si>
  <si>
    <t>ranyoshj@gmail.com</t>
  </si>
  <si>
    <t>理事長・池田和茂</t>
  </si>
  <si>
    <t>kitahanada@ikedakidsclinic.com</t>
  </si>
  <si>
    <t>枚方市茄子作４丁目３４－６</t>
  </si>
  <si>
    <t>院長・井奥　勝博</t>
  </si>
  <si>
    <t>事務・井奥　伸子</t>
  </si>
  <si>
    <t>akiko.adachi.3@gmail.com</t>
  </si>
  <si>
    <t>大阪市住之江区北加賀屋2-11-15</t>
  </si>
  <si>
    <t>社会医療法人　三宝会</t>
  </si>
  <si>
    <t>理事長・三木　康彰</t>
  </si>
  <si>
    <t>法人総務部・岩井　貴代</t>
  </si>
  <si>
    <t>06-6685-1075</t>
  </si>
  <si>
    <t>soumu@nanko-hp.com</t>
  </si>
  <si>
    <t>予約はホームページで受付けています</t>
  </si>
  <si>
    <t>理事長・吉田裕彦</t>
  </si>
  <si>
    <t>院長・吉田裕彦</t>
  </si>
  <si>
    <t>telsakura@yahoo.co.jp</t>
  </si>
  <si>
    <t>大阪府河内長野市長野町7番11号</t>
  </si>
  <si>
    <t>医療法人　孝仁会</t>
  </si>
  <si>
    <t>理事長・澤田　重吾</t>
  </si>
  <si>
    <t>sawada.h.p@ares.eonet.ne.jp</t>
  </si>
  <si>
    <t>大阪府大阪市淀川区塚本5-6-17　前原ビル1F</t>
  </si>
  <si>
    <t>院長・隅藏　透</t>
  </si>
  <si>
    <t>理事長・隅藏　透</t>
  </si>
  <si>
    <t>merdeka-17805@shirt.ocn.jp</t>
  </si>
  <si>
    <t>大阪府泉南市新家3469番地1</t>
  </si>
  <si>
    <t>理事長・中西　哲也</t>
  </si>
  <si>
    <t>事務長・赤松　正人</t>
  </si>
  <si>
    <t>072－482－7777</t>
  </si>
  <si>
    <t>m.akamatsu@osaka-seiai.or.jp</t>
  </si>
  <si>
    <t>院長・矢田　章人</t>
  </si>
  <si>
    <t>info@kyomachibori-clinic.com</t>
  </si>
  <si>
    <t>院長・卯西　元</t>
  </si>
  <si>
    <t>090-8820-4316</t>
  </si>
  <si>
    <t>gen-unis@ka2.so-net.ne.jp</t>
  </si>
  <si>
    <t>osaka.healthcare@clinicfor.page</t>
  </si>
  <si>
    <t>hidetoshi1008@gmail.com</t>
  </si>
  <si>
    <t>大阪府泉南市中小路2丁目1860-1</t>
  </si>
  <si>
    <t>koutokukai-s@sennan-osaka-seiai.or.jp</t>
  </si>
  <si>
    <t>大阪府寝屋川市石津元町12-20</t>
  </si>
  <si>
    <t>医療法人　全心会</t>
  </si>
  <si>
    <t>理事長・切東　喜久夫</t>
  </si>
  <si>
    <t>yamanaka.a@hikari.or.jp</t>
  </si>
  <si>
    <t>理事長・杉本貴昭</t>
  </si>
  <si>
    <t>t_sugimoto@sugimotoiin.com</t>
  </si>
  <si>
    <t>kobayashinaika.resp@gmail.com</t>
  </si>
  <si>
    <t>理事長・馬場　義親</t>
  </si>
  <si>
    <t>事務・水口　三沙紀</t>
  </si>
  <si>
    <t>info@baba-clinic-osaka.jp</t>
  </si>
  <si>
    <t>医師・</t>
  </si>
  <si>
    <t>事務・村野千惠子</t>
  </si>
  <si>
    <t>090-9886-6373</t>
  </si>
  <si>
    <t>muranochieko@gmail.com</t>
  </si>
  <si>
    <t>yoshida007@osaka-mishima.jp</t>
  </si>
  <si>
    <t>一般社団法人鳳雛会</t>
  </si>
  <si>
    <t>代表理事・山口　一行</t>
  </si>
  <si>
    <t>理事・錦戸　啓晃</t>
  </si>
  <si>
    <t>h.nishikido@gmail.com</t>
  </si>
  <si>
    <t>医療法人　善正会</t>
  </si>
  <si>
    <t>理事長・上田　善規</t>
  </si>
  <si>
    <t>経理部長・本田　忠幹</t>
  </si>
  <si>
    <t>keiri1@ueda-hospital.com</t>
  </si>
  <si>
    <t>理事長・中浜　誠</t>
  </si>
  <si>
    <t>eljan734@ybb.ne.jp</t>
  </si>
  <si>
    <t>大阪府堺市堺区昭和通4丁65番地</t>
  </si>
  <si>
    <t>理事長・泉　貴文</t>
  </si>
  <si>
    <t>t-izumi@star.ocn.ne.jp</t>
  </si>
  <si>
    <t>理事長・大間知　祥孝</t>
  </si>
  <si>
    <t>事務・多田　智世</t>
  </si>
  <si>
    <t>理事長・寺川文彦</t>
  </si>
  <si>
    <t>yuga@iris.eonet.ne.jp</t>
  </si>
  <si>
    <t>573-1010</t>
  </si>
  <si>
    <t>学校法人　関西医科大学</t>
  </si>
  <si>
    <t>理事長・山下　敏夫</t>
  </si>
  <si>
    <t>医療法人正啓会西下胃腸病院</t>
  </si>
  <si>
    <t>理事長・西下正和</t>
  </si>
  <si>
    <t>理事・西下正敏</t>
  </si>
  <si>
    <t>0667712450</t>
  </si>
  <si>
    <t>shimazu-keizo@nhp.or.jp</t>
  </si>
  <si>
    <t>080-7178-1692</t>
  </si>
  <si>
    <t>院長・山本　雄豊</t>
  </si>
  <si>
    <t>総務・和田　恭一</t>
  </si>
  <si>
    <t>大阪府守口市八雲東町2-47-12</t>
  </si>
  <si>
    <t>社会医療法人　彩樹</t>
  </si>
  <si>
    <t>総務課・村田</t>
  </si>
  <si>
    <t>soumu@toyonakakeijinkaihp.net</t>
  </si>
  <si>
    <t>大阪府東大阪市布市町三丁目６番２１号</t>
  </si>
  <si>
    <t>理事長・藤井弘史</t>
  </si>
  <si>
    <t>法人本部事務局・角貴弘</t>
  </si>
  <si>
    <t>072-988-3636</t>
  </si>
  <si>
    <t>t-sumi@fujiikai.jp</t>
  </si>
  <si>
    <t>理事長・神原　直樹</t>
  </si>
  <si>
    <t>透析室室長・井上　卓哉</t>
  </si>
  <si>
    <t>080-3786-4097</t>
  </si>
  <si>
    <t>takuya.inoue@momo-cl.net</t>
  </si>
  <si>
    <t>医療法人　倫友会</t>
  </si>
  <si>
    <t>理事長・岡本　雅之</t>
  </si>
  <si>
    <t>総務・岡本倫代</t>
  </si>
  <si>
    <t>okamoto.doc@gmail.com</t>
  </si>
  <si>
    <t>大阪市西淀川区御幣島1丁目4-9</t>
  </si>
  <si>
    <t>理事長・上田　純也</t>
  </si>
  <si>
    <t>06-6471-1000</t>
  </si>
  <si>
    <t>junya_ueda1973@yahoo.co.jp</t>
  </si>
  <si>
    <t>大阪府八尾市志紀町南1-86</t>
  </si>
  <si>
    <t>理事長・安田　和生</t>
  </si>
  <si>
    <t>大阪府八尾市美園町4丁目１０９－３</t>
  </si>
  <si>
    <t>医療法人　永光会</t>
  </si>
  <si>
    <t>理事長・谷本　深幸</t>
  </si>
  <si>
    <t>事務員・楠本　匡章</t>
  </si>
  <si>
    <t>090-9620-3046</t>
  </si>
  <si>
    <t>m-kusumoto@eikoukai.or.jp</t>
  </si>
  <si>
    <t>医療法人　小上医院</t>
  </si>
  <si>
    <t>理事長・小上真史</t>
  </si>
  <si>
    <t>072－482－3341</t>
  </si>
  <si>
    <t>masashihiro12@gmail.com</t>
  </si>
  <si>
    <t>新家3461番地の1</t>
  </si>
  <si>
    <t>072-482-3341</t>
  </si>
  <si>
    <t>畠中１丁目１８－８</t>
  </si>
  <si>
    <t>貝塚市長・酒井　了</t>
  </si>
  <si>
    <t>主査・喜多　興一郎</t>
  </si>
  <si>
    <t>072-433-7410</t>
  </si>
  <si>
    <t>kensui@city.kaizuka.lg.jp</t>
  </si>
  <si>
    <t>貝塚市立休日急患診療所</t>
  </si>
  <si>
    <t>072-432-1453</t>
  </si>
  <si>
    <t>理事長・藤林　保</t>
  </si>
  <si>
    <t>院長・中嶋　千紗</t>
  </si>
  <si>
    <t>nakanishi.yuya@asai.clinic</t>
  </si>
  <si>
    <t>dr.nishiyan@hotmail.co.jp</t>
  </si>
  <si>
    <t>院長・湯川　知秀</t>
  </si>
  <si>
    <t>passo20201001@gmail.com</t>
  </si>
  <si>
    <t>大阪府大阪市此花区西九条５丁目４番８号</t>
  </si>
  <si>
    <t>理事長・古城　資久</t>
  </si>
  <si>
    <t>用度課・遠山　茜</t>
  </si>
  <si>
    <t>a.toyama@gyoumeikan.or.jp</t>
  </si>
  <si>
    <t>大阪府堺市堺区北清水町2丁4番1号</t>
  </si>
  <si>
    <t>医療法人淳康会</t>
  </si>
  <si>
    <t>理事長・前　暢子</t>
  </si>
  <si>
    <t>医事課・田中　誠</t>
  </si>
  <si>
    <t>m.tanaka@sakai-chikamori.com</t>
  </si>
  <si>
    <t>岸里1丁目3番24号</t>
  </si>
  <si>
    <t>大阪市西成区天下茶屋1-3-17</t>
  </si>
  <si>
    <t>社会福祉法人　大阪自彊館</t>
  </si>
  <si>
    <t>理事長・川端　均</t>
  </si>
  <si>
    <t>診療所課長・加藤　孝之</t>
  </si>
  <si>
    <t>t_kato@ojk.or.jp</t>
  </si>
  <si>
    <t>理事長・米田元胤</t>
  </si>
  <si>
    <t>0722963341</t>
  </si>
  <si>
    <t>大阪府吹田市五月が丘北25-40</t>
  </si>
  <si>
    <t>理事長・李英煥</t>
  </si>
  <si>
    <t>09087588999</t>
  </si>
  <si>
    <t>大阪府福島区福島7丁目6番13号</t>
  </si>
  <si>
    <t>医療法人好輝会　</t>
  </si>
  <si>
    <t>福島7丁目6番13号</t>
  </si>
  <si>
    <t>梶本クリニック</t>
  </si>
  <si>
    <t>理事長（医師）・梶本　好輝</t>
  </si>
  <si>
    <t>コメディカル部長（看護師）・中川　智絵</t>
  </si>
  <si>
    <t>kajimoto.nakagawachie@gmail.com</t>
  </si>
  <si>
    <t>中百舌鳥町4丁６１５－１</t>
  </si>
  <si>
    <t>梶本クリニック分院</t>
  </si>
  <si>
    <t>医療法人恵幸会</t>
  </si>
  <si>
    <t>昭和町９－２１</t>
  </si>
  <si>
    <t>理事長・鈴木　慧太郎</t>
  </si>
  <si>
    <t>事務長・喜多　誠</t>
  </si>
  <si>
    <t>０８０－１４５５－２４５９</t>
  </si>
  <si>
    <t>makoto.kita@miyuki-kai.or.jp</t>
  </si>
  <si>
    <t>0725-20-5100</t>
  </si>
  <si>
    <t>09050415439</t>
  </si>
  <si>
    <t>runerune1011@yahoo.co.jp</t>
  </si>
  <si>
    <t>072-870-0285</t>
  </si>
  <si>
    <t>中国語対応可能です。院内処方です。</t>
  </si>
  <si>
    <t>大阪府泉南市樽井1-2-5</t>
  </si>
  <si>
    <t>医療法人　晴心会</t>
  </si>
  <si>
    <t>理事長・野上　浩實</t>
  </si>
  <si>
    <t>医事課長 ・松代　禎史</t>
  </si>
  <si>
    <t>072-484-0007</t>
  </si>
  <si>
    <t>matsushiro@nogami.or.jp</t>
  </si>
  <si>
    <t>左記の発熱患者専用ダイヤルまでご連絡ください。</t>
  </si>
  <si>
    <t>547-0016</t>
  </si>
  <si>
    <t>事前電話予約をお願いします。</t>
  </si>
  <si>
    <t>537-0024</t>
  </si>
  <si>
    <t>542-0076</t>
  </si>
  <si>
    <t>なんばJクリニック</t>
  </si>
  <si>
    <t>院長・今井裕樹</t>
  </si>
  <si>
    <t>06-6575-7212</t>
  </si>
  <si>
    <t>namba.j.clinic@gmail.com</t>
  </si>
  <si>
    <t>症状、当院の状態によって、受け入れできない場合もございます。必ず電話での確認をお願いいたします。</t>
  </si>
  <si>
    <t>院長・父川興一</t>
  </si>
  <si>
    <t>uemachi-clinic@ymail.ne.jp</t>
  </si>
  <si>
    <t>Clinique Haru Osaka-Umeda</t>
  </si>
  <si>
    <t>06-6225-8184</t>
  </si>
  <si>
    <t>haru@clinique-haru-osaka.com</t>
  </si>
  <si>
    <t>医療法人　幸生会</t>
  </si>
  <si>
    <t>大阪本町胃腸内視鏡クリニック</t>
  </si>
  <si>
    <t>理事長・藤田　実</t>
  </si>
  <si>
    <t>０６－６２６６－７１４０</t>
  </si>
  <si>
    <t>fujitaminoru18@gmail.com</t>
  </si>
  <si>
    <t>541-0054</t>
    <phoneticPr fontId="2"/>
  </si>
  <si>
    <t>06-6266-7140</t>
  </si>
  <si>
    <t>590-0821</t>
  </si>
  <si>
    <t>守口市佐太東町2-9-10ジャガーイーストビル3階</t>
  </si>
  <si>
    <t>佐太東町2-9-10ジャガーイーストビル3階</t>
  </si>
  <si>
    <t>医療法人祥友会カワバタ内科</t>
  </si>
  <si>
    <t>理事長・川端将之</t>
  </si>
  <si>
    <t>565-0816</t>
  </si>
  <si>
    <t>長野東19-6</t>
  </si>
  <si>
    <t>事務長・有光明子</t>
  </si>
  <si>
    <t>akikok0311@gmail.com</t>
  </si>
  <si>
    <t>千里丘かがやきクリニック</t>
  </si>
  <si>
    <t>06-6878-3303 
070-8962-9499(予約専用)</t>
  </si>
  <si>
    <t>院長・水野　龍義</t>
  </si>
  <si>
    <t>tm0201@dream.com</t>
  </si>
  <si>
    <t>09032725055</t>
  </si>
  <si>
    <t>inoue26@mac.com</t>
  </si>
  <si>
    <t>事務長・切東　眞一</t>
  </si>
  <si>
    <t>s.kirihigashi@hikari.or.jp</t>
  </si>
  <si>
    <t>579-8045</t>
  </si>
  <si>
    <t>本町5-17</t>
  </si>
  <si>
    <t>草開ファミリークリニック</t>
  </si>
  <si>
    <t>072-986-0100</t>
  </si>
  <si>
    <t>info@kusabiraki.com</t>
  </si>
  <si>
    <t>大阪府堺市南区三原台４－１－６</t>
  </si>
  <si>
    <t>junpe1027@gmail.com</t>
  </si>
  <si>
    <t>581-0823</t>
  </si>
  <si>
    <t>大阪府八尾市桂町6－18－1</t>
  </si>
  <si>
    <t>医療法人　健進会</t>
  </si>
  <si>
    <t>桂町6－18－1</t>
  </si>
  <si>
    <t>理事長・末光道正</t>
  </si>
  <si>
    <t>感染対策委員・灰垣美佐子</t>
  </si>
  <si>
    <t>072－999－3555</t>
  </si>
  <si>
    <t>yaokitairyou@yahoo.co.jp</t>
  </si>
  <si>
    <t>072-999-3555</t>
  </si>
  <si>
    <t>569-0835</t>
  </si>
  <si>
    <t>大阪府高槻市三島江4丁目38-7</t>
  </si>
  <si>
    <t>三島江4-38-7</t>
  </si>
  <si>
    <t>れんげ荘診療所</t>
  </si>
  <si>
    <t>理事長・高橋弘充</t>
  </si>
  <si>
    <t>072-677-5931</t>
  </si>
  <si>
    <t>shinryojo@rengesou.or.jp</t>
  </si>
  <si>
    <t>560-0052</t>
  </si>
  <si>
    <t>春日町2-4-10-203</t>
  </si>
  <si>
    <t>えいらく診療所</t>
  </si>
  <si>
    <t>所長・宮川真一</t>
  </si>
  <si>
    <t>06-6855-5856</t>
  </si>
  <si>
    <t>clinic@liaison-lab.org</t>
  </si>
  <si>
    <t>大阪府堺市堺区大仙西町6-184-2</t>
  </si>
  <si>
    <t>社会医療法人同仁会</t>
  </si>
  <si>
    <t>理事長・田端志郎</t>
  </si>
  <si>
    <t>事務長・川畑望</t>
  </si>
  <si>
    <t>kawabata-n@mimihara.or.jp</t>
  </si>
  <si>
    <t>大阪府高槻市松原町17-36</t>
  </si>
  <si>
    <t>藤田胃腸科病院</t>
  </si>
  <si>
    <t>理事長・本郷　仁志</t>
  </si>
  <si>
    <t>857-0016</t>
  </si>
  <si>
    <t>長崎県佐世保市俵町22-1</t>
  </si>
  <si>
    <t>医療法人わかば会　上町はまのクリニック</t>
  </si>
  <si>
    <t>06-6767-1600</t>
  </si>
  <si>
    <t>u-info@whhp.jp</t>
  </si>
  <si>
    <t>大阪府大阪狭山市半田五丁目2610番地の1</t>
  </si>
  <si>
    <t>社会医療法人さくら会</t>
  </si>
  <si>
    <t>半田五丁目2610番地の1</t>
  </si>
  <si>
    <t>社会医療法人さくら会　さくら会病院</t>
  </si>
  <si>
    <t>理事長・伊原　郁夫</t>
  </si>
  <si>
    <t>072-366-5757</t>
  </si>
  <si>
    <t>590-0134</t>
  </si>
  <si>
    <t>堺市南区御池台５－２－２</t>
  </si>
  <si>
    <t>御池台５－２－２</t>
  </si>
  <si>
    <t>年輪診療所</t>
  </si>
  <si>
    <t>理事長・橋本　和典</t>
  </si>
  <si>
    <t>sisetu@s-nenrin.or.jp</t>
  </si>
  <si>
    <t>072-293-4800</t>
  </si>
  <si>
    <t>河内長野市千代田台町6-1</t>
  </si>
  <si>
    <t>医療法人　水野クリニック</t>
  </si>
  <si>
    <t>理事長・水野宅郎</t>
  </si>
  <si>
    <t>医療法人浩佑会</t>
  </si>
  <si>
    <t>理事長・後藤浩之</t>
  </si>
  <si>
    <t>goto-clinic@water.ocn.ne.jp</t>
  </si>
  <si>
    <t>592-8334</t>
  </si>
  <si>
    <t>医療法人　雄徳会</t>
  </si>
  <si>
    <t>浜寺石津町中1-3-9</t>
  </si>
  <si>
    <t>医療法人雄徳会　たつみクリニック</t>
  </si>
  <si>
    <t>理事長・巽　雄三</t>
  </si>
  <si>
    <t>072-247-9411</t>
  </si>
  <si>
    <t>tiiki@tatsumiclinic.com</t>
  </si>
  <si>
    <t>PCR検査、抗原定量検査</t>
    <phoneticPr fontId="2"/>
  </si>
  <si>
    <t>小田クリニック</t>
  </si>
  <si>
    <t>院長・小田明夫</t>
  </si>
  <si>
    <t>072-261-3283</t>
  </si>
  <si>
    <t>qqgh4kx9k@joy.ocn.ne.jp</t>
  </si>
  <si>
    <t>567-0031</t>
  </si>
  <si>
    <t>大阪府茨木市春日1-4-10　グラン長久茨木2階</t>
  </si>
  <si>
    <t>医療法人　峯和会　峯クリニック</t>
  </si>
  <si>
    <t>春日1-4-10　グラン長久茨木2階</t>
  </si>
  <si>
    <t>理事長・峯　尚志</t>
  </si>
  <si>
    <t>072-631-7354</t>
  </si>
  <si>
    <t>mineclinic.39@gmail.com</t>
  </si>
  <si>
    <t>必ずお電話にて予約をお願い致します。</t>
  </si>
  <si>
    <t>守口市八雲北町3-37-40</t>
  </si>
  <si>
    <t>理事長・水谷　洋子</t>
  </si>
  <si>
    <t>560-0021</t>
  </si>
  <si>
    <t>管理医師・弓場一秀</t>
  </si>
  <si>
    <t>ubakaz1121@gmail.com</t>
  </si>
  <si>
    <t>医療法人幸人会　田島クリニック</t>
  </si>
  <si>
    <t>田島5-5-31</t>
  </si>
  <si>
    <t>医師・射手矢　侑大</t>
  </si>
  <si>
    <t>看護師・田中　美貴</t>
  </si>
  <si>
    <t>080-7944-2950</t>
  </si>
  <si>
    <t>tashimaclinic9910@gmail.com</t>
  </si>
  <si>
    <t>564-0063</t>
  </si>
  <si>
    <t>医療法人　琢生会</t>
  </si>
  <si>
    <t>医療法人　琢生会　神田マタニティクリニック</t>
  </si>
  <si>
    <t>06-6330-1135</t>
  </si>
  <si>
    <t>info@kanda-mc.com</t>
  </si>
  <si>
    <t>分娩と重なる事がありますので、来院前に必ずお電話下さい。</t>
  </si>
  <si>
    <t>530-8480</t>
  </si>
  <si>
    <t>大阪市北区扇町2丁目4番20号</t>
  </si>
  <si>
    <t>公益財団法人田附興風会　医学研究所北野病院</t>
  </si>
  <si>
    <t>扇町2丁目4番20号</t>
  </si>
  <si>
    <t>理事長・稲垣　暢也</t>
  </si>
  <si>
    <t>経営企画課企画係・高橋　希</t>
  </si>
  <si>
    <t>06-6131-2964</t>
  </si>
  <si>
    <t>kikaku@kitano-hp.or.jp</t>
  </si>
  <si>
    <t>06-6312-1221</t>
  </si>
  <si>
    <t>542-0086</t>
  </si>
  <si>
    <t>090-9197-1407</t>
  </si>
  <si>
    <t>06-6210-3706</t>
  </si>
  <si>
    <t>大阪府箕面市西小路四丁目６番１号</t>
  </si>
  <si>
    <t>市長・上島　一彦</t>
  </si>
  <si>
    <t>一般職・木村　謙吾</t>
  </si>
  <si>
    <t>院長・長尾典尚</t>
  </si>
  <si>
    <t>0723669192</t>
  </si>
  <si>
    <t>nagao-clinic@outlook.jp</t>
  </si>
  <si>
    <t>院長・井関達男</t>
  </si>
  <si>
    <t>0722671167</t>
  </si>
  <si>
    <t>vienna2019@outlook.jp</t>
  </si>
  <si>
    <t>大阪市生野区鶴橋5丁目21番7号</t>
  </si>
  <si>
    <t>医療法人　宮松会　宮川内科医院</t>
  </si>
  <si>
    <t>鶴橋5丁目21番7号</t>
  </si>
  <si>
    <t>理事長・宮川松剛</t>
  </si>
  <si>
    <t>miyagawashogo@mub.biglobe.ne.jp</t>
  </si>
  <si>
    <t>06-6731-2255</t>
  </si>
  <si>
    <t>574-0026</t>
  </si>
  <si>
    <t>大阪府 大東市 住道2丁目2番108号 大東サンメイツ２号館１階</t>
  </si>
  <si>
    <t>医療法人博愛会</t>
  </si>
  <si>
    <t>住道2丁目2番108号 大東サンメイツ２号館１階</t>
  </si>
  <si>
    <t>murata3355@yahoo.co.jp</t>
  </si>
  <si>
    <t>072-873-5681</t>
  </si>
  <si>
    <t>13歳以上で症状がある方のみです。電話で問い合わせ頂き、保険証持参のうえ来院してください。陰性証明書の発行はいたしません。</t>
  </si>
  <si>
    <t>井上クリニック</t>
  </si>
  <si>
    <t>大阪府豊中市本町1-5-16-2</t>
  </si>
  <si>
    <t>医療法人虹緑会　岸田クリニック</t>
  </si>
  <si>
    <t>本町1-5-16-2</t>
  </si>
  <si>
    <t>理事長・岸田堅</t>
  </si>
  <si>
    <t>06-6843-1015</t>
  </si>
  <si>
    <t>tanakaksd@gmail.com</t>
  </si>
  <si>
    <t>医療法人　のがみ泉州リハビリテーションクリニック</t>
  </si>
  <si>
    <t>理事長・野上倫昭</t>
  </si>
  <si>
    <t>matsumura@nogami.or.jp</t>
  </si>
  <si>
    <t>大阪府箕面市稲6-11-20</t>
  </si>
  <si>
    <t>社会福祉法人ひじり福祉会</t>
  </si>
  <si>
    <t>理事長・安達　弘</t>
  </si>
  <si>
    <t>看護主任・高野　文子</t>
  </si>
  <si>
    <t>momiji-imusitu@hijiri.or.jp</t>
  </si>
  <si>
    <t>大阪府枚方市香里ヶ丘5丁目8-1</t>
  </si>
  <si>
    <t>医療法人（社団）有恵会</t>
  </si>
  <si>
    <t>香里ケ丘有恵会病院</t>
  </si>
  <si>
    <t>理事長・赤木　繁夫</t>
  </si>
  <si>
    <t>070-5349-4957</t>
  </si>
  <si>
    <t>harada@yukeikai.or.jp</t>
  </si>
  <si>
    <t>東大阪市布市町3丁目6番21号</t>
  </si>
  <si>
    <t>552-0004</t>
  </si>
  <si>
    <t>589-0031</t>
  </si>
  <si>
    <t>医療法人正雅会</t>
  </si>
  <si>
    <t>池之原2-1128-2</t>
  </si>
  <si>
    <t>医療法人正雅会辻本病院</t>
  </si>
  <si>
    <t>理事長・辻本武宏</t>
  </si>
  <si>
    <t>常務理事・吉本悟史</t>
  </si>
  <si>
    <t>072-366-5131</t>
  </si>
  <si>
    <t>syoshimoto@seigakai.or.jp</t>
  </si>
  <si>
    <t>５５０-００１４</t>
  </si>
  <si>
    <t>理事長・宮崎裕子</t>
  </si>
  <si>
    <t>yuko4351@gmail.com</t>
  </si>
  <si>
    <t>５６２-００１２</t>
  </si>
  <si>
    <t>理事長・宮崎信雄</t>
  </si>
  <si>
    <t>nmiyazaki68@gmail.com</t>
  </si>
  <si>
    <t>富田町6-20-16</t>
  </si>
  <si>
    <t>院長・稲本　潤</t>
  </si>
  <si>
    <t>inamoto.kodomoclinic@gmail.com</t>
  </si>
  <si>
    <t>599-8121</t>
  </si>
  <si>
    <t>高松122-15</t>
  </si>
  <si>
    <t>松本内科クリニック</t>
  </si>
  <si>
    <t>医師・松本　大輔</t>
  </si>
  <si>
    <t>072-289-6784</t>
  </si>
  <si>
    <t>ryuta01050443@yahoo.co.jp</t>
  </si>
  <si>
    <t>jimu2@kawashimahp.com</t>
  </si>
  <si>
    <t>総務課・碓井　啓扶</t>
  </si>
  <si>
    <t>072-874-5423</t>
  </si>
  <si>
    <t>keisuke.usui@tokushukai.jp</t>
  </si>
  <si>
    <t>571-0076</t>
  </si>
  <si>
    <t>はまぐち内科・循環器クリニック</t>
  </si>
  <si>
    <t>０７２－８００－７７１６</t>
  </si>
  <si>
    <t>072-800-7716</t>
  </si>
  <si>
    <t>569-1041</t>
  </si>
  <si>
    <t>阿武山こどもクリニック</t>
  </si>
  <si>
    <t>院長・岡本　良三</t>
  </si>
  <si>
    <t>事務・中村</t>
  </si>
  <si>
    <t>072-690-3225</t>
  </si>
  <si>
    <t>大阪府大阪狭山市東茱萸木４丁目1151</t>
  </si>
  <si>
    <t>医療法人樫本会</t>
  </si>
  <si>
    <t>理事長・樫本秀好</t>
  </si>
  <si>
    <t>jimu@kashimoto.or.jp</t>
  </si>
  <si>
    <t>593-8304</t>
  </si>
  <si>
    <t>大阪府堺市西区家原寺町1丁1番1号</t>
  </si>
  <si>
    <t>地方独立行政法人堺市立病院機構</t>
  </si>
  <si>
    <t>家原寺町1丁1番1号</t>
  </si>
  <si>
    <t>堺市立総合医療センター</t>
  </si>
  <si>
    <t>理事長・門田　守人</t>
  </si>
  <si>
    <t>総務課・西田　純一</t>
  </si>
  <si>
    <t>072-289-7031（直通）</t>
  </si>
  <si>
    <t>office@sakai-hospital.jp</t>
  </si>
  <si>
    <t>072-272-1199</t>
  </si>
  <si>
    <t>547-0043</t>
  </si>
  <si>
    <t>06-6794-3200</t>
  </si>
  <si>
    <t>takemura3200@gmail.com</t>
  </si>
  <si>
    <t>たけむらクリニック</t>
  </si>
  <si>
    <t>医療法人順興会上條診療所</t>
  </si>
  <si>
    <t>事務・谷上</t>
  </si>
  <si>
    <t>kamijyo-med1@themis.ocn.ne.jp</t>
  </si>
  <si>
    <t>596-0042</t>
  </si>
  <si>
    <t>565-0854</t>
  </si>
  <si>
    <t>桃山台2丁目5-13</t>
  </si>
  <si>
    <t>理事長・髙津　悟</t>
  </si>
  <si>
    <t>スタッフ・井上　柾</t>
  </si>
  <si>
    <t>06-6835-2623</t>
  </si>
  <si>
    <t>591-8024</t>
  </si>
  <si>
    <t>黒土町2266-1</t>
  </si>
  <si>
    <t>梶本クリニック三国ヶ丘分院</t>
  </si>
  <si>
    <t>医療法人市川クリニック</t>
  </si>
  <si>
    <t>淡輪3764－250</t>
  </si>
  <si>
    <t>072-492-1470</t>
    <phoneticPr fontId="2"/>
  </si>
  <si>
    <t>572-0858</t>
  </si>
  <si>
    <t>574-0046</t>
  </si>
  <si>
    <t>打上元町18番１０号</t>
  </si>
  <si>
    <t>耳鼻咽喉科・アレルギー科山本医院</t>
  </si>
  <si>
    <t>院長・山本雄三</t>
  </si>
  <si>
    <t>072-825-8881</t>
  </si>
  <si>
    <t>yama-otophalar@zeroalpha.jp</t>
  </si>
  <si>
    <t>http://www.ent-yamamotoiin.jp/</t>
  </si>
  <si>
    <t>医療法人木もれ日会</t>
  </si>
  <si>
    <t>050-5373-9798</t>
  </si>
  <si>
    <t>550-0006</t>
  </si>
  <si>
    <t>院長・米虫良允</t>
  </si>
  <si>
    <t>0661479755</t>
  </si>
  <si>
    <t>06-6147-9755</t>
  </si>
  <si>
    <t>556-0021</t>
  </si>
  <si>
    <t>医療法人岡藤会　岡藤クリニック</t>
  </si>
  <si>
    <t>06-6568-7308</t>
  </si>
  <si>
    <t>090-5409-3319</t>
  </si>
  <si>
    <t>599-8126</t>
  </si>
  <si>
    <t>大美野146-25</t>
  </si>
  <si>
    <t>いこい大美野クリニック</t>
  </si>
  <si>
    <t>管理医師・大寶　護侍</t>
  </si>
  <si>
    <t>070-5660-1945</t>
  </si>
  <si>
    <t>ikoi.oomino.clinic@gmail.com</t>
  </si>
  <si>
    <t>大阪市天王寺区大道1丁目4番9号大信ビル2階</t>
  </si>
  <si>
    <t>医療法人慈洋会</t>
  </si>
  <si>
    <t>大道1丁目4番9号大信ビル2階</t>
  </si>
  <si>
    <t>医療法人慈洋会　赤垣クリニック</t>
  </si>
  <si>
    <t>06-6775-1736</t>
  </si>
  <si>
    <t>a19692442@outlook.jp</t>
  </si>
  <si>
    <t>理事長・西谷嘉夫</t>
  </si>
  <si>
    <t>nishitani-clinic@star.ocn.ne.jp</t>
  </si>
  <si>
    <t>https://osaka-onlineclinic.com/</t>
  </si>
  <si>
    <t>https://www.nakamura-dmclinic.com/</t>
  </si>
  <si>
    <t>http://www.koukikai-clinic.com/</t>
  </si>
  <si>
    <t>http://www.daiwakaidaiwa.org</t>
  </si>
  <si>
    <t>https://www.ogami-clinic.com</t>
  </si>
  <si>
    <t>https://www.nogami.or.jp/</t>
  </si>
  <si>
    <t>左記の発熱患者専用ダイヤルまでご連絡ください。</t>
    <rPh sb="0" eb="2">
      <t>サキ</t>
    </rPh>
    <phoneticPr fontId="2"/>
  </si>
  <si>
    <t>https://namba-j-clinic.jp/</t>
  </si>
  <si>
    <t>https://lee-jibika.com/</t>
  </si>
  <si>
    <t>http://www.kajimoto-clinic.com/</t>
  </si>
  <si>
    <t>06-6972-2121</t>
  </si>
  <si>
    <t>前日の午後くらいから，HP経由で電子メールによる事前予約が必要です</t>
  </si>
  <si>
    <t>https://www.morinomiya-naishikyo.com/osaka_hommachi/</t>
  </si>
  <si>
    <t>http://tashima-clinic.com</t>
  </si>
  <si>
    <t>院内PCR検査可能です。表記時間より電話受付し、来院時間をお伝えします。状況により診察時間が前後する場合がございます。</t>
  </si>
  <si>
    <t>https://uemachi-clinic.business.site/</t>
  </si>
  <si>
    <t>https://www.kanda-mc.com/</t>
  </si>
  <si>
    <t>軽症者対象、発熱外来のみです。CTなしです。コロナ入院施設なしです。
（当院は全病床、介護療養型医療施設60床のみになります。）</t>
    <phoneticPr fontId="2"/>
  </si>
  <si>
    <t>https://liaison-lab.org/</t>
  </si>
  <si>
    <t>かかりつけ患者のみ対応させていただきます。事前にお電話でご連絡ください。</t>
    <phoneticPr fontId="2"/>
  </si>
  <si>
    <t>受付方法は当院ホームページの「時間外診療予約について」をご参照ください。</t>
    <phoneticPr fontId="2"/>
  </si>
  <si>
    <t>https://kagayaki-cl.jp/</t>
  </si>
  <si>
    <t>https://www.kitano-hp.or.jp/</t>
  </si>
  <si>
    <t>当日受診分のみの電話受付となります。
先日付のご予約はお受けできません。
受付枠が埋まり次第受付終了いたします。
9時より電話が集中し、つながりにくい場合がありますがご了承ください。</t>
    <phoneticPr fontId="2"/>
  </si>
  <si>
    <t>572-0015</t>
  </si>
  <si>
    <t>医療法人樫本会樫本病院</t>
  </si>
  <si>
    <t>580-0024</t>
  </si>
  <si>
    <t>072-492-1470</t>
  </si>
  <si>
    <t>医療法人涼楓会にしむら小児科</t>
  </si>
  <si>
    <t>050-3193-1922</t>
  </si>
  <si>
    <t>社会医療法人彩樹　守口敬仁会病院</t>
  </si>
  <si>
    <t>医療法人正幸会　正幸会病院</t>
  </si>
  <si>
    <t>医療法人功徳会泉南　泉南大阪晴愛病院</t>
  </si>
  <si>
    <t>医療法人恵泉会　堺平成病院</t>
  </si>
  <si>
    <t>篠永医院</t>
  </si>
  <si>
    <t>医療法人　堀秀会　堀越内科</t>
  </si>
  <si>
    <t>医療法人浩佑会　ごとう内科クリニック</t>
  </si>
  <si>
    <t>戸田こどもクリニック</t>
  </si>
  <si>
    <t>医療法人内藤会　内藤クリニック</t>
  </si>
  <si>
    <t>西田クリニック</t>
  </si>
  <si>
    <t>共立さわらぎ産婦人科</t>
  </si>
  <si>
    <t>医療法人　杉島医院</t>
  </si>
  <si>
    <t>澤田医院</t>
  </si>
  <si>
    <t>みさきクリニック</t>
  </si>
  <si>
    <t>医療法人　桜医会　さくらクリニック</t>
  </si>
  <si>
    <t>医療法人晴恵会　安田クリニック</t>
  </si>
  <si>
    <t>医療法人いづみ医院</t>
  </si>
  <si>
    <t>おおくま医院</t>
  </si>
  <si>
    <t>医療法人　修孝会　林内科</t>
  </si>
  <si>
    <t>りゅう耳鼻咽喉科クリニック</t>
  </si>
  <si>
    <t>医療法人　はしクリニック</t>
  </si>
  <si>
    <t>医療法人寺西報恩会　長吉総合病院</t>
  </si>
  <si>
    <t>医療法人徹生会　村上内科</t>
  </si>
  <si>
    <t>かもめクリニック</t>
  </si>
  <si>
    <t>かもめクリニック第2</t>
  </si>
  <si>
    <t>医療法人にしたに腎・泌尿器クリニック</t>
  </si>
  <si>
    <t>医療法人　秀和会　たかやまクリニック</t>
  </si>
  <si>
    <t>医療法人しまだ耳鼻咽喉科医院</t>
  </si>
  <si>
    <t>あかねクリニック</t>
  </si>
  <si>
    <t>医療法人令和健心会　心斎橋内科皮膚科クリニック</t>
  </si>
  <si>
    <t>さく内科クリニック</t>
  </si>
  <si>
    <t>医療法人佳真会　なかむらクリニック</t>
  </si>
  <si>
    <t>医療法人桜希会　東朋病院</t>
  </si>
  <si>
    <t>ひかりクリニック</t>
  </si>
  <si>
    <t>医療法人眞祥会　ふくだメンタルクリニック</t>
  </si>
  <si>
    <t>医療法人淳康会　近森クリニック</t>
  </si>
  <si>
    <t>医療法人紫博会　なかむかいクリニック</t>
  </si>
  <si>
    <t>あや内科クリニック</t>
  </si>
  <si>
    <t>いまがわ外科クリニック</t>
  </si>
  <si>
    <t>うさみクリニック</t>
  </si>
  <si>
    <t>たけのこクリニック</t>
  </si>
  <si>
    <t>きずな友愛クリニック</t>
  </si>
  <si>
    <t>茜道頓堀クリニック</t>
  </si>
  <si>
    <t>ほんまたろうクリニック</t>
  </si>
  <si>
    <t>令和5年</t>
    <rPh sb="0" eb="2">
      <t>レイワ</t>
    </rPh>
    <rPh sb="3" eb="4">
      <t>ネン</t>
    </rPh>
    <phoneticPr fontId="2"/>
  </si>
  <si>
    <t>https://hosoi-clinic.jp/</t>
  </si>
  <si>
    <t>かかりつけ患者のみ対応させていただきます。事前にお電話でご連絡ください。</t>
  </si>
  <si>
    <t>かかりつけの患者のみ対応いたします。開設時間内に必ず電話連絡お願いします。</t>
  </si>
  <si>
    <t>鷺洲１－１１－１４－１０１</t>
  </si>
  <si>
    <t>https://www.takemura-clinic.net</t>
  </si>
  <si>
    <t>https://www.matsuo-child.com/</t>
  </si>
  <si>
    <t>午前診</t>
    <rPh sb="0" eb="3">
      <t>ゴゼンシン</t>
    </rPh>
    <phoneticPr fontId="16"/>
  </si>
  <si>
    <t>午後診</t>
    <rPh sb="0" eb="3">
      <t>ゴゴシン</t>
    </rPh>
    <phoneticPr fontId="16"/>
  </si>
  <si>
    <t xml:space="preserve">「診察時間の３０分前」より電話で予約受付致します。受付順に来院して頂く時間をお知らせします。			</t>
  </si>
  <si>
    <t>休日はかかりつけ限定です。受付終了は30分前となります。</t>
    <phoneticPr fontId="2"/>
  </si>
  <si>
    <t>休日はかかりつけ限定です。受付終了は30分前となります。</t>
  </si>
  <si>
    <t>当日電話予約制となっております。
（9：00～予約受付開始）</t>
  </si>
  <si>
    <t>大阪市中央区南船場三丁目12番3号心斎橋セントビル5階</t>
  </si>
  <si>
    <t>医療法人一山十会</t>
  </si>
  <si>
    <t>531-0076</t>
  </si>
  <si>
    <t>大淀中一丁目1番８８号梅田スカイビルタワーイースト7階</t>
  </si>
  <si>
    <t>スカイナイトクリニック</t>
  </si>
  <si>
    <t>理事長・加藤健一</t>
  </si>
  <si>
    <t>マネージャー・脇阪浩平</t>
  </si>
  <si>
    <t>06-6136-3991</t>
  </si>
  <si>
    <t>070-1818-9577</t>
  </si>
  <si>
    <t>yakushiji.s@acclinics.jp</t>
  </si>
  <si>
    <t>06-6262-7380</t>
  </si>
  <si>
    <t>https://www.acplus-online.com/</t>
  </si>
  <si>
    <t>院長・安田　優</t>
  </si>
  <si>
    <t>m-yasuda@h6.dion.ne.jp</t>
  </si>
  <si>
    <t>https://takenoko.xrea.jp</t>
  </si>
  <si>
    <t>567-0886</t>
  </si>
  <si>
    <t>下中条町4-5　ラ・フレール２Ｆ</t>
  </si>
  <si>
    <t>理事長・中迎　憲章</t>
  </si>
  <si>
    <t>看護師長・濵田　由香理</t>
  </si>
  <si>
    <t>072-621-2194</t>
  </si>
  <si>
    <t>nclinic@nclinic.jp</t>
  </si>
  <si>
    <t>080-1144-7304</t>
  </si>
  <si>
    <t>552-0003</t>
  </si>
  <si>
    <t>院長・篠原亜弥</t>
  </si>
  <si>
    <t>0665759590</t>
  </si>
  <si>
    <t>ayamamoto.0304@gmail.com</t>
  </si>
  <si>
    <t>581-0001</t>
  </si>
  <si>
    <t>院長・陳瑛超</t>
  </si>
  <si>
    <t>医事課・相原和美</t>
  </si>
  <si>
    <t>info@akane-clinic.jp</t>
  </si>
  <si>
    <t>要予約、必ずお電話でお問い合わせください。結果は翌日に電話でご連絡いたします。予定人数に達し次第終了いたします。</t>
  </si>
  <si>
    <t>4月</t>
    <rPh sb="1" eb="2">
      <t>ガツ</t>
    </rPh>
    <phoneticPr fontId="2"/>
  </si>
  <si>
    <t>診療・検査医療機関　日曜・祝日の開設状況　ホームページ公表セルフチェック表（4月2日～5月7日）</t>
    <rPh sb="0" eb="2">
      <t>シンリョウ</t>
    </rPh>
    <rPh sb="3" eb="5">
      <t>ケンサ</t>
    </rPh>
    <rPh sb="5" eb="7">
      <t>イリョウ</t>
    </rPh>
    <rPh sb="7" eb="9">
      <t>キカン</t>
    </rPh>
    <rPh sb="10" eb="12">
      <t>ニチヨウ</t>
    </rPh>
    <rPh sb="13" eb="15">
      <t>シュクジツ</t>
    </rPh>
    <rPh sb="16" eb="20">
      <t>カイセツジョウキョウ</t>
    </rPh>
    <rPh sb="27" eb="29">
      <t>コウヒョウ</t>
    </rPh>
    <rPh sb="39" eb="40">
      <t>ガツ</t>
    </rPh>
    <rPh sb="41" eb="42">
      <t>ニチ</t>
    </rPh>
    <rPh sb="44" eb="45">
      <t>ガツ</t>
    </rPh>
    <rPh sb="46" eb="47">
      <t>ニチ</t>
    </rPh>
    <phoneticPr fontId="2"/>
  </si>
  <si>
    <t>5月</t>
    <rPh sb="1" eb="2">
      <t>ガツ</t>
    </rPh>
    <phoneticPr fontId="2"/>
  </si>
  <si>
    <t>事前に電話で予約が必要です。</t>
  </si>
  <si>
    <t>天美東７－６１－５ビラ花水木206</t>
  </si>
  <si>
    <t>中野町５丁目１３番４号タワープラザアベニュー１階</t>
  </si>
  <si>
    <t>069-6929-8028</t>
  </si>
  <si>
    <t>午前９時から午前９時１５分の間に電話予約してください。直接の来院の場合には受付いたしません。</t>
  </si>
  <si>
    <t>https://ikoioominoclinic.wixsite.com/website</t>
  </si>
  <si>
    <t>予約なし来院不可です。HPよりLINE登録し、LINEでご相談の上ご予約ください。</t>
  </si>
  <si>
    <t>北堀江２－８－１３</t>
  </si>
  <si>
    <t>当院のHPからWeb予約してください。電話では予約できません。</t>
  </si>
  <si>
    <t>青山台2-11-14</t>
  </si>
  <si>
    <t>https://sakura-sin.com</t>
  </si>
  <si>
    <t>受診時は、保険証と携帯電話を持参ください。受診前にはお電話ください。来院は16時30分までにお願いします。</t>
  </si>
  <si>
    <t xml:space="preserve">https://unishi.jp						</t>
  </si>
  <si>
    <t>古市2-3-19</t>
  </si>
  <si>
    <t>抗体検査</t>
  </si>
  <si>
    <t>お電話で予約のうえ来院ください。</t>
  </si>
  <si>
    <t>予約はHPから予約して下さい。電話予約は受付けておりません。</t>
  </si>
  <si>
    <t>06-6811-2005</t>
  </si>
  <si>
    <t>抗原定性検査のみです。発熱（必須）後24時間経過された方のみ検査いたします。</t>
  </si>
  <si>
    <t>医療法人柏木会　柏木クリニック</t>
  </si>
  <si>
    <t>事前にお電話にてご連絡をいただき予約を確保してください。</t>
  </si>
  <si>
    <t>直接、来院せずに、まずはお電話ください。症状等をお聞きしてから来院時間をお知らせいたします。</t>
  </si>
  <si>
    <t>夕凪2丁目17-14　辻産業夕凪ビル3階</t>
  </si>
  <si>
    <t>06-6556-9571</t>
  </si>
  <si>
    <t>http://www.kamome-clinic.net/</t>
  </si>
  <si>
    <t>かもめクリニック第4</t>
  </si>
  <si>
    <t>555-0022</t>
  </si>
  <si>
    <t>柏里1-16-15　1階</t>
  </si>
  <si>
    <t>06-7506-9565</t>
  </si>
  <si>
    <t>夕凪2丁目16-9 ABMポートビル4階</t>
  </si>
  <si>
    <t>06-4301-7871</t>
  </si>
  <si>
    <t>当クリニックに通院中の妊婦様のみ検査しております。</t>
  </si>
  <si>
    <t>長尾元町2丁目22-1　TM-Ⅱビル２階　203</t>
  </si>
  <si>
    <t>受診ご希望の方は事前に診療時間内にお電話にてご連絡ください。</t>
  </si>
  <si>
    <t>https：//www.harmony.or.jp</t>
  </si>
  <si>
    <t>医療法人ラポール会青山病院</t>
  </si>
  <si>
    <t>https://www.aoyama-med.gr.jp/medical-rapport/aoyama-hospital</t>
  </si>
  <si>
    <t>電話でのお問い合わせは大変混雑致しますので、ホームページからのご予約にご協力をお願いします。</t>
  </si>
  <si>
    <t>事前にご連絡をお願いします。</t>
  </si>
  <si>
    <t>予約制ではありません。受付終了時間、午前は１１時半、午後は１６時半です。</t>
  </si>
  <si>
    <t>完全予約制となりますので、ご来院前にお電話にて予約を取ってください。</t>
  </si>
  <si>
    <t>受診希望される方は、まず電話で問診をおこなったうえ、来院時間を指定させていただきます。なお、小児に関しては検査はできますが、処方ができない場合があります。</t>
  </si>
  <si>
    <t>お電話にてお問い合わせください</t>
  </si>
  <si>
    <t>医療法人 厚生医学会 厚生会第一病院</t>
  </si>
  <si>
    <t>西木の本1-63</t>
  </si>
  <si>
    <t>http://tengoclinic.com/</t>
  </si>
  <si>
    <t>堂島2丁目1－43</t>
  </si>
  <si>
    <t>http://fukunaga-cl.com/</t>
  </si>
  <si>
    <t>インフルエンザ同時検査可能です。日曜・祝日9:30～12：00診療中です。</t>
  </si>
  <si>
    <t>医療法人御幸会御幸森キムクリニック</t>
  </si>
  <si>
    <t>06-6718-6368</t>
  </si>
  <si>
    <t>電話で予約ください。来院時間をお伝えします。</t>
  </si>
  <si>
    <t>電話で診察時間予約のうえおいでください。</t>
  </si>
  <si>
    <t>善源寺町２－２－３０セントプレイス大阪ウイズコム棟２階</t>
  </si>
  <si>
    <t>https://imagawa-surg-cl.com/</t>
  </si>
  <si>
    <t>完全予約制で、ご予約はWEB予約のみとさせていただきます。</t>
  </si>
  <si>
    <t>岡町北1-2-20メゾン清涼403</t>
  </si>
  <si>
    <t>予約は不要ですので、直接ご来院ください。</t>
  </si>
  <si>
    <t>かもめクリニック第3</t>
  </si>
  <si>
    <t>江之子島エアフォルク阿波座ビル10階</t>
  </si>
  <si>
    <t>http://kamome-clinic3.net/</t>
  </si>
  <si>
    <t>京町堀１－３－１３辰巳ビル１階</t>
  </si>
  <si>
    <t>大久保東１丁目１-１０</t>
  </si>
  <si>
    <t>発熱外来、ご相談ください。</t>
  </si>
  <si>
    <t>医療法人南谷継風会南谷クリニック</t>
  </si>
  <si>
    <t>予約方法：当日8時から電話にて予約受付開始です。</t>
  </si>
  <si>
    <t>関目5丁目6-6 関目高殿WILLビル2階</t>
  </si>
  <si>
    <t>https://sekime-tounyoubyou-naika.com</t>
  </si>
  <si>
    <t>当院ホームページよりご予約の上でご来院下さい。小さいお子様でも診察可能です。不明点あれば、お電話いただければ幸いです。</t>
  </si>
  <si>
    <t>庄内西町５丁目１－７７－２F</t>
  </si>
  <si>
    <t>htpp://ogawajibika.com</t>
  </si>
  <si>
    <t>電話での予約のみ受付。自動車での来院の上、検査・会計・待機は感染対策の為、自動車の中でお願いします。発熱用テントは一人のみで使用中は不可です。</t>
  </si>
  <si>
    <t>関目3-12-31-1F</t>
  </si>
  <si>
    <t>ｈｔｔｐｓ://jyoto-nakai.com</t>
  </si>
  <si>
    <t>長柄中1－5－16</t>
  </si>
  <si>
    <t>谷町6丁目17-21</t>
  </si>
  <si>
    <t>事前にお電話ください。</t>
  </si>
  <si>
    <t>537-００２４</t>
  </si>
  <si>
    <t>東小橋1－９－１９JR玉造駅NKビル5階</t>
  </si>
  <si>
    <t>06-6977-8133</t>
  </si>
  <si>
    <t>電話予約をお願いします。</t>
  </si>
  <si>
    <t>http://www.otsuka.biz/</t>
  </si>
  <si>
    <t>06-6463-1000　</t>
  </si>
  <si>
    <t>発熱外来は、完全予約制ですので、予約をしてからご来院ください。詳しくは、HPをご覧ください。</t>
  </si>
  <si>
    <t>江戸堀-11-4損保ジャパン日本興亜肥後橋ビル1F</t>
  </si>
  <si>
    <t>湊町一丁目4番48号</t>
  </si>
  <si>
    <t>https://shoyukai-kawabata-naika.com</t>
  </si>
  <si>
    <t>電話で事前連絡をください。コロナとインフルの抗原検査を同時に施行します。１０分で結果はわかります。発熱後６時間以上経過してから検査をします。</t>
  </si>
  <si>
    <t>市岡一丁目５番３０号</t>
  </si>
  <si>
    <t>丈六160-1</t>
  </si>
  <si>
    <t>まずはお電話ください。留守番電話になっている場合は要件を録音していただければ折り返しこちらから連絡をいたします。</t>
  </si>
  <si>
    <t>梅田1-13-1 大阪梅田ツインタワーズ・サウス13階</t>
  </si>
  <si>
    <t>受診の際は事前に電話連絡をお願い致します。</t>
  </si>
  <si>
    <t>https://www.city.kaizuka.lg.jp/kakuka/kenkokodomo/kenkosuishin/menu/kyujitsushinryo</t>
  </si>
  <si>
    <t>きし脳神経外科リハビリクリニック</t>
  </si>
  <si>
    <t>吉野3-22-17</t>
  </si>
  <si>
    <t>https://k-nrc.com</t>
  </si>
  <si>
    <t>来院前に電話にてお問合せください。</t>
  </si>
  <si>
    <t>http://www.hikari.or.jp</t>
  </si>
  <si>
    <t>予約制:当日予約8:30から受付しております。</t>
  </si>
  <si>
    <t>医療法人AWNC　わたなべ脳神経外科クリニック</t>
  </si>
  <si>
    <t>平野本町２－１０－２５</t>
  </si>
  <si>
    <t>https://w-nc.com/</t>
  </si>
  <si>
    <t>桃ヶ池町2-13-15</t>
  </si>
  <si>
    <t>新型コロナの発熱外来のみ行います。当ホームページより予約サイトにアクセスし、ご予約ください。</t>
  </si>
  <si>
    <t>受診前にはお電話でお問い合わせください。</t>
  </si>
  <si>
    <t>千里丘東1-13-7</t>
  </si>
  <si>
    <t>アンリクリニック　大阪院</t>
  </si>
  <si>
    <t>西心斎橋1-5-5 ｱｰﾊﾞﾝBLD心斎橋5F</t>
  </si>
  <si>
    <t>https://select-type.com/s/?s=FLfd4Ia4wkw</t>
  </si>
  <si>
    <t>未就学児の受診は小児科へ、ご受診頂くことをお勧め致します。未就学児の受診希望は当院へ直接、お電話にてご相談下さい。</t>
  </si>
  <si>
    <t>562-0004</t>
  </si>
  <si>
    <t>牧落３丁目1-12ウェルシア箕面牧落店2F</t>
  </si>
  <si>
    <t>072-723-2111</t>
  </si>
  <si>
    <t>発熱外来をご希望の方は、個室での対応になりますので、まずはお電話で、ご予約くださいますようお願いします。</t>
  </si>
  <si>
    <t>核酸増幅法（PCR検査）、抗原定量検査</t>
  </si>
  <si>
    <t>https://senbamorino-clinic.com/</t>
  </si>
  <si>
    <t>淡路町3-2-13 ZeLKOVA QUATTRO 3F</t>
  </si>
  <si>
    <t>https://www.ama-clinic.jp/</t>
  </si>
  <si>
    <t>電話予約不可です。CLINICSアプリからご予約可です。当院HP参照下さい。</t>
  </si>
  <si>
    <t>田辺４丁目１３番15号</t>
  </si>
  <si>
    <t>https://towahospital.jp/</t>
  </si>
  <si>
    <t>毎月第一日曜日と第二日曜日の9：00～12：30まで診療しています（受け付けは12：00までです）。受診前に電話でご相談下さい。</t>
  </si>
  <si>
    <t>東野田町5町目2-29　サンパティオビル１階</t>
  </si>
  <si>
    <t>少路2-3-22　ＪＭＬクリニックビル豊中２階</t>
  </si>
  <si>
    <t>https://sennan-osaka-seiai.or.jp/</t>
  </si>
  <si>
    <t>完全電話予約制です。　
定員数を超える場合には当日検査不可です。</t>
  </si>
  <si>
    <t>独歩可能で16歳以上の方、来院前に必ず電話予約してください。</t>
  </si>
  <si>
    <t>津田駅前１－２８－１６－１０１</t>
  </si>
  <si>
    <t>受診前に電話連絡をお願いします。</t>
  </si>
  <si>
    <t>長野町５－１ノバティながの南館3階</t>
  </si>
  <si>
    <t>ほそいクリニック</t>
  </si>
  <si>
    <t>webにて予約をお願い致します。</t>
  </si>
  <si>
    <t>矢田２－５－６グランドフォーム細田１F</t>
  </si>
  <si>
    <t>必ず電話で予約の上来院してください。</t>
  </si>
  <si>
    <t>松屋町3-29水上ビル1階</t>
  </si>
  <si>
    <t>島之内1-20-11-3F</t>
  </si>
  <si>
    <t>梅田二丁目5番25号梅田阪神第一ビルディング4階</t>
  </si>
  <si>
    <t>T内科クリニック　よどがわ院</t>
  </si>
  <si>
    <t>０８０-３８６７-９１６９</t>
  </si>
  <si>
    <t>T内科クリニック　高槻院</t>
  </si>
  <si>
    <t>大阪府高槻市宮野町１７－１ファゼンダ宮野</t>
  </si>
  <si>
    <t>楠葉朝日３丁目6-28</t>
  </si>
  <si>
    <t>https://orinosan.com/</t>
  </si>
  <si>
    <t>必ず来院前にお電話をお願いします。</t>
  </si>
  <si>
    <t>医療法人裕雅会　有馬外科整形外科　</t>
  </si>
  <si>
    <t>https://arima-yugakai.com</t>
  </si>
  <si>
    <t>電話予約お願いします。</t>
  </si>
  <si>
    <t>545-0022</t>
  </si>
  <si>
    <t>播磨町1丁目19-9</t>
  </si>
  <si>
    <t>06-6626-6533</t>
  </si>
  <si>
    <t>５９１-８０３７</t>
  </si>
  <si>
    <t>百舌鳥赤畑町４－２５４－１山田医療ビル３階</t>
  </si>
  <si>
    <t>https://okudanaika-clinic.jp/</t>
  </si>
  <si>
    <t>公式LINEまたは電話での受け付けとなります。</t>
  </si>
  <si>
    <t>診察時間内に電話ください。</t>
  </si>
  <si>
    <t>桃谷2丁目19番20号</t>
  </si>
  <si>
    <t>大阪市西区阿波座1-12-15</t>
  </si>
  <si>
    <t>https://honmachi-fc.com/</t>
  </si>
  <si>
    <t>可能な限りインターネットでのご予約をお願いいたします。</t>
  </si>
  <si>
    <t>564-0052</t>
  </si>
  <si>
    <t>吹田市広芝町１０－４０</t>
  </si>
  <si>
    <t>070-5565-9857</t>
  </si>
  <si>
    <t>岡田三丁目9番25号</t>
  </si>
  <si>
    <t>072－482-7676</t>
  </si>
  <si>
    <t>https://horikoshinaika.com</t>
  </si>
  <si>
    <t>山田東１丁目１１ー１</t>
  </si>
  <si>
    <t>06-6877-2236</t>
  </si>
  <si>
    <t>072-278-2461</t>
  </si>
  <si>
    <t>完全予約制、電話予約のみです。</t>
  </si>
  <si>
    <t>お電話にてご予約ください</t>
  </si>
  <si>
    <t>瓜破東1丁目5－5</t>
  </si>
  <si>
    <t>文園町１０番１５号</t>
  </si>
  <si>
    <t>東朋八尾病院</t>
  </si>
  <si>
    <t>北本町2丁目10番５４号</t>
  </si>
  <si>
    <t>https://oukikai.or.jp/toho_yao/</t>
  </si>
  <si>
    <t>島町1丁目1-3(愛生ビル3階)</t>
  </si>
  <si>
    <t>https://minoh-hp.jp/</t>
  </si>
  <si>
    <t>奈佐原２丁目３－２２</t>
  </si>
  <si>
    <t>南津の辺町２２－１６</t>
  </si>
  <si>
    <t>小曽根病院</t>
  </si>
  <si>
    <t>www.ozone-hp.com</t>
  </si>
  <si>
    <t>https://www.fujita.or.jp/</t>
  </si>
  <si>
    <t>必ず事前に電話連絡し、到着後、玄関インターフォンでお知らせください。</t>
  </si>
  <si>
    <t>鶴原1-2-20　ふたつ星ビル４F</t>
  </si>
  <si>
    <t>電話にて検査予約をお願いします。予約受付最終は13：00となります。</t>
  </si>
  <si>
    <t>西森クリニック</t>
  </si>
  <si>
    <t>鶴山台１丁目15−16</t>
  </si>
  <si>
    <t>検査は電話予約のみで突然の来院は厳禁です。</t>
  </si>
  <si>
    <t>三井南町29-3</t>
  </si>
  <si>
    <t>大阪市東淀川区豊里７－１９－７</t>
  </si>
  <si>
    <t>受診前に必ず電話予約をしてください。</t>
  </si>
  <si>
    <t>本町２５番８号</t>
  </si>
  <si>
    <t>かかりつけ患者のみ24時間対応。来院前に要電話連絡です。</t>
  </si>
  <si>
    <t>https://idumi-iin.com</t>
  </si>
  <si>
    <t>発熱外来は完全予約制です。必ずお電話にてご予約頂きますようお願い致します。</t>
  </si>
  <si>
    <t>必ず事前にご連絡願います</t>
  </si>
  <si>
    <t>島之内２−２−２</t>
  </si>
  <si>
    <t>06-6213-3311</t>
  </si>
  <si>
    <t>https://akane-dtb.jp/</t>
  </si>
  <si>
    <t>要予約です。日曜のご予約は電話のみです。祝日のご予約はインターネット可能です。結果は翌日に電話でご連絡いたします。予定人数に達し次第受付終了いたします。</t>
  </si>
  <si>
    <t>南船場３－３－５　ＯＫＴビル２Ｆ</t>
  </si>
  <si>
    <t>完全ご予約制となりますので、電話にてご予約お願いいたします。</t>
  </si>
  <si>
    <t>東中島1-20-19</t>
  </si>
  <si>
    <t>ご予約は公式LINEより受付中です。お問い合わせはLINEにてご連絡ください。</t>
  </si>
  <si>
    <t>https://www.hakuyokaiclinic.com/</t>
  </si>
  <si>
    <t>お電話での予約のみになります。</t>
  </si>
  <si>
    <t>南本町2-2-5イケマン堺筋ビル3階</t>
  </si>
  <si>
    <t>ネットからの完全予約制になります。</t>
  </si>
  <si>
    <t>　あかねクリニック</t>
  </si>
  <si>
    <t>末広町５−３−１４</t>
  </si>
  <si>
    <t>072-927-9121</t>
  </si>
  <si>
    <t>http://www.akane-clinic.jp</t>
  </si>
  <si>
    <t>http://rengesou.or.jp/</t>
  </si>
  <si>
    <t>大蓮東　3-3-3</t>
  </si>
  <si>
    <t>ONE CLINIC梅田</t>
  </si>
  <si>
    <t>530-0027</t>
  </si>
  <si>
    <t>堂山町１８－２　若杉東梅田ビル５F</t>
  </si>
  <si>
    <t>06-6311-5770</t>
  </si>
  <si>
    <t>平野東1-2-2</t>
  </si>
  <si>
    <t>06-6794-3777</t>
  </si>
  <si>
    <t>石橋２丁目14-11</t>
  </si>
  <si>
    <t>072-761-333</t>
  </si>
  <si>
    <t>医療法人　薮下脳神経外科・内科</t>
  </si>
  <si>
    <t>AC PLUS CLINIC心斎橋</t>
  </si>
  <si>
    <t>南船場2丁目5-17 GATO EAST南側1階</t>
  </si>
  <si>
    <t>事前予約制となります。事前にお電話でご予約をお願いいたします。</t>
  </si>
  <si>
    <t>鴨谷台2-1-3光明池アクト２０１号</t>
  </si>
  <si>
    <t>http://www.komeda-ent.com/</t>
  </si>
  <si>
    <t>受診を希望される方はまず受付まで電話をください。受診時間を連絡させていただきます。</t>
  </si>
  <si>
    <t>当日の完全予約制となります。
診療対応中や一日の検査数の上限に達した場合は、電話応対できない場合があります。</t>
  </si>
  <si>
    <t>瑞光1-11-3　ｴﾑｽﾃｰｼｮﾝﾋﾞﾙ1階</t>
  </si>
  <si>
    <t>瑞光1-11-3　ｴﾑｽﾃｰｼｮﾝﾋﾞﾙ５階</t>
  </si>
  <si>
    <t>久太郎町３丁目5-17リバティ御堂筋本町ビル10階</t>
  </si>
  <si>
    <t>完全予約制です。当日にお電話でご予約下さい。</t>
  </si>
  <si>
    <t>大池町１３－２２</t>
  </si>
  <si>
    <t>https://hamaguchi-naika.com</t>
  </si>
  <si>
    <t>来院前に電話ください。20台程度、駐車可能です。車で来られたら車内で検査させていただきます。</t>
  </si>
  <si>
    <t>朝9時より電話でのみ受付を開始します。中学生までの小児が対象です。</t>
  </si>
  <si>
    <t>自院内での抗原定性検査</t>
  </si>
  <si>
    <t>備後町2-1-1</t>
  </si>
  <si>
    <t>テナントビルの入り口が施錠されておりますので、来院前に必ず電話での御予約と到着時の御連絡をお願い致します。</t>
  </si>
  <si>
    <t>① Web申込票送信ください。② 保険証とカード(口座)を登録ください。③オンライン/電話診療、お薬受け取りください。④セルフPCR(綿棒・唾液)、翌朝結果です。</t>
  </si>
  <si>
    <t>569-0095</t>
  </si>
  <si>
    <t>八丁西町1-10</t>
  </si>
  <si>
    <t>http://kokyukida.jp</t>
  </si>
  <si>
    <t>受診前に当院に電話にてご連絡を下さい.専用隔離室にて診察致します.</t>
  </si>
  <si>
    <t>http://www.osaka-seiai.or.jp</t>
  </si>
  <si>
    <t>電話連絡による完全予約制です。検査数の定員あります。</t>
  </si>
  <si>
    <t>都島南通２丁目８番９号</t>
  </si>
  <si>
    <t>いわさきクリニック</t>
  </si>
  <si>
    <t>http://iwasakiclinic.net</t>
  </si>
  <si>
    <t>573-0066</t>
  </si>
  <si>
    <t>伊加賀西町５１－２５</t>
  </si>
  <si>
    <t>090-7750-8034</t>
  </si>
  <si>
    <t>電話での完全予約制です。予約枠が埋まり次第、受付終了とさせていただきます。</t>
  </si>
  <si>
    <t>東心斎橋2-5-31　月虎ビル51番館</t>
  </si>
  <si>
    <t>06-6213-9629</t>
  </si>
  <si>
    <t>https://asai.clinic/suoumachi/</t>
  </si>
  <si>
    <t>http://www.nclinic.jp/</t>
  </si>
  <si>
    <t>予約制となりますので、受診前に必ず専用電話にご連絡ください。専用電話は日曜日午前8時半～午前11時まで予約受付可能です。日曜日のみ祝日は休診です。小児不可、16歳以上可。</t>
  </si>
  <si>
    <t>https://www.flowerbell.jp/</t>
  </si>
  <si>
    <t>9時から電話にて予約受付します。</t>
  </si>
  <si>
    <t>医療法人仁和会　和田病院</t>
  </si>
  <si>
    <t>高校生以上が対象で、事前に予約が必要です。PCR検査の場合、結果は後日となります。</t>
  </si>
  <si>
    <t>https://ishikiriseiki.or.jp/</t>
  </si>
  <si>
    <t>医療法人清祥会　大間知クリニック</t>
  </si>
  <si>
    <t>長堂2-15-10</t>
  </si>
  <si>
    <t>予約診療となります。必ずお電話にてご予約下さい。
中学生以上の方のみの診察となります。
予約受け入れ可能数には上限があります。
（受入可能人数前後します、ご了承ください）</t>
  </si>
  <si>
    <t>江坂町3丁目31-5</t>
  </si>
  <si>
    <t>山本第三病院</t>
  </si>
  <si>
    <t>必ず事前連絡をお願いします。</t>
  </si>
  <si>
    <t>フェリス総合内科クリニック</t>
  </si>
  <si>
    <t>547-0011</t>
  </si>
  <si>
    <t>長吉出戸1丁目7-32</t>
  </si>
  <si>
    <t>https://www.felizmedicalclinic.com/</t>
  </si>
  <si>
    <t>天下茶屋１-１５-１</t>
  </si>
  <si>
    <t>長吉長原1丁目2番34号</t>
  </si>
  <si>
    <t>06-6709-0301</t>
  </si>
  <si>
    <t>https://www.ngh.or.jp</t>
  </si>
  <si>
    <t>事前にお電話したうえで、ご来院下さい。</t>
  </si>
  <si>
    <t>http://kusabiraki.com</t>
  </si>
  <si>
    <t>ホームページの発熱外来をお読みになり、お電話にてご予約下さい。</t>
  </si>
  <si>
    <t>お電話での予約受付となります。</t>
  </si>
  <si>
    <t>18歳以上の成人が対象で、受診前にお電話での御予約が必要です。</t>
  </si>
  <si>
    <t>岸部中5-1-1　ｵｱｼｽﾀｳﾝ吹田SST</t>
  </si>
  <si>
    <t>572-0004</t>
  </si>
  <si>
    <t>成田町25-2</t>
  </si>
  <si>
    <t>072-837-6766</t>
  </si>
  <si>
    <t>赤井2-12-12グリーンコート1F</t>
  </si>
  <si>
    <t>072-870-3511</t>
  </si>
  <si>
    <t>072-641-2488（代表）</t>
  </si>
  <si>
    <t>本庄東1-22-27</t>
  </si>
  <si>
    <t>かかりつけ患者に限ります。呼吸困難の場合、対応は不可です。</t>
  </si>
  <si>
    <t>かかりつけの患者のみ対応となります。</t>
  </si>
  <si>
    <t>予約なし来院不可です。ホームページよりLINE登録し、LINEでご相談の上ご予約ください。</t>
  </si>
  <si>
    <t>当院のホームページからWeb予約してください。電話では予約できません。</t>
  </si>
  <si>
    <t>当院かかりつけの患者とそのご家族優先です。（完全予約制）</t>
  </si>
  <si>
    <t>お電話で予約の上来院ください。</t>
  </si>
  <si>
    <t>予約はホームページから予約して下さい。電話予約は受付けておりません。</t>
  </si>
  <si>
    <t>当日8時30分〜9時30分に電話予約のみの受付になります。</t>
  </si>
  <si>
    <t>必ず、事前電話予約をお願いします。</t>
  </si>
  <si>
    <t>https://reiwa-kenshinkai.com</t>
  </si>
  <si>
    <t>事前に電話受付の上、ご来院ください。</t>
  </si>
  <si>
    <t>完全予約制となりますので、必ずお電話で左記の電話番号へご予約をお願いいたします。（予約時間はAM9時からとなります。）</t>
  </si>
  <si>
    <t>現在の、かかりつけ患者に限ります。</t>
  </si>
  <si>
    <t>受付時間：午前診８：３０～午後診１５：３０～電話予約必須です。</t>
  </si>
  <si>
    <t>電話での予約のみ受付になります。自動車での来院の上、検査・会計・待機は感染対策の為、自動車の中でお願いします。発熱用テントは一人のみで使用中は不可です。</t>
  </si>
  <si>
    <t>https://jyoto-nakai.com</t>
  </si>
  <si>
    <t>検査希望の方は、左記電話番号又は、090-3279-2000にお電話してください。</t>
  </si>
  <si>
    <t>発熱外来は、完全予約制ですので、予約をしてからご来院ください。詳しくは、ホームページをご覧ください。</t>
  </si>
  <si>
    <t>江戸堀1-11-4損保ジャパン日本興亜肥後橋ビル1F</t>
  </si>
  <si>
    <t>完全予約制です。左記電話番号に事前にご連絡ください。</t>
  </si>
  <si>
    <t>左記の番号へご連絡ください。</t>
  </si>
  <si>
    <t>電話で事前連絡をください。コロナとインフルエンザの抗原検査を同時に施行します。１０分で結果はわかります。発熱後６時間以上経過してから検査をします。</t>
  </si>
  <si>
    <t>貝塚市民で、かつ、３７．５℃以上の発熱がある方のうち下記の方を優先的に診察します。（※事前に電話予約が必要です。）
・６５歳以上　・１５歳～６４歳で重症化リスクがある　・妊婦　　　　</t>
  </si>
  <si>
    <t>電話予約不可です。CLINICSアプリからご予約可です。当院ホームページ参照下さい。</t>
  </si>
  <si>
    <t>必ず連絡が必要です。</t>
  </si>
  <si>
    <t>毎月第一日曜日と第二日曜日の9：00～12：30まで診療しています（受付は12：00までです）。受診前に電話でご相談下さい。</t>
  </si>
  <si>
    <t>東野田町5丁目2-29　サンパティオビル１階</t>
  </si>
  <si>
    <t>近隣住民優先です。完全予約制です。
受付12:00までです。診察料が必要です。</t>
  </si>
  <si>
    <t>直接来院はお受けできませんので、必ず事前に検査が可能かご確認ください。完全予約制です。</t>
  </si>
  <si>
    <t>当院のかかりつけの患者のみの診察となっております。</t>
  </si>
  <si>
    <t>宮野町１７－１ファゼンダ宮野</t>
  </si>
  <si>
    <t>検査結果に応じた処方もできます。</t>
  </si>
  <si>
    <t>当院ホームページ（発熱外来）より事前申込をお願いします。電話での予約不可です。</t>
  </si>
  <si>
    <t>阿波座1-12-15</t>
  </si>
  <si>
    <t>広芝町１０－４０</t>
  </si>
  <si>
    <t>事前に、左記の発熱外来専用TELに電話し、来院時刻を予約してください。駐車場を開扉いたします。</t>
  </si>
  <si>
    <t>事前に電話予約が必要です。詳細はホームページをご参照ください。</t>
  </si>
  <si>
    <t>570-0074</t>
  </si>
  <si>
    <t>・当日朝9時からの電話予約のみにて13歳以上の方が対象です。
・1日の検査処理数に到達の時点にて電話予約を終了致します。
・後日予約はお受けできません。
・検査は医師が認めた有症状の方に限ります。
・医師の診察にて対応薬剤在庫がある時のみ薬剤の投薬をさせて頂きますが、検査陽性の方への治療はできません。。
・検査は他の患者への感染拡大防止の為全て屋外軒下に行います。
・検査を受けられた後は、ご帰宅して頂き、電話にて結果等を説明させて頂きます。
・保険一部負担金は、後日にお支払いをお願いいたします。</t>
  </si>
  <si>
    <t>豊里７－１９－７</t>
  </si>
  <si>
    <t>医療法人定生会　谷口病院</t>
  </si>
  <si>
    <t>東中島1-21-31-2F</t>
  </si>
  <si>
    <t>電話で診察時間予約のうえ、おいでください。</t>
  </si>
  <si>
    <t>予約はLINEまたはホームページで受付けています</t>
  </si>
  <si>
    <t>○予約ページからの完全予約制です。
○Q&amp;Aをご覧の上でご不明点はLINEへお願い致します。
　(予約について電話対応はできません。LINE不応時は受診対応困難な状況です。）
○お支払いはクレジットカードのオンライン決済のみ対応です。
LINE公式アカウントはこちらです。（https://lin.ee/3bbyiG6）</t>
  </si>
  <si>
    <t>・定期的に通院頂いている、かかりつけの患者のみの対応です。
・小児は診療できません。
・対応できる人数に制限があります。来院頂く時間も限定しております。事前に必ず電話で相談ください。</t>
  </si>
  <si>
    <t>前日の午後くらいから，ホームページ経由で電子メールによる事前予約が必要です</t>
  </si>
  <si>
    <t>テナントビルの入り口が施錠されておりますので、来院前に必ず電話での予約と到着時の御連絡をお願い致します。</t>
  </si>
  <si>
    <t>・小児のみ（小学生まで）です。
・９時以降はネットで順番をお取りの上、ご来院下さい。9時まではご来院いただいた受付順にて診察いたします。
・当院は抗原定性検査のみで、PCR検査はしておりません。</t>
  </si>
  <si>
    <t>令和５年４月１日から高槻市八丁西町1-10に移転しました。
当診療所は発熱等の有症状の方に対し検査と診療を行う医療機関ですので、無症状の方で検査のみを目的とした受診はお控えください。</t>
  </si>
  <si>
    <t>受診前に当院に電話にてご連絡を下さい。専用隔離室にて診察致します。</t>
  </si>
  <si>
    <t>かかりつけの患者のみ対象となります。
また、電話による完全予約制です。</t>
  </si>
  <si>
    <t>予約制です。予約枠が埋まり次第終了します。</t>
  </si>
  <si>
    <t>予約制となりますので、受診前に必ず専用電話にご連絡ください。専用電話は日曜日午前8時半～午前11時まで予約受付可能です。日曜日のみ診療しています。祝日は休診です。小児不可で、16歳以上は診療可能です。</t>
  </si>
  <si>
    <t>当院WEBページから（電話予約不可）の完全予約制です。但し、当日の予約枠が埋まり次第、終了とさせて頂きます。感染防止対策として、風邪症状のある方は屋外での診察となります。防寒対策をしてご来院ください。呼吸苦のある方は病院受診をお願いします。当院は抗原定性検査のみで、PCR検査はしておりません。</t>
  </si>
  <si>
    <t>内科の患者に限り診察いたします、小児科の患者は対象外にさせていただきます。</t>
  </si>
  <si>
    <t>当日午前9時から事前のお電話にて予約を受付ています。</t>
  </si>
  <si>
    <t>https://sakuraicl.com/</t>
  </si>
  <si>
    <t>直接来院せず左記の専用電話にご連絡ください。</t>
  </si>
  <si>
    <t>東野田町1-21-14-708</t>
  </si>
  <si>
    <t>06-6585-0611</t>
  </si>
  <si>
    <t>国分西１－４－４９</t>
  </si>
  <si>
    <t>受診の際は、電話で問い合わせをお願いします。</t>
  </si>
  <si>
    <t>原則かかりつけ患者のみの対応となります。事前電話連絡必要です。</t>
  </si>
  <si>
    <t>古江台4丁目2番38号ディオス北千里2番館2-203号</t>
  </si>
  <si>
    <t>お電話にてお問い合わせください。</t>
  </si>
  <si>
    <t>鶴橋1-1-30　ジュネス絹田1Ｆ</t>
  </si>
  <si>
    <t>来院前にお電話でお問い合わせください。</t>
  </si>
  <si>
    <t>必ず電話での確認の上、来院をお願い致します。</t>
  </si>
  <si>
    <t>難波1丁目4-3和光住建難波チャンプビル5F</t>
  </si>
  <si>
    <t>東大阪市在住の方、及びかかりつけ患者の診療を致します。電話予約が必要です。</t>
  </si>
  <si>
    <t>電話予約必要です。小児対応になります。</t>
  </si>
  <si>
    <t>深井沢町3287 アシストビル３階</t>
  </si>
  <si>
    <t>https://www.kobayashinaika-resp.com</t>
  </si>
  <si>
    <t>受診希望の際には、web問診をご入力してください。</t>
  </si>
  <si>
    <t>四貫島１－１－４３</t>
  </si>
  <si>
    <t>06-5412-3127</t>
  </si>
  <si>
    <t>詳細はホームページをご覧ください。</t>
  </si>
  <si>
    <t>北堀江２-１５-７　かがせビル１階</t>
  </si>
  <si>
    <t>https://miyazakicl.net/</t>
  </si>
  <si>
    <t>ネットで予約してから来院して下さい。</t>
  </si>
  <si>
    <t>午後3時以降にお電話ください。受付予約は午後6時までです。</t>
  </si>
  <si>
    <t>8時45分から電話予約のみ。お断りする場合があります。</t>
  </si>
  <si>
    <t>東心斎橋2-5-27幸田ビル３Ｆ</t>
  </si>
  <si>
    <t>https://doctorsfile.jp/h/73235/</t>
  </si>
  <si>
    <t>電話で予約必要です。</t>
  </si>
  <si>
    <t>医療法人栗山診療所</t>
  </si>
  <si>
    <t>571-0066</t>
  </si>
  <si>
    <t>幸福町19-18</t>
  </si>
  <si>
    <t>06-6904-3387</t>
  </si>
  <si>
    <t>医療法人 春山会　中山耳鼻咽喉科・気管食道科</t>
  </si>
  <si>
    <t>春木若松町５－７</t>
  </si>
  <si>
    <t>受付時間9：00～11：30　　来院前に一度お電話下さい。</t>
  </si>
  <si>
    <t>医療法人　星敬会　西梅田シティクリニック</t>
  </si>
  <si>
    <t>梅田2丁目1番1８号　富士ビル2階3階</t>
  </si>
  <si>
    <t>06-6867-9340</t>
  </si>
  <si>
    <t>https://nishiumeda.city-clinic.jp/</t>
  </si>
  <si>
    <t>2階は検診フロアになる為、3階受付へお越しください。</t>
  </si>
  <si>
    <t>https://www.shimada-jibika.com</t>
  </si>
  <si>
    <t>http://mohara-clinic.jp</t>
  </si>
  <si>
    <t>561-0854</t>
  </si>
  <si>
    <t>稲津町1丁目７番１号</t>
  </si>
  <si>
    <t>06-6151-3650</t>
  </si>
  <si>
    <t>・発熱等の症状がある場合、必ず電話してからご来院してください。
・16歳以下は受入出来ません。</t>
  </si>
  <si>
    <t>御崎2丁目1－1</t>
  </si>
  <si>
    <t>https://ota-naika.jp</t>
  </si>
  <si>
    <t>外国人は受け入れ不可能です。小児は要相談です。</t>
  </si>
  <si>
    <t>○小児科のみの対応のため対象患者は小児（15歳以下）限定です。
※15歳を超える方は受入できませんのでご注意ください。
○予約受付時間は記載時間の30分前までとなります。</t>
  </si>
  <si>
    <t>大国３丁目８－１８　エレガント光ビル２F</t>
  </si>
  <si>
    <t>概ね、３０分で結果判定されます。</t>
  </si>
  <si>
    <t>２時間以内で結果報告、発熱中の方も対応可能、要予約です。</t>
  </si>
  <si>
    <t>06-6447-7500
080-3858-7500
(予約専用)</t>
    <rPh sb="28" eb="32">
      <t>ヨヤクセンヨウ</t>
    </rPh>
    <phoneticPr fontId="2"/>
  </si>
  <si>
    <t>磯路1-1-3-101</t>
  </si>
  <si>
    <t>https://aya-naika-clinic.com/</t>
  </si>
  <si>
    <t>完全予約制です。予約はWEB予約のみです。ホームページからのWEB予約をご利用ください。電話予約は対応していません。</t>
  </si>
  <si>
    <t>https://seikou-medical.com</t>
  </si>
  <si>
    <t>公式LINEまたは電話での受付けとなります。</t>
  </si>
  <si>
    <t>受診当日に、お電話でご予約下さい。予約時刻を過ぎますと次の患者さんの対応となります。　遅れる場合、キャンセルされる場合は必ず電話連絡をお願いします。</t>
  </si>
  <si>
    <t>8時45分から電話予約のみです。お断りする場合があります。</t>
  </si>
  <si>
    <t>白島１－１－１８</t>
  </si>
  <si>
    <t>当日電話による予約が必要です。</t>
  </si>
  <si>
    <t>鳳東町7丁-733 おおとりウイングス2階</t>
  </si>
  <si>
    <t>0725-23-8885</t>
  </si>
  <si>
    <t>電話受付後、ご来院時間指定いたします。検査数の上限で受付終了します。必ず事前にお電話ください。</t>
  </si>
  <si>
    <t>必ず事前に電話予約の上、お越しください。医師が診察、検査、投薬を行います。詳しくはホームページをご覧ください。</t>
  </si>
  <si>
    <t>〇予約は、診療・検査日前日の20:00-22:00と診療・検査日当日の9:00～に承ります。
必ず左記の予約専用電話連絡で予約をお取りの上、WEB問診をお願いします。
当院直通電話にお電話をいただいても、予約をお取りすることができかねます。予約がいっぱいになった段階で、電話はつながりませんのでご了承ください。
○また、感染拡大防止の観点より、当院の駐車場にて診療・検査を行います。
お車でお越しいただく場合は、お車から降りないようにお願いします。徒歩でお越しいただく場合は院内には入らず、当院に隣接している駐車場にて待機お願いします。
○感染予防のため、検査当日の医療費は預り金として5,000円をお預かりしますので、ご準備お願いします。
体調が回復されましたら、後日精算にお越しください。返金が生じる場合は返金いたします。</t>
  </si>
  <si>
    <t>診療所で重症対応が困難です。呼吸困難感がある患者は病院受診をお願いします。また完全予約制なので、時間帯や費用などは当院ホームページをご確認下さい。</t>
  </si>
  <si>
    <t>事前に必ず電話にて連絡をしてください。</t>
  </si>
  <si>
    <t>萱島本町20-4　フロントＦ彩都３階</t>
  </si>
  <si>
    <t>https://yamadacl.net/</t>
  </si>
  <si>
    <t>電話対応はなしです。ホームページからLINE公式アカウント登録をして、メッセージ送信お願いします。</t>
  </si>
  <si>
    <t>幸町1-2-2</t>
  </si>
  <si>
    <t>完全予約制です。必ず発熱外来ホットラインで予約をお取りの上来院ください。診察中は電話に出られない場合がございます。受付終了の際は電話が繋がりません。</t>
  </si>
  <si>
    <t>https://www.mizuno-clinic-osaka.jp/</t>
  </si>
  <si>
    <t>569-1117</t>
  </si>
  <si>
    <t>天神町2-6-20</t>
  </si>
  <si>
    <t>072-684-0363</t>
  </si>
  <si>
    <t>https://okumaiin.jp</t>
  </si>
  <si>
    <t>診察ご希望の方は、必ず事前にお電話にてご予約をお願い致します。</t>
  </si>
  <si>
    <t>医療法人　小池外科</t>
  </si>
  <si>
    <t>557-0062</t>
  </si>
  <si>
    <t>津守1-7-33</t>
  </si>
  <si>
    <t>06-6568-1551</t>
  </si>
  <si>
    <t>・電話での予約制となっております。予約が埋まり次第終了させていただきます。対象は15歳以上の方です。</t>
  </si>
  <si>
    <t>httpps//www.sumikura-c.or.jp</t>
  </si>
  <si>
    <t>リベ大総合クリニック</t>
  </si>
  <si>
    <t>北堀江2-1-11久我ビル北館1階2階</t>
  </si>
  <si>
    <t>06-7777-5900</t>
  </si>
  <si>
    <t>https://libe-clinic-osaka.com/</t>
  </si>
  <si>
    <t>発熱専用の個室がありますのでお部屋の中でお待ち頂けます。</t>
  </si>
  <si>
    <t>当日必ず電話にて予約してください。</t>
  </si>
  <si>
    <t>京町堀2-11-18  AXIS京町堀１F</t>
  </si>
  <si>
    <t>甲田３丁目10番2号</t>
  </si>
  <si>
    <t>https://ogawa-hp.com</t>
  </si>
  <si>
    <t>事前に電話予約してください。</t>
  </si>
  <si>
    <t>https://ichikawaclinic.jp</t>
  </si>
  <si>
    <t>0120-963-393</t>
  </si>
  <si>
    <t>緊急往診時のみ対応です。
お問合せ・往診受付番号は、左記の電話番号です。</t>
  </si>
  <si>
    <t>医療法人中本会　中本病院</t>
  </si>
  <si>
    <t>中道4丁目13番12号</t>
  </si>
  <si>
    <t>時間外もご相談に応じます。お電話にてお問い合わせください。</t>
  </si>
  <si>
    <t>567-0816</t>
  </si>
  <si>
    <t>永代町６－２１現代茨木市駅前ビル2階</t>
  </si>
  <si>
    <t>072-645-3040</t>
  </si>
  <si>
    <t>https://www.kizuna-yuai-clinic.com/home</t>
  </si>
  <si>
    <t>当院ホームページからの予約が基本です。</t>
  </si>
  <si>
    <t>昭和台町2-28-17</t>
  </si>
  <si>
    <t>072-696-0307
090-2893-9989</t>
  </si>
  <si>
    <t>来院前に必ず左記の電話での予約をお願いいたします。</t>
  </si>
  <si>
    <t>午前９時から午前９時１５分の間に電話予約してください。直接の来院の場合には受付いたしません。</t>
    <phoneticPr fontId="2"/>
  </si>
  <si>
    <t>抗原定性検査のみです。発熱（必須）後24時間経過された方のみ検査いたします。</t>
    <phoneticPr fontId="2"/>
  </si>
  <si>
    <t>完全予約制で、ご予約はWEB予約のみとさせていただきます。</t>
    <phoneticPr fontId="2"/>
  </si>
  <si>
    <t>東野田町5丁目2-29　サンパティオビル１階</t>
    <rPh sb="5" eb="6">
      <t>チョウ</t>
    </rPh>
    <phoneticPr fontId="2"/>
  </si>
  <si>
    <t>WEBでの完全時間予約制です。予約枠が埋まり次第、受付終了とさせていただきます。</t>
    <phoneticPr fontId="2"/>
  </si>
  <si>
    <t>かかりつけの患者のみ対象となります。
また、電話による完全予約制です。</t>
    <phoneticPr fontId="2"/>
  </si>
  <si>
    <t>来院前に電話にてお問合せください。</t>
    <phoneticPr fontId="2"/>
  </si>
  <si>
    <t>○小児科のみの対応のため対象患者は小児（15歳以下）限定です。
※15歳を超える方は受入できませんのでご注意ください。
○予約受付時間は記載時間の30分前までとなります。</t>
    <phoneticPr fontId="2"/>
  </si>
  <si>
    <t>検査希望の方は、左記電話番号又は、090-3279-2000にお電話してください。</t>
    <phoneticPr fontId="2"/>
  </si>
  <si>
    <t>詳細はホームページをご覧ください。</t>
    <phoneticPr fontId="2"/>
  </si>
  <si>
    <t>当院のホームページからWeb予約してください。電話では予約できません。</t>
    <phoneticPr fontId="2"/>
  </si>
  <si>
    <t>完全予約制となりますので、必ずお電話で（06-6136-6408）のご予約をお願いいたします。（予約時間はAM9時からとなります）</t>
    <phoneticPr fontId="2"/>
  </si>
  <si>
    <t>06-6447-7500
080-3858-7500</t>
    <phoneticPr fontId="2"/>
  </si>
  <si>
    <t>完全予約制です。左記電話番号に事前にご連絡ください。</t>
    <phoneticPr fontId="2"/>
  </si>
  <si>
    <t>ネットで予約してから来院して下さい。</t>
    <phoneticPr fontId="2"/>
  </si>
  <si>
    <t>可能な限りインターネットでのご予約をお願いいたします。</t>
    <phoneticPr fontId="2"/>
  </si>
  <si>
    <t>必ず事前にご連絡願います</t>
    <phoneticPr fontId="2"/>
  </si>
  <si>
    <t>予約要、必ず事前にお電話にてご予約をお願い致します。</t>
    <phoneticPr fontId="2"/>
  </si>
  <si>
    <t>お電話での予約受付となります。</t>
    <phoneticPr fontId="2"/>
  </si>
  <si>
    <t>２時間以内で結果報告、発熱中の方も対応可能、要予約です。</t>
    <phoneticPr fontId="2"/>
  </si>
  <si>
    <t>予約はLINEで受付けています
https://lin.ee/mlk48Yw</t>
    <phoneticPr fontId="2"/>
  </si>
  <si>
    <t>LINEのみの受付となります。https://lin.ee/mlk48Yw</t>
    <phoneticPr fontId="2"/>
  </si>
  <si>
    <t>概ね、３０分で結果判定されます。</t>
    <phoneticPr fontId="2"/>
  </si>
  <si>
    <t>18歳以上の成人が対象で、受診前にお電話での予約が必要です。</t>
    <phoneticPr fontId="2"/>
  </si>
  <si>
    <t>当院かかりつけのお子様が対象です。来院前にお電話をお願いします。</t>
    <phoneticPr fontId="2"/>
  </si>
  <si>
    <t>電話予約をお願いします。</t>
    <phoneticPr fontId="2"/>
  </si>
  <si>
    <t>発熱外来は、完全予約制ですので、予約をしてからご来院ください。
詳しくは、ホームページをご覧ください。</t>
    <phoneticPr fontId="2"/>
  </si>
  <si>
    <t>当院ホームページよりご予約の上でご来院下さい。小さいお子様でも診察可能です。不明点あれば、お電話いただければ幸いです。</t>
    <phoneticPr fontId="2"/>
  </si>
  <si>
    <t>院内PCR検査可能です。表記時間より電話受付し、来院時間をお伝えします。状況により診察時間が前後する場合がございます。</t>
    <phoneticPr fontId="2"/>
  </si>
  <si>
    <t>新型コロナの発熱外来のみ行います。当ホームページより予約サイトにアクセスし、ご予約ください。</t>
    <phoneticPr fontId="2"/>
  </si>
  <si>
    <t>○予約ページからの完全予約制です
○Q&amp;Aをご覧の上でご不明点はLINEへ
　(予約について電話対応はできません。LINE不応時は受診対応困難な状況です。）
○お支払いはクレジットカードのオンライン決済のみ対応
LINE公式アカウントはこちら（https://lin.ee/3bbyiG6）</t>
    <phoneticPr fontId="2"/>
  </si>
  <si>
    <t>当院ホームページ（発熱外来）より事前申込必要です。電話での予約不可です。</t>
  </si>
  <si>
    <t>事前に電話予約要。詳細はホームページ参照してください。</t>
  </si>
  <si>
    <t>当日電話予約制となっております。
（9：00～予約受付開始）</t>
    <phoneticPr fontId="2"/>
  </si>
  <si>
    <t>症状、当院の状態によって、受け入れできない場合もございます。
必ず電話での確認をお願いいたします。</t>
    <phoneticPr fontId="2"/>
  </si>
  <si>
    <t>未就学児の受診は小児科へ、ご受診頂くことをお勧め致します。
未就学児の受診希望は当院へ直接、お電話にてご相談下さい。</t>
    <phoneticPr fontId="2"/>
  </si>
  <si>
    <t>要予約です。日曜のご予約は電話のみです。祝日のご予約はインターネット可能です。
結果は翌日に電話でご連絡いたします。予定人数に達し次第受付終了いたします。</t>
    <phoneticPr fontId="2"/>
  </si>
  <si>
    <t>テナントビルの入り口が施錠されておりますので、来院前に必ず電話での予約と到着時の御連絡をお願い致します。</t>
    <phoneticPr fontId="2"/>
  </si>
  <si>
    <t>医療法人恵泉会　堺平成病院</t>
    <phoneticPr fontId="2"/>
  </si>
  <si>
    <t>まずはお電話ください。留守番電話になっている場合は要件を録音していただければ
折り返しこちらから連絡をいたします。</t>
    <phoneticPr fontId="2"/>
  </si>
  <si>
    <t>当院通院中の妊婦様に限ります。
まずはお電話にてお問い合わせください。</t>
    <phoneticPr fontId="2"/>
  </si>
  <si>
    <t>受診を希望される方はまず受付まで電話をください。受診時間を連絡させていただきます。</t>
    <phoneticPr fontId="2"/>
  </si>
  <si>
    <t>かかりつけ患者は予約不要です。かかりつけ患者以外は完全予約制となります。
予約日前日の14:00～16:00の間に072-252-3023（平日は072-252-3021）までお電話ください。ただし、予約枠には限りがございますので、ご了承願います。</t>
    <phoneticPr fontId="2"/>
  </si>
  <si>
    <t>朝9時より電話でのみ受付を開始します。中学生までの小児が対象です。</t>
    <phoneticPr fontId="2"/>
  </si>
  <si>
    <t>・小児のみ（小学生まで）です。
・９時以降はネットで順番をお取りの上、ご来院下さい。9時まではご来院いただいた受付順にて診察いたします。
・当院は抗原定性検査のみで、PCR検査はしておりません。</t>
    <phoneticPr fontId="2"/>
  </si>
  <si>
    <t>できるだけお車での来院をお願い致します。小児科（中学生まで）の診療は行っておりませんのでご了承下さい。</t>
    <phoneticPr fontId="2"/>
  </si>
  <si>
    <t>予約方法：当日8時から電話にて予約受付開始です。</t>
    <phoneticPr fontId="2"/>
  </si>
  <si>
    <t>受付時間：午前診８：３０～午後診１５：３０～電話予約必須です。</t>
    <phoneticPr fontId="2"/>
  </si>
  <si>
    <t>近隣住民優先です。完全予約制です。
受付12:00までです。診察料が必要です。</t>
    <phoneticPr fontId="2"/>
  </si>
  <si>
    <t>※ご来院される場合は、必ず事前にお電話でご連絡下さい。</t>
    <phoneticPr fontId="2"/>
  </si>
  <si>
    <t>・当日朝9時からの電話予約のみにて13歳以上の方が対象です。
・1日の検査処理数に到達の時点にて電話予約を終了致します。
・後日予約はお受けできません。
・検査は医師が認めた有症状の方に限ります。
・医師の診察にて対応薬剤在庫がある時のみ薬剤の投薬をさせて頂きますが、検査陽性の方への治療はできません。。
・検査は他の患者への感染拡大防止の為全て屋外軒下に行います。
・検査を受けられた後は、ご帰宅して頂き、電話にて結果等を説明させて頂きます。
・保険一部負担金は、後日にお支払いをお願いいたします。</t>
    <phoneticPr fontId="2"/>
  </si>
  <si>
    <t>・発熱等の症状がある場合、必ず電話してからご来院してください。
・16歳以下は受入出来ません。</t>
    <phoneticPr fontId="2"/>
  </si>
  <si>
    <t>発熱外来は予約制です。ご来院前にお電話にてご予約ください。</t>
    <phoneticPr fontId="2"/>
  </si>
  <si>
    <t>事前に、発熱外来専用TEL（左記）に電話し、来院時刻を予約（駐車場開扉します）ください。</t>
    <phoneticPr fontId="2"/>
  </si>
  <si>
    <t>受診当日に、お電話でご予約下さい。予約時刻を過ぎますと次の患者の対応となります。遅れる場合、キャンセルされる場合は必ず電話連絡をお願いします。</t>
    <phoneticPr fontId="2"/>
  </si>
  <si>
    <t>受付6:45からです。 ショートメールでのやりとりが発生する可能性があるため、携帯電話からの予約のみ受付します。緊急時に対応できないことがあります。ご了承ください。</t>
    <phoneticPr fontId="2"/>
  </si>
  <si>
    <t>① Web申込票送信ください。
② 保険証とカード(口座)を登録ください。
③オンライン/電話診療、お薬受け取りください。
④セルフPCR(綿棒・唾液)、翌朝結果です。</t>
    <phoneticPr fontId="2"/>
  </si>
  <si>
    <t>必ず事前に電話連絡し、到着後、玄関インターフォンでお知らせください。</t>
    <phoneticPr fontId="2"/>
  </si>
  <si>
    <t>令和５年４月１日から高槻市八丁西町1-10に移転しました。
当診療所は発熱等の有症状の方に対し検査と診療を行う医療機関ですので、無症状の方で検査のみを目的とした受診はお控えください。</t>
    <phoneticPr fontId="2"/>
  </si>
  <si>
    <t>貝塚市民で、かつ、３７．５℃以上の発熱がある方のうち下記の方を優先的に診察します。（事前に電話予約が必要です。）
・６５歳以上　・１５歳～６４歳で重症化リスクがある　・妊婦　　　　　　　　　　　　　　　　　　　　　　　　　　　　　　　</t>
    <phoneticPr fontId="2"/>
  </si>
  <si>
    <t>直接来院はお受けできませんので、必ず事前に
検査が可能かご確認ください。完全予約制です。</t>
    <phoneticPr fontId="2"/>
  </si>
  <si>
    <t>予約制となりますので、受診前に必ず専用電話にご連絡ください。専用電話は日曜日午前8時半～午前11時まで予約受付可能です。日曜日のみ診療しています。祝日は休診です。小児不可で、16歳以上は診療可能です。</t>
    <phoneticPr fontId="2"/>
  </si>
  <si>
    <t>072-641-2488</t>
    <phoneticPr fontId="2"/>
  </si>
  <si>
    <t>要予約、必ずお電話でお問い合わせください。結果は翌日に電話でご連絡いたします。予定人数に達し次第終了いたします。</t>
    <phoneticPr fontId="2"/>
  </si>
  <si>
    <t>事前に電話をおかけ下さい。</t>
    <phoneticPr fontId="2"/>
  </si>
  <si>
    <t>医療法人定生会　谷口病院</t>
    <phoneticPr fontId="2"/>
  </si>
  <si>
    <t>1日の検査数に限りがありますので、来院前にお電話ください。（10歳以上の方を対象としております。）</t>
    <phoneticPr fontId="2"/>
  </si>
  <si>
    <t>発熱外来をご希望の方は、個室での対応になりますので、まずはお電話で、ご予約くださいますようお願いします。</t>
    <phoneticPr fontId="2"/>
  </si>
  <si>
    <t>来院前に電話ください。20台程度、駐車可能です。車で来られたら車内で検査させていただきます。</t>
    <phoneticPr fontId="2"/>
  </si>
  <si>
    <t>http://www.matsuura-cosmos.or.jp</t>
  </si>
  <si>
    <t>予約診療となります。必ずお電話にてご予約下さい。
中学生以上の方のみの診察となります。
予約受け入れ可能数には上限があります。
（受入可能人数前後します、ご了承ください）</t>
    <phoneticPr fontId="2"/>
  </si>
  <si>
    <t>完全電話予約制です。　
定員数を超える場合には当日検査不可です。</t>
    <phoneticPr fontId="2"/>
  </si>
  <si>
    <t>電話連絡による完全予約制です。検査数の定員あります。</t>
    <phoneticPr fontId="2"/>
  </si>
  <si>
    <t>発熱外来を受診する場合は、必ず事前に予約の電話をお願いします。</t>
    <phoneticPr fontId="2"/>
  </si>
  <si>
    <t>電話での予約のみ受付。自動車での来院の上、検査・会計・待機は感染対策の為、自動車の中でお願いします。発熱用テントは一人のみで使用中は不可です。</t>
    <phoneticPr fontId="2"/>
  </si>
  <si>
    <t>・定期的に通院頂いている、かかりつけの患者のみの対応です。
・小児は診療できません。
・対応できる人数に制限があります。来院頂く時間も限定しております。
  事前に必ず電話で相談ください。</t>
    <phoneticPr fontId="2"/>
  </si>
  <si>
    <t>@</t>
    <phoneticPr fontId="2"/>
  </si>
  <si>
    <t>かかりつけ患者のみ対象となります。また、電話による完全予約制です。</t>
  </si>
  <si>
    <t>検査希望の方は、左記電話番号にお電話してください。</t>
    <rPh sb="8" eb="10">
      <t>サキ</t>
    </rPh>
    <phoneticPr fontId="2"/>
  </si>
  <si>
    <t>完全予約制となりますので、必ずお電話でのご予約をお願いいたします。（予約時間はAM9時からとなります）</t>
  </si>
  <si>
    <t>完全予約制です。左記電話番号に事前にご連絡ください。</t>
    <rPh sb="8" eb="10">
      <t>サキ</t>
    </rPh>
    <rPh sb="10" eb="14">
      <t>デンワバンゴウ</t>
    </rPh>
    <phoneticPr fontId="2"/>
  </si>
  <si>
    <t>必ず事前にご連絡願います。</t>
  </si>
  <si>
    <t>予約要です。必ず事前にお電話にてご予約をお願い致します。</t>
  </si>
  <si>
    <t>必ずご連絡下さい。</t>
    <rPh sb="0" eb="1">
      <t>カナラ</t>
    </rPh>
    <phoneticPr fontId="2"/>
  </si>
  <si>
    <t>予約ページからの完全予約制です。
Q&amp;Aをご覧の上でご不明点はLINEへ。
(予約について電話対応はできません。LINE不応時は受診対応困難な状況です。）
お支払いはクレジットカードのオンライン決済のみ対応
LINE公式アカウントはこちら（https://lin.ee/3bbyiG6）</t>
  </si>
  <si>
    <t>必ず電話で予約の上、来院してください。</t>
  </si>
  <si>
    <t>現在のかかりつけ患者に限ります。</t>
  </si>
  <si>
    <t>当院ホームページ（発熱外来）より事前申込。電話での予約不可です。</t>
  </si>
  <si>
    <t>事前に電話予約が必要です。詳細はホームページ参照。</t>
    <rPh sb="8" eb="10">
      <t>ヒツヨウ</t>
    </rPh>
    <phoneticPr fontId="2"/>
  </si>
  <si>
    <t>受診の際は事前に予約専用電話にてご予約をお願いいたします。</t>
  </si>
  <si>
    <t>当院WEBページから（電話予約不可）の完全予約制です。※但し、当日の予約枠が埋まり次第、終了とさせて頂きます。感染防止対策として、風邪症状のある方は屋外での診察となります。防寒対策をしてご来院ください。呼吸苦のある方は病院受診をお願いします。当院は抗原定性検査のみで、PCR検査はしておりません。</t>
  </si>
  <si>
    <t>当日電話予約制となっております。（9：00～予約受付開始）</t>
  </si>
  <si>
    <t>発熱外来はご相談ください。</t>
  </si>
  <si>
    <t>当院のかかりつけ患者のみの診察となっております。</t>
  </si>
  <si>
    <t>原則かかりつけ患者のみの対応となります。事前電話連絡要です。</t>
  </si>
  <si>
    <t>当院通院中の妊婦に限ります。まずはお電話にてお問い合わせください。</t>
  </si>
  <si>
    <t>当クリニックに通院中の妊婦のみ検査しております。</t>
  </si>
  <si>
    <t>かかりつけ患者は予約不要。かかりつけ患者以外は完全予約制となります。予約日前日の14:00～16:00の間に左記の電話番号（平日は072-252-3021）までお電話ください。ただし、予約枠には限りがございますので、ご了承願います。</t>
    <rPh sb="54" eb="56">
      <t>サキ</t>
    </rPh>
    <rPh sb="57" eb="61">
      <t>デンワバンゴウ</t>
    </rPh>
    <phoneticPr fontId="2"/>
  </si>
  <si>
    <t>朝9時から電話でのみ受付を開始します。中学生までの小児が対象です。</t>
  </si>
  <si>
    <t>小児のみ（小学生まで）です。９時以降はネットで順番をお取りの上、ご来院下さい。9時まではご来院いただいた受付順にて診察いたします。当院は抗原定性検査のみで、PCR検査はしておりません。</t>
  </si>
  <si>
    <t>当日8時から電話にて予約受付開始です。</t>
  </si>
  <si>
    <t>受付時間：午前診８：３０～午後診１５：３０～　※電話予約必須です。</t>
  </si>
  <si>
    <t>近隣住民優先です。完全予約制です。
受付12:00までです。診察料が必要です。</t>
    <rPh sb="34" eb="36">
      <t>ヒツヨウ</t>
    </rPh>
    <phoneticPr fontId="2"/>
  </si>
  <si>
    <t>ご来院される場合は、必ず事前にお電話でご連絡下さい</t>
  </si>
  <si>
    <t>当日の完全予約制となります。診療対応中や一日の検査数の上限に達した場合は、電話応対できない場合があります。</t>
  </si>
  <si>
    <t>当日受診分のみの電話受付となります。先日付のご予約はお受けできません。受付枠が埋まり次第受付終了いたします。9時より電話が集中し、つながりにくい場合がありますがご了承ください。</t>
  </si>
  <si>
    <t>事前に、左記発熱外来専用TELに電話し、来院時刻を予約（駐車場開扉します）ください。</t>
    <rPh sb="4" eb="6">
      <t>サキ</t>
    </rPh>
    <phoneticPr fontId="2"/>
  </si>
  <si>
    <t>受診当日に、お電話でご予約下さい。予約時刻を過ぎますと次の患者の対応となります。遅れる場合、キャンセルされる場合は必ず電話連絡をお願いします。</t>
  </si>
  <si>
    <t>受付6:45からです。ショートメールを送信する可能性があるため、携帯電話でのご連絡のみ受付します。緊急時に対応できないことがあります。ご了承ください。</t>
    <rPh sb="39" eb="41">
      <t>レンラク</t>
    </rPh>
    <phoneticPr fontId="2"/>
  </si>
  <si>
    <t>貝塚市民で、かつ、３７．５℃以上の発熱がある方のうち下記の方を優先的に診察します。（※事前に電話予約が必要です）
・６５歳以上・１５歳～６４歳で重症化リスクがある・妊婦　　　　　　　　　　　　　　　　　　　　　　　　　　　　　　　</t>
  </si>
  <si>
    <t>当院かかりつけ患者とそのご家族優先です。（完全予約制）</t>
  </si>
  <si>
    <t>直接来院せず左記の専用電話にご連絡ください</t>
    <rPh sb="6" eb="8">
      <t>サキ</t>
    </rPh>
    <phoneticPr fontId="2"/>
  </si>
  <si>
    <t>かかりつけ患者のみ対応となります。</t>
  </si>
  <si>
    <t>予約制です。当日予約8:30から受付しております。</t>
  </si>
  <si>
    <t>かかりつけ患者のみ対応いたします。開設時間内に必ず電話連絡お願いします。</t>
  </si>
  <si>
    <t>予約診療となります。必ずお電話にてご予約下さい。
中学生以上の方のみの診察となります。予約受け入れ可能数には上限があります。
（受入可能人数前後します、ご了承ください）</t>
  </si>
  <si>
    <t>完全電話予約制です。定員数を超える場合には当日検査不可です。</t>
  </si>
  <si>
    <t>定期的に通院頂いている、かかりつけ患者のみの対応です。小児は診療できません。
対応できる人数に制限があります。来院頂く時間も限定しております。事前に必ず電話で相談ください。</t>
  </si>
  <si>
    <t>必ずお電話での確認の上、来院をお願い致します。</t>
  </si>
  <si>
    <t>受診前に当院に電話にてご連絡を下さい。専用隔離室にて診察致します。</t>
    <phoneticPr fontId="2"/>
  </si>
  <si>
    <t>予約はLINEまたは
ホームページで受付けています</t>
    <phoneticPr fontId="2"/>
  </si>
  <si>
    <t>○予約ページからの完全予約制です。
○Q&amp;Aをご覧の上でご不明点はLINEへお願い致します。
　(予約について電話対応はできません。LINE不応時は受診対応困難な状況です。）
○お支払いはクレジットカードのオンライン決済のみ対応です。
LINE公式アカウントはこちらです。（https://lin.ee/3bbyiG6）</t>
    <phoneticPr fontId="2"/>
  </si>
  <si>
    <t>事前に電話予約が必要です。詳細はホームページをご参照ください。</t>
    <phoneticPr fontId="2"/>
  </si>
  <si>
    <t>受診の際は、事前に左記の予約専用電話にてご予約をお願いいたします。</t>
    <phoneticPr fontId="2"/>
  </si>
  <si>
    <t>https://select-type.com/s/?s=FLfd4Ia4wkw</t>
    <phoneticPr fontId="2"/>
  </si>
  <si>
    <t>要予約です。
日曜のご予約は電話のみです。
祝日のご予約はインターネット可能です。
結果は翌日に電話でご連絡いたします。
予定人数に達し次第受付終了いたします。</t>
    <phoneticPr fontId="2"/>
  </si>
  <si>
    <t>まずはお電話ください。留守番電話になっている場合は要件を録音していただければ折り返しこちらから連絡をいたします。</t>
    <phoneticPr fontId="2"/>
  </si>
  <si>
    <t>かかりつけ患者は予約不要です。
かかりつけ患者以外は完全予約制となります。
予約日前日の14:00～16:00の間に072-252-3023（平日は左記の電話番号）まで
お電話ください。ただし、予約枠には限りがございますので、ご了承願います。</t>
    <phoneticPr fontId="2"/>
  </si>
  <si>
    <t>受付6:45からです。
携帯電話のみ受付します。
緊急時に対応できないことがあります。ご了承ください。</t>
    <phoneticPr fontId="2"/>
  </si>
  <si>
    <t>06-6878-3303 
070-8962-9499
(予約専用)</t>
    <phoneticPr fontId="2"/>
  </si>
  <si>
    <t>貝塚市民で、かつ、３７．５℃以上の発熱がある方のうち下記の方を優先的に診察します。（※事前に電話予約が必要です。）
・６５歳以上
・１５歳～６４歳で重症化リスクがある
・妊婦　　　　</t>
    <phoneticPr fontId="2"/>
  </si>
  <si>
    <t>https://www.kizuna-yuai-clinic.com/home</t>
    <phoneticPr fontId="2"/>
  </si>
  <si>
    <t>毎月第一日曜日と第二日曜日の9：00～12：30まで診療しています（受付は12：00までです）。受診前に電話でご相談下さい。</t>
    <phoneticPr fontId="2"/>
  </si>
  <si>
    <t>午前９時から午前９時１５分の間に電話予約してください。
直接の来院の場合には受付いたしません。</t>
    <phoneticPr fontId="2"/>
  </si>
  <si>
    <t>予約はホームページで
受付けています</t>
    <phoneticPr fontId="2"/>
  </si>
  <si>
    <t>完全予約制となりますので、必ずお電話で左記の電話番号へご予約をお願いいたします。
（予約時間はAM9時からとなります。）</t>
    <phoneticPr fontId="2"/>
  </si>
  <si>
    <t>06-6447-7500
080-3858-7500
(予約専用)</t>
    <phoneticPr fontId="2"/>
  </si>
  <si>
    <t>完全予約制です。予約はWEB予約のみです。
ホームページからのWEB予約をご利用ください。電話予約は対応していません。</t>
    <phoneticPr fontId="2"/>
  </si>
  <si>
    <t>完全予約制です。必ず発熱外来ホットラインで予約をお取りの上来院ください。
診察中は電話に出られない場合がございます。受付終了の際は電話が繋がりません。</t>
    <phoneticPr fontId="2"/>
  </si>
  <si>
    <t>18歳以上の成人が対象で、受診前にお電話での予約が必要です。</t>
  </si>
  <si>
    <t>赤川4-1-39</t>
  </si>
  <si>
    <t>http://www.kawamoto-iin.com/</t>
  </si>
  <si>
    <t>発熱外来の時間内に、電話で予約を取ってください。</t>
  </si>
  <si>
    <t>当院ホームページよりご予約の上でご来院下さい。
小さいお子様でも診察可能です。
不明点あれば、お電話いただければ幸いです。</t>
    <phoneticPr fontId="2"/>
  </si>
  <si>
    <t>院内PCR検査可能です。
表記時間より電話受付し、来院時間をお伝えします。
状況により診察時間が前後する場合がございます。</t>
    <phoneticPr fontId="2"/>
  </si>
  <si>
    <t>新型コロナの発熱外来のみ行います。
当ホームページより予約サイトにアクセスし、ご予約ください。</t>
    <phoneticPr fontId="2"/>
  </si>
  <si>
    <t>予約はLINEまたは
ホームページで受付けて
います</t>
    <phoneticPr fontId="2"/>
  </si>
  <si>
    <t>診療所で重症対応が困難です。
呼吸困難感がある患者は病院受診をお願いします。
また完全予約制なので、時間帯や費用などは当院ホームページをご確認下さい。</t>
    <phoneticPr fontId="2"/>
  </si>
  <si>
    <t>電話での予約制となっております。
予約が埋まり次第終了させていただきます。
対象は15歳以上の方です。</t>
    <phoneticPr fontId="2"/>
  </si>
  <si>
    <t>547-0025</t>
    <phoneticPr fontId="2"/>
  </si>
  <si>
    <t>要予約です。日曜のご予約は電話のみです。
祝日のご予約はインターネット可能です。
結果は翌日に電話でご連絡いたします。
予定人数に達し次第受付終了いたします。</t>
    <phoneticPr fontId="2"/>
  </si>
  <si>
    <t>https://www.morinomiya-naishikyo.com/osaka_hommachi/</t>
    <phoneticPr fontId="2"/>
  </si>
  <si>
    <t>医療法人みんと会　にしはらクリニック</t>
  </si>
  <si>
    <t>谷町6-1-16　生川ビル1階</t>
  </si>
  <si>
    <t>06-6762-1818</t>
  </si>
  <si>
    <t>599-8273</t>
  </si>
  <si>
    <t>深井清水町3985番地　ＨＳ深井ビル６階</t>
  </si>
  <si>
    <t>072-200-3360</t>
  </si>
  <si>
    <t>http://www.fukuda-mc.com/</t>
  </si>
  <si>
    <t>動線の関係上、車で来院できる方しか対応できません。
左記の予約専用電話番号に事前にご連絡ください。</t>
  </si>
  <si>
    <t>かかりつけ患者は予約不要です。
かかりつけ患者以外は完全予約制となります。
予約日前日の14:00～16:00の間に072-252-3023（平日は左記の電話番号）まで
お電話ください。
ただし、予約枠には限りがございますので、ご了承願います。</t>
    <phoneticPr fontId="2"/>
  </si>
  <si>
    <t>・小児のみ（小学生まで）です。
・９時以降はネットで順番をお取りの上、ご来院下さい。
9時まではご来院いただいた受付順にて診察いたします。
・当院は抗原定性検査のみで、PCR検査はしておりません。</t>
    <phoneticPr fontId="2"/>
  </si>
  <si>
    <t>できるだけお車での来院をお願い致します。
小児科（中学生まで）の診療は行っておりませんのでご了承下さい。</t>
    <phoneticPr fontId="2"/>
  </si>
  <si>
    <t>受診時は、保険証と携帯電話を持参ください。
受診前にはお電話ください。
来院は16時30分までにお願いします。</t>
    <phoneticPr fontId="2"/>
  </si>
  <si>
    <t>発熱外来は予約制です。ご来院前にお電話にてご予約ください。</t>
  </si>
  <si>
    <t>事前に、左記の発熱外来専用TELに電話し、来院時刻を予約してください。
駐車場を開扉いたします。</t>
    <phoneticPr fontId="2"/>
  </si>
  <si>
    <t>必ず事前に電話予約の上、お越しください。
医師が診察、検査、投薬を行います。
詳しくはホームページをご覧ください。</t>
    <phoneticPr fontId="2"/>
  </si>
  <si>
    <t>電話受付後、ご来院時間指定いたします。
検査数の上限で受付終了します。
必ず事前にお電話ください。</t>
    <phoneticPr fontId="2"/>
  </si>
  <si>
    <t>貝塚市民で、かつ、３７．５℃以上の発熱がある方のうち下記の方を優先的に診察します。（※事前に電話予約が必要です。）
・６５歳以上　・１５歳～６４歳で重症化リスクがある
・妊婦　　　　</t>
    <phoneticPr fontId="2"/>
  </si>
  <si>
    <t>電話で事前連絡をください。
コロナとインフルエンザの抗原検査を同時に施行します。
１０分で結果はわかります。
発熱後６時間以上経過してから検査をします。</t>
    <phoneticPr fontId="2"/>
  </si>
  <si>
    <t>お電話にてご予約ください。</t>
    <phoneticPr fontId="2"/>
  </si>
  <si>
    <t>直接来院はお受けできませんので、必ず事前に検査が可能かご確認ください。
完全予約制です。</t>
    <phoneticPr fontId="2"/>
  </si>
  <si>
    <t>電話での完全予約制です。
予約枠が埋まり次第、受付終了とさせていただきます。</t>
    <phoneticPr fontId="2"/>
  </si>
  <si>
    <t>要予約、必ずお電話でお問い合わせください。
結果は翌日に電話でご連絡いたします。
予定人数に達し次第終了いたします。</t>
    <phoneticPr fontId="2"/>
  </si>
  <si>
    <t>1日の検査数に限りがありますので、来院前にお電話ください。（10歳以上の方を対象としております。）</t>
  </si>
  <si>
    <t>https://www.matsuura-cosmos.or.jp</t>
  </si>
  <si>
    <t xml:space="preserve">「診察時間の３０分前」より電話で予約受付致します。
受付順に来院して頂く時間をお知らせします。			</t>
    <phoneticPr fontId="2"/>
  </si>
  <si>
    <t>電話での予約のみ受付になります。
自動車での来院の上、検査・会計・待機は感染対策の為、自動車の中でお願いします。
発熱用テントは一人のみで使用中は不可です。</t>
    <phoneticPr fontId="2"/>
  </si>
  <si>
    <t>・定期的に通院頂いている、かかりつけの患者のみの対応です。
・小児は診療できません。
・対応できる人数に制限があります。来院頂く時間も限定しております。
事前に必ず電話で相談ください。</t>
    <phoneticPr fontId="2"/>
  </si>
  <si>
    <t>岬町</t>
    <phoneticPr fontId="2"/>
  </si>
  <si>
    <t>医療法人梅本会梅本耳鼻咽喉科</t>
  </si>
  <si>
    <t>06-6924-3387</t>
  </si>
  <si>
    <t xml:space="preserve"> 電話予約が必要です。 15歳以上のみ受付けます。</t>
  </si>
  <si>
    <t>https://akagaki-clinic.jp/</t>
  </si>
  <si>
    <t>医療法人 裕生会　裕生会クリニック</t>
  </si>
  <si>
    <t>当院かかりつけ患者に限り診療・検査を実施します。</t>
  </si>
  <si>
    <t>じょうこうクリニック</t>
  </si>
  <si>
    <t>543-0014</t>
  </si>
  <si>
    <t>玉造元町3-9八光ビル6階</t>
  </si>
  <si>
    <t>06-6796-8585</t>
  </si>
  <si>
    <t>https://joko-cl.com/</t>
  </si>
  <si>
    <t>受診前に必ずお電話ください。</t>
  </si>
  <si>
    <t>かかりつけ患者のみの対応です。事前に必ず電話にてお問い合わせください。</t>
  </si>
  <si>
    <t>当院は、かかりつけ患者ならびにそのご家族に限って診療及び検査を実施いたします。</t>
  </si>
  <si>
    <t>https://www.tsukumoclinic.com</t>
  </si>
  <si>
    <t>当院に透析治療で通院されている患者のみ対応となります。</t>
  </si>
  <si>
    <t>医療法人健浩会中西クリニック</t>
  </si>
  <si>
    <t>内久宝寺町2-3-25上町メディカルテラス2F</t>
  </si>
  <si>
    <t>インフルエンザ検査も同時に行います</t>
  </si>
  <si>
    <t>南本町３－１－１２カネセ中央ビル1F</t>
  </si>
  <si>
    <t>かかりつけ患者のみの診察及び検査施行来院前に必ず連絡必須です。</t>
  </si>
  <si>
    <t>鳳中町4-94</t>
  </si>
  <si>
    <t>電話連絡をお願い致します。</t>
  </si>
  <si>
    <t>津久野町1丁20番3-2号</t>
  </si>
  <si>
    <t>072-273-8001</t>
  </si>
  <si>
    <t>072-275-8980</t>
  </si>
  <si>
    <t>563-0026</t>
  </si>
  <si>
    <t>緑丘2丁目8－16池田みどり丘クリニックビル1F</t>
  </si>
  <si>
    <t>072-736-8705</t>
  </si>
  <si>
    <t>https://saku-nc.com/</t>
  </si>
  <si>
    <t>06-6878-3304</t>
  </si>
  <si>
    <t>完全予約制です。受付は11時までです。</t>
  </si>
  <si>
    <t>髙津診療所</t>
  </si>
  <si>
    <t>お薬は院内処方となります。</t>
  </si>
  <si>
    <t>受診をする前に代表電話番号に電話をしてください。</t>
  </si>
  <si>
    <t>よしはら・すずきクリニック</t>
  </si>
  <si>
    <t>595-0036</t>
  </si>
  <si>
    <t>https://ys-clinic.miyuki-kai.or.jp/</t>
  </si>
  <si>
    <t>受付時間は８：４５～２１：３０です。お越しいただいた順に検査・診察させていただきます。</t>
  </si>
  <si>
    <t>森町2丁目3番８号</t>
  </si>
  <si>
    <t>0725-32-1271</t>
  </si>
  <si>
    <t>完全予約制です。AM9：00～11：00の間でお電話にてご予約お願いします。</t>
  </si>
  <si>
    <t>富田町１－１２－３みなとビル２階</t>
  </si>
  <si>
    <t>072-690-3315</t>
  </si>
  <si>
    <t>まずはお電話でお問い合わせください。</t>
  </si>
  <si>
    <t>受付（予約）は、9：00～13：00です。13歳未満の方の診察は不可です。</t>
  </si>
  <si>
    <t>570-0037</t>
  </si>
  <si>
    <t>大枝北町１０－３</t>
  </si>
  <si>
    <t>06-6991-2986</t>
  </si>
  <si>
    <t>乳幼児は診れません。</t>
  </si>
  <si>
    <t>事前に電話をおかけ下さい。</t>
  </si>
  <si>
    <t>医療法人博愛会 村田内科医院</t>
  </si>
  <si>
    <t>https://hakuaikai-clinic.jp/</t>
  </si>
  <si>
    <t>寺川クリニック</t>
  </si>
  <si>
    <t>寺川4－2－30</t>
  </si>
  <si>
    <t>https://www.terakawa-clinic.jp/</t>
  </si>
  <si>
    <t>https://nozaki.tokushukai.or.jp/</t>
  </si>
  <si>
    <t>完全WEB予約制となります。病院ホームページからQRコードを読み取りご予約をお願い致します。小児科は対応不可です。</t>
  </si>
  <si>
    <t>諸福8-2-22</t>
  </si>
  <si>
    <t>http://www.jinsen-hosp.jp</t>
  </si>
  <si>
    <t>事前に電話でのご連絡をお願いします。</t>
  </si>
  <si>
    <t>http://www.hijiri.or.jp/</t>
  </si>
  <si>
    <t>582-0021</t>
  </si>
  <si>
    <t>国分本町3丁目９番3号</t>
  </si>
  <si>
    <t>072-978-6597</t>
  </si>
  <si>
    <t>http://nishimura-syounika.com/</t>
  </si>
  <si>
    <t>完全予約制になります。８時～１１時３０分までに電話で予約して下さい。</t>
  </si>
  <si>
    <t>医療法人明智会田仲はびきのクリニック</t>
  </si>
  <si>
    <t>河原城１９番地の１</t>
  </si>
  <si>
    <t>綾園1-2-21</t>
  </si>
  <si>
    <t>御来院前に電話予約をお願いします。</t>
  </si>
  <si>
    <t>御厨栄町１－４－４　ＴＴＳセンター４階</t>
  </si>
  <si>
    <t>https://www.shinseikai-hd.com/</t>
  </si>
  <si>
    <t>当院かかりつけ患者に限って診療及び検査を実施します。</t>
  </si>
  <si>
    <t>岩田町４－３－１４希来里２階</t>
  </si>
  <si>
    <t>加納2-12-7</t>
  </si>
  <si>
    <t>かかりつけ患者のみとなります。事前連絡お願い致します。</t>
  </si>
  <si>
    <t>かかりつけ透析患者のみ対応いたします。
祝日のみ対応可能です。日曜日は休診です。</t>
  </si>
  <si>
    <t>072-289-7411</t>
  </si>
  <si>
    <t>https://nagao-clinic.com/</t>
  </si>
  <si>
    <t>必ず事前にご連絡願います。</t>
    <phoneticPr fontId="2"/>
  </si>
  <si>
    <t>予約はLINEで
受付けています
https://lin.ee/mlk48Yw</t>
    <phoneticPr fontId="2"/>
  </si>
  <si>
    <t>当院ホームページよりご予約の上でご来院下さい。小さいお子様でも診察可能です。
不明点あれば、お電話いただければ幸いです。</t>
    <phoneticPr fontId="2"/>
  </si>
  <si>
    <t>当院WEBページから（電話予約不可）の完全予約制です。
但し、当日の予約枠が埋まり次第、終了とさせて頂きます。
感染防止対策として、風邪症状のある方は屋外での診察となります。
防寒対策をしてご来院ください。
呼吸苦のある方は病院受診をお願いします。
当院は抗原定性検査のみで、PCR検査はしておりません。</t>
    <phoneticPr fontId="2"/>
  </si>
  <si>
    <t>かかりつけ患者は予約不要です。かかりつけ患者以外は完全予約制となります。
予約日前日の14:00～16:00の間に072-252-3023（平日は左記の電話番号）まで
お電話ください。ただし、予約枠には限りがございますので、ご了承願います。</t>
    <phoneticPr fontId="2"/>
  </si>
  <si>
    <t>できるだけお車での来院をお願い致します。小児科（中学生まで）の診療は
行っておりませんのでご了承下さい。</t>
    <phoneticPr fontId="2"/>
  </si>
  <si>
    <t>・当日朝9時からの電話予約のみにて13歳以上の方が対象です。
・1日の検査処理数に到達の時点にて電話予約を終了致します。
・後日予約はお受けできません。
・検査は医師が認めた有症状の方に限ります。
・医師の診察にて対応薬剤在庫がある時のみ薬剤の投薬をさせて頂きますが、
検査陽性の方への治療はできません。。
・検査は他の患者への感染拡大防止の為全て屋外軒下に行います。
・検査を受けられた後は、ご帰宅して頂き、電話にて結果等を説明させて頂きます。
・保険一部負担金は、後日にお支払いをお願いいたします。</t>
    <phoneticPr fontId="2"/>
  </si>
  <si>
    <t>発熱外来は､WEB予約のみ受け付けております。
WEB予約に加えてWEB問診を済ませていただき、当院からの電話連絡をお待ちください。</t>
    <phoneticPr fontId="2"/>
  </si>
  <si>
    <t>必ず事前に電話予約の上、お越しください。医師が診察、検査、投薬を行います。
詳しくはホームページをご覧ください。</t>
    <phoneticPr fontId="2"/>
  </si>
  <si>
    <t>令和５年４月１日から高槻市八丁西町1-10に移転しました。
当診療所は発熱等の有症状の方に対し検査と診療を行う医療機関ですので、
無症状の方で検査のみを目的とした受診はお控えください。</t>
    <phoneticPr fontId="2"/>
  </si>
  <si>
    <t>電話で事前連絡をください。コロナとインフルエンザの抗原検査を同時に施行します。
１０分で結果はわかります。発熱後６時間以上経過してから検査をします。</t>
    <phoneticPr fontId="2"/>
  </si>
  <si>
    <t>要予約、必ずお電話でお問い合わせください。結果は翌日に電話でご連絡いたします。
予定人数に達し次第終了いたします。</t>
    <phoneticPr fontId="2"/>
  </si>
  <si>
    <t>072-999-3555</t>
    <phoneticPr fontId="2"/>
  </si>
  <si>
    <t>医療法人　水野クリニック</t>
    <phoneticPr fontId="2"/>
  </si>
  <si>
    <t>13歳以上で症状がある方のみです。
電話で問い合わせ頂き、保険証持参のうえ来院してください。陰性証明書の発行はいたしません。</t>
    <phoneticPr fontId="2"/>
  </si>
  <si>
    <t>072-870-0285</t>
    <phoneticPr fontId="2"/>
  </si>
  <si>
    <t>院内PCR検査可能です。表記時間より電話受付し、来院時間をお伝えします。
状況により診察時間が前後する場合がございます。</t>
    <phoneticPr fontId="2"/>
  </si>
  <si>
    <t>予約はLINE
または
ホームページで
受付けています</t>
    <phoneticPr fontId="2"/>
  </si>
  <si>
    <t>やまなか脳神経外科・内科・リハビリクリニック</t>
  </si>
  <si>
    <t>天王寺町3-11-4スギ薬局林寺店２F</t>
  </si>
  <si>
    <t>06-6710-1515</t>
  </si>
  <si>
    <t>https://www.yamanakacl.com/</t>
  </si>
  <si>
    <t>当院WEBページから（電話予約不可）の完全予約制です。
但し、当日の予約枠が埋まり次第、終了とさせて頂きます。
感染防止対策として、風邪症状のある方は屋外での診察となります。
防寒対策をしてご来院ください。呼吸苦のある方は病院受診をお願いします。
当院は抗原定性検査のみで、PCR検査はしておりません。</t>
    <phoneticPr fontId="2"/>
  </si>
  <si>
    <t>かかりつけ患者は予約不要です。かかりつけ患者以外は完全予約制となります。
予約日前日の14:00～16:00の間に072-252-3023（平日は左記の電話番号）まで
お電話ください。
ただし、予約枠には限りがございますので、ご了承願います。</t>
    <phoneticPr fontId="2"/>
  </si>
  <si>
    <t>・小児のみ（小学生まで）です。
・９時以降はネットで順番をお取りの上、ご来院下さい。
  9時まではご来院いただいた受付順にて診察いたします。
・当院は抗原定性検査のみで、PCR検査はしておりません。</t>
    <phoneticPr fontId="2"/>
  </si>
  <si>
    <t>お電話にてご予約ください。</t>
  </si>
  <si>
    <t>かかりつけ患者のみ24時間対応。来院前に要電話連絡です。　</t>
    <phoneticPr fontId="2"/>
  </si>
  <si>
    <t>予約はLINEで
受付けています</t>
    <phoneticPr fontId="2"/>
  </si>
  <si>
    <t>13歳以上で症状がある方のみです。
電話で問い合わせ頂き、保険証持参のうえ来院してください。
陰性証明書の発行はいたしません。</t>
    <phoneticPr fontId="2"/>
  </si>
  <si>
    <t>来院前に電話ください。20台程度、駐車可能です。
車で来られたら車内で検査させていただきます。</t>
    <phoneticPr fontId="2"/>
  </si>
  <si>
    <t>06-6881-2005</t>
    <phoneticPr fontId="2"/>
  </si>
  <si>
    <t>電話予約が必要です。 15歳以上のみ受付けます。</t>
    <phoneticPr fontId="2"/>
  </si>
  <si>
    <t>完全予約制です。
必ず発熱外来ホットラインで予約をお取りの上来院ください。
診察中は電話に出られない場合がございます。
受付終了の際は電話が繋がりません。</t>
    <phoneticPr fontId="2"/>
  </si>
  <si>
    <t>今福西1-3-3　橋本ビル３階</t>
  </si>
  <si>
    <t>https://skyknightclinic.com/</t>
  </si>
  <si>
    <t>インフルエンザ検査も同時に行います。</t>
    <phoneticPr fontId="2"/>
  </si>
  <si>
    <t>受診希望される方は、まず電話で問診をおこなったうえ、来院時間を指定させていただきます。
なお、小児に関しては検査はできますが、処方ができない場合があります。</t>
    <phoneticPr fontId="2"/>
  </si>
  <si>
    <t>https://www.sakai-city-hospital.jp/</t>
  </si>
  <si>
    <t>午前診当日8時～電話予約開始です／午後診当日15時～電話予約開始です。</t>
    <phoneticPr fontId="2"/>
  </si>
  <si>
    <t>https://www.kishida-kouryokukai.com/</t>
  </si>
  <si>
    <t>受診当日に、お電話でご予約下さい。予約時刻を過ぎますと次の患者さんの対応となります。　
遅れる場合、キャンセルされる場合は必ず電話連絡をお願いします。</t>
    <phoneticPr fontId="2"/>
  </si>
  <si>
    <t>携帯電話のみ受付します。
緊急時に対応できないことがあります。ご了承ください。</t>
    <phoneticPr fontId="2"/>
  </si>
  <si>
    <t>本町4-17</t>
  </si>
  <si>
    <t>電話、インターネットでご予約おねがいします。</t>
  </si>
  <si>
    <t>https://inamoto-kids.com</t>
  </si>
  <si>
    <t>発熱のある方は、院外で検査をさせていただきます。
日差し対策や、トイレは済ませてお越しください。
受け付け時間は、外来終了時間の30分前までとさせていただきます。</t>
    <phoneticPr fontId="2"/>
  </si>
  <si>
    <t>内科の患者様に限り診察いたします。
小児科の患者様は対象外にさせていただきます。</t>
  </si>
  <si>
    <t>予約制となりますので、受診前に必ず専用電話にご連絡ください。
専用電話は日曜日午前8時半～午前11時まで予約受付可能です。
日曜日のみ祝日は休診です。
小児不可で、16歳以上は診療可能です。</t>
    <phoneticPr fontId="2"/>
  </si>
  <si>
    <t>598-0006</t>
  </si>
  <si>
    <t>市場西3-4-10</t>
  </si>
  <si>
    <t>072-462-7778</t>
  </si>
  <si>
    <t>電話対応はなしです。
ホームページからLINE公式アカウント登録をして、メッセージ送信お願いします。</t>
    <phoneticPr fontId="2"/>
  </si>
  <si>
    <t>完全WEB予約制となります。
病院ホームページからQRコードを読み取りご予約をお願い致します。
小児科は対応不可です。</t>
    <phoneticPr fontId="2"/>
  </si>
  <si>
    <t>来院前に電話ください。
20台程度、駐車可能です。
車で来られたら車内で検査させていただきます。</t>
    <phoneticPr fontId="2"/>
  </si>
  <si>
    <t>善源寺町２丁目２－２２善源寺メディカルモール2階</t>
  </si>
  <si>
    <t>https://www.gotou-naika.jp/index.html</t>
  </si>
  <si>
    <t>電話での事前予約制です。対象年齢は13歳以上です。</t>
  </si>
  <si>
    <t>西九条５丁４番８号</t>
  </si>
  <si>
    <t>https://www.gyoumeikan.or.jp/</t>
  </si>
  <si>
    <t>内科のみです（小児科はお休みです）</t>
  </si>
  <si>
    <t>予約はLINEまたは
ホームページで
受付けています</t>
    <phoneticPr fontId="2"/>
  </si>
  <si>
    <t>診療所で重症対応が困難です。呼吸困難感がある患者は病院受診をお願いします。
また完全予約制なので、時間帯や費用などは当院ホームページをご確認下さい。</t>
    <phoneticPr fontId="2"/>
  </si>
  <si>
    <t>電話での予約制となっております。予約が埋まり次第終了させていただきます。
対象は15歳以上の方です。</t>
    <phoneticPr fontId="2"/>
  </si>
  <si>
    <t>西三国2-7-1</t>
  </si>
  <si>
    <t>まずはお電話ください。留守番電話になっている場合は要件を録音していただければ折り返し
こちらから連絡をいたします。</t>
    <phoneticPr fontId="2"/>
  </si>
  <si>
    <t>鳳南町5丁595</t>
  </si>
  <si>
    <t>https://www.mimihara.or.jp/ohtori/</t>
  </si>
  <si>
    <t>かかりつけ患者は予約不要です。かかりつけ患者以外は完全予約制となります。
予約日前日の14:00～16:00の間に072-252-3023（平日は左記の電話番号）
までお電話ください。
ただし、予約枠には限りがございますので、ご了承願います。</t>
    <phoneticPr fontId="2"/>
  </si>
  <si>
    <t>必ず事前に電話予約の上、お越しください。
医師が診察、検査、投薬を行います。詳しくはホームページをご覧ください。</t>
    <phoneticPr fontId="2"/>
  </si>
  <si>
    <t>受付時間は８：４５～２１：３０です。
お越しいただいた順に検査・診察させていただきます。</t>
    <phoneticPr fontId="2"/>
  </si>
  <si>
    <t>医療法人孝仁会 澤田病院</t>
  </si>
  <si>
    <t>070-4284-4465</t>
  </si>
  <si>
    <t>https://www.sakurak.jp</t>
  </si>
  <si>
    <t>予約制となりますので、必ず左記の専用電話にご連絡ください。
受付時間は9：00～11：30です。</t>
  </si>
  <si>
    <t>予約はLINE
またはホームページで
受付けています</t>
    <phoneticPr fontId="2"/>
  </si>
  <si>
    <t>電話でのご予約が必要です。</t>
  </si>
  <si>
    <t>お電話による予約が必要となります。</t>
  </si>
  <si>
    <t>少路1-2-7リッツサントノーレ2階</t>
  </si>
  <si>
    <t>https://passoclinic.com/</t>
  </si>
  <si>
    <t>かかりつけの方のみになります。</t>
  </si>
  <si>
    <t>567-0851</t>
  </si>
  <si>
    <t>真砂1丁目2-36</t>
  </si>
  <si>
    <t>072-633-3776</t>
  </si>
  <si>
    <t>https://sctv.rocks</t>
  </si>
  <si>
    <t>予約制です。当院ホームページから予約して下さい。</t>
  </si>
  <si>
    <t>完全WEB予約制となります。
病院ホームページからQRコードを読み取りご予約をお願い致します。小児科は対応不可です。</t>
    <phoneticPr fontId="2"/>
  </si>
  <si>
    <t>当院のホームページからWeb予約してください。
電話では予約できません。</t>
    <phoneticPr fontId="2"/>
  </si>
  <si>
    <t>〇予約は、診療・検査日前日の20:00-22:00と診療・検査日当日の9:00～に承ります。
必ず左記の予約専用電話連絡で予約をお取りの上、WEB問診をお願いします。
当院直通電話にお電話をいただいても、予約をお取りすることができかねます。
予約がいっぱいになった段階で、電話はつながりませんのでご了承ください。
○また、感染拡大防止の観点より、当院の駐車場にて診療・検査を行います。
お車でお越しいただく場合は、お車から降りないようにお願いします。徒歩でお越しいただく場合は院内には入らず、当院に隣接している駐車場にて待機お願いします。
○感染予防のため、検査当日の医療費は預り金として5,000円をお預かりしますので、
ご準備お願いします。
体調が回復されましたら、後日精算にお越しください。返金が生じる場合は返金いたします。</t>
    <phoneticPr fontId="2"/>
  </si>
  <si>
    <t>電話で事前連絡をください。コロナとインフルエンザの抗原検査を同時に施行します。１０分で結果はわかります。発熱後６時間以上経過してから検査をします。</t>
    <phoneticPr fontId="2"/>
  </si>
  <si>
    <t>予約制となりますので、受診前に必ず専用電話にご連絡ください。
専用電話は日曜日午前8時半～午前11時まで予約受付可能です。
日曜日のみ祝日は休診です。小児不可で、16歳以上は診療可能です。</t>
    <phoneticPr fontId="2"/>
  </si>
  <si>
    <t>1日の検査数に限りがありますので、来院前にお電話ください。
（10歳以上の方を対象としております。）</t>
    <phoneticPr fontId="2"/>
  </si>
  <si>
    <t>https://homma-taro-clinic.jp/</t>
    <phoneticPr fontId="2"/>
  </si>
  <si>
    <t>定期的に通院頂いている、かかりつけの患者のみの対応です。
小児は診療できません。
対応できる人数に制限があります。来院頂く時間も限定しております。
事前に必ず電話で相談ください。</t>
    <phoneticPr fontId="2"/>
  </si>
  <si>
    <t>４月</t>
    <rPh sb="1" eb="2">
      <t>ガツ</t>
    </rPh>
    <phoneticPr fontId="2"/>
  </si>
  <si>
    <t>５月</t>
    <rPh sb="1" eb="2">
      <t>ガツ</t>
    </rPh>
    <phoneticPr fontId="2"/>
  </si>
  <si>
    <t>開設状況　　数式入っているので上書き禁止！！</t>
    <rPh sb="0" eb="2">
      <t>カイセツ</t>
    </rPh>
    <rPh sb="2" eb="4">
      <t>ジョウキョウ</t>
    </rPh>
    <rPh sb="6" eb="8">
      <t>スウシキ</t>
    </rPh>
    <rPh sb="8" eb="9">
      <t>ハイ</t>
    </rPh>
    <rPh sb="15" eb="17">
      <t>ウワガ</t>
    </rPh>
    <rPh sb="18" eb="20">
      <t>キンシ</t>
    </rPh>
    <phoneticPr fontId="2"/>
  </si>
  <si>
    <t>TAC→
泉谷さん</t>
    <rPh sb="5" eb="7">
      <t>イズタニ</t>
    </rPh>
    <phoneticPr fontId="2"/>
  </si>
  <si>
    <t>TAC備考①</t>
    <rPh sb="3" eb="6">
      <t>ビコウ1</t>
    </rPh>
    <phoneticPr fontId="2"/>
  </si>
  <si>
    <t>八尾市志紀町2−46小枝ビル2−202号</t>
  </si>
  <si>
    <t>uetsuki @grace ocn ne.jp</t>
  </si>
  <si>
    <t>０６６６４５７７３７</t>
  </si>
  <si>
    <t xml:space="preserve">２時間以内で結果報告、発熱中の方も対応可能、要予約です。
</t>
  </si>
  <si>
    <t>かかりつけ患者に限ります。呼吸困難の場合、対応は不可です。</t>
    <phoneticPr fontId="2"/>
  </si>
  <si>
    <t>大阪府八尾市刑部2-182</t>
  </si>
  <si>
    <t>0729292005</t>
  </si>
  <si>
    <t>大阪府大阪市都島区中野町５丁目１３番４号タワープラザアベニュー１階</t>
  </si>
  <si>
    <t>院長・平井信光</t>
  </si>
  <si>
    <t>院長・堀元隆二</t>
  </si>
  <si>
    <t>0729766060</t>
  </si>
  <si>
    <t>院長・津田耕作</t>
  </si>
  <si>
    <t>072－736－8705</t>
  </si>
  <si>
    <t>saku.general.clinic@gmail.com</t>
  </si>
  <si>
    <t>発熱外来は､WEB予約のみ受け付けております。WEB予約に加えてWEB問診を済ませていただき,当院からの電話連絡をお待ちください。</t>
  </si>
  <si>
    <t>事務・大寶　美香</t>
  </si>
  <si>
    <t>当院かかりつけの患者とそのご家族優先です。（完全予約制）</t>
    <phoneticPr fontId="2"/>
  </si>
  <si>
    <t>大阪市城東区古市2-3-19</t>
  </si>
  <si>
    <t>医療法人中浜医院</t>
  </si>
  <si>
    <t>０６６９３４５２４９</t>
  </si>
  <si>
    <t>院長・井上　哲</t>
  </si>
  <si>
    <t>0668812005</t>
  </si>
  <si>
    <t>事務長・柏木 圭介</t>
  </si>
  <si>
    <t>大阪府寝屋川市川勝町11-6</t>
  </si>
  <si>
    <t>事務職・三浦　哲也</t>
  </si>
  <si>
    <t>院長・理事長・赤垣　洋二</t>
  </si>
  <si>
    <t>総務・冨永　彩夏</t>
  </si>
  <si>
    <t>0722863388</t>
  </si>
  <si>
    <t>concon@h-y-c.net</t>
  </si>
  <si>
    <t>大阪府門真市野里町16-21</t>
  </si>
  <si>
    <t>大阪府大阪市港区夕凪2丁目17-14　辻産業夕凪ビル3階</t>
  </si>
  <si>
    <t>医療法人かもめ会</t>
  </si>
  <si>
    <t>理事長・菅近　優</t>
  </si>
  <si>
    <t>理事・木下　啓太</t>
  </si>
  <si>
    <t>kinoshita@kamome-clinic.net</t>
  </si>
  <si>
    <t>院長・木下　啓太</t>
  </si>
  <si>
    <t>院長・横谷徹</t>
  </si>
  <si>
    <t>医事課長・小林　浩</t>
  </si>
  <si>
    <t>０９０－１０７７－８３５６</t>
  </si>
  <si>
    <t>原則かかりつけ患者のみの対応となります。事前電話連絡必要です。</t>
    <rPh sb="26" eb="27">
      <t>ヒツ</t>
    </rPh>
    <phoneticPr fontId="2"/>
  </si>
  <si>
    <t>０７２－２３９－００１１</t>
  </si>
  <si>
    <t>原則かかりつけ患者のみの対応となります。事前電話連絡要</t>
  </si>
  <si>
    <t>原則かかりつけ患者のみの対応となります。事前電話連絡必要です。</t>
    <rPh sb="26" eb="27">
      <t>ヒツ</t>
    </rPh>
    <rPh sb="27" eb="28">
      <t>カナメ</t>
    </rPh>
    <phoneticPr fontId="2"/>
  </si>
  <si>
    <t>※5/3・5/4・5/5休診と連絡有→公表済の為削除できないとTEL済</t>
    <rPh sb="12" eb="14">
      <t>キュウシン</t>
    </rPh>
    <rPh sb="15" eb="17">
      <t>レンラク</t>
    </rPh>
    <rPh sb="17" eb="18">
      <t>アリ</t>
    </rPh>
    <rPh sb="19" eb="21">
      <t>コウヒョウ</t>
    </rPh>
    <rPh sb="21" eb="22">
      <t>スミ</t>
    </rPh>
    <rPh sb="23" eb="24">
      <t>タメ</t>
    </rPh>
    <rPh sb="24" eb="26">
      <t>サクジョ</t>
    </rPh>
    <rPh sb="34" eb="35">
      <t>スミ</t>
    </rPh>
    <phoneticPr fontId="2"/>
  </si>
  <si>
    <t>大阪府藤井寺市春日丘１丁目９番１号</t>
  </si>
  <si>
    <t>総務課・事務長・酒谷敏康</t>
  </si>
  <si>
    <t>09019530390</t>
  </si>
  <si>
    <t>clinic@fmacklinik.com</t>
  </si>
  <si>
    <t>枚方市禁野本町2丁目１４番１６号</t>
  </si>
  <si>
    <t>事務局・松岡大樹</t>
  </si>
  <si>
    <t>0722290708</t>
  </si>
  <si>
    <t>大阪府吹田市古江台4丁目2番38号ディオス北千里2番館2-203号</t>
  </si>
  <si>
    <t>事務局・藤本修平</t>
  </si>
  <si>
    <t>keijinkai-jmk@keijinkai-hp.net</t>
  </si>
  <si>
    <t>お電話にてお問い合わせください。</t>
    <phoneticPr fontId="2"/>
  </si>
  <si>
    <t>大阪府八尾市西木の本1-63</t>
  </si>
  <si>
    <t>医療法人 厚生医学会</t>
  </si>
  <si>
    <t>理事長・大西 俊輝</t>
  </si>
  <si>
    <t>医事課・辻本　慎介</t>
  </si>
  <si>
    <t>shin@kousei.or.jp</t>
  </si>
  <si>
    <t>大阪府箕面市粟生外院6-3-5</t>
  </si>
  <si>
    <t>0727261103</t>
  </si>
  <si>
    <t>0663551000</t>
  </si>
  <si>
    <t>医療法人仁悠会</t>
  </si>
  <si>
    <t>事務部　係長・谷　久美子</t>
  </si>
  <si>
    <t>k-tani@jinyuukai.or.p</t>
  </si>
  <si>
    <t>院長・柿原幸司</t>
  </si>
  <si>
    <t>事務長・吉見陽介</t>
  </si>
  <si>
    <t>0665516100</t>
  </si>
  <si>
    <t>大阪府泉大津市本町4-17</t>
  </si>
  <si>
    <t>596-0043</t>
  </si>
  <si>
    <t>岸和田市宮前町２４－８</t>
  </si>
  <si>
    <t>0725-20-5100</t>
    <phoneticPr fontId="2"/>
  </si>
  <si>
    <t>受付事務・前田弘美</t>
  </si>
  <si>
    <t>06－6348－1667</t>
  </si>
  <si>
    <t>kimosaka15@gmail.com</t>
  </si>
  <si>
    <t>※5/3・5/4・5/5は公表後(5/8)に休診の連絡あり</t>
    <rPh sb="13" eb="15">
      <t>コウヒョウ</t>
    </rPh>
    <rPh sb="15" eb="16">
      <t>ゴ</t>
    </rPh>
    <rPh sb="22" eb="24">
      <t>キュウシン</t>
    </rPh>
    <rPh sb="25" eb="27">
      <t>レンラク</t>
    </rPh>
    <phoneticPr fontId="2"/>
  </si>
  <si>
    <t>大阪市中央区南船場3-7-27</t>
  </si>
  <si>
    <t>事務長・濵田雄志</t>
  </si>
  <si>
    <t>院長・今川敦夫</t>
  </si>
  <si>
    <t>0669235555</t>
  </si>
  <si>
    <t>a_imagawa@imagawa-surg-cl.com</t>
  </si>
  <si>
    <t>大阪市西区京町堀1-3-1ワイズビスタビル4階</t>
  </si>
  <si>
    <t>090-2116-8388</t>
  </si>
  <si>
    <t>komemushi@kamome-clininc.net</t>
  </si>
  <si>
    <t>特になし</t>
  </si>
  <si>
    <t>大阪市西区京町堀１－３－１３辰巳ビル1階</t>
  </si>
  <si>
    <t>医療法人ｍ．ＦＯＲＴＨ</t>
  </si>
  <si>
    <t>理事長・大楠　崇浩</t>
  </si>
  <si>
    <t>大阪市大正区千島3-4-21</t>
  </si>
  <si>
    <t>東大阪市御厨栄町１－４－４　ＴＴＳセンター４階</t>
  </si>
  <si>
    <t>大阪府泉南郡熊取町大久保東１丁目１-１０　永山病院内</t>
  </si>
  <si>
    <t>必ず　電話での確認の上、来院をお願い致します。</t>
  </si>
  <si>
    <t>必ず電話での確認の上、来院をお願い致します。</t>
    <phoneticPr fontId="2"/>
  </si>
  <si>
    <t>090-9866-5010</t>
    <phoneticPr fontId="2"/>
  </si>
  <si>
    <t>総務部・加戸　博</t>
  </si>
  <si>
    <t>大阪府豊中市岡町北１丁目２－４</t>
  </si>
  <si>
    <t>医療法人南谷継風会</t>
  </si>
  <si>
    <t>午前診当日8時～電話予約開始です／午後診当日15時～電話予約開始です</t>
  </si>
  <si>
    <t>大阪府豊中市庄内西町５丁目１－７７－２F</t>
  </si>
  <si>
    <t>事務・高橋</t>
  </si>
  <si>
    <t>理事長・中井　祥隆</t>
  </si>
  <si>
    <t>院長・中井　祥隆</t>
  </si>
  <si>
    <t>大阪市北区長柄中1－5－16</t>
  </si>
  <si>
    <t>院長・佐田博之</t>
  </si>
  <si>
    <t>０６６３５８２５０３</t>
  </si>
  <si>
    <t>大阪市中央区谷町6丁目17-21</t>
  </si>
  <si>
    <t>09016724901</t>
  </si>
  <si>
    <t>大阪市生野区勝山北5-12-38</t>
  </si>
  <si>
    <t>理事長・呉　海龍</t>
  </si>
  <si>
    <t>katuyamakita@solid.ocn.ne.jp</t>
  </si>
  <si>
    <t>院長・柳英博</t>
  </si>
  <si>
    <t>0669778133</t>
  </si>
  <si>
    <t>ryuhidehiro＠yahoo．co.jｐ</t>
  </si>
  <si>
    <t>医療法人　裕生会</t>
  </si>
  <si>
    <t>toru_i@higashikouri-hp</t>
  </si>
  <si>
    <t>検査希望の方は、左記電話番号又は、090-3279-2000にお電話してください。</t>
    <rPh sb="8" eb="10">
      <t>サキ</t>
    </rPh>
    <phoneticPr fontId="2"/>
  </si>
  <si>
    <t>検査希望の方は、左記電話番号又は、090-3279-2000にお電話してください。</t>
    <rPh sb="8" eb="9">
      <t>ヒダリ</t>
    </rPh>
    <phoneticPr fontId="2"/>
  </si>
  <si>
    <t>大阪府大阪市生野区田島5-5-31</t>
  </si>
  <si>
    <t>院長・三木基子</t>
  </si>
  <si>
    <t>06-6447-7500
080-3858-7500(予約専用)</t>
    <rPh sb="27" eb="29">
      <t>ヨヤク</t>
    </rPh>
    <rPh sb="29" eb="31">
      <t>センヨウ</t>
    </rPh>
    <phoneticPr fontId="2"/>
  </si>
  <si>
    <t>大阪府大阪市浪速区湊町一丁目4番48号</t>
  </si>
  <si>
    <t>事務部　総務課・金谷　拓</t>
  </si>
  <si>
    <t>RiverSide813@outlook.jp</t>
  </si>
  <si>
    <t>06-4395-8888</t>
  </si>
  <si>
    <t>大阪府堺市東区丈六160-1</t>
  </si>
  <si>
    <t>nishikawa _jimucho@yahoo.co.jp</t>
  </si>
  <si>
    <t>院長・西田晴彦</t>
  </si>
  <si>
    <t>0662258184</t>
  </si>
  <si>
    <t>597-8585</t>
  </si>
  <si>
    <t>貝塚市畠中1丁目１７－１</t>
  </si>
  <si>
    <t>大阪市平野区平野本町２-１０-２５</t>
  </si>
  <si>
    <t>０６－６４７６－８９８８</t>
  </si>
  <si>
    <t>病院長・切東　美子</t>
  </si>
  <si>
    <t>大阪府大阪市平野区平野本町２－１０－２５</t>
  </si>
  <si>
    <t>理事長・渡邊　敦彦</t>
  </si>
  <si>
    <t>受付・佐藤　智康</t>
  </si>
  <si>
    <t>大阪市阿倍野区桃ヶ池町2-13-15</t>
  </si>
  <si>
    <t>医療法人恒裕会</t>
  </si>
  <si>
    <t>tsutsui.takashi.yq@mail.hosp.go.jp</t>
  </si>
  <si>
    <t>かかりつけ患者は予約不要です。かかりつけ患者以外は完全予約制となります。予約日前日の14:00～16:00の間に072-252-3023（平日は左記の電話番号）までお電話ください。ただし、予約枠には限りがございますので、ご了承願います。</t>
    <rPh sb="72" eb="74">
      <t>サキ</t>
    </rPh>
    <rPh sb="75" eb="79">
      <t>デンワバンゴウ</t>
    </rPh>
    <phoneticPr fontId="2"/>
  </si>
  <si>
    <t>かかりつけ患者は予約不要。かかりつけ患者以外は完全予約制となります。予約日前日の14:00～16:00の間に072-252-3023（平日は072-252-3021）までお電話ください。ただし、予約枠には限りがございますので、ご了承願います。</t>
  </si>
  <si>
    <t>かかりつけ患者は予約不要です。かかりつけ患者以外は完全予約制となります。予約日前日の14:00～16:00の間に072-252-3023（平日は072-252-3021）までお電話ください。ただし、予約枠には限りがございますので、ご了承願います。</t>
    <phoneticPr fontId="2"/>
  </si>
  <si>
    <t>かかりつけ患者は予約不要です。かかりつけ患者以外は完全予約制となります。予約日前日の14:00～16:00の間に072-252-3023（平日は左記の電話番号）までお電話ください。ただし、予約枠には限りがございますので、ご了承願います。</t>
  </si>
  <si>
    <t>大阪府摂津市千里丘東1-13-7</t>
  </si>
  <si>
    <t>572-0066</t>
  </si>
  <si>
    <t>大阪府中央区西心斎橋1-5-5 ｱｰﾊﾞﾝBLD心斎橋5E</t>
  </si>
  <si>
    <t>院長・雲山　盛秀</t>
  </si>
  <si>
    <t>事務長・有馬　成彦</t>
  </si>
  <si>
    <t>0529913930y@gmail.com</t>
  </si>
  <si>
    <t>大阪府箕面市牧落３丁目1-12ウェルシア箕面牧落店2F</t>
  </si>
  <si>
    <t>医師・本間　太郎</t>
  </si>
  <si>
    <t>homma@homma-taro-clinic.jp</t>
  </si>
  <si>
    <t>総務課・山中　暁</t>
  </si>
  <si>
    <t>医療事務・瀬戸口　繫子</t>
  </si>
  <si>
    <t>https://www.matsuura-cosmos.or.jp</t>
    <phoneticPr fontId="2"/>
  </si>
  <si>
    <t>東大阪市在住の方、及びかかりつけ患者の診療を致します。電話予約が必要です。</t>
    <phoneticPr fontId="2"/>
  </si>
  <si>
    <t>病院長・革島　悟史</t>
  </si>
  <si>
    <t>事務長・石井　朋義</t>
  </si>
  <si>
    <t>・西坂</t>
  </si>
  <si>
    <t>592-8334</t>
    <phoneticPr fontId="2"/>
  </si>
  <si>
    <t>堺市西区浜寺石津町中1-3-9</t>
  </si>
  <si>
    <t>医事課・徳元　みのり</t>
  </si>
  <si>
    <t>院長・東　大里</t>
  </si>
  <si>
    <t>dairihigashi@seikohkai-hp.com</t>
  </si>
  <si>
    <t>大阪市東住吉区田辺4丁目１３番１５号</t>
  </si>
  <si>
    <t>事務管理部・桶屋　隆義</t>
  </si>
  <si>
    <t>※必ず連絡が必要です。</t>
  </si>
  <si>
    <t>大阪府柏原市国分本町3丁目９番3号</t>
  </si>
  <si>
    <t>理事長・西村　龍夫</t>
  </si>
  <si>
    <t>事務・吉田　千景</t>
  </si>
  <si>
    <t>tatsuo1998nishimuraclinic@gmail.com</t>
  </si>
  <si>
    <t>医療法人わかば会</t>
  </si>
  <si>
    <t>理事長・濵野　裕</t>
  </si>
  <si>
    <t>院長・濵野　剛</t>
  </si>
  <si>
    <t>院長・山本智寿子</t>
  </si>
  <si>
    <t>09015820488</t>
  </si>
  <si>
    <t>大阪府豊中市少路2-3-22　ＪＭＬクリニックビル豊中２階</t>
  </si>
  <si>
    <t>84clinic@gmail.com</t>
  </si>
  <si>
    <t>590-0053</t>
  </si>
  <si>
    <t>理事長・殿本　詠久</t>
  </si>
  <si>
    <t>事務・岩本孝道</t>
  </si>
  <si>
    <t>0728221608</t>
  </si>
  <si>
    <t>医療法人康和会</t>
  </si>
  <si>
    <t>理事長・榎本　真宏</t>
  </si>
  <si>
    <t>院長・黒田洋平</t>
  </si>
  <si>
    <t>05037743191</t>
  </si>
  <si>
    <t>理事長・多田　正知</t>
  </si>
  <si>
    <t>医事課・清水章子</t>
  </si>
  <si>
    <t>院長・檀　信浩</t>
  </si>
  <si>
    <t>072−276−1101</t>
  </si>
  <si>
    <t>robbinscat2007@yahoo.co.jo</t>
  </si>
  <si>
    <t>医療法人　和心会</t>
  </si>
  <si>
    <t>事務・松井　さおり</t>
  </si>
  <si>
    <t>院長・上山　直人</t>
    <rPh sb="0" eb="2">
      <t>インチョウ</t>
    </rPh>
    <phoneticPr fontId="2"/>
  </si>
  <si>
    <t>看護師・西井　玖美子</t>
  </si>
  <si>
    <t>０６‐６６９８-１３０２</t>
  </si>
  <si>
    <t>・水上　美子</t>
  </si>
  <si>
    <t>大阪市天王寺区北河堀町4-15</t>
  </si>
  <si>
    <t>医師・粟津　祐一朗</t>
  </si>
  <si>
    <t>0642563007</t>
  </si>
  <si>
    <t>06/6762-1360</t>
  </si>
  <si>
    <t>・矢代　紀子</t>
  </si>
  <si>
    <t>n.yashiro@tokiwamedical.jp</t>
  </si>
  <si>
    <t>大阪府吹田市古江台五丁目3番7号</t>
  </si>
  <si>
    <t>事務・玉木</t>
  </si>
  <si>
    <t>医療法人良樹会</t>
  </si>
  <si>
    <t>０９０９９８５０６１６</t>
  </si>
  <si>
    <t>宮野町１７－１ファゼンダ宮野</t>
    <phoneticPr fontId="2"/>
  </si>
  <si>
    <t>大阪府枚方市楠葉朝日３丁目6-28</t>
  </si>
  <si>
    <t>医療法人　徳志会</t>
  </si>
  <si>
    <t>院長・小林大起</t>
  </si>
  <si>
    <t>080-6190-5389</t>
  </si>
  <si>
    <t>大阪市此花区四貫島１－１－４３</t>
  </si>
  <si>
    <t>理事長・村上毅</t>
  </si>
  <si>
    <t>0664681441</t>
  </si>
  <si>
    <t>06-5412-3127</t>
    <phoneticPr fontId="2"/>
  </si>
  <si>
    <t>東住吉区杭全3-1-1</t>
  </si>
  <si>
    <t>理事会・寺川文彦</t>
  </si>
  <si>
    <t>0667190012</t>
  </si>
  <si>
    <t>宇佐美　健治・病院長</t>
  </si>
  <si>
    <t>福　かおり・看護師</t>
  </si>
  <si>
    <t>k-usami@amber.plala.or.jp</t>
  </si>
  <si>
    <t>※検査結果に応じた処方もできます。</t>
  </si>
  <si>
    <t>検査結果に応じた処方もできます。</t>
    <phoneticPr fontId="2"/>
  </si>
  <si>
    <t>院長・井上裕之</t>
  </si>
  <si>
    <t>inoue-you@tcn.zaq.ne.jp</t>
  </si>
  <si>
    <t>大阪府堺市北区百舌鳥赤畑町４－２５４－１山田医療ビル３階</t>
  </si>
  <si>
    <t>医療法人健慶会</t>
  </si>
  <si>
    <t>072－246－8877</t>
  </si>
  <si>
    <t>公式LINEまたは電話での受付けとなります。</t>
    <phoneticPr fontId="2"/>
  </si>
  <si>
    <t>大阪府泉南市新家3461番地の1</t>
  </si>
  <si>
    <t xml:space="preserve"> 院長・石谷城宏</t>
  </si>
  <si>
    <t>ishitaniiin @rinku.zaq.ne.jp</t>
  </si>
  <si>
    <t>大阪市西区北堀江２-１５-７　かがせビル１階</t>
  </si>
  <si>
    <t>医療法人さつき会</t>
  </si>
  <si>
    <t>０６６５６７８７８１</t>
  </si>
  <si>
    <t>理事長・奧田謙一郎</t>
  </si>
  <si>
    <t>院長・奧田謙一郎</t>
  </si>
  <si>
    <t>大阪府大阪市生野区桃谷2丁目１９番20号</t>
  </si>
  <si>
    <t>医療法人　雁金会　松本医院　</t>
  </si>
  <si>
    <t>理事・市川澄子</t>
  </si>
  <si>
    <t>０９０８８２３６２８１</t>
  </si>
  <si>
    <t>大阪府大阪市旭区大宮1丁目13番9号</t>
  </si>
  <si>
    <t>医療法人桜医会</t>
  </si>
  <si>
    <t>0669540707</t>
  </si>
  <si>
    <t>阿波座1-12-15</t>
    <phoneticPr fontId="2"/>
  </si>
  <si>
    <t>※公表後に4/16・23・29は休診の連絡あり</t>
    <rPh sb="1" eb="3">
      <t>コウヒョウ</t>
    </rPh>
    <rPh sb="3" eb="4">
      <t>ゴ</t>
    </rPh>
    <rPh sb="16" eb="18">
      <t>キュウシン</t>
    </rPh>
    <rPh sb="19" eb="21">
      <t>レンラク</t>
    </rPh>
    <phoneticPr fontId="2"/>
  </si>
  <si>
    <t>吹田市広芝町１０－４０（TEK第一ビル3F）</t>
  </si>
  <si>
    <t>広芝町１０－４０</t>
    <phoneticPr fontId="2"/>
  </si>
  <si>
    <t>院長・林　孝和</t>
  </si>
  <si>
    <t>06-6388-1114</t>
  </si>
  <si>
    <t>haya-t@osaka.med.or.jp</t>
  </si>
  <si>
    <t>受診当日に、お電話でご予約下さい。　　　予約時刻を過ぎますと次の患者の対応となります。　遅れる場合、キャンセルされる場合は必ず電話連絡をお願いします。</t>
  </si>
  <si>
    <t>大阪府泉大津市森町2丁目3番8号</t>
  </si>
  <si>
    <t>理事長・武本優次</t>
  </si>
  <si>
    <t>０７２５－３２－１２７１</t>
  </si>
  <si>
    <t>０７２－２７８－３１６６</t>
  </si>
  <si>
    <t>医師・中野厚志</t>
  </si>
  <si>
    <t>8時45分から電話予約のみです。お断りする場合があります。</t>
    <phoneticPr fontId="2"/>
  </si>
  <si>
    <t>大阪府東大阪市加納2-12-7</t>
  </si>
  <si>
    <t>大阪府大阪市平野区瓜破東1丁目5－5</t>
  </si>
  <si>
    <t>中学生以上のみ対応しています。</t>
    <phoneticPr fontId="2"/>
  </si>
  <si>
    <t>大阪府枚方市新町２丁目５番１号</t>
  </si>
  <si>
    <t>主任・細川　貴義</t>
  </si>
  <si>
    <t>06-6993-9682</t>
  </si>
  <si>
    <t>hosokawt@hirakata.kmu.ac.jp</t>
  </si>
  <si>
    <t>総務課・勝山</t>
  </si>
  <si>
    <t>事務・岡田 博子</t>
  </si>
  <si>
    <t>hospital@maple.city.minoh.lg.jp</t>
  </si>
  <si>
    <t>大阪府大東市南津の辺町２２－１６</t>
  </si>
  <si>
    <t>医師・藤林　保</t>
  </si>
  <si>
    <t>大阪府豊中市豊南町東2-6-4</t>
  </si>
  <si>
    <t>事務長・松原　進</t>
  </si>
  <si>
    <t>医療法人祥佑会</t>
  </si>
  <si>
    <t>・玉岡　順子</t>
  </si>
  <si>
    <t>fkeiri@fujita.or.jp</t>
  </si>
  <si>
    <t>院長・川越　里佳</t>
  </si>
  <si>
    <t>看護師・湯川　小百合</t>
  </si>
  <si>
    <t>門真市幸福町19-18</t>
  </si>
  <si>
    <t>理事長・栗山博道</t>
  </si>
  <si>
    <t>0669043387</t>
  </si>
  <si>
    <t>hiromichi4917＠yahoo.co.jp</t>
  </si>
  <si>
    <t>大阪府泉佐野市鶴原1-2-20　ふたつ星ビル４F</t>
  </si>
  <si>
    <t>理事長・岡﨑由佳</t>
  </si>
  <si>
    <t>事務長・岡﨑章敬</t>
  </si>
  <si>
    <t>大阪府和泉市鶴山台１丁目15−16</t>
  </si>
  <si>
    <t>医療法人日天会</t>
    <rPh sb="0" eb="4">
      <t>イリョウホウジン</t>
    </rPh>
    <phoneticPr fontId="2"/>
  </si>
  <si>
    <t>豊里７－１９－７</t>
    <phoneticPr fontId="2"/>
  </si>
  <si>
    <t>社会福祉法人　　朋和会</t>
  </si>
  <si>
    <t>新規・橋本　麻里子</t>
  </si>
  <si>
    <t>072－293-4800</t>
  </si>
  <si>
    <t>０６６７０４４８４８</t>
  </si>
  <si>
    <t>大阪府門真市門間地２５番８号</t>
  </si>
  <si>
    <t>事務長・久保伸子</t>
  </si>
  <si>
    <t>０６－６９０８－５１５６</t>
  </si>
  <si>
    <t>泉佐野市大西1-5-20</t>
  </si>
  <si>
    <t>理事長・谷口　武</t>
  </si>
  <si>
    <t>経理・高田　明義</t>
  </si>
  <si>
    <t>かかりつけ患者のみ24時間対応。来院前に要電話連絡です。</t>
    <phoneticPr fontId="2"/>
  </si>
  <si>
    <t>06-6581-53982</t>
  </si>
  <si>
    <t>(院長）・山田　義明</t>
  </si>
  <si>
    <t>（院長）・山田　義明</t>
  </si>
  <si>
    <t>医師・王 云驄</t>
  </si>
  <si>
    <t>aibara@akane-clinic.jp</t>
  </si>
  <si>
    <t>事務・斉木　明男</t>
  </si>
  <si>
    <t>0663936234</t>
  </si>
  <si>
    <t>大阪府岸和田市春木若松町５－７</t>
  </si>
  <si>
    <t>事務長・西野　由美子</t>
  </si>
  <si>
    <t>kma-osawa@tvk.zaq.ne.jp</t>
  </si>
  <si>
    <t>大阪市中央区南船場３－３－５　ＯＫＴビル２Ｆ</t>
  </si>
  <si>
    <t>０６－６２８１－１５５２</t>
  </si>
  <si>
    <t>東中島1-21-31-2F</t>
    <phoneticPr fontId="2"/>
  </si>
  <si>
    <t>医師・宮脇　大</t>
  </si>
  <si>
    <t>事務・青木　結花</t>
  </si>
  <si>
    <t>aoki@doctors-fitness.com</t>
  </si>
  <si>
    <t>予約はLINEで受付けています</t>
    <rPh sb="0" eb="2">
      <t>ヨヤク</t>
    </rPh>
    <rPh sb="8" eb="10">
      <t>ウケツケ</t>
    </rPh>
    <phoneticPr fontId="2"/>
  </si>
  <si>
    <t>事務・奥谷　香澄</t>
  </si>
  <si>
    <t>mizuno-clinic-osaka2@outlook,jp</t>
  </si>
  <si>
    <t>院長・山田　博</t>
  </si>
  <si>
    <t>540-0003</t>
  </si>
  <si>
    <t>大阪市中央区森ノ宮中央1-1-30　ビエラ森ノ宮302</t>
  </si>
  <si>
    <t>080-9456-5786</t>
  </si>
  <si>
    <t>あかねクリニック</t>
    <phoneticPr fontId="2"/>
  </si>
  <si>
    <t>0662516149</t>
  </si>
  <si>
    <t>電話で診察時間予約のうえ、おいでください。</t>
    <phoneticPr fontId="2"/>
  </si>
  <si>
    <t>事務・小松　永依子</t>
  </si>
  <si>
    <t>大阪市生野区巽北３丁目２０番２９</t>
  </si>
  <si>
    <t>事務部　課長・尾畑　芳範</t>
  </si>
  <si>
    <t>社会福祉法人高志会</t>
  </si>
  <si>
    <t>診療科・岸川幸司</t>
  </si>
  <si>
    <t>管理医師・西川　知宏</t>
  </si>
  <si>
    <t>090-9995-9749</t>
  </si>
  <si>
    <t>大阪府東大阪市大蓮東3-3-3</t>
    <phoneticPr fontId="2"/>
  </si>
  <si>
    <t>大蓮東3-3-3</t>
    <phoneticPr fontId="2"/>
  </si>
  <si>
    <t>大阪府箕面市白島１－１－１８</t>
  </si>
  <si>
    <t>医療法人信裕会</t>
  </si>
  <si>
    <t>０７２７２１２６２７</t>
  </si>
  <si>
    <t>当日電話による予約が必要です。</t>
    <phoneticPr fontId="2"/>
  </si>
  <si>
    <t>院長・粟井一博</t>
  </si>
  <si>
    <t>one.clinic.umeda@gmail.com</t>
  </si>
  <si>
    <t>院長・竹村　茂一</t>
  </si>
  <si>
    <t>事務・上森　育子</t>
  </si>
  <si>
    <t xml:space="preserve">受診の際は、事前に左記の予約専用電話にてご予約をお願いいたします。
</t>
    <rPh sb="9" eb="11">
      <t>サキ</t>
    </rPh>
    <phoneticPr fontId="2"/>
  </si>
  <si>
    <t>受診の際は事前に予約専用電話にてご予約をお願いいたします。
予約専用番号は06-6794-3777です。</t>
  </si>
  <si>
    <t xml:space="preserve">受診の際は、事前に左記の予約専用電話にてご予約をお願いいたします。
</t>
  </si>
  <si>
    <t>大阪府大阪市北区梅田2－1－18　富士ビル2階3階</t>
  </si>
  <si>
    <t>医療法人　星敬会</t>
  </si>
  <si>
    <t>理事長・赤松　敬之</t>
  </si>
  <si>
    <t>医事課・大村　和也</t>
  </si>
  <si>
    <t>090-2289-9507</t>
  </si>
  <si>
    <t>k.omura@star-kk.net</t>
  </si>
  <si>
    <t>理事長・島田　純</t>
  </si>
  <si>
    <t>08015170513</t>
  </si>
  <si>
    <t>医院長・門口幸彦</t>
  </si>
  <si>
    <t>・椋本栄治</t>
  </si>
  <si>
    <t>072761333</t>
  </si>
  <si>
    <t>ikeda.clinic.yawara@gmail,com</t>
  </si>
  <si>
    <t>院長・理事長・薮下隆三</t>
  </si>
  <si>
    <t>副院長・薮下博史</t>
  </si>
  <si>
    <t>hiroshiyabushita@gmail.com</t>
  </si>
  <si>
    <t>○定期的に通院頂いている、かかりつけの患者のみの対応です。
○小児は診療できません。
○対応できる人数に制限があります。来院頂く時間も限定しております。事前に必ず電話で相談ください。</t>
  </si>
  <si>
    <t>・定期的に通院頂いている、かかりつけの患者のみの対応です。
・小児は診療できません。
・対応できる人数に制限があります。来院頂く時間も限定しております。事前に必ず電話で相談ください。</t>
    <phoneticPr fontId="2"/>
  </si>
  <si>
    <t>院長・張曄</t>
  </si>
  <si>
    <t>看護師・薬師寺</t>
  </si>
  <si>
    <t>堺市南区鴨谷台2-1-3光明池アクト２０１号</t>
  </si>
  <si>
    <t>komeda@vanilla.ocn.ne.jp</t>
  </si>
  <si>
    <t>0724360411</t>
  </si>
  <si>
    <t>大阪府大阪市東淀川区瑞光1-11-3　ｴﾑｽﾃｰｼｮﾝﾋﾞﾙ1階</t>
  </si>
  <si>
    <t>院長・濱口 秀人</t>
  </si>
  <si>
    <t>HIDE-naika2022@outlook.jp</t>
  </si>
  <si>
    <t>堺市北区北花田町3-45-40</t>
  </si>
  <si>
    <t>前日の午後くらいから，ホームページ経由で電子メールによる事前予約が必要です。</t>
    <phoneticPr fontId="2"/>
  </si>
  <si>
    <t>0662321187</t>
  </si>
  <si>
    <t>※5/5・5/7対象外→5/2メール済</t>
    <rPh sb="8" eb="11">
      <t>タイショウガイ</t>
    </rPh>
    <rPh sb="18" eb="19">
      <t>スミ</t>
    </rPh>
    <phoneticPr fontId="2"/>
  </si>
  <si>
    <t xml:space="preserve">携帯電話のみ受付します。
緊急時に対応できないことがあります。ご了承ください。
携帯電話のみ受付します。
緊急時に対応できないことがあります。ご了承ください。
</t>
    <phoneticPr fontId="2"/>
  </si>
  <si>
    <t xml:space="preserve">受付6:45からです。
携帯電話のみ受付します。
緊急時に対応できないことがあります。ご了承ください。
</t>
  </si>
  <si>
    <t xml:space="preserve">
携帯電話のみ受付します。
緊急時に対応できないことがあります。ご了承ください。
</t>
  </si>
  <si>
    <t>院長・中村　秀俊</t>
  </si>
  <si>
    <t>09077611728</t>
  </si>
  <si>
    <t>社会福祉法人大阪暁明館</t>
  </si>
  <si>
    <t>内科のみです（小児科はお休みです）</t>
    <phoneticPr fontId="2"/>
  </si>
  <si>
    <t>○小児のみ（小学生まで）です。
○９時以降はネットで順番をお取りの上、ご来院下さい。9時まではご来院いただいた受付順にて診察いたします。
○当院は抗原定性検査のみで、PCR検査はしておりません。</t>
  </si>
  <si>
    <t>kimura-houmon@vega.ocn.ne.jp</t>
  </si>
  <si>
    <t>医療法人医泉会　かしまクリニック</t>
    <phoneticPr fontId="2"/>
  </si>
  <si>
    <t>高槻市南芥川町11-1</t>
  </si>
  <si>
    <t>公益財団法人大阪府三島救急医療センター</t>
  </si>
  <si>
    <t>理事長・佐野　浩一</t>
  </si>
  <si>
    <t>室長補佐・吉田　幸司</t>
  </si>
  <si>
    <t>※令和５年４月１日から高槻市八丁西町1-10に移転しました。
※当診療所は発熱等の有症状の方に対し検査と診療を行う医療機関ですので、無症状の方で検査のみを目的とした受診はお控えください。</t>
  </si>
  <si>
    <t>医療法人功徳会</t>
  </si>
  <si>
    <t>院長、医師・上田　純也</t>
  </si>
  <si>
    <t>大阪府大阪市都島区都島南通２丁目８番９号</t>
  </si>
  <si>
    <t>医療法人桜希会</t>
  </si>
  <si>
    <t>医療法人弘和会</t>
  </si>
  <si>
    <t>大阪府枚方市伊加賀西町５１－２５</t>
  </si>
  <si>
    <t>医療法人内藤会</t>
  </si>
  <si>
    <t>理事長・内藤　雄二</t>
  </si>
  <si>
    <t>総務部・中井　一博</t>
  </si>
  <si>
    <t>０７２－８０４－５５６６</t>
  </si>
  <si>
    <t>soumubu@naitoh-clinic.jp</t>
  </si>
  <si>
    <t>事務部長・中西　裕也</t>
  </si>
  <si>
    <t>06-6211-9629／090-8936-5271</t>
  </si>
  <si>
    <t>茨木市下中条町4-5　ラ・フレール２Ｆ</t>
  </si>
  <si>
    <t>予約制となりますので、受診前に必ず専用電話にご連絡ください。専用電話は日曜日午前8時半～午前11時まで予約受付可能です。日曜日のみ診療しています。祝日は休診です。小児不可で、16歳以上は診療可能です。</t>
    <rPh sb="65" eb="67">
      <t>シンリョウ</t>
    </rPh>
    <rPh sb="93" eb="95">
      <t>シンリョウ</t>
    </rPh>
    <rPh sb="95" eb="97">
      <t>カノウ</t>
    </rPh>
    <phoneticPr fontId="2"/>
  </si>
  <si>
    <t>予約制となりますので、受診前に必ず専用電話にご連絡ください。専用電話は日曜日午前8時半～午前11時まで予約受付可能です。日曜日のみ祝日は休診です。小児不可で、16歳以上は診療可能です。</t>
  </si>
  <si>
    <t>大阪府大阪市鶴見区横堤３－１０－１８</t>
  </si>
  <si>
    <t>医療法人 仁和会</t>
  </si>
  <si>
    <t>０６－６９１１－０００３</t>
  </si>
  <si>
    <t>大阪府東大阪市長堂2-15-10</t>
  </si>
  <si>
    <t>omachi@pop17.odn.ne.jp</t>
  </si>
  <si>
    <t>大阪府吹田市江坂町3丁目31-5</t>
  </si>
  <si>
    <t>理事長・神田　宏冶</t>
  </si>
  <si>
    <t>院長・長安　書博</t>
  </si>
  <si>
    <t>事務長・長安　真由美</t>
  </si>
  <si>
    <t>080-7020-4814</t>
  </si>
  <si>
    <t>felizmedicalclinic@gmail.com</t>
  </si>
  <si>
    <t>当院WEBページから（電話予約不可）の完全予約制です。※但し、当日の予約枠が埋まり次第、終了とさせて頂きます。感染防止対策として、風邪症状のある方は屋外での診察となります。防寒対策をしてご来院ください。呼吸苦のある方は病院受診をお願いします。当院は抗原定性検査のみで、PCR検査はしておりません。</t>
    <phoneticPr fontId="2"/>
  </si>
  <si>
    <t>副理事長・加茂　昌輝</t>
  </si>
  <si>
    <t xml:space="preserve">	sinkamo_masaki@yahoo.co.jp</t>
  </si>
  <si>
    <t>医療法人孝仁会 澤田病院</t>
    <rPh sb="0" eb="4">
      <t>イリョウホウジン</t>
    </rPh>
    <rPh sb="4" eb="5">
      <t>タカ</t>
    </rPh>
    <rPh sb="5" eb="6">
      <t>ジン</t>
    </rPh>
    <rPh sb="6" eb="7">
      <t>カイ</t>
    </rPh>
    <phoneticPr fontId="2"/>
  </si>
  <si>
    <t>事務長・今井　寛</t>
  </si>
  <si>
    <t>医療法人孝仁会 澤田病院</t>
    <phoneticPr fontId="2"/>
  </si>
  <si>
    <t>総務課・原田ひろみ</t>
  </si>
  <si>
    <t>※4/16・4/23・4/29・4/30対象外→4/28メール済</t>
    <rPh sb="20" eb="23">
      <t>タイショウガイ</t>
    </rPh>
    <rPh sb="31" eb="32">
      <t>スミ</t>
    </rPh>
    <phoneticPr fontId="2"/>
  </si>
  <si>
    <t>大阪市平野区長吉長原1丁目2番34号</t>
  </si>
  <si>
    <t>医療法人寺西報恩会</t>
  </si>
  <si>
    <t>理事長・綛野　進</t>
  </si>
  <si>
    <t>法人事務局長・中西　泰介</t>
  </si>
  <si>
    <t>t.nakanishi@ngh.or.jp</t>
  </si>
  <si>
    <t>理事長・村田 雅彦</t>
  </si>
  <si>
    <t>院長・草開</t>
  </si>
  <si>
    <t>受付・大東</t>
  </si>
  <si>
    <t>院長・櫻井 昌禄</t>
  </si>
  <si>
    <t>clinetsakurai@gmail.com</t>
  </si>
  <si>
    <t>さくらいクリニック</t>
    <phoneticPr fontId="2"/>
  </si>
  <si>
    <t>https://sakuraicl.com/</t>
    <phoneticPr fontId="2"/>
  </si>
  <si>
    <t>大阪府東大阪市加納２－１２－７さざなみ壱番館1F</t>
  </si>
  <si>
    <t>理事長・中村　純</t>
    <phoneticPr fontId="2"/>
  </si>
  <si>
    <t>事務・阿久根　みちよ</t>
    <phoneticPr fontId="2"/>
  </si>
  <si>
    <t>０６－６２４５－１５６８</t>
    <phoneticPr fontId="2"/>
  </si>
  <si>
    <t>医療法人佳真会　なかむらクリニック</t>
    <phoneticPr fontId="2"/>
  </si>
  <si>
    <t>大阪市中央区</t>
    <phoneticPr fontId="2"/>
  </si>
  <si>
    <t>南本町３－１－１２カネセ中央ビル1F</t>
    <phoneticPr fontId="2"/>
  </si>
  <si>
    <t>06-6245-1568</t>
    <phoneticPr fontId="2"/>
  </si>
  <si>
    <t>かかりつけ患者のみの診察及び検査施行来院前に必ず連絡必須です。</t>
    <phoneticPr fontId="2"/>
  </si>
  <si>
    <t>院長・金井俊雄</t>
  </si>
  <si>
    <t>大阪府守口市南寺方南通3丁目４番8号</t>
  </si>
  <si>
    <t>162-0067</t>
  </si>
  <si>
    <t>東京都新宿区富久町17-2　富久クロス内</t>
  </si>
  <si>
    <t>080-3314-5810</t>
  </si>
  <si>
    <t>院長・山村憲幸</t>
  </si>
  <si>
    <t>院長・西田　裕一</t>
  </si>
  <si>
    <t>h.n@air.ocn.ne.jp</t>
  </si>
  <si>
    <t>561-0833
0854</t>
  </si>
  <si>
    <t>移転前　大阪府豊中市庄内幸町４丁目２８番１２号
移転後　大阪府豊中市稲津町1丁目７番１号</t>
  </si>
  <si>
    <t>移転前　06-6334-0831　（～3/31）
移転後　06-6151-3650　（4/1～）</t>
  </si>
  <si>
    <t>○発熱等の症状がある場合、必ず電話してからご来院してください。
○16歳以下は受入出来ません。</t>
  </si>
  <si>
    <t>09052441360</t>
  </si>
  <si>
    <t>院長・澤田修</t>
  </si>
  <si>
    <t>sawasawa271004@outlook.jp</t>
  </si>
  <si>
    <t>本庄東1-22-1</t>
    <phoneticPr fontId="2"/>
  </si>
  <si>
    <t>院長・太田　カンナ</t>
  </si>
  <si>
    <t>事務・西山　陽子</t>
  </si>
  <si>
    <t>大阪府泉佐野市市場西3-4-10</t>
  </si>
  <si>
    <t>医師・高山　東春</t>
  </si>
  <si>
    <t>事務・中山　聖美</t>
  </si>
  <si>
    <t>nkym.k.smiley@gmail.com</t>
  </si>
  <si>
    <t>院長・大澤雄彦</t>
  </si>
  <si>
    <t>0724227784</t>
  </si>
  <si>
    <t>吹田市豊津町</t>
  </si>
  <si>
    <t>１－２１江坂中央ビル５階</t>
  </si>
  <si>
    <t>院長・川端一永</t>
  </si>
  <si>
    <t>必ず事前に電話予約の上、お越しください。医師が診察、検査、投薬を行います。詳しくはホームページをご覧ください。</t>
    <phoneticPr fontId="2"/>
  </si>
  <si>
    <t>必ず事前に電話予約（06-6369-3715）の上、お越しください。医師が診察、検査、投薬を行います。詳しくはホームページをご覧ください。</t>
  </si>
  <si>
    <t>yh.lee.yh@icloud.com</t>
  </si>
  <si>
    <t>院長・北野　貴弘</t>
  </si>
  <si>
    <t>・北野　敏恵</t>
  </si>
  <si>
    <t>09023518257</t>
  </si>
  <si>
    <t>※4/2対象外→4/1メール済</t>
    <rPh sb="4" eb="7">
      <t>タイショウガイ</t>
    </rPh>
    <rPh sb="14" eb="15">
      <t>スミ</t>
    </rPh>
    <phoneticPr fontId="2"/>
  </si>
  <si>
    <t>院長・有光潤介</t>
  </si>
  <si>
    <t>０６－６８７８－３３０３</t>
  </si>
  <si>
    <t>医院・新宅　将之</t>
  </si>
  <si>
    <t>井関クリニック</t>
    <phoneticPr fontId="2"/>
  </si>
  <si>
    <t>理事長・貴島　祐</t>
  </si>
  <si>
    <t>※4/2対象外(再提出分は4/2含まれていませんが、実績に4/2の入力がもしあれば対象外)</t>
    <rPh sb="8" eb="11">
      <t>サイテイシュツ</t>
    </rPh>
    <rPh sb="11" eb="12">
      <t>ブン</t>
    </rPh>
    <rPh sb="16" eb="17">
      <t>フク</t>
    </rPh>
    <rPh sb="26" eb="28">
      <t>ジッセキ</t>
    </rPh>
    <rPh sb="33" eb="35">
      <t>ニュウリョク</t>
    </rPh>
    <rPh sb="41" eb="44">
      <t>タイショウガイ</t>
    </rPh>
    <phoneticPr fontId="2"/>
  </si>
  <si>
    <t>大阪府松原市三宅西1丁目358番地3</t>
  </si>
  <si>
    <t>医事課課長・森　貞仁</t>
  </si>
  <si>
    <t>※4/2対象外→4/3メール済</t>
    <phoneticPr fontId="2"/>
  </si>
  <si>
    <t>医師・山田　正治</t>
  </si>
  <si>
    <t>看護師・鈴木　謡子</t>
  </si>
  <si>
    <t>０２７－８０３－７２７２</t>
  </si>
  <si>
    <t>大阪市浪速区幸町1-2-2</t>
  </si>
  <si>
    <t>医療法人岡藤会　</t>
  </si>
  <si>
    <t>院長・岡藤 龍正</t>
  </si>
  <si>
    <t>院長代理・岡藤 梨華</t>
  </si>
  <si>
    <t>rikaokafuji1022@gmail.com</t>
  </si>
  <si>
    <t>事務・上田　健司</t>
  </si>
  <si>
    <t>mizutanicl@gmail.com</t>
  </si>
  <si>
    <t>事務長・西千恵子</t>
  </si>
  <si>
    <t>090-8196-2616</t>
  </si>
  <si>
    <t>nishidesuga@gmail.com</t>
  </si>
  <si>
    <t>大阪府大阪市城東区今福西1-3-3　橋本ビル３階</t>
  </si>
  <si>
    <t>医療法人にしたに腎・泌尿器クリニック</t>
    <phoneticPr fontId="2"/>
  </si>
  <si>
    <t>理事長・西谷　嘉夫</t>
  </si>
  <si>
    <t>院長・鮒田　貴</t>
  </si>
  <si>
    <t>0665850611</t>
  </si>
  <si>
    <t>pnkt5556@sun.gmobb.jp</t>
  </si>
  <si>
    <t>院長・篠原　嘉伸</t>
  </si>
  <si>
    <t>院長・大隈正純</t>
  </si>
  <si>
    <t>090-3036-7179</t>
  </si>
  <si>
    <t>m.born0724@car.ocn.ne.jp</t>
  </si>
  <si>
    <t>※4/29～準A→Aに変更</t>
    <rPh sb="6" eb="7">
      <t>ジュン</t>
    </rPh>
    <rPh sb="11" eb="13">
      <t>ヘンコウ</t>
    </rPh>
    <phoneticPr fontId="2"/>
  </si>
  <si>
    <t>大阪府大阪市西成区津守1-7-33</t>
  </si>
  <si>
    <t>医療法人　小池外科</t>
    <phoneticPr fontId="2"/>
  </si>
  <si>
    <t>理事長・小池　剛史</t>
  </si>
  <si>
    <t>事務・蔵橋　俊公</t>
  </si>
  <si>
    <t>motosehitomi@gmail.com</t>
  </si>
  <si>
    <t>電話での予約制となっております。予約が埋まり次第終了させていただきます。対象は15歳以上の方です。</t>
    <phoneticPr fontId="2"/>
  </si>
  <si>
    <t>・電話での予約制となっております。予約が埋まり次第終了させていただきます。対象は15歳以上の方です。</t>
    <phoneticPr fontId="2"/>
  </si>
  <si>
    <t>０６‐６３９０‐２７７６</t>
  </si>
  <si>
    <t>大阪府大阪市天王寺区玉造元町3-9八光ビル6階</t>
  </si>
  <si>
    <t>医療法人徳秀会</t>
  </si>
  <si>
    <t>理事長・上甲　政德</t>
  </si>
  <si>
    <t>事務長・檀野　正憲</t>
  </si>
  <si>
    <t>m.danno@fy-s.jp</t>
  </si>
  <si>
    <t>大阪府大阪市西区北堀江2-1-11久我ビル北館1階2階</t>
    <rPh sb="3" eb="6">
      <t>オオサカシ</t>
    </rPh>
    <phoneticPr fontId="2"/>
  </si>
  <si>
    <t>一般社団法人LA会</t>
  </si>
  <si>
    <t>理事長・大岩　祐介</t>
  </si>
  <si>
    <t>事務長・白江</t>
  </si>
  <si>
    <t>libeclinic.osaka.gp@gmail.com</t>
  </si>
  <si>
    <t>院長・宮川松剛</t>
  </si>
  <si>
    <t>06-6731-2255</t>
    <phoneticPr fontId="2"/>
  </si>
  <si>
    <t>発熱のある方は、院外で検査をさせていただきます。日差し対策や、トイレは済ませてお越しください。
受け付け時間は、外来終了時間の30分前までとさせていただきます。</t>
  </si>
  <si>
    <t>大阪府大阪市都島区善源寺町２丁目２－２２善源寺メディカルモール2階</t>
  </si>
  <si>
    <t>大阪府大阪狭山市池之原２丁目1128番地の2</t>
  </si>
  <si>
    <t>072-366-5131（内線811）</t>
  </si>
  <si>
    <t>京町堀内科外科クリニック</t>
    <phoneticPr fontId="2"/>
  </si>
  <si>
    <t>https://kyomachibori-clinic.com/</t>
    <phoneticPr fontId="2"/>
  </si>
  <si>
    <t>医療法人　昭仁会　小川外科</t>
  </si>
  <si>
    <t>※4/2・4/9対象外→4/7メール済</t>
    <rPh sb="8" eb="11">
      <t>タイショウガイ</t>
    </rPh>
    <rPh sb="18" eb="19">
      <t>スミ</t>
    </rPh>
    <phoneticPr fontId="2"/>
  </si>
  <si>
    <t>大阪市都島区善源寺町１－５－５４</t>
  </si>
  <si>
    <t>06-6924-3387</t>
    <phoneticPr fontId="2"/>
  </si>
  <si>
    <t>大阪府大阪市住之江区新北島３丁目２－２６大峯ビル２Ｆ</t>
  </si>
  <si>
    <t>医療法人　安和会　なかもずクリニック</t>
    <phoneticPr fontId="2"/>
  </si>
  <si>
    <t>09046429990</t>
  </si>
  <si>
    <t>大阪府泉南郡岬町淡輪3764-250</t>
  </si>
  <si>
    <t>市川クリニック</t>
  </si>
  <si>
    <t>岬町</t>
    <rPh sb="0" eb="1">
      <t>ミサキ</t>
    </rPh>
    <phoneticPr fontId="2"/>
  </si>
  <si>
    <t>医師・市川利洋</t>
  </si>
  <si>
    <t xml:space="preserve">mdr.ichikawa@maia.eonet.ne.jp </t>
  </si>
  <si>
    <t>吹田市桃山台2丁目5-13</t>
  </si>
  <si>
    <t>医療法人　髙寿会</t>
  </si>
  <si>
    <t>0668352623</t>
  </si>
  <si>
    <t>gokuu5155koju@gmeil.com</t>
  </si>
  <si>
    <t>大阪府大阪市福島区鷺洲１－１１－１４－１０１</t>
  </si>
  <si>
    <t>理事長・衣畑成紀</t>
  </si>
  <si>
    <t>事務長・産賀建治</t>
  </si>
  <si>
    <t>ubuka.noda.fcl@gmai.com</t>
  </si>
  <si>
    <t>大阪府堺市中区深井清水町３９８５番地　ＨＳ深井ビル６階</t>
  </si>
  <si>
    <t>医療法人眞祥会</t>
  </si>
  <si>
    <t>理事長・福田　真也</t>
  </si>
  <si>
    <t>072-246-9960</t>
  </si>
  <si>
    <t>shinyaf@fukuda-mc.com</t>
  </si>
  <si>
    <t>動線の関係上、車で来院できる方しか対応できません。
左記の予約専用電話番号に事前にご連絡ください。</t>
    <phoneticPr fontId="2"/>
  </si>
  <si>
    <t>大阪市東成区中道4丁目13番12号</t>
  </si>
  <si>
    <t>医療法人中本会</t>
  </si>
  <si>
    <t>理事長・伊東　学</t>
  </si>
  <si>
    <t>総務課長・高塚　奈紗</t>
  </si>
  <si>
    <t>soumu@nakamoto.or.jp</t>
  </si>
  <si>
    <t>大阪府羽曳野市河原城１９番地の１</t>
  </si>
  <si>
    <t>医療法人明智会</t>
  </si>
  <si>
    <t>理事長・田仲明子</t>
  </si>
  <si>
    <t>事務長・萩原政美</t>
  </si>
  <si>
    <t>info@tanaka-habikino.com</t>
  </si>
  <si>
    <t>大阪府泉南市樽井1-4-11</t>
  </si>
  <si>
    <t>事務長・松村和泉</t>
  </si>
  <si>
    <t>072-480-1188</t>
    <phoneticPr fontId="2"/>
  </si>
  <si>
    <t>かかりつけ透析患者のみ対応いたします。
祝日のみ対応可能です。日曜日は休診です。</t>
    <phoneticPr fontId="2"/>
  </si>
  <si>
    <t>大阪府守口市大枝北町１０－３</t>
  </si>
  <si>
    <t>理事長・杉島　仁</t>
  </si>
  <si>
    <t>院長・杉島　仁</t>
  </si>
  <si>
    <t>jimajin@nifty.com</t>
  </si>
  <si>
    <t>事務・田中一輝</t>
  </si>
  <si>
    <t>事務職・橋本　尚也</t>
  </si>
  <si>
    <t>takaya@suita.saiseikai.or.jp</t>
  </si>
  <si>
    <t>院長・柿原昌弘</t>
  </si>
  <si>
    <t>永代町　６－２１　現代茨木市駅前ビル　2階</t>
  </si>
  <si>
    <t>院長・中林　博道</t>
  </si>
  <si>
    <t>kizuna.yuai.clinic@gmail.com</t>
  </si>
  <si>
    <t>永代町６－２１現代茨木市駅前ビル2階</t>
    <phoneticPr fontId="2"/>
  </si>
  <si>
    <t>-</t>
    <phoneticPr fontId="2"/>
  </si>
  <si>
    <t>院長・三田梓</t>
  </si>
  <si>
    <t>経営企画室・山口　早苗</t>
  </si>
  <si>
    <t>s-yamaguchi@sakurak.jp</t>
  </si>
  <si>
    <t>大阪市阿倍野区天王寺町3-11-4</t>
  </si>
  <si>
    <t>医療法人　一功会</t>
  </si>
  <si>
    <t>理事長・山中　一功</t>
  </si>
  <si>
    <t>事務長・松屋　学</t>
  </si>
  <si>
    <t>yamanakanougeka@gmail.com</t>
  </si>
  <si>
    <t>大阪府高槻市昭和台町2-28-17</t>
  </si>
  <si>
    <t>医師・小林　茂</t>
  </si>
  <si>
    <t>0726-96-0307</t>
    <phoneticPr fontId="2"/>
  </si>
  <si>
    <t>jqpt21105@ares.eonet.ne.jp</t>
  </si>
  <si>
    <t>0726-96-0307
090-2893-9989</t>
    <phoneticPr fontId="2"/>
  </si>
  <si>
    <t>大阪府大東市寺川４丁目２番３０号</t>
  </si>
  <si>
    <t>医療法人光翔会</t>
  </si>
  <si>
    <t>理事長・藤永卓治</t>
  </si>
  <si>
    <t>理事・朱　庭蘭</t>
  </si>
  <si>
    <t>※4/2・4/16対象外→4/15メール済</t>
    <rPh sb="9" eb="12">
      <t>タイショウガイ</t>
    </rPh>
    <rPh sb="20" eb="21">
      <t>スミ</t>
    </rPh>
    <phoneticPr fontId="2"/>
  </si>
  <si>
    <t>院長・篠永　安秀</t>
  </si>
  <si>
    <t>yyyshino@zeus.eonet.ne.jp</t>
  </si>
  <si>
    <t>院長・河本　英恵</t>
  </si>
  <si>
    <t>teruteru21058@yahoo.co.jp</t>
  </si>
  <si>
    <t>大阪府大阪市中央区松屋町9-1　ｾﾝﾄﾗﾙﾌｫｰﾗﾑ松屋町ﾋﾞﾙ5階</t>
  </si>
  <si>
    <t>医療法人みんと会</t>
  </si>
  <si>
    <t>理事長（医師）・西原　承浩</t>
  </si>
  <si>
    <t>医師・西原　承浩</t>
  </si>
  <si>
    <t>nishihara.t.cl@gmail.com</t>
  </si>
  <si>
    <t>okai@jinsen.jp</t>
    <phoneticPr fontId="2"/>
  </si>
  <si>
    <t>※4/23対象外→4/22メール済</t>
    <rPh sb="5" eb="8">
      <t>タイショウガイ</t>
    </rPh>
    <rPh sb="16" eb="17">
      <t>スミ</t>
    </rPh>
    <phoneticPr fontId="2"/>
  </si>
  <si>
    <t>医師・山本雄三</t>
  </si>
  <si>
    <t>jimukyoku@clinique-group.jp</t>
  </si>
  <si>
    <t>医療法人紀光会平井クリニック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</si>
</sst>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m&quot;月&quot;d&quot;日&quot;;@"/>
    <numFmt numFmtId="178" formatCode="0_);[Red]\(0\)"/>
    <numFmt numFmtId="179" formatCode="m/d\(aaa\)"/>
    <numFmt numFmtId="180" formatCode="0.00_ "/>
    <numFmt numFmtId="181" formatCode="#.00;\-#.00;;@"/>
    <numFmt numFmtId="182" formatCode="####"/>
  </numFmts>
  <fonts count="35">
    <font>
      <sz val="11"/>
      <color theme="1"/>
      <name val="游ゴシック"/>
      <family val="2"/>
      <charset val="128"/>
      <scheme val="minor"/>
    </font>
    <font>
      <sz val="11"/>
      <name val="BIZ UDPゴシック"/>
      <family val="3"/>
      <charset val="128"/>
    </font>
    <font>
      <sz val="6"/>
      <name val="游ゴシック"/>
      <family val="2"/>
      <charset val="128"/>
      <scheme val="minor"/>
    </font>
    <font>
      <sz val="11"/>
      <name val="ＭＳ Ｐゴシック"/>
      <family val="3"/>
      <charset val="128"/>
    </font>
    <font>
      <b/>
      <sz val="12"/>
      <color indexed="81"/>
      <name val="MS P ゴシック"/>
      <family val="3"/>
      <charset val="128"/>
    </font>
    <font>
      <u/>
      <sz val="11"/>
      <color theme="10"/>
      <name val="游ゴシック"/>
      <family val="2"/>
      <charset val="128"/>
      <scheme val="minor"/>
    </font>
    <font>
      <sz val="11"/>
      <color theme="1"/>
      <name val="游ゴシック"/>
      <family val="2"/>
      <charset val="128"/>
      <scheme val="minor"/>
    </font>
    <font>
      <sz val="11"/>
      <color theme="1"/>
      <name val="Meiryo UI"/>
      <family val="3"/>
      <charset val="128"/>
    </font>
    <font>
      <sz val="11"/>
      <name val="Meiryo UI"/>
      <family val="3"/>
      <charset val="128"/>
    </font>
    <font>
      <b/>
      <sz val="18"/>
      <name val="Meiryo UI"/>
      <family val="3"/>
      <charset val="128"/>
    </font>
    <font>
      <sz val="14"/>
      <name val="Meiryo UI"/>
      <family val="3"/>
      <charset val="128"/>
    </font>
    <font>
      <b/>
      <sz val="14"/>
      <color rgb="FF000000"/>
      <name val="Meiryo UI"/>
      <family val="3"/>
      <charset val="128"/>
    </font>
    <font>
      <sz val="14"/>
      <color rgb="FF000000"/>
      <name val="Meiryo UI"/>
      <family val="3"/>
      <charset val="128"/>
    </font>
    <font>
      <b/>
      <sz val="11"/>
      <name val="Meiryo UI"/>
      <family val="3"/>
      <charset val="128"/>
    </font>
    <font>
      <sz val="12"/>
      <name val="Meiryo UI"/>
      <family val="3"/>
      <charset val="128"/>
    </font>
    <font>
      <u/>
      <sz val="11"/>
      <color theme="10"/>
      <name val="Meiryo UI"/>
      <family val="3"/>
      <charset val="128"/>
    </font>
    <font>
      <sz val="6"/>
      <name val="ＭＳ Ｐゴシック"/>
      <family val="3"/>
      <charset val="128"/>
    </font>
    <font>
      <sz val="16"/>
      <color theme="1"/>
      <name val="Meiryo UI"/>
      <family val="3"/>
      <charset val="128"/>
    </font>
    <font>
      <b/>
      <sz val="16"/>
      <color theme="1"/>
      <name val="Meiryo UI"/>
      <family val="3"/>
      <charset val="128"/>
    </font>
    <font>
      <b/>
      <sz val="16"/>
      <color rgb="FF002060"/>
      <name val="Meiryo UI"/>
      <family val="3"/>
      <charset val="128"/>
    </font>
    <font>
      <sz val="16"/>
      <name val="Meiryo UI"/>
      <family val="3"/>
      <charset val="128"/>
    </font>
    <font>
      <sz val="16"/>
      <color theme="1"/>
      <name val="BIZ UDPゴシック"/>
      <family val="3"/>
      <charset val="128"/>
    </font>
    <font>
      <b/>
      <sz val="18"/>
      <name val="BIZ UDPゴシック"/>
      <family val="3"/>
      <charset val="128"/>
    </font>
    <font>
      <sz val="14"/>
      <name val="BIZ UDPゴシック"/>
      <family val="3"/>
      <charset val="128"/>
    </font>
    <font>
      <sz val="14"/>
      <color rgb="FF000000"/>
      <name val="游ゴシック"/>
      <family val="3"/>
      <charset val="128"/>
      <scheme val="minor"/>
    </font>
    <font>
      <b/>
      <sz val="12"/>
      <name val="Meiryo UI"/>
      <family val="3"/>
      <charset val="128"/>
    </font>
    <font>
      <b/>
      <sz val="12"/>
      <color rgb="FFFF0000"/>
      <name val="Meiryo UI"/>
      <family val="3"/>
      <charset val="128"/>
    </font>
    <font>
      <sz val="8"/>
      <color theme="1"/>
      <name val="Meiryo UI"/>
      <family val="3"/>
      <charset val="128"/>
    </font>
    <font>
      <b/>
      <sz val="11"/>
      <color rgb="FFFF0000"/>
      <name val="Meiryo UI"/>
      <family val="3"/>
      <charset val="128"/>
    </font>
    <font>
      <b/>
      <sz val="11"/>
      <color rgb="FF0070C0"/>
      <name val="Meiryo UI"/>
      <family val="3"/>
      <charset val="128"/>
    </font>
    <font>
      <sz val="10"/>
      <name val="Arial"/>
      <family val="2"/>
    </font>
    <font>
      <sz val="11"/>
      <color theme="1"/>
      <name val="游ゴシック"/>
      <family val="2"/>
      <scheme val="minor"/>
    </font>
    <font>
      <sz val="11"/>
      <name val="游ゴシック"/>
      <family val="2"/>
      <charset val="128"/>
      <scheme val="minor"/>
    </font>
    <font>
      <sz val="16"/>
      <color theme="0"/>
      <name val="Meiryo UI"/>
      <family val="3"/>
      <charset val="128"/>
    </font>
    <font>
      <b/>
      <sz val="22"/>
      <color theme="1"/>
      <name val="Meiryo UI"/>
      <family val="3"/>
      <charset val="128"/>
    </font>
  </fonts>
  <fills count="1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9" tint="0.399975585192419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7">
    <xf numFmtId="0" fontId="0" fillId="0" borderId="0">
      <alignment vertical="center"/>
    </xf>
    <xf numFmtId="0" fontId="3" fillId="0" borderId="0"/>
    <xf numFmtId="0" fontId="5" fillId="0" borderId="0" applyNumberForma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xf numFmtId="0" fontId="30" fillId="0" borderId="0"/>
    <xf numFmtId="0" fontId="31" fillId="0" borderId="0"/>
  </cellStyleXfs>
  <cellXfs count="212">
    <xf numFmtId="0" fontId="0" fillId="0" borderId="0" xfId="0">
      <alignment vertical="center"/>
    </xf>
    <xf numFmtId="0" fontId="7" fillId="0" borderId="0" xfId="0" applyFont="1">
      <alignment vertical="center"/>
    </xf>
    <xf numFmtId="0" fontId="7" fillId="0" borderId="1" xfId="0" applyFont="1" applyBorder="1">
      <alignment vertical="center"/>
    </xf>
    <xf numFmtId="0" fontId="9" fillId="0" borderId="0" xfId="0" applyFont="1">
      <alignment vertical="center"/>
    </xf>
    <xf numFmtId="0" fontId="9" fillId="0" borderId="19" xfId="0" applyFont="1" applyBorder="1" applyAlignment="1">
      <alignment horizontal="right" vertical="center"/>
    </xf>
    <xf numFmtId="177" fontId="9" fillId="0" borderId="20" xfId="0" applyNumberFormat="1" applyFont="1" applyBorder="1" applyAlignment="1">
      <alignment horizontal="left" vertical="center"/>
    </xf>
    <xf numFmtId="0" fontId="10" fillId="0" borderId="0" xfId="0" applyFont="1">
      <alignment vertical="center"/>
    </xf>
    <xf numFmtId="0" fontId="11" fillId="0" borderId="2" xfId="0" applyFont="1" applyBorder="1">
      <alignment vertical="center"/>
    </xf>
    <xf numFmtId="0" fontId="12" fillId="3" borderId="5" xfId="0" applyFont="1" applyFill="1" applyBorder="1" applyAlignment="1">
      <alignment vertical="center"/>
    </xf>
    <xf numFmtId="0" fontId="13" fillId="0" borderId="7" xfId="0" applyFont="1" applyBorder="1">
      <alignment vertical="center"/>
    </xf>
    <xf numFmtId="0" fontId="8" fillId="2" borderId="1" xfId="0" applyFont="1" applyFill="1" applyBorder="1">
      <alignment vertical="center"/>
    </xf>
    <xf numFmtId="0" fontId="8" fillId="2" borderId="1" xfId="0" applyFont="1" applyFill="1" applyBorder="1" applyAlignment="1">
      <alignment vertical="center" shrinkToFit="1"/>
    </xf>
    <xf numFmtId="0" fontId="8" fillId="2" borderId="1" xfId="0" applyFont="1" applyFill="1" applyBorder="1" applyAlignment="1">
      <alignment horizontal="center" vertical="center"/>
    </xf>
    <xf numFmtId="0" fontId="13" fillId="2" borderId="1" xfId="0" applyFont="1" applyFill="1" applyBorder="1">
      <alignment vertical="center"/>
    </xf>
    <xf numFmtId="0" fontId="8" fillId="2" borderId="16" xfId="0" applyFont="1" applyFill="1" applyBorder="1">
      <alignment vertical="center"/>
    </xf>
    <xf numFmtId="0" fontId="8" fillId="2" borderId="17" xfId="0" applyFont="1" applyFill="1" applyBorder="1" applyAlignment="1">
      <alignment horizontal="center" vertical="center"/>
    </xf>
    <xf numFmtId="176" fontId="8" fillId="2" borderId="17" xfId="0" applyNumberFormat="1" applyFont="1" applyFill="1" applyBorder="1">
      <alignment vertical="center"/>
    </xf>
    <xf numFmtId="0" fontId="8" fillId="2" borderId="17" xfId="0" applyFont="1" applyFill="1" applyBorder="1">
      <alignment vertical="center"/>
    </xf>
    <xf numFmtId="176" fontId="8" fillId="2" borderId="17" xfId="0" applyNumberFormat="1" applyFont="1" applyFill="1" applyBorder="1" applyAlignment="1">
      <alignment vertical="center" wrapText="1"/>
    </xf>
    <xf numFmtId="0" fontId="8" fillId="2" borderId="16" xfId="1" applyNumberFormat="1" applyFont="1" applyFill="1" applyBorder="1" applyAlignment="1">
      <alignment vertical="center" wrapText="1"/>
    </xf>
    <xf numFmtId="0" fontId="8" fillId="2" borderId="17" xfId="1" applyNumberFormat="1" applyFont="1" applyFill="1" applyBorder="1" applyAlignment="1">
      <alignment vertical="center" wrapText="1"/>
    </xf>
    <xf numFmtId="176" fontId="8" fillId="2" borderId="18" xfId="0" applyNumberFormat="1" applyFont="1" applyFill="1" applyBorder="1" applyAlignment="1">
      <alignment vertical="center" wrapText="1"/>
    </xf>
    <xf numFmtId="0" fontId="15" fillId="2" borderId="1" xfId="2" applyFont="1" applyFill="1" applyBorder="1" applyAlignment="1">
      <alignment vertical="center" wrapText="1"/>
    </xf>
    <xf numFmtId="0" fontId="8" fillId="2" borderId="1" xfId="0" applyFont="1" applyFill="1" applyBorder="1" applyAlignment="1">
      <alignment vertical="center" wrapText="1"/>
    </xf>
    <xf numFmtId="0" fontId="5" fillId="2" borderId="1" xfId="2" applyFill="1" applyBorder="1" applyAlignment="1">
      <alignment vertical="center" wrapText="1"/>
    </xf>
    <xf numFmtId="0" fontId="7" fillId="0" borderId="1" xfId="0" applyNumberFormat="1" applyFont="1" applyBorder="1">
      <alignment vertical="center"/>
    </xf>
    <xf numFmtId="0" fontId="17" fillId="0" borderId="0" xfId="0" applyFont="1" applyAlignment="1">
      <alignment horizontal="center" vertical="center"/>
    </xf>
    <xf numFmtId="0" fontId="17" fillId="0" borderId="0" xfId="0" applyFont="1" applyAlignment="1">
      <alignment horizontal="right" vertical="center"/>
    </xf>
    <xf numFmtId="0" fontId="17" fillId="0" borderId="0" xfId="0" applyFont="1">
      <alignment vertical="center"/>
    </xf>
    <xf numFmtId="0" fontId="18" fillId="0" borderId="0" xfId="0" applyFont="1" applyFill="1" applyBorder="1" applyAlignment="1">
      <alignment horizontal="center" vertical="center"/>
    </xf>
    <xf numFmtId="0" fontId="18" fillId="0" borderId="0" xfId="0" applyFont="1" applyAlignment="1">
      <alignment vertical="center"/>
    </xf>
    <xf numFmtId="0" fontId="17" fillId="0" borderId="0" xfId="0" applyFont="1" applyAlignment="1">
      <alignment vertical="center"/>
    </xf>
    <xf numFmtId="0" fontId="17" fillId="0" borderId="0" xfId="0" applyFont="1" applyAlignment="1">
      <alignment horizontal="left" vertical="center"/>
    </xf>
    <xf numFmtId="179" fontId="17" fillId="0" borderId="1" xfId="0" applyNumberFormat="1" applyFont="1" applyBorder="1" applyAlignment="1">
      <alignment horizontal="center" vertical="center"/>
    </xf>
    <xf numFmtId="178" fontId="20" fillId="2" borderId="16" xfId="3" applyNumberFormat="1" applyFont="1" applyFill="1" applyBorder="1" applyAlignment="1" applyProtection="1">
      <alignment horizontal="distributed" vertical="center"/>
    </xf>
    <xf numFmtId="0" fontId="20" fillId="0" borderId="17" xfId="3" applyNumberFormat="1" applyFont="1" applyBorder="1" applyAlignment="1" applyProtection="1">
      <alignment horizontal="distributed" vertical="center"/>
    </xf>
    <xf numFmtId="0" fontId="17" fillId="0" borderId="0" xfId="0" applyFont="1" applyAlignment="1">
      <alignment horizontal="center" vertical="center" wrapText="1"/>
    </xf>
    <xf numFmtId="178" fontId="20" fillId="2" borderId="17" xfId="3" applyNumberFormat="1" applyFont="1" applyFill="1" applyBorder="1" applyAlignment="1" applyProtection="1">
      <alignment horizontal="distributed" vertical="center"/>
    </xf>
    <xf numFmtId="178" fontId="20" fillId="6" borderId="17" xfId="3" applyNumberFormat="1" applyFont="1" applyFill="1" applyBorder="1" applyAlignment="1" applyProtection="1">
      <alignment horizontal="distributed" vertical="center"/>
    </xf>
    <xf numFmtId="178" fontId="20" fillId="6" borderId="16" xfId="3" applyNumberFormat="1" applyFont="1" applyFill="1" applyBorder="1" applyAlignment="1" applyProtection="1">
      <alignment horizontal="distributed" vertical="center"/>
    </xf>
    <xf numFmtId="56" fontId="21" fillId="0" borderId="23" xfId="0" applyNumberFormat="1" applyFont="1" applyBorder="1" applyProtection="1">
      <alignment vertical="center"/>
    </xf>
    <xf numFmtId="56" fontId="21" fillId="0" borderId="27" xfId="0" applyNumberFormat="1" applyFont="1" applyBorder="1" applyProtection="1">
      <alignment vertical="center"/>
    </xf>
    <xf numFmtId="56" fontId="21" fillId="0" borderId="29" xfId="0" applyNumberFormat="1" applyFont="1" applyBorder="1" applyProtection="1">
      <alignment vertical="center"/>
    </xf>
    <xf numFmtId="0" fontId="1" fillId="0" borderId="0" xfId="0" applyFont="1" applyAlignment="1">
      <alignment vertical="center" shrinkToFit="1"/>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vertical="center" wrapText="1"/>
    </xf>
    <xf numFmtId="0" fontId="13" fillId="0" borderId="0" xfId="0" applyFont="1" applyBorder="1" applyAlignment="1">
      <alignment horizontal="center" vertical="center"/>
    </xf>
    <xf numFmtId="0" fontId="22" fillId="0" borderId="0" xfId="0" applyFont="1">
      <alignment vertical="center"/>
    </xf>
    <xf numFmtId="0" fontId="23" fillId="0" borderId="0" xfId="0" applyFont="1">
      <alignment vertical="center"/>
    </xf>
    <xf numFmtId="0" fontId="1" fillId="0" borderId="3" xfId="0" applyFont="1" applyBorder="1">
      <alignment vertical="center"/>
    </xf>
    <xf numFmtId="0" fontId="1" fillId="0" borderId="4" xfId="0" applyFont="1" applyBorder="1">
      <alignment vertical="center"/>
    </xf>
    <xf numFmtId="0" fontId="24" fillId="3" borderId="0" xfId="0" applyFont="1" applyFill="1" applyBorder="1" applyAlignment="1">
      <alignment vertical="center"/>
    </xf>
    <xf numFmtId="0" fontId="24" fillId="3" borderId="6" xfId="0" applyFont="1" applyFill="1" applyBorder="1" applyAlignment="1">
      <alignment vertical="center"/>
    </xf>
    <xf numFmtId="0" fontId="1" fillId="0" borderId="8" xfId="0" applyFont="1" applyBorder="1">
      <alignment vertical="center"/>
    </xf>
    <xf numFmtId="0" fontId="1" fillId="0" borderId="9" xfId="0" applyFont="1" applyBorder="1">
      <alignment vertical="center"/>
    </xf>
    <xf numFmtId="0" fontId="5" fillId="0" borderId="0" xfId="2" applyAlignment="1">
      <alignment vertical="center" wrapText="1"/>
    </xf>
    <xf numFmtId="0" fontId="1" fillId="0" borderId="0" xfId="0" applyFont="1" applyAlignment="1">
      <alignment horizontal="right" vertical="center" wrapText="1"/>
    </xf>
    <xf numFmtId="0" fontId="1" fillId="0" borderId="0" xfId="0" applyFont="1" applyAlignment="1">
      <alignment horizontal="center" vertical="center" wrapText="1"/>
    </xf>
    <xf numFmtId="0" fontId="13" fillId="2" borderId="1" xfId="0" applyFont="1" applyFill="1" applyBorder="1" applyAlignment="1">
      <alignment vertical="center" wrapText="1"/>
    </xf>
    <xf numFmtId="0" fontId="13" fillId="0" borderId="0" xfId="0" applyFont="1" applyAlignment="1">
      <alignment horizontal="center" vertical="center"/>
    </xf>
    <xf numFmtId="0" fontId="12" fillId="7" borderId="5" xfId="0" applyFont="1" applyFill="1" applyBorder="1" applyAlignment="1">
      <alignment vertical="center"/>
    </xf>
    <xf numFmtId="0" fontId="24" fillId="7" borderId="0" xfId="0" applyFont="1" applyFill="1" applyBorder="1" applyAlignment="1">
      <alignment vertical="center"/>
    </xf>
    <xf numFmtId="0" fontId="24" fillId="7" borderId="6" xfId="0" applyFont="1" applyFill="1" applyBorder="1" applyAlignment="1">
      <alignment vertical="center"/>
    </xf>
    <xf numFmtId="0" fontId="13" fillId="0" borderId="1" xfId="0" applyFont="1" applyBorder="1" applyAlignment="1">
      <alignment horizontal="center" vertical="center"/>
    </xf>
    <xf numFmtId="0" fontId="7" fillId="0" borderId="0" xfId="0" applyFont="1" applyAlignment="1">
      <alignment horizontal="center" vertical="top"/>
    </xf>
    <xf numFmtId="0" fontId="28" fillId="0" borderId="1" xfId="0" applyFont="1" applyBorder="1" applyAlignment="1">
      <alignment horizontal="center" vertical="center"/>
    </xf>
    <xf numFmtId="0" fontId="7" fillId="0" borderId="1" xfId="0" applyFont="1" applyBorder="1" applyAlignment="1">
      <alignment horizontal="center" vertical="center"/>
    </xf>
    <xf numFmtId="0" fontId="29" fillId="0" borderId="1" xfId="0" applyFont="1" applyBorder="1">
      <alignment vertical="center"/>
    </xf>
    <xf numFmtId="0" fontId="5" fillId="0" borderId="1" xfId="2" applyBorder="1">
      <alignment vertical="center"/>
    </xf>
    <xf numFmtId="0" fontId="7" fillId="0" borderId="1" xfId="0" applyFont="1" applyBorder="1" applyAlignment="1">
      <alignment vertical="center"/>
    </xf>
    <xf numFmtId="0" fontId="7" fillId="0" borderId="0" xfId="0" applyFont="1" applyFill="1">
      <alignment vertical="center"/>
    </xf>
    <xf numFmtId="0" fontId="7" fillId="0" borderId="1" xfId="0" applyFont="1" applyBorder="1" applyAlignment="1">
      <alignment vertical="center" wrapText="1"/>
    </xf>
    <xf numFmtId="0" fontId="17" fillId="12" borderId="32" xfId="0" applyFont="1" applyFill="1" applyBorder="1" applyAlignment="1">
      <alignment horizontal="center" vertical="center"/>
    </xf>
    <xf numFmtId="179" fontId="17" fillId="0" borderId="22" xfId="0" applyNumberFormat="1" applyFont="1" applyBorder="1" applyAlignment="1">
      <alignment horizontal="center" vertical="center"/>
    </xf>
    <xf numFmtId="0" fontId="20" fillId="0" borderId="34" xfId="3" applyNumberFormat="1" applyFont="1" applyBorder="1" applyAlignment="1" applyProtection="1">
      <alignment horizontal="distributed" vertical="center"/>
    </xf>
    <xf numFmtId="179" fontId="17" fillId="0" borderId="35" xfId="0" applyNumberFormat="1" applyFont="1" applyBorder="1" applyAlignment="1">
      <alignment horizontal="center" vertical="center"/>
    </xf>
    <xf numFmtId="178" fontId="20" fillId="2" borderId="36" xfId="3" applyNumberFormat="1" applyFont="1" applyFill="1" applyBorder="1" applyAlignment="1" applyProtection="1">
      <alignment horizontal="distributed" vertical="center"/>
    </xf>
    <xf numFmtId="0" fontId="20" fillId="0" borderId="24" xfId="3" applyNumberFormat="1" applyFont="1" applyBorder="1" applyAlignment="1" applyProtection="1">
      <alignment horizontal="distributed" vertical="center"/>
    </xf>
    <xf numFmtId="178" fontId="20" fillId="2" borderId="24" xfId="3" applyNumberFormat="1" applyFont="1" applyFill="1" applyBorder="1" applyAlignment="1" applyProtection="1">
      <alignment horizontal="distributed" vertical="center"/>
    </xf>
    <xf numFmtId="0" fontId="8" fillId="0" borderId="0" xfId="0" applyFont="1" applyAlignment="1">
      <alignment vertical="center" shrinkToFit="1"/>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vertical="center" wrapText="1"/>
    </xf>
    <xf numFmtId="0" fontId="17" fillId="0" borderId="19" xfId="0" applyFont="1" applyBorder="1">
      <alignment vertical="center"/>
    </xf>
    <xf numFmtId="0" fontId="17" fillId="0" borderId="37" xfId="0" applyFont="1" applyBorder="1" applyAlignment="1">
      <alignment horizontal="right" vertical="center"/>
    </xf>
    <xf numFmtId="0" fontId="17" fillId="0" borderId="37" xfId="0" applyFont="1" applyBorder="1">
      <alignment vertical="center"/>
    </xf>
    <xf numFmtId="180" fontId="17" fillId="0" borderId="20" xfId="0" applyNumberFormat="1" applyFont="1" applyBorder="1">
      <alignment vertical="center"/>
    </xf>
    <xf numFmtId="0" fontId="18" fillId="0" borderId="0" xfId="0" applyNumberFormat="1" applyFont="1" applyAlignment="1">
      <alignment vertical="center"/>
    </xf>
    <xf numFmtId="0" fontId="1" fillId="0" borderId="0" xfId="0" applyFont="1" applyAlignment="1">
      <alignment horizontal="right" vertical="center"/>
    </xf>
    <xf numFmtId="0" fontId="17" fillId="12" borderId="4" xfId="0" applyFont="1" applyFill="1" applyBorder="1" applyAlignment="1">
      <alignment horizontal="center" vertical="center"/>
    </xf>
    <xf numFmtId="0" fontId="17" fillId="12" borderId="40" xfId="0" applyFont="1" applyFill="1" applyBorder="1" applyAlignment="1">
      <alignment horizontal="center" vertical="center"/>
    </xf>
    <xf numFmtId="181" fontId="17" fillId="0" borderId="41" xfId="0" applyNumberFormat="1" applyFont="1" applyFill="1" applyBorder="1" applyAlignment="1" applyProtection="1">
      <alignment horizontal="right" vertical="center"/>
    </xf>
    <xf numFmtId="181" fontId="17" fillId="0" borderId="42" xfId="0" applyNumberFormat="1" applyFont="1" applyFill="1" applyBorder="1" applyAlignment="1" applyProtection="1">
      <alignment horizontal="right" vertical="center"/>
    </xf>
    <xf numFmtId="181" fontId="17" fillId="0" borderId="43" xfId="0" applyNumberFormat="1" applyFont="1" applyFill="1" applyBorder="1" applyAlignment="1" applyProtection="1">
      <alignment horizontal="right" vertical="center"/>
    </xf>
    <xf numFmtId="180" fontId="17" fillId="0" borderId="38" xfId="0" applyNumberFormat="1" applyFont="1" applyFill="1" applyBorder="1" applyAlignment="1" applyProtection="1">
      <alignment vertical="center"/>
    </xf>
    <xf numFmtId="0" fontId="17" fillId="0" borderId="0" xfId="0" applyFont="1" applyFill="1" applyAlignment="1">
      <alignment horizontal="right" vertical="center"/>
    </xf>
    <xf numFmtId="0" fontId="33" fillId="0" borderId="0" xfId="0" applyFont="1" applyFill="1">
      <alignment vertical="center"/>
    </xf>
    <xf numFmtId="178" fontId="20" fillId="6" borderId="33" xfId="3" applyNumberFormat="1" applyFont="1" applyFill="1" applyBorder="1" applyAlignment="1" applyProtection="1">
      <alignment horizontal="distributed" vertical="center"/>
    </xf>
    <xf numFmtId="178" fontId="20" fillId="6" borderId="34" xfId="3" applyNumberFormat="1" applyFont="1" applyFill="1" applyBorder="1" applyAlignment="1" applyProtection="1">
      <alignment horizontal="distributed" vertical="center"/>
    </xf>
    <xf numFmtId="0" fontId="0" fillId="0" borderId="1" xfId="0" applyBorder="1">
      <alignment vertical="center"/>
    </xf>
    <xf numFmtId="2" fontId="0" fillId="0" borderId="1" xfId="0" applyNumberFormat="1" applyBorder="1">
      <alignment vertical="center"/>
    </xf>
    <xf numFmtId="0" fontId="17" fillId="0" borderId="0" xfId="0" applyFont="1" applyFill="1" applyBorder="1">
      <alignment vertical="center"/>
    </xf>
    <xf numFmtId="0" fontId="17"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18" fillId="4" borderId="21" xfId="0" applyFont="1" applyFill="1" applyBorder="1" applyAlignment="1" applyProtection="1">
      <alignment horizontal="center" vertical="center"/>
      <protection locked="0"/>
    </xf>
    <xf numFmtId="0" fontId="8" fillId="2" borderId="16" xfId="0" applyFont="1" applyFill="1" applyBorder="1" applyAlignment="1">
      <alignment vertical="center" wrapText="1"/>
    </xf>
    <xf numFmtId="0" fontId="1" fillId="0" borderId="0" xfId="0" applyFont="1" applyBorder="1">
      <alignment vertical="center"/>
    </xf>
    <xf numFmtId="0" fontId="13"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2" borderId="1" xfId="2" applyNumberFormat="1" applyFill="1" applyBorder="1" applyAlignment="1">
      <alignment vertical="center" wrapText="1"/>
    </xf>
    <xf numFmtId="0" fontId="1" fillId="0" borderId="0" xfId="0" applyFont="1" applyAlignment="1">
      <alignment horizontal="left" vertical="center" indent="1"/>
    </xf>
    <xf numFmtId="0" fontId="13" fillId="2" borderId="1" xfId="0" applyFont="1" applyFill="1" applyBorder="1" applyAlignment="1">
      <alignment horizontal="left" vertical="center" indent="1"/>
    </xf>
    <xf numFmtId="0" fontId="13" fillId="2" borderId="1" xfId="0" applyFont="1" applyFill="1" applyBorder="1" applyAlignment="1">
      <alignment horizontal="left" vertical="center" wrapText="1" indent="1"/>
    </xf>
    <xf numFmtId="0" fontId="27" fillId="13" borderId="1" xfId="0" applyFont="1" applyFill="1" applyBorder="1" applyAlignment="1">
      <alignment horizontal="center" vertical="top" shrinkToFit="1"/>
    </xf>
    <xf numFmtId="0" fontId="27" fillId="12" borderId="1" xfId="0" applyFont="1" applyFill="1" applyBorder="1" applyAlignment="1">
      <alignment horizontal="center" vertical="top" shrinkToFit="1"/>
    </xf>
    <xf numFmtId="0" fontId="7" fillId="0" borderId="1" xfId="0" applyFont="1" applyFill="1" applyBorder="1">
      <alignment vertical="center"/>
    </xf>
    <xf numFmtId="49" fontId="7" fillId="0" borderId="1" xfId="0" applyNumberFormat="1" applyFont="1" applyBorder="1">
      <alignment vertical="center"/>
    </xf>
    <xf numFmtId="38" fontId="7" fillId="0" borderId="16" xfId="3" applyFont="1" applyBorder="1">
      <alignment vertical="center"/>
    </xf>
    <xf numFmtId="56" fontId="7" fillId="0" borderId="1" xfId="0" applyNumberFormat="1" applyFont="1" applyBorder="1">
      <alignment vertical="center"/>
    </xf>
    <xf numFmtId="49" fontId="7" fillId="0" borderId="1" xfId="0" quotePrefix="1" applyNumberFormat="1" applyFont="1" applyBorder="1">
      <alignment vertical="center"/>
    </xf>
    <xf numFmtId="0" fontId="5" fillId="0" borderId="1" xfId="2" applyBorder="1" applyAlignment="1">
      <alignment vertical="center" wrapText="1"/>
    </xf>
    <xf numFmtId="0" fontId="28" fillId="0" borderId="0" xfId="0" applyFont="1" applyFill="1">
      <alignment vertical="center"/>
    </xf>
    <xf numFmtId="49" fontId="7" fillId="0" borderId="1" xfId="0" applyNumberFormat="1" applyFont="1" applyBorder="1" applyAlignment="1">
      <alignment vertical="center"/>
    </xf>
    <xf numFmtId="182" fontId="7" fillId="0" borderId="1" xfId="0" applyNumberFormat="1" applyFont="1" applyBorder="1">
      <alignment vertical="center"/>
    </xf>
    <xf numFmtId="0" fontId="5" fillId="0" borderId="1" xfId="2" applyBorder="1" applyAlignment="1">
      <alignment horizontal="center" vertical="center"/>
    </xf>
    <xf numFmtId="38" fontId="7" fillId="0" borderId="1" xfId="3" applyFont="1" applyBorder="1">
      <alignment vertical="center"/>
    </xf>
    <xf numFmtId="0" fontId="7" fillId="0" borderId="0" xfId="0" applyFont="1" applyBorder="1">
      <alignment vertical="center"/>
    </xf>
    <xf numFmtId="56" fontId="7" fillId="2" borderId="1" xfId="0" applyNumberFormat="1" applyFont="1" applyFill="1" applyBorder="1">
      <alignment vertical="center"/>
    </xf>
    <xf numFmtId="0" fontId="0" fillId="0" borderId="1" xfId="0" applyBorder="1" applyAlignment="1">
      <alignment vertical="center" shrinkToFit="1"/>
    </xf>
    <xf numFmtId="0" fontId="32" fillId="0" borderId="1" xfId="2" applyNumberFormat="1" applyFont="1" applyFill="1" applyBorder="1" applyAlignment="1">
      <alignment vertical="center" shrinkToFit="1"/>
    </xf>
    <xf numFmtId="0" fontId="32" fillId="0" borderId="1" xfId="2" applyNumberFormat="1" applyFont="1" applyFill="1" applyBorder="1" applyAlignment="1">
      <alignment horizontal="right" vertical="center" shrinkToFit="1"/>
    </xf>
    <xf numFmtId="0" fontId="5" fillId="0" borderId="1" xfId="2" applyNumberFormat="1" applyFill="1" applyBorder="1" applyAlignment="1">
      <alignment vertical="center" shrinkToFit="1"/>
    </xf>
    <xf numFmtId="38" fontId="0" fillId="0" borderId="1" xfId="3" applyFont="1" applyBorder="1">
      <alignment vertical="center"/>
    </xf>
    <xf numFmtId="0" fontId="7" fillId="0" borderId="1" xfId="0" applyNumberFormat="1" applyFont="1" applyBorder="1" applyAlignment="1">
      <alignment horizontal="right" vertical="center"/>
    </xf>
    <xf numFmtId="0" fontId="8" fillId="0" borderId="1" xfId="0" applyNumberFormat="1" applyFont="1" applyBorder="1">
      <alignment vertical="center"/>
    </xf>
    <xf numFmtId="0" fontId="5" fillId="0" borderId="1" xfId="2" applyFill="1" applyBorder="1">
      <alignment vertical="center"/>
    </xf>
    <xf numFmtId="0" fontId="7" fillId="0" borderId="0" xfId="0" applyFont="1" applyFill="1" applyAlignment="1">
      <alignment horizontal="center" vertical="center"/>
    </xf>
    <xf numFmtId="49" fontId="7" fillId="0" borderId="0" xfId="0" applyNumberFormat="1" applyFont="1" applyFill="1">
      <alignment vertical="center"/>
    </xf>
    <xf numFmtId="38" fontId="7" fillId="0" borderId="0" xfId="3" applyFont="1" applyFill="1">
      <alignment vertical="center"/>
    </xf>
    <xf numFmtId="0" fontId="34" fillId="0" borderId="0" xfId="0" applyFont="1" applyAlignment="1">
      <alignment horizontal="center" vertical="center" wrapText="1"/>
    </xf>
    <xf numFmtId="181" fontId="17" fillId="0" borderId="4" xfId="0" applyNumberFormat="1" applyFont="1" applyBorder="1" applyAlignment="1">
      <alignment horizontal="center" vertical="center"/>
    </xf>
    <xf numFmtId="181" fontId="17" fillId="0" borderId="6" xfId="0" applyNumberFormat="1" applyFont="1" applyBorder="1" applyAlignment="1">
      <alignment horizontal="center" vertical="center"/>
    </xf>
    <xf numFmtId="181" fontId="17" fillId="0" borderId="9" xfId="0" applyNumberFormat="1" applyFont="1" applyBorder="1" applyAlignment="1">
      <alignment horizontal="center" vertical="center"/>
    </xf>
    <xf numFmtId="0" fontId="21" fillId="0" borderId="25" xfId="0" applyFont="1" applyBorder="1" applyAlignment="1" applyProtection="1">
      <alignment horizontal="center" vertical="center"/>
    </xf>
    <xf numFmtId="0" fontId="21" fillId="0" borderId="26" xfId="0" applyFont="1" applyBorder="1" applyAlignment="1" applyProtection="1">
      <alignment horizontal="center" vertical="center"/>
    </xf>
    <xf numFmtId="0" fontId="21" fillId="0" borderId="28" xfId="0" applyFont="1" applyBorder="1" applyAlignment="1" applyProtection="1">
      <alignment horizontal="center" vertical="center"/>
    </xf>
    <xf numFmtId="0" fontId="19" fillId="0" borderId="0" xfId="0" applyFont="1" applyAlignment="1">
      <alignment horizontal="center" vertical="center"/>
    </xf>
    <xf numFmtId="0" fontId="18" fillId="5" borderId="2" xfId="0" applyFont="1" applyFill="1" applyBorder="1" applyAlignment="1">
      <alignment horizontal="center" vertical="center"/>
    </xf>
    <xf numFmtId="0" fontId="18" fillId="5" borderId="31" xfId="0" applyFont="1" applyFill="1" applyBorder="1" applyAlignment="1">
      <alignment horizontal="center" vertical="center"/>
    </xf>
    <xf numFmtId="0" fontId="17" fillId="12" borderId="32" xfId="0" applyFont="1" applyFill="1" applyBorder="1" applyAlignment="1">
      <alignment horizontal="center" vertical="center"/>
    </xf>
    <xf numFmtId="0" fontId="17" fillId="12" borderId="39" xfId="0" applyFont="1" applyFill="1" applyBorder="1" applyAlignment="1">
      <alignment horizontal="center" vertical="center"/>
    </xf>
    <xf numFmtId="0" fontId="7" fillId="9" borderId="10" xfId="0" applyFont="1" applyFill="1" applyBorder="1" applyAlignment="1">
      <alignment horizontal="center" vertical="center" shrinkToFit="1"/>
    </xf>
    <xf numFmtId="0" fontId="7" fillId="9" borderId="44" xfId="0" applyFont="1" applyFill="1" applyBorder="1" applyAlignment="1">
      <alignment horizontal="center" vertical="center" shrinkToFit="1"/>
    </xf>
    <xf numFmtId="0" fontId="7" fillId="9" borderId="11" xfId="0" applyFont="1" applyFill="1" applyBorder="1" applyAlignment="1">
      <alignment horizontal="center" vertical="center" shrinkToFit="1"/>
    </xf>
    <xf numFmtId="0" fontId="7" fillId="4" borderId="1"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4"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9" borderId="16" xfId="0" applyFont="1" applyFill="1" applyBorder="1" applyAlignment="1">
      <alignment horizontal="center" vertical="center"/>
    </xf>
    <xf numFmtId="0" fontId="7" fillId="9" borderId="17" xfId="0" applyFont="1" applyFill="1" applyBorder="1" applyAlignment="1">
      <alignment horizontal="center" vertical="center"/>
    </xf>
    <xf numFmtId="0" fontId="7" fillId="9" borderId="18" xfId="0" applyFont="1" applyFill="1" applyBorder="1" applyAlignment="1">
      <alignment horizontal="center" vertical="center"/>
    </xf>
    <xf numFmtId="49" fontId="7" fillId="9" borderId="10" xfId="0" applyNumberFormat="1" applyFont="1" applyFill="1" applyBorder="1" applyAlignment="1">
      <alignment horizontal="center" vertical="center" shrinkToFit="1"/>
    </xf>
    <xf numFmtId="49" fontId="7" fillId="9" borderId="44" xfId="0" applyNumberFormat="1" applyFont="1" applyFill="1" applyBorder="1" applyAlignment="1">
      <alignment horizontal="center" vertical="center" shrinkToFit="1"/>
    </xf>
    <xf numFmtId="49" fontId="7" fillId="9" borderId="11" xfId="0" applyNumberFormat="1" applyFont="1" applyFill="1" applyBorder="1" applyAlignment="1">
      <alignment horizontal="center" vertical="center" shrinkToFit="1"/>
    </xf>
    <xf numFmtId="56" fontId="7" fillId="13" borderId="1" xfId="0" applyNumberFormat="1" applyFont="1" applyFill="1" applyBorder="1" applyAlignment="1">
      <alignment horizontal="center" vertical="center"/>
    </xf>
    <xf numFmtId="56" fontId="7" fillId="13" borderId="1" xfId="0" applyNumberFormat="1" applyFont="1" applyFill="1" applyBorder="1" applyAlignment="1">
      <alignment horizontal="center" vertical="center" wrapText="1"/>
    </xf>
    <xf numFmtId="56" fontId="7" fillId="13" borderId="10" xfId="0" applyNumberFormat="1" applyFont="1" applyFill="1" applyBorder="1" applyAlignment="1">
      <alignment horizontal="center" vertical="center" wrapText="1"/>
    </xf>
    <xf numFmtId="56" fontId="7" fillId="13" borderId="11" xfId="0" applyNumberFormat="1" applyFont="1" applyFill="1" applyBorder="1" applyAlignment="1">
      <alignment horizontal="center" vertical="center" wrapText="1"/>
    </xf>
    <xf numFmtId="56" fontId="7" fillId="12" borderId="1" xfId="0" applyNumberFormat="1" applyFont="1" applyFill="1" applyBorder="1" applyAlignment="1">
      <alignment horizontal="center" vertical="center" wrapText="1"/>
    </xf>
    <xf numFmtId="56" fontId="7" fillId="12" borderId="1" xfId="0" applyNumberFormat="1" applyFont="1" applyFill="1" applyBorder="1" applyAlignment="1">
      <alignment horizontal="center" vertical="center"/>
    </xf>
    <xf numFmtId="56" fontId="7" fillId="12" borderId="10" xfId="0" applyNumberFormat="1" applyFont="1" applyFill="1" applyBorder="1" applyAlignment="1">
      <alignment horizontal="center" vertical="center" wrapText="1"/>
    </xf>
    <xf numFmtId="56" fontId="7" fillId="12" borderId="11" xfId="0" applyNumberFormat="1" applyFont="1" applyFill="1" applyBorder="1" applyAlignment="1">
      <alignment horizontal="center" vertical="center" wrapText="1"/>
    </xf>
    <xf numFmtId="0" fontId="7" fillId="11" borderId="1" xfId="0" applyNumberFormat="1" applyFont="1" applyFill="1" applyBorder="1" applyAlignment="1">
      <alignment horizontal="center" vertical="top"/>
    </xf>
    <xf numFmtId="0" fontId="7" fillId="13" borderId="16" xfId="0" applyFont="1" applyFill="1" applyBorder="1" applyAlignment="1">
      <alignment horizontal="center" vertical="center"/>
    </xf>
    <xf numFmtId="0" fontId="7" fillId="13" borderId="17" xfId="0" applyFont="1" applyFill="1" applyBorder="1" applyAlignment="1">
      <alignment horizontal="center" vertical="center"/>
    </xf>
    <xf numFmtId="0" fontId="7" fillId="12" borderId="17" xfId="0" applyFont="1" applyFill="1" applyBorder="1" applyAlignment="1">
      <alignment horizontal="center" vertical="center"/>
    </xf>
    <xf numFmtId="0" fontId="7" fillId="12" borderId="18" xfId="0" applyFont="1" applyFill="1" applyBorder="1" applyAlignment="1">
      <alignment horizontal="center" vertical="center"/>
    </xf>
    <xf numFmtId="0" fontId="7" fillId="10" borderId="1" xfId="0" applyFont="1" applyFill="1" applyBorder="1" applyAlignment="1">
      <alignment horizontal="center" vertical="center" textRotation="255"/>
    </xf>
    <xf numFmtId="38" fontId="7" fillId="10" borderId="16" xfId="3" applyFont="1" applyFill="1" applyBorder="1" applyAlignment="1">
      <alignment horizontal="center" vertical="center" textRotation="255"/>
    </xf>
    <xf numFmtId="0" fontId="7" fillId="11"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56" fontId="7" fillId="11" borderId="1" xfId="0" applyNumberFormat="1" applyFont="1" applyFill="1" applyBorder="1" applyAlignment="1">
      <alignment horizontal="center" vertical="center"/>
    </xf>
    <xf numFmtId="0" fontId="12" fillId="2" borderId="5"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0"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56" fontId="14" fillId="0" borderId="1" xfId="0" applyNumberFormat="1" applyFont="1" applyFill="1" applyBorder="1" applyAlignment="1">
      <alignment horizontal="center" vertical="center"/>
    </xf>
    <xf numFmtId="56" fontId="14" fillId="0" borderId="16" xfId="0" applyNumberFormat="1" applyFont="1" applyFill="1" applyBorder="1" applyAlignment="1">
      <alignment horizontal="center" vertical="center"/>
    </xf>
    <xf numFmtId="56" fontId="14" fillId="0" borderId="1" xfId="0" applyNumberFormat="1"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5" fillId="8" borderId="0" xfId="0" applyFont="1" applyFill="1" applyBorder="1" applyAlignment="1">
      <alignment horizontal="center" vertical="center" wrapText="1"/>
    </xf>
    <xf numFmtId="56" fontId="14" fillId="0" borderId="17" xfId="0" applyNumberFormat="1" applyFont="1" applyFill="1" applyBorder="1" applyAlignment="1">
      <alignment horizontal="center" vertical="center"/>
    </xf>
    <xf numFmtId="56" fontId="14" fillId="0" borderId="18" xfId="0" applyNumberFormat="1" applyFont="1" applyFill="1" applyBorder="1" applyAlignment="1">
      <alignment horizontal="center" vertical="center"/>
    </xf>
    <xf numFmtId="56" fontId="14" fillId="0" borderId="16" xfId="0" applyNumberFormat="1" applyFont="1" applyFill="1" applyBorder="1" applyAlignment="1">
      <alignment horizontal="center" vertical="center" wrapText="1"/>
    </xf>
    <xf numFmtId="56" fontId="14" fillId="0" borderId="17" xfId="0" applyNumberFormat="1" applyFont="1" applyFill="1" applyBorder="1" applyAlignment="1">
      <alignment horizontal="center" vertical="center" wrapText="1"/>
    </xf>
    <xf numFmtId="56" fontId="14" fillId="0" borderId="18" xfId="0" applyNumberFormat="1" applyFont="1" applyFill="1" applyBorder="1" applyAlignment="1">
      <alignment horizontal="center" vertical="center" wrapText="1"/>
    </xf>
    <xf numFmtId="0" fontId="25" fillId="8" borderId="1" xfId="0" applyFont="1" applyFill="1" applyBorder="1" applyAlignment="1">
      <alignment horizontal="center" vertical="center" wrapText="1"/>
    </xf>
  </cellXfs>
  <cellStyles count="7">
    <cellStyle name="ハイパーリンク" xfId="2" builtinId="8"/>
    <cellStyle name="桁区切り" xfId="3" builtinId="6"/>
    <cellStyle name="桁区切り 2" xfId="4"/>
    <cellStyle name="標準" xfId="0" builtinId="0"/>
    <cellStyle name="標準 12" xfId="5"/>
    <cellStyle name="標準 3" xfId="6"/>
    <cellStyle name="標準_ファイル設計書_申請一覧表" xfId="1"/>
  </cellStyles>
  <dxfs count="38">
    <dxf>
      <fill>
        <patternFill>
          <bgColor theme="5" tint="0.79998168889431442"/>
        </patternFill>
      </fill>
    </dxf>
    <dxf>
      <fill>
        <patternFill>
          <bgColor theme="0" tint="-0.14996795556505021"/>
        </patternFill>
      </fill>
    </dxf>
    <dxf>
      <fill>
        <patternFill>
          <bgColor theme="5" tint="0.39994506668294322"/>
        </patternFill>
      </fill>
    </dxf>
    <dxf>
      <font>
        <color rgb="FF9C0006"/>
      </font>
      <fill>
        <patternFill>
          <bgColor rgb="FFFFC7CE"/>
        </patternFill>
      </fill>
    </dxf>
    <dxf>
      <fill>
        <patternFill>
          <bgColor theme="5" tint="0.79998168889431442"/>
        </patternFill>
      </fill>
    </dxf>
    <dxf>
      <fill>
        <patternFill>
          <bgColor theme="0" tint="-0.14996795556505021"/>
        </patternFill>
      </fill>
    </dxf>
    <dxf>
      <fill>
        <patternFill>
          <bgColor theme="5" tint="0.39994506668294322"/>
        </patternFill>
      </fill>
    </dxf>
    <dxf>
      <fill>
        <patternFill>
          <bgColor theme="5" tint="0.79998168889431442"/>
        </patternFill>
      </fill>
    </dxf>
    <dxf>
      <fill>
        <patternFill>
          <bgColor theme="0" tint="-0.14996795556505021"/>
        </patternFill>
      </fill>
    </dxf>
    <dxf>
      <fill>
        <patternFill>
          <bgColor theme="5" tint="0.39994506668294322"/>
        </patternFill>
      </fill>
    </dxf>
    <dxf>
      <fill>
        <patternFill>
          <bgColor theme="5" tint="0.79998168889431442"/>
        </patternFill>
      </fill>
    </dxf>
    <dxf>
      <fill>
        <patternFill>
          <bgColor theme="0" tint="-0.14996795556505021"/>
        </patternFill>
      </fill>
    </dxf>
    <dxf>
      <fill>
        <patternFill>
          <bgColor theme="5" tint="0.39994506668294322"/>
        </patternFill>
      </fill>
    </dxf>
    <dxf>
      <fill>
        <patternFill>
          <bgColor theme="5" tint="0.79998168889431442"/>
        </patternFill>
      </fill>
    </dxf>
    <dxf>
      <fill>
        <patternFill>
          <bgColor theme="0" tint="-0.14996795556505021"/>
        </patternFill>
      </fill>
    </dxf>
    <dxf>
      <fill>
        <patternFill>
          <bgColor theme="5" tint="0.39994506668294322"/>
        </patternFill>
      </fill>
    </dxf>
    <dxf>
      <fill>
        <patternFill>
          <bgColor theme="5" tint="0.79998168889431442"/>
        </patternFill>
      </fill>
    </dxf>
    <dxf>
      <fill>
        <patternFill>
          <bgColor theme="0" tint="-0.14996795556505021"/>
        </patternFill>
      </fill>
    </dxf>
    <dxf>
      <fill>
        <patternFill>
          <bgColor theme="5" tint="0.39994506668294322"/>
        </patternFill>
      </fill>
    </dxf>
    <dxf>
      <fill>
        <patternFill>
          <bgColor theme="5" tint="0.79998168889431442"/>
        </patternFill>
      </fill>
    </dxf>
    <dxf>
      <fill>
        <patternFill>
          <bgColor theme="0" tint="-0.14996795556505021"/>
        </patternFill>
      </fill>
    </dxf>
    <dxf>
      <fill>
        <patternFill>
          <bgColor theme="5" tint="0.39994506668294322"/>
        </patternFill>
      </fill>
    </dxf>
    <dxf>
      <fill>
        <patternFill>
          <bgColor theme="5" tint="0.79998168889431442"/>
        </patternFill>
      </fill>
    </dxf>
    <dxf>
      <fill>
        <patternFill>
          <bgColor theme="0" tint="-0.14996795556505021"/>
        </patternFill>
      </fill>
    </dxf>
    <dxf>
      <fill>
        <patternFill>
          <bgColor theme="5" tint="0.39994506668294322"/>
        </patternFill>
      </fill>
    </dxf>
    <dxf>
      <fill>
        <patternFill>
          <bgColor theme="5" tint="0.79998168889431442"/>
        </patternFill>
      </fill>
    </dxf>
    <dxf>
      <fill>
        <patternFill>
          <bgColor theme="0" tint="-0.14996795556505021"/>
        </patternFill>
      </fill>
    </dxf>
    <dxf>
      <fill>
        <patternFill>
          <bgColor theme="5" tint="0.39994506668294322"/>
        </patternFill>
      </fill>
    </dxf>
    <dxf>
      <fill>
        <patternFill>
          <bgColor theme="5" tint="0.79998168889431442"/>
        </patternFill>
      </fill>
    </dxf>
    <dxf>
      <fill>
        <patternFill>
          <bgColor theme="0" tint="-0.14996795556505021"/>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104775</xdr:colOff>
      <xdr:row>1</xdr:row>
      <xdr:rowOff>133350</xdr:rowOff>
    </xdr:from>
    <xdr:to>
      <xdr:col>19</xdr:col>
      <xdr:colOff>690562</xdr:colOff>
      <xdr:row>5</xdr:row>
      <xdr:rowOff>71437</xdr:rowOff>
    </xdr:to>
    <xdr:sp macro="" textlink="">
      <xdr:nvSpPr>
        <xdr:cNvPr id="2" name="角丸四角形吹き出し 1"/>
        <xdr:cNvSpPr/>
      </xdr:nvSpPr>
      <xdr:spPr>
        <a:xfrm>
          <a:off x="5819775" y="990600"/>
          <a:ext cx="6062662" cy="1485900"/>
        </a:xfrm>
        <a:prstGeom prst="wedgeRoundRectCallout">
          <a:avLst>
            <a:gd name="adj1" fmla="val -83965"/>
            <a:gd name="adj2" fmla="val -3464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800">
              <a:latin typeface="Meiryo UI" panose="020B0604030504040204" pitchFamily="50" charset="-128"/>
              <a:ea typeface="Meiryo UI" panose="020B0604030504040204" pitchFamily="50" charset="-128"/>
            </a:rPr>
            <a:t>診療・検査医療機関の</a:t>
          </a:r>
          <a:r>
            <a:rPr kumimoji="1" lang="ja-JP" altLang="en-US" sz="1800" b="1">
              <a:solidFill>
                <a:srgbClr val="FF0000"/>
              </a:solidFill>
              <a:latin typeface="Meiryo UI" panose="020B0604030504040204" pitchFamily="50" charset="-128"/>
              <a:ea typeface="Meiryo UI" panose="020B0604030504040204" pitchFamily="50" charset="-128"/>
            </a:rPr>
            <a:t>指定番号</a:t>
          </a:r>
          <a:r>
            <a:rPr kumimoji="1" lang="ja-JP" altLang="en-US" sz="1800">
              <a:latin typeface="Meiryo UI" panose="020B0604030504040204" pitchFamily="50" charset="-128"/>
              <a:ea typeface="Meiryo UI" panose="020B0604030504040204" pitchFamily="50" charset="-128"/>
            </a:rPr>
            <a:t>を入力してください。</a:t>
          </a:r>
          <a:endParaRPr kumimoji="1" lang="en-US" altLang="ja-JP" sz="1800">
            <a:latin typeface="Meiryo UI" panose="020B0604030504040204" pitchFamily="50" charset="-128"/>
            <a:ea typeface="Meiryo UI" panose="020B0604030504040204" pitchFamily="50" charset="-128"/>
          </a:endParaRPr>
        </a:p>
        <a:p>
          <a:pPr algn="l"/>
          <a:r>
            <a:rPr kumimoji="1" lang="ja-JP" altLang="en-US" sz="1800">
              <a:latin typeface="Meiryo UI" panose="020B0604030504040204" pitchFamily="50" charset="-128"/>
              <a:ea typeface="Meiryo UI" panose="020B0604030504040204" pitchFamily="50" charset="-128"/>
            </a:rPr>
            <a:t>表示される医療機関名を確認してください。</a:t>
          </a:r>
          <a:endParaRPr kumimoji="1" lang="en-US" altLang="ja-JP" sz="1800">
            <a:latin typeface="Meiryo UI" panose="020B0604030504040204" pitchFamily="50" charset="-128"/>
            <a:ea typeface="Meiryo UI" panose="020B0604030504040204" pitchFamily="50" charset="-128"/>
          </a:endParaRPr>
        </a:p>
      </xdr:txBody>
    </xdr:sp>
    <xdr:clientData/>
  </xdr:twoCellAnchor>
  <xdr:oneCellAnchor>
    <xdr:from>
      <xdr:col>21</xdr:col>
      <xdr:colOff>147638</xdr:colOff>
      <xdr:row>18</xdr:row>
      <xdr:rowOff>0</xdr:rowOff>
    </xdr:from>
    <xdr:ext cx="8996362" cy="2643187"/>
    <xdr:sp macro="" textlink="">
      <xdr:nvSpPr>
        <xdr:cNvPr id="3" name="テキスト ボックス 2"/>
        <xdr:cNvSpPr txBox="1"/>
      </xdr:nvSpPr>
      <xdr:spPr>
        <a:xfrm>
          <a:off x="12434888" y="10715625"/>
          <a:ext cx="8996362" cy="2643187"/>
        </a:xfrm>
        <a:prstGeom prst="rect">
          <a:avLst/>
        </a:prstGeom>
        <a:solidFill>
          <a:srgbClr val="FFFF00"/>
        </a:solidFill>
        <a:ln>
          <a:solidFill>
            <a:sysClr val="windowText" lastClr="000000"/>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noAutofit/>
        </a:bodyPr>
        <a:lstStyle/>
        <a:p>
          <a:r>
            <a:rPr lang="ja-JP" altLang="en-US" sz="2000" b="1" i="0" u="none" strike="noStrike">
              <a:solidFill>
                <a:schemeClr val="dk1"/>
              </a:solidFill>
              <a:effectLst/>
              <a:latin typeface="Meiryo UI" panose="020B0604030504040204" pitchFamily="50" charset="-128"/>
              <a:ea typeface="Meiryo UI" panose="020B0604030504040204" pitchFamily="50" charset="-128"/>
              <a:cs typeface="+mn-cs"/>
            </a:rPr>
            <a:t>知事からの要請に基づき、市町村と協議したうえで</a:t>
          </a:r>
          <a:endParaRPr lang="en-US" altLang="ja-JP" sz="2000" b="1" i="0" u="none" strike="noStrike">
            <a:solidFill>
              <a:schemeClr val="dk1"/>
            </a:solidFill>
            <a:effectLst/>
            <a:latin typeface="Meiryo UI" panose="020B0604030504040204" pitchFamily="50" charset="-128"/>
            <a:ea typeface="Meiryo UI" panose="020B0604030504040204" pitchFamily="50" charset="-128"/>
            <a:cs typeface="+mn-cs"/>
          </a:endParaRPr>
        </a:p>
        <a:p>
          <a:r>
            <a:rPr lang="ja-JP" altLang="en-US" sz="2000" b="1" i="0" u="none" strike="noStrike">
              <a:solidFill>
                <a:schemeClr val="dk1"/>
              </a:solidFill>
              <a:effectLst/>
              <a:latin typeface="Meiryo UI" panose="020B0604030504040204" pitchFamily="50" charset="-128"/>
              <a:ea typeface="Meiryo UI" panose="020B0604030504040204" pitchFamily="50" charset="-128"/>
              <a:cs typeface="+mn-cs"/>
            </a:rPr>
            <a:t>臨時発熱外来として開設された医療機関のみなさま</a:t>
          </a:r>
          <a:endParaRPr lang="en-US" altLang="ja-JP" sz="2000" b="1" i="0" u="none" strike="noStrike">
            <a:solidFill>
              <a:schemeClr val="dk1"/>
            </a:solidFill>
            <a:effectLst/>
            <a:latin typeface="Meiryo UI" panose="020B0604030504040204" pitchFamily="50" charset="-128"/>
            <a:ea typeface="Meiryo UI" panose="020B0604030504040204" pitchFamily="50" charset="-128"/>
            <a:cs typeface="+mn-cs"/>
          </a:endParaRPr>
        </a:p>
        <a:p>
          <a:r>
            <a:rPr lang="ja-JP" altLang="ja-JP" sz="1800" b="0" i="0" u="none" strike="noStrike">
              <a:solidFill>
                <a:schemeClr val="dk1"/>
              </a:solidFill>
              <a:effectLst/>
              <a:latin typeface="Meiryo UI" panose="020B0604030504040204" pitchFamily="50" charset="-128"/>
              <a:ea typeface="Meiryo UI" panose="020B0604030504040204" pitchFamily="50" charset="-128"/>
              <a:cs typeface="+mn-cs"/>
            </a:rPr>
            <a:t>本支援金は</a:t>
          </a:r>
          <a:r>
            <a:rPr lang="ja-JP" altLang="en-US" sz="1800" b="0" i="0" u="none" strike="noStrike">
              <a:solidFill>
                <a:schemeClr val="dk1"/>
              </a:solidFill>
              <a:effectLst/>
              <a:latin typeface="Meiryo UI" panose="020B0604030504040204" pitchFamily="50" charset="-128"/>
              <a:ea typeface="Meiryo UI" panose="020B0604030504040204" pitchFamily="50" charset="-128"/>
              <a:cs typeface="+mn-cs"/>
            </a:rPr>
            <a:t>、同日対象日における</a:t>
          </a:r>
          <a:r>
            <a:rPr lang="ja-JP" altLang="ja-JP" sz="1800" b="0" i="0" u="none" strike="noStrike">
              <a:solidFill>
                <a:schemeClr val="dk1"/>
              </a:solidFill>
              <a:effectLst/>
              <a:latin typeface="Meiryo UI" panose="020B0604030504040204" pitchFamily="50" charset="-128"/>
              <a:ea typeface="Meiryo UI" panose="020B0604030504040204" pitchFamily="50" charset="-128"/>
              <a:cs typeface="+mn-cs"/>
            </a:rPr>
            <a:t>臨時発熱外来運営支援金との併給</a:t>
          </a:r>
          <a:r>
            <a:rPr lang="ja-JP" altLang="en-US" sz="1800" b="0" i="0" u="none" strike="noStrike">
              <a:solidFill>
                <a:schemeClr val="dk1"/>
              </a:solidFill>
              <a:effectLst/>
              <a:latin typeface="Meiryo UI" panose="020B0604030504040204" pitchFamily="50" charset="-128"/>
              <a:ea typeface="Meiryo UI" panose="020B0604030504040204" pitchFamily="50" charset="-128"/>
              <a:cs typeface="+mn-cs"/>
            </a:rPr>
            <a:t>は</a:t>
          </a:r>
          <a:r>
            <a:rPr lang="ja-JP" altLang="ja-JP" sz="1800" b="0" i="0" u="none" strike="noStrike">
              <a:solidFill>
                <a:schemeClr val="dk1"/>
              </a:solidFill>
              <a:effectLst/>
              <a:latin typeface="Meiryo UI" panose="020B0604030504040204" pitchFamily="50" charset="-128"/>
              <a:ea typeface="Meiryo UI" panose="020B0604030504040204" pitchFamily="50" charset="-128"/>
              <a:cs typeface="+mn-cs"/>
            </a:rPr>
            <a:t>不可です。</a:t>
          </a:r>
          <a:r>
            <a:rPr lang="ja-JP" altLang="ja-JP" sz="1800">
              <a:latin typeface="Meiryo UI" panose="020B0604030504040204" pitchFamily="50" charset="-128"/>
              <a:ea typeface="Meiryo UI" panose="020B0604030504040204" pitchFamily="50" charset="-128"/>
            </a:rPr>
            <a:t> </a:t>
          </a:r>
          <a:r>
            <a:rPr lang="ja-JP" altLang="ja-JP" sz="1800" b="0" i="0" u="none" strike="noStrike">
              <a:solidFill>
                <a:schemeClr val="dk1"/>
              </a:solidFill>
              <a:effectLst/>
              <a:latin typeface="Meiryo UI" panose="020B0604030504040204" pitchFamily="50" charset="-128"/>
              <a:ea typeface="Meiryo UI" panose="020B0604030504040204" pitchFamily="50" charset="-128"/>
              <a:cs typeface="+mn-cs"/>
            </a:rPr>
            <a:t>臨時発熱外来運営支援金の算定対象とした日については、本支援金の算定対象とすることはできません。臨時発熱外来として開設された日に</a:t>
          </a:r>
          <a:r>
            <a:rPr lang="ja-JP" altLang="en-US" sz="1800" b="0" i="0" u="none" strike="noStrike">
              <a:solidFill>
                <a:schemeClr val="dk1"/>
              </a:solidFill>
              <a:effectLst/>
              <a:latin typeface="Meiryo UI" panose="020B0604030504040204" pitchFamily="50" charset="-128"/>
              <a:ea typeface="Meiryo UI" panose="020B0604030504040204" pitchFamily="50" charset="-128"/>
              <a:cs typeface="+mn-cs"/>
            </a:rPr>
            <a:t>係る支援金</a:t>
          </a:r>
          <a:r>
            <a:rPr lang="ja-JP" altLang="ja-JP" sz="1800" b="0" i="0" u="none" strike="noStrike">
              <a:solidFill>
                <a:schemeClr val="dk1"/>
              </a:solidFill>
              <a:effectLst/>
              <a:latin typeface="Meiryo UI" panose="020B0604030504040204" pitchFamily="50" charset="-128"/>
              <a:ea typeface="Meiryo UI" panose="020B0604030504040204" pitchFamily="50" charset="-128"/>
              <a:cs typeface="+mn-cs"/>
            </a:rPr>
            <a:t>は、臨時発熱外来運営支援金</a:t>
          </a:r>
          <a:r>
            <a:rPr lang="ja-JP" altLang="en-US" sz="1800" b="0" i="0" u="none" strike="noStrike">
              <a:solidFill>
                <a:schemeClr val="dk1"/>
              </a:solidFill>
              <a:effectLst/>
              <a:latin typeface="Meiryo UI" panose="020B0604030504040204" pitchFamily="50" charset="-128"/>
              <a:ea typeface="Meiryo UI" panose="020B0604030504040204" pitchFamily="50" charset="-128"/>
              <a:cs typeface="+mn-cs"/>
            </a:rPr>
            <a:t>として</a:t>
          </a:r>
          <a:r>
            <a:rPr lang="ja-JP" altLang="ja-JP" sz="1800" b="0" i="0" u="none" strike="noStrike">
              <a:solidFill>
                <a:schemeClr val="dk1"/>
              </a:solidFill>
              <a:effectLst/>
              <a:latin typeface="Meiryo UI" panose="020B0604030504040204" pitchFamily="50" charset="-128"/>
              <a:ea typeface="Meiryo UI" panose="020B0604030504040204" pitchFamily="50" charset="-128"/>
              <a:cs typeface="+mn-cs"/>
            </a:rPr>
            <a:t>ご申請ください。</a:t>
          </a:r>
          <a:endParaRPr lang="en-US" altLang="ja-JP" sz="1800" b="0" i="0" u="none" strike="noStrike">
            <a:solidFill>
              <a:schemeClr val="dk1"/>
            </a:solidFill>
            <a:effectLst/>
            <a:latin typeface="Meiryo UI" panose="020B0604030504040204" pitchFamily="50" charset="-128"/>
            <a:ea typeface="Meiryo UI" panose="020B0604030504040204" pitchFamily="50" charset="-128"/>
            <a:cs typeface="+mn-cs"/>
          </a:endParaRPr>
        </a:p>
        <a:p>
          <a:r>
            <a:rPr lang="ja-JP" altLang="en-US" sz="1800" b="0" i="0" u="none" strike="noStrike">
              <a:solidFill>
                <a:schemeClr val="dk1"/>
              </a:solidFill>
              <a:effectLst/>
              <a:latin typeface="Meiryo UI" panose="020B0604030504040204" pitchFamily="50" charset="-128"/>
              <a:ea typeface="Meiryo UI" panose="020B0604030504040204" pitchFamily="50" charset="-128"/>
              <a:cs typeface="+mn-cs"/>
            </a:rPr>
            <a:t>（手続きは別途案内しています。）</a:t>
          </a:r>
          <a:r>
            <a:rPr lang="ja-JP" altLang="ja-JP" sz="1800">
              <a:latin typeface="Meiryo UI" panose="020B0604030504040204" pitchFamily="50" charset="-128"/>
              <a:ea typeface="Meiryo UI" panose="020B0604030504040204" pitchFamily="50" charset="-128"/>
            </a:rPr>
            <a:t> </a:t>
          </a:r>
          <a:endParaRPr kumimoji="1" lang="en-US" altLang="ja-JP" sz="1800">
            <a:latin typeface="Meiryo UI" panose="020B0604030504040204" pitchFamily="50" charset="-128"/>
            <a:ea typeface="Meiryo UI" panose="020B0604030504040204" pitchFamily="50" charset="-128"/>
          </a:endParaRPr>
        </a:p>
      </xdr:txBody>
    </xdr:sp>
    <xdr:clientData/>
  </xdr:oneCellAnchor>
  <xdr:oneCellAnchor>
    <xdr:from>
      <xdr:col>21</xdr:col>
      <xdr:colOff>66677</xdr:colOff>
      <xdr:row>0</xdr:row>
      <xdr:rowOff>762000</xdr:rowOff>
    </xdr:from>
    <xdr:ext cx="9000000" cy="8572499"/>
    <xdr:sp macro="" textlink="">
      <xdr:nvSpPr>
        <xdr:cNvPr id="5" name="テキスト ボックス 4"/>
        <xdr:cNvSpPr txBox="1"/>
      </xdr:nvSpPr>
      <xdr:spPr>
        <a:xfrm>
          <a:off x="12734927" y="762000"/>
          <a:ext cx="9000000" cy="8572499"/>
        </a:xfrm>
        <a:prstGeom prst="rect">
          <a:avLst/>
        </a:prstGeom>
        <a:solidFill>
          <a:srgbClr val="FFFF00"/>
        </a:solidFill>
        <a:ln>
          <a:solidFill>
            <a:sysClr val="windowText" lastClr="000000"/>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noAutofit/>
        </a:bodyPr>
        <a:lstStyle/>
        <a:p>
          <a:r>
            <a:rPr kumimoji="1" lang="ja-JP" altLang="en-US" sz="2000" b="1">
              <a:latin typeface="Meiryo UI" panose="020B0604030504040204" pitchFamily="50" charset="-128"/>
              <a:ea typeface="Meiryo UI" panose="020B0604030504040204" pitchFamily="50" charset="-128"/>
            </a:rPr>
            <a:t>セルフチェック表</a:t>
          </a:r>
          <a:endParaRPr kumimoji="1" lang="en-US" altLang="ja-JP" sz="1800" b="0">
            <a:latin typeface="Meiryo UI" panose="020B0604030504040204" pitchFamily="50" charset="-128"/>
            <a:ea typeface="Meiryo UI" panose="020B0604030504040204" pitchFamily="50" charset="-128"/>
          </a:endParaRPr>
        </a:p>
        <a:p>
          <a:r>
            <a:rPr kumimoji="1" lang="ja-JP" altLang="en-US" sz="1800">
              <a:latin typeface="Meiryo UI" panose="020B0604030504040204" pitchFamily="50" charset="-128"/>
              <a:ea typeface="Meiryo UI" panose="020B0604030504040204" pitchFamily="50" charset="-128"/>
            </a:rPr>
            <a:t>事前届出をもとに、府ホームページにおいて公表された開設時間等の情報を</a:t>
          </a:r>
          <a:endParaRPr kumimoji="1" lang="en-US" altLang="ja-JP" sz="1800">
            <a:latin typeface="Meiryo UI" panose="020B0604030504040204" pitchFamily="50" charset="-128"/>
            <a:ea typeface="Meiryo UI" panose="020B0604030504040204" pitchFamily="50" charset="-128"/>
          </a:endParaRPr>
        </a:p>
        <a:p>
          <a:r>
            <a:rPr kumimoji="1" lang="ja-JP" altLang="en-US" sz="1800">
              <a:latin typeface="Meiryo UI" panose="020B0604030504040204" pitchFamily="50" charset="-128"/>
              <a:ea typeface="Meiryo UI" panose="020B0604030504040204" pitchFamily="50" charset="-128"/>
            </a:rPr>
            <a:t>確認するための一覧です。</a:t>
          </a:r>
        </a:p>
        <a:p>
          <a:endParaRPr kumimoji="1" lang="en-US" altLang="ja-JP" sz="1800">
            <a:latin typeface="Meiryo UI" panose="020B0604030504040204" pitchFamily="50" charset="-128"/>
            <a:ea typeface="Meiryo UI" panose="020B0604030504040204" pitchFamily="50" charset="-128"/>
          </a:endParaRPr>
        </a:p>
        <a:p>
          <a:r>
            <a:rPr kumimoji="1" lang="en-US" altLang="ja-JP" sz="1800">
              <a:latin typeface="Meiryo UI" panose="020B0604030504040204" pitchFamily="50" charset="-128"/>
              <a:ea typeface="Meiryo UI" panose="020B0604030504040204" pitchFamily="50" charset="-128"/>
            </a:rPr>
            <a:t>【</a:t>
          </a:r>
          <a:r>
            <a:rPr kumimoji="1" lang="ja-JP" altLang="en-US" sz="1800">
              <a:latin typeface="Meiryo UI" panose="020B0604030504040204" pitchFamily="50" charset="-128"/>
              <a:ea typeface="Meiryo UI" panose="020B0604030504040204" pitchFamily="50" charset="-128"/>
            </a:rPr>
            <a:t>交付申請時の注意事項</a:t>
          </a:r>
          <a:r>
            <a:rPr kumimoji="1" lang="en-US" altLang="ja-JP" sz="1800">
              <a:solidFill>
                <a:schemeClr val="dk1"/>
              </a:solidFill>
              <a:effectLst/>
              <a:latin typeface="Meiryo UI" panose="020B0604030504040204" pitchFamily="50" charset="-128"/>
              <a:ea typeface="Meiryo UI" panose="020B0604030504040204" pitchFamily="50" charset="-128"/>
              <a:cs typeface="+mn-cs"/>
            </a:rPr>
            <a:t>】</a:t>
          </a:r>
          <a:endParaRPr kumimoji="1" lang="en-US" altLang="ja-JP" sz="1800">
            <a:latin typeface="Meiryo UI" panose="020B0604030504040204" pitchFamily="50" charset="-128"/>
            <a:ea typeface="Meiryo UI" panose="020B0604030504040204" pitchFamily="50" charset="-128"/>
          </a:endParaRPr>
        </a:p>
        <a:p>
          <a:r>
            <a:rPr kumimoji="1" lang="ja-JP" altLang="en-US" sz="1800">
              <a:latin typeface="Meiryo UI" panose="020B0604030504040204" pitchFamily="50" charset="-128"/>
              <a:ea typeface="Meiryo UI" panose="020B0604030504040204" pitchFamily="50" charset="-128"/>
            </a:rPr>
            <a:t>・公表された時間の範囲内で支援金額を算定します。</a:t>
          </a:r>
          <a:endParaRPr kumimoji="1" lang="en-US" altLang="ja-JP" sz="1800">
            <a:latin typeface="Meiryo UI" panose="020B0604030504040204" pitchFamily="50" charset="-128"/>
            <a:ea typeface="Meiryo UI" panose="020B0604030504040204" pitchFamily="50" charset="-128"/>
          </a:endParaRPr>
        </a:p>
        <a:p>
          <a:r>
            <a:rPr kumimoji="1" lang="ja-JP" altLang="en-US" sz="1800">
              <a:latin typeface="Meiryo UI" panose="020B0604030504040204" pitchFamily="50" charset="-128"/>
              <a:ea typeface="Meiryo UI" panose="020B0604030504040204" pitchFamily="50" charset="-128"/>
            </a:rPr>
            <a:t>・公表された時間の範囲外の時間は算定の対象外です。</a:t>
          </a:r>
          <a:endParaRPr kumimoji="1" lang="en-US" altLang="ja-JP" sz="1800">
            <a:latin typeface="Meiryo UI" panose="020B0604030504040204" pitchFamily="50" charset="-128"/>
            <a:ea typeface="Meiryo UI" panose="020B0604030504040204" pitchFamily="50" charset="-128"/>
          </a:endParaRPr>
        </a:p>
        <a:p>
          <a:r>
            <a:rPr kumimoji="1" lang="ja-JP" altLang="en-US" sz="1800">
              <a:latin typeface="Meiryo UI" panose="020B0604030504040204" pitchFamily="50" charset="-128"/>
              <a:ea typeface="Meiryo UI" panose="020B0604030504040204" pitchFamily="50" charset="-128"/>
            </a:rPr>
            <a:t>（例１）公表</a:t>
          </a:r>
          <a:r>
            <a:rPr kumimoji="1" lang="en-US" altLang="ja-JP" sz="1800">
              <a:latin typeface="Meiryo UI" panose="020B0604030504040204" pitchFamily="50" charset="-128"/>
              <a:ea typeface="Meiryo UI" panose="020B0604030504040204" pitchFamily="50" charset="-128"/>
            </a:rPr>
            <a:t>9</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00</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12</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00</a:t>
          </a:r>
          <a:r>
            <a:rPr kumimoji="1" lang="ja-JP" altLang="en-US" sz="1800">
              <a:latin typeface="Meiryo UI" panose="020B0604030504040204" pitchFamily="50" charset="-128"/>
              <a:ea typeface="Meiryo UI" panose="020B0604030504040204" pitchFamily="50" charset="-128"/>
            </a:rPr>
            <a:t>　→　開設</a:t>
          </a:r>
          <a:r>
            <a:rPr kumimoji="1" lang="en-US" altLang="ja-JP" sz="1800">
              <a:latin typeface="Meiryo UI" panose="020B0604030504040204" pitchFamily="50" charset="-128"/>
              <a:ea typeface="Meiryo UI" panose="020B0604030504040204" pitchFamily="50" charset="-128"/>
            </a:rPr>
            <a:t>8</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00</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12</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00</a:t>
          </a:r>
          <a:r>
            <a:rPr kumimoji="1" lang="ja-JP" altLang="en-US" sz="1800">
              <a:latin typeface="Meiryo UI" panose="020B0604030504040204" pitchFamily="50" charset="-128"/>
              <a:ea typeface="Meiryo UI" panose="020B0604030504040204" pitchFamily="50" charset="-128"/>
            </a:rPr>
            <a:t>　→　支援金</a:t>
          </a:r>
          <a:r>
            <a:rPr kumimoji="1" lang="en-US" altLang="ja-JP" sz="1800">
              <a:latin typeface="Meiryo UI" panose="020B0604030504040204" pitchFamily="50" charset="-128"/>
              <a:ea typeface="Meiryo UI" panose="020B0604030504040204" pitchFamily="50" charset="-128"/>
            </a:rPr>
            <a:t>9</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00</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12</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00</a:t>
          </a:r>
        </a:p>
        <a:p>
          <a:r>
            <a:rPr kumimoji="1" lang="ja-JP" altLang="en-US" sz="1800">
              <a:latin typeface="Meiryo UI" panose="020B0604030504040204" pitchFamily="50" charset="-128"/>
              <a:ea typeface="Meiryo UI" panose="020B0604030504040204" pitchFamily="50" charset="-128"/>
            </a:rPr>
            <a:t>（例２）公表</a:t>
          </a:r>
          <a:r>
            <a:rPr kumimoji="1" lang="en-US" altLang="ja-JP" sz="1800">
              <a:latin typeface="Meiryo UI" panose="020B0604030504040204" pitchFamily="50" charset="-128"/>
              <a:ea typeface="Meiryo UI" panose="020B0604030504040204" pitchFamily="50" charset="-128"/>
            </a:rPr>
            <a:t>9</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00</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12</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00</a:t>
          </a:r>
          <a:r>
            <a:rPr kumimoji="1" lang="ja-JP" altLang="en-US" sz="1800">
              <a:latin typeface="Meiryo UI" panose="020B0604030504040204" pitchFamily="50" charset="-128"/>
              <a:ea typeface="Meiryo UI" panose="020B0604030504040204" pitchFamily="50" charset="-128"/>
            </a:rPr>
            <a:t>　→　開設</a:t>
          </a:r>
          <a:r>
            <a:rPr kumimoji="1" lang="en-US" altLang="ja-JP" sz="1800">
              <a:latin typeface="Meiryo UI" panose="020B0604030504040204" pitchFamily="50" charset="-128"/>
              <a:ea typeface="Meiryo UI" panose="020B0604030504040204" pitchFamily="50" charset="-128"/>
            </a:rPr>
            <a:t>9</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00</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13</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00</a:t>
          </a:r>
          <a:r>
            <a:rPr kumimoji="1" lang="ja-JP" altLang="en-US" sz="1800">
              <a:latin typeface="Meiryo UI" panose="020B0604030504040204" pitchFamily="50" charset="-128"/>
              <a:ea typeface="Meiryo UI" panose="020B0604030504040204" pitchFamily="50" charset="-128"/>
            </a:rPr>
            <a:t>　→　支援金</a:t>
          </a:r>
          <a:r>
            <a:rPr kumimoji="1" lang="en-US" altLang="ja-JP" sz="1800">
              <a:latin typeface="Meiryo UI" panose="020B0604030504040204" pitchFamily="50" charset="-128"/>
              <a:ea typeface="Meiryo UI" panose="020B0604030504040204" pitchFamily="50" charset="-128"/>
            </a:rPr>
            <a:t>9</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00</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12</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00</a:t>
          </a:r>
          <a:endParaRPr kumimoji="1" lang="ja-JP" altLang="en-US" sz="1800">
            <a:latin typeface="Meiryo UI" panose="020B0604030504040204" pitchFamily="50" charset="-128"/>
            <a:ea typeface="Meiryo UI" panose="020B0604030504040204" pitchFamily="50" charset="-128"/>
          </a:endParaRPr>
        </a:p>
        <a:p>
          <a:r>
            <a:rPr kumimoji="1" lang="ja-JP" altLang="en-US" sz="1800">
              <a:latin typeface="Meiryo UI" panose="020B0604030504040204" pitchFamily="50" charset="-128"/>
              <a:ea typeface="Meiryo UI" panose="020B0604030504040204" pitchFamily="50" charset="-128"/>
            </a:rPr>
            <a:t>・区分や時間が表示されない日時は、事前届出をいただいておらず、算定の対象外です。</a:t>
          </a:r>
          <a:endParaRPr kumimoji="1" lang="en-US" altLang="ja-JP" sz="1800">
            <a:latin typeface="Meiryo UI" panose="020B0604030504040204" pitchFamily="50" charset="-128"/>
            <a:ea typeface="Meiryo UI" panose="020B0604030504040204" pitchFamily="50" charset="-128"/>
          </a:endParaRPr>
        </a:p>
        <a:p>
          <a:r>
            <a:rPr kumimoji="1" lang="en-US" altLang="ja-JP" sz="1800">
              <a:latin typeface="Meiryo UI" panose="020B0604030504040204" pitchFamily="50" charset="-128"/>
              <a:ea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rPr>
            <a:t>指定区分については、セルフチェックシートで府ホームページにおいて日曜、祝日等の診療・検査医療機関開設状況として公表された区分をご確認いただき、実際の指定区分と相違ない場合は公表された区分を、相違がある期間がある場合は次のとおり記入してください。</a:t>
          </a:r>
        </a:p>
        <a:p>
          <a:r>
            <a:rPr kumimoji="1" lang="ja-JP" altLang="en-US" sz="1800">
              <a:latin typeface="Meiryo UI" panose="020B0604030504040204" pitchFamily="50" charset="-128"/>
              <a:ea typeface="Meiryo UI" panose="020B0604030504040204" pitchFamily="50" charset="-128"/>
            </a:rPr>
            <a:t>　「</a:t>
          </a:r>
          <a:r>
            <a:rPr kumimoji="1" lang="en-US" altLang="ja-JP" sz="1800">
              <a:latin typeface="Meiryo UI" panose="020B0604030504040204" pitchFamily="50" charset="-128"/>
              <a:ea typeface="Meiryo UI" panose="020B0604030504040204" pitchFamily="50" charset="-128"/>
            </a:rPr>
            <a:t>A</a:t>
          </a:r>
          <a:r>
            <a:rPr kumimoji="1" lang="ja-JP" altLang="en-US" sz="1800">
              <a:latin typeface="Meiryo UI" panose="020B0604030504040204" pitchFamily="50" charset="-128"/>
              <a:ea typeface="Meiryo UI" panose="020B0604030504040204" pitchFamily="50" charset="-128"/>
            </a:rPr>
            <a:t>型」として公表されていたものの「準</a:t>
          </a:r>
          <a:r>
            <a:rPr kumimoji="1" lang="en-US" altLang="ja-JP" sz="1800">
              <a:latin typeface="Meiryo UI" panose="020B0604030504040204" pitchFamily="50" charset="-128"/>
              <a:ea typeface="Meiryo UI" panose="020B0604030504040204" pitchFamily="50" charset="-128"/>
            </a:rPr>
            <a:t>A</a:t>
          </a:r>
          <a:r>
            <a:rPr kumimoji="1" lang="ja-JP" altLang="en-US" sz="1800">
              <a:latin typeface="Meiryo UI" panose="020B0604030504040204" pitchFamily="50" charset="-128"/>
              <a:ea typeface="Meiryo UI" panose="020B0604030504040204" pitchFamily="50" charset="-128"/>
            </a:rPr>
            <a:t>型」に指定変更されていた期間がある場合</a:t>
          </a:r>
          <a:br>
            <a:rPr kumimoji="1" lang="ja-JP" altLang="en-US" sz="1800">
              <a:latin typeface="Meiryo UI" panose="020B0604030504040204" pitchFamily="50" charset="-128"/>
              <a:ea typeface="Meiryo UI" panose="020B0604030504040204" pitchFamily="50" charset="-128"/>
            </a:rPr>
          </a:br>
          <a:r>
            <a:rPr kumimoji="1" lang="ja-JP" altLang="en-US" sz="1800">
              <a:latin typeface="Meiryo UI" panose="020B0604030504040204" pitchFamily="50" charset="-128"/>
              <a:ea typeface="Meiryo UI" panose="020B0604030504040204" pitchFamily="50" charset="-128"/>
            </a:rPr>
            <a:t>　　→当該期間については「準</a:t>
          </a:r>
          <a:r>
            <a:rPr kumimoji="1" lang="en-US" altLang="ja-JP" sz="1800">
              <a:latin typeface="Meiryo UI" panose="020B0604030504040204" pitchFamily="50" charset="-128"/>
              <a:ea typeface="Meiryo UI" panose="020B0604030504040204" pitchFamily="50" charset="-128"/>
            </a:rPr>
            <a:t>A</a:t>
          </a:r>
          <a:r>
            <a:rPr kumimoji="1" lang="ja-JP" altLang="en-US" sz="1800">
              <a:latin typeface="Meiryo UI" panose="020B0604030504040204" pitchFamily="50" charset="-128"/>
              <a:ea typeface="Meiryo UI" panose="020B0604030504040204" pitchFamily="50" charset="-128"/>
            </a:rPr>
            <a:t>型」と記入（準</a:t>
          </a:r>
          <a:r>
            <a:rPr kumimoji="1" lang="en-US" altLang="ja-JP" sz="1800">
              <a:latin typeface="Meiryo UI" panose="020B0604030504040204" pitchFamily="50" charset="-128"/>
              <a:ea typeface="Meiryo UI" panose="020B0604030504040204" pitchFamily="50" charset="-128"/>
            </a:rPr>
            <a:t>A</a:t>
          </a:r>
          <a:r>
            <a:rPr kumimoji="1" lang="ja-JP" altLang="en-US" sz="1800">
              <a:latin typeface="Meiryo UI" panose="020B0604030504040204" pitchFamily="50" charset="-128"/>
              <a:ea typeface="Meiryo UI" panose="020B0604030504040204" pitchFamily="50" charset="-128"/>
            </a:rPr>
            <a:t>型の単価での交付となります）</a:t>
          </a:r>
        </a:p>
        <a:p>
          <a:r>
            <a:rPr kumimoji="1" lang="ja-JP" altLang="en-US" sz="1800">
              <a:latin typeface="Meiryo UI" panose="020B0604030504040204" pitchFamily="50" charset="-128"/>
              <a:ea typeface="Meiryo UI" panose="020B0604030504040204" pitchFamily="50" charset="-128"/>
            </a:rPr>
            <a:t>　「</a:t>
          </a:r>
          <a:r>
            <a:rPr kumimoji="1" lang="en-US" altLang="ja-JP" sz="1800">
              <a:latin typeface="Meiryo UI" panose="020B0604030504040204" pitchFamily="50" charset="-128"/>
              <a:ea typeface="Meiryo UI" panose="020B0604030504040204" pitchFamily="50" charset="-128"/>
            </a:rPr>
            <a:t>A</a:t>
          </a:r>
          <a:r>
            <a:rPr kumimoji="1" lang="ja-JP" altLang="en-US" sz="1800">
              <a:latin typeface="Meiryo UI" panose="020B0604030504040204" pitchFamily="50" charset="-128"/>
              <a:ea typeface="Meiryo UI" panose="020B0604030504040204" pitchFamily="50" charset="-128"/>
            </a:rPr>
            <a:t>型」又は「準</a:t>
          </a:r>
          <a:r>
            <a:rPr kumimoji="1" lang="en-US" altLang="ja-JP" sz="1800">
              <a:latin typeface="Meiryo UI" panose="020B0604030504040204" pitchFamily="50" charset="-128"/>
              <a:ea typeface="Meiryo UI" panose="020B0604030504040204" pitchFamily="50" charset="-128"/>
            </a:rPr>
            <a:t>A</a:t>
          </a:r>
          <a:r>
            <a:rPr kumimoji="1" lang="ja-JP" altLang="en-US" sz="1800">
              <a:latin typeface="Meiryo UI" panose="020B0604030504040204" pitchFamily="50" charset="-128"/>
              <a:ea typeface="Meiryo UI" panose="020B0604030504040204" pitchFamily="50" charset="-128"/>
            </a:rPr>
            <a:t>型」として公表されていたものの「</a:t>
          </a:r>
          <a:r>
            <a:rPr kumimoji="1" lang="en-US" altLang="ja-JP" sz="1800">
              <a:latin typeface="Meiryo UI" panose="020B0604030504040204" pitchFamily="50" charset="-128"/>
              <a:ea typeface="Meiryo UI" panose="020B0604030504040204" pitchFamily="50" charset="-128"/>
            </a:rPr>
            <a:t>B</a:t>
          </a:r>
          <a:r>
            <a:rPr kumimoji="1" lang="ja-JP" altLang="en-US" sz="1800">
              <a:latin typeface="Meiryo UI" panose="020B0604030504040204" pitchFamily="50" charset="-128"/>
              <a:ea typeface="Meiryo UI" panose="020B0604030504040204" pitchFamily="50" charset="-128"/>
            </a:rPr>
            <a:t>型」に指定変更されていた期間がある場合</a:t>
          </a:r>
          <a:br>
            <a:rPr kumimoji="1" lang="ja-JP" altLang="en-US" sz="1800">
              <a:latin typeface="Meiryo UI" panose="020B0604030504040204" pitchFamily="50" charset="-128"/>
              <a:ea typeface="Meiryo UI" panose="020B0604030504040204" pitchFamily="50" charset="-128"/>
            </a:rPr>
          </a:br>
          <a:r>
            <a:rPr kumimoji="1" lang="ja-JP" altLang="en-US" sz="1800">
              <a:latin typeface="Meiryo UI" panose="020B0604030504040204" pitchFamily="50" charset="-128"/>
              <a:ea typeface="Meiryo UI" panose="020B0604030504040204" pitchFamily="50" charset="-128"/>
            </a:rPr>
            <a:t>　　→当該期間については「</a:t>
          </a:r>
          <a:r>
            <a:rPr kumimoji="1" lang="en-US" altLang="ja-JP" sz="1800">
              <a:latin typeface="Meiryo UI" panose="020B0604030504040204" pitchFamily="50" charset="-128"/>
              <a:ea typeface="Meiryo UI" panose="020B0604030504040204" pitchFamily="50" charset="-128"/>
            </a:rPr>
            <a:t>B</a:t>
          </a:r>
          <a:r>
            <a:rPr kumimoji="1" lang="ja-JP" altLang="en-US" sz="1800">
              <a:latin typeface="Meiryo UI" panose="020B0604030504040204" pitchFamily="50" charset="-128"/>
              <a:ea typeface="Meiryo UI" panose="020B0604030504040204" pitchFamily="50" charset="-128"/>
            </a:rPr>
            <a:t>型」と記入（</a:t>
          </a:r>
          <a:r>
            <a:rPr kumimoji="1" lang="en-US" altLang="ja-JP" sz="1800">
              <a:latin typeface="Meiryo UI" panose="020B0604030504040204" pitchFamily="50" charset="-128"/>
              <a:ea typeface="Meiryo UI" panose="020B0604030504040204" pitchFamily="50" charset="-128"/>
            </a:rPr>
            <a:t>B</a:t>
          </a:r>
          <a:r>
            <a:rPr kumimoji="1" lang="ja-JP" altLang="en-US" sz="1800">
              <a:latin typeface="Meiryo UI" panose="020B0604030504040204" pitchFamily="50" charset="-128"/>
              <a:ea typeface="Meiryo UI" panose="020B0604030504040204" pitchFamily="50" charset="-128"/>
            </a:rPr>
            <a:t>型の単価での交付となります）</a:t>
          </a:r>
        </a:p>
        <a:p>
          <a:r>
            <a:rPr kumimoji="1" lang="ja-JP" altLang="en-US" sz="1800">
              <a:latin typeface="Meiryo UI" panose="020B0604030504040204" pitchFamily="50" charset="-128"/>
              <a:ea typeface="Meiryo UI" panose="020B0604030504040204" pitchFamily="50" charset="-128"/>
            </a:rPr>
            <a:t>　「準</a:t>
          </a:r>
          <a:r>
            <a:rPr kumimoji="1" lang="en-US" altLang="ja-JP" sz="1800">
              <a:latin typeface="Meiryo UI" panose="020B0604030504040204" pitchFamily="50" charset="-128"/>
              <a:ea typeface="Meiryo UI" panose="020B0604030504040204" pitchFamily="50" charset="-128"/>
            </a:rPr>
            <a:t>A</a:t>
          </a:r>
          <a:r>
            <a:rPr kumimoji="1" lang="ja-JP" altLang="en-US" sz="1800">
              <a:latin typeface="Meiryo UI" panose="020B0604030504040204" pitchFamily="50" charset="-128"/>
              <a:ea typeface="Meiryo UI" panose="020B0604030504040204" pitchFamily="50" charset="-128"/>
            </a:rPr>
            <a:t>型」として公表されていたものの「</a:t>
          </a:r>
          <a:r>
            <a:rPr kumimoji="1" lang="en-US" altLang="ja-JP" sz="1800">
              <a:latin typeface="Meiryo UI" panose="020B0604030504040204" pitchFamily="50" charset="-128"/>
              <a:ea typeface="Meiryo UI" panose="020B0604030504040204" pitchFamily="50" charset="-128"/>
            </a:rPr>
            <a:t>A</a:t>
          </a:r>
          <a:r>
            <a:rPr kumimoji="1" lang="ja-JP" altLang="en-US" sz="1800">
              <a:latin typeface="Meiryo UI" panose="020B0604030504040204" pitchFamily="50" charset="-128"/>
              <a:ea typeface="Meiryo UI" panose="020B0604030504040204" pitchFamily="50" charset="-128"/>
            </a:rPr>
            <a:t>型」に指定変更されていた期間がある場合</a:t>
          </a:r>
          <a:br>
            <a:rPr kumimoji="1" lang="ja-JP" altLang="en-US" sz="1800">
              <a:latin typeface="Meiryo UI" panose="020B0604030504040204" pitchFamily="50" charset="-128"/>
              <a:ea typeface="Meiryo UI" panose="020B0604030504040204" pitchFamily="50" charset="-128"/>
            </a:rPr>
          </a:br>
          <a:r>
            <a:rPr kumimoji="1" lang="ja-JP" altLang="en-US" sz="1800">
              <a:latin typeface="Meiryo UI" panose="020B0604030504040204" pitchFamily="50" charset="-128"/>
              <a:ea typeface="Meiryo UI" panose="020B0604030504040204" pitchFamily="50" charset="-128"/>
            </a:rPr>
            <a:t>　　→当該期間については「準</a:t>
          </a:r>
          <a:r>
            <a:rPr kumimoji="1" lang="en-US" altLang="ja-JP" sz="1800">
              <a:latin typeface="Meiryo UI" panose="020B0604030504040204" pitchFamily="50" charset="-128"/>
              <a:ea typeface="Meiryo UI" panose="020B0604030504040204" pitchFamily="50" charset="-128"/>
            </a:rPr>
            <a:t>A</a:t>
          </a:r>
          <a:r>
            <a:rPr kumimoji="1" lang="ja-JP" altLang="en-US" sz="1800">
              <a:latin typeface="Meiryo UI" panose="020B0604030504040204" pitchFamily="50" charset="-128"/>
              <a:ea typeface="Meiryo UI" panose="020B0604030504040204" pitchFamily="50" charset="-128"/>
            </a:rPr>
            <a:t>型」と記入（準</a:t>
          </a:r>
          <a:r>
            <a:rPr kumimoji="1" lang="en-US" altLang="ja-JP" sz="1800">
              <a:latin typeface="Meiryo UI" panose="020B0604030504040204" pitchFamily="50" charset="-128"/>
              <a:ea typeface="Meiryo UI" panose="020B0604030504040204" pitchFamily="50" charset="-128"/>
            </a:rPr>
            <a:t>A</a:t>
          </a:r>
          <a:r>
            <a:rPr kumimoji="1" lang="ja-JP" altLang="en-US" sz="1800">
              <a:latin typeface="Meiryo UI" panose="020B0604030504040204" pitchFamily="50" charset="-128"/>
              <a:ea typeface="Meiryo UI" panose="020B0604030504040204" pitchFamily="50" charset="-128"/>
            </a:rPr>
            <a:t>型の単価での交付となります）</a:t>
          </a:r>
        </a:p>
        <a:p>
          <a:r>
            <a:rPr kumimoji="1" lang="ja-JP" altLang="en-US" sz="1800">
              <a:latin typeface="Meiryo UI" panose="020B0604030504040204" pitchFamily="50" charset="-128"/>
              <a:ea typeface="Meiryo UI" panose="020B0604030504040204" pitchFamily="50" charset="-128"/>
            </a:rPr>
            <a:t>　「</a:t>
          </a:r>
          <a:r>
            <a:rPr kumimoji="1" lang="en-US" altLang="ja-JP" sz="1800">
              <a:latin typeface="Meiryo UI" panose="020B0604030504040204" pitchFamily="50" charset="-128"/>
              <a:ea typeface="Meiryo UI" panose="020B0604030504040204" pitchFamily="50" charset="-128"/>
            </a:rPr>
            <a:t>B</a:t>
          </a:r>
          <a:r>
            <a:rPr kumimoji="1" lang="ja-JP" altLang="en-US" sz="1800">
              <a:latin typeface="Meiryo UI" panose="020B0604030504040204" pitchFamily="50" charset="-128"/>
              <a:ea typeface="Meiryo UI" panose="020B0604030504040204" pitchFamily="50" charset="-128"/>
            </a:rPr>
            <a:t>型」として公表されていたものの「</a:t>
          </a:r>
          <a:r>
            <a:rPr kumimoji="1" lang="en-US" altLang="ja-JP" sz="1800">
              <a:latin typeface="Meiryo UI" panose="020B0604030504040204" pitchFamily="50" charset="-128"/>
              <a:ea typeface="Meiryo UI" panose="020B0604030504040204" pitchFamily="50" charset="-128"/>
            </a:rPr>
            <a:t>A</a:t>
          </a:r>
          <a:r>
            <a:rPr kumimoji="1" lang="ja-JP" altLang="en-US" sz="1800">
              <a:latin typeface="Meiryo UI" panose="020B0604030504040204" pitchFamily="50" charset="-128"/>
              <a:ea typeface="Meiryo UI" panose="020B0604030504040204" pitchFamily="50" charset="-128"/>
            </a:rPr>
            <a:t>型」又は「準</a:t>
          </a:r>
          <a:r>
            <a:rPr kumimoji="1" lang="en-US" altLang="ja-JP" sz="1800">
              <a:latin typeface="Meiryo UI" panose="020B0604030504040204" pitchFamily="50" charset="-128"/>
              <a:ea typeface="Meiryo UI" panose="020B0604030504040204" pitchFamily="50" charset="-128"/>
            </a:rPr>
            <a:t>A</a:t>
          </a:r>
          <a:r>
            <a:rPr kumimoji="1" lang="ja-JP" altLang="en-US" sz="1800">
              <a:latin typeface="Meiryo UI" panose="020B0604030504040204" pitchFamily="50" charset="-128"/>
              <a:ea typeface="Meiryo UI" panose="020B0604030504040204" pitchFamily="50" charset="-128"/>
            </a:rPr>
            <a:t>型」に指定変更されていた期間がある場合</a:t>
          </a:r>
          <a:br>
            <a:rPr kumimoji="1" lang="ja-JP" altLang="en-US" sz="1800">
              <a:latin typeface="Meiryo UI" panose="020B0604030504040204" pitchFamily="50" charset="-128"/>
              <a:ea typeface="Meiryo UI" panose="020B0604030504040204" pitchFamily="50" charset="-128"/>
            </a:rPr>
          </a:br>
          <a:r>
            <a:rPr kumimoji="1" lang="ja-JP" altLang="en-US" sz="1800">
              <a:latin typeface="Meiryo UI" panose="020B0604030504040204" pitchFamily="50" charset="-128"/>
              <a:ea typeface="Meiryo UI" panose="020B0604030504040204" pitchFamily="50" charset="-128"/>
            </a:rPr>
            <a:t>　　→当該期間については「</a:t>
          </a:r>
          <a:r>
            <a:rPr kumimoji="1" lang="en-US" altLang="ja-JP" sz="1800">
              <a:latin typeface="Meiryo UI" panose="020B0604030504040204" pitchFamily="50" charset="-128"/>
              <a:ea typeface="Meiryo UI" panose="020B0604030504040204" pitchFamily="50" charset="-128"/>
            </a:rPr>
            <a:t>B</a:t>
          </a:r>
          <a:r>
            <a:rPr kumimoji="1" lang="ja-JP" altLang="en-US" sz="1800">
              <a:latin typeface="Meiryo UI" panose="020B0604030504040204" pitchFamily="50" charset="-128"/>
              <a:ea typeface="Meiryo UI" panose="020B0604030504040204" pitchFamily="50" charset="-128"/>
            </a:rPr>
            <a:t>型」と記入（</a:t>
          </a:r>
          <a:r>
            <a:rPr kumimoji="1" lang="en-US" altLang="ja-JP" sz="1800">
              <a:latin typeface="Meiryo UI" panose="020B0604030504040204" pitchFamily="50" charset="-128"/>
              <a:ea typeface="Meiryo UI" panose="020B0604030504040204" pitchFamily="50" charset="-128"/>
            </a:rPr>
            <a:t>B</a:t>
          </a:r>
          <a:r>
            <a:rPr kumimoji="1" lang="ja-JP" altLang="en-US" sz="1800">
              <a:latin typeface="Meiryo UI" panose="020B0604030504040204" pitchFamily="50" charset="-128"/>
              <a:ea typeface="Meiryo UI" panose="020B0604030504040204" pitchFamily="50" charset="-128"/>
            </a:rPr>
            <a:t>型の単価での交付となります）</a:t>
          </a:r>
        </a:p>
        <a:p>
          <a:endParaRPr kumimoji="1" lang="en-US" altLang="ja-JP" sz="1800">
            <a:latin typeface="Meiryo UI" panose="020B0604030504040204" pitchFamily="50" charset="-128"/>
            <a:ea typeface="Meiryo UI" panose="020B0604030504040204" pitchFamily="50" charset="-128"/>
          </a:endParaRPr>
        </a:p>
        <a:p>
          <a:endParaRPr kumimoji="1" lang="en-US" altLang="ja-JP" sz="1800">
            <a:latin typeface="Meiryo UI" panose="020B0604030504040204" pitchFamily="50" charset="-128"/>
            <a:ea typeface="Meiryo UI" panose="020B0604030504040204" pitchFamily="50"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D10068w$\&#20316;&#26989;&#29992;\&#9733;&#24863;&#26579;&#30151;&#12539;&#26908;&#26619;G&#65288;TAC&#65289;\01%20&#26908;&#26619;&#35519;&#25972;&#12475;&#12531;&#12479;&#12540;\00%20&#26412;&#23460;\14_4%20(R5.4-5.7)&#26085;&#26332;&#31069;&#26085;&#25903;&#25588;&#37329;(&#20107;&#21069;&#23626;&#20986;)\&#9733;(4-5.7&#26376;)&#26085;&#31069;&#25903;&#25588;&#37329;&#12510;&#12473;&#12479;&#12540;&#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け"/>
      <sheetName val="4.02"/>
      <sheetName val="4.09"/>
      <sheetName val="4.16"/>
      <sheetName val="4.23"/>
      <sheetName val="4.29"/>
      <sheetName val="4.30"/>
      <sheetName val="5.03"/>
      <sheetName val="5.04"/>
      <sheetName val="5.05"/>
      <sheetName val="5.07"/>
      <sheetName val="Kint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指定番号</v>
          </cell>
          <cell r="B1" t="str">
            <v>指定日</v>
          </cell>
          <cell r="C1" t="str">
            <v>変更日</v>
          </cell>
          <cell r="D1" t="str">
            <v>解除日</v>
          </cell>
          <cell r="E1" t="str">
            <v>医療機関名</v>
          </cell>
          <cell r="F1" t="str">
            <v>指定区分</v>
          </cell>
          <cell r="G1" t="str">
            <v>実施内容</v>
          </cell>
          <cell r="H1" t="str">
            <v>医療機関種別</v>
          </cell>
        </row>
        <row r="2">
          <cell r="A2">
            <v>1</v>
          </cell>
          <cell r="B2">
            <v>44134</v>
          </cell>
          <cell r="C2">
            <v>44923</v>
          </cell>
          <cell r="E2" t="str">
            <v>箕面市立病院</v>
          </cell>
          <cell r="F2" t="str">
            <v>A型</v>
          </cell>
          <cell r="G2" t="str">
            <v>１．発熱患者等の「診療」及び「検査（外部委託含む）」を実施</v>
          </cell>
          <cell r="H2" t="str">
            <v>病院</v>
          </cell>
        </row>
        <row r="3">
          <cell r="A3">
            <v>2</v>
          </cell>
          <cell r="B3">
            <v>44134</v>
          </cell>
          <cell r="E3" t="str">
            <v>医療法人マックシール　巽病院</v>
          </cell>
          <cell r="F3" t="str">
            <v>A型</v>
          </cell>
          <cell r="G3" t="str">
            <v>１．発熱患者等の「診療」及び「検査（外部委託含む）」を実施</v>
          </cell>
          <cell r="H3" t="str">
            <v>病院</v>
          </cell>
        </row>
        <row r="4">
          <cell r="A4">
            <v>3</v>
          </cell>
          <cell r="B4">
            <v>44134</v>
          </cell>
          <cell r="C4">
            <v>44497</v>
          </cell>
          <cell r="E4" t="str">
            <v>医療法人互恵会池田回生病院</v>
          </cell>
          <cell r="F4" t="str">
            <v>A型</v>
          </cell>
          <cell r="G4" t="str">
            <v>１．発熱患者等の「診療」及び「検査（外部委託含む）」を実施</v>
          </cell>
          <cell r="H4" t="str">
            <v>病院</v>
          </cell>
        </row>
        <row r="5">
          <cell r="A5">
            <v>4</v>
          </cell>
          <cell r="B5">
            <v>44134</v>
          </cell>
          <cell r="C5">
            <v>44782</v>
          </cell>
          <cell r="E5" t="str">
            <v>市立池田病院</v>
          </cell>
          <cell r="F5" t="str">
            <v>A型</v>
          </cell>
          <cell r="G5" t="str">
            <v>１．発熱患者等の「診療」及び「検査（外部委託含む）」を実施</v>
          </cell>
          <cell r="H5" t="str">
            <v>病院</v>
          </cell>
        </row>
        <row r="6">
          <cell r="A6">
            <v>5</v>
          </cell>
          <cell r="B6">
            <v>44134</v>
          </cell>
          <cell r="C6">
            <v>44494</v>
          </cell>
          <cell r="E6" t="str">
            <v>摂津ひかり病院</v>
          </cell>
          <cell r="F6" t="str">
            <v>A型</v>
          </cell>
          <cell r="G6" t="str">
            <v>１．発熱患者等の「診療」及び「検査（外部委託含む）」を実施</v>
          </cell>
          <cell r="H6" t="str">
            <v>病院</v>
          </cell>
        </row>
        <row r="7">
          <cell r="A7">
            <v>6</v>
          </cell>
          <cell r="B7">
            <v>44134</v>
          </cell>
          <cell r="C7">
            <v>44791</v>
          </cell>
          <cell r="E7" t="str">
            <v>医療法人京優会　谷川記念病院</v>
          </cell>
          <cell r="F7" t="str">
            <v>A型</v>
          </cell>
          <cell r="G7" t="str">
            <v>１．発熱患者等の「診療」及び「検査（外部委託含む）」を実施</v>
          </cell>
          <cell r="H7" t="str">
            <v>病院</v>
          </cell>
        </row>
        <row r="8">
          <cell r="A8">
            <v>7</v>
          </cell>
          <cell r="B8">
            <v>44134</v>
          </cell>
          <cell r="E8" t="str">
            <v>社会福祉法人恩賜財団大阪府済生会茨木病院</v>
          </cell>
          <cell r="F8" t="str">
            <v>B型</v>
          </cell>
          <cell r="G8" t="str">
            <v>２．かかりつけ患者に限って「診療」及び「検査（外部委託含む）」を実施</v>
          </cell>
          <cell r="H8" t="str">
            <v>病院</v>
          </cell>
        </row>
        <row r="9">
          <cell r="A9">
            <v>8</v>
          </cell>
          <cell r="B9">
            <v>44134</v>
          </cell>
          <cell r="C9">
            <v>44201</v>
          </cell>
          <cell r="E9" t="str">
            <v>医療法人成和会北大阪ほうせんか病院</v>
          </cell>
          <cell r="F9" t="str">
            <v>A型</v>
          </cell>
          <cell r="G9" t="str">
            <v>１．発熱患者等の「診療」及び「検査（外部委託含む）」を実施</v>
          </cell>
          <cell r="H9" t="str">
            <v>病院</v>
          </cell>
        </row>
        <row r="10">
          <cell r="A10">
            <v>9</v>
          </cell>
          <cell r="B10">
            <v>44134</v>
          </cell>
          <cell r="E10" t="str">
            <v>医療法人友紘会　友紘会総合病院</v>
          </cell>
          <cell r="F10" t="str">
            <v>A型</v>
          </cell>
          <cell r="G10" t="str">
            <v>１．発熱患者等の「診療」及び「検査（外部委託含む）」を実施</v>
          </cell>
          <cell r="H10" t="str">
            <v>病院</v>
          </cell>
        </row>
        <row r="11">
          <cell r="A11">
            <v>10</v>
          </cell>
          <cell r="B11">
            <v>44134</v>
          </cell>
          <cell r="C11">
            <v>44677</v>
          </cell>
          <cell r="E11" t="str">
            <v>社会医療法人　守口生野記念病院</v>
          </cell>
          <cell r="F11" t="str">
            <v>A型</v>
          </cell>
          <cell r="G11" t="str">
            <v>１．発熱患者等の「診療」及び「検査（外部委託含む）」を実施</v>
          </cell>
          <cell r="H11" t="str">
            <v>病院</v>
          </cell>
        </row>
        <row r="12">
          <cell r="A12">
            <v>11</v>
          </cell>
          <cell r="B12">
            <v>44134</v>
          </cell>
          <cell r="C12">
            <v>44770</v>
          </cell>
          <cell r="E12" t="str">
            <v>社会医療法人彩樹　守口敬仁会病院</v>
          </cell>
          <cell r="F12" t="str">
            <v>A型</v>
          </cell>
          <cell r="G12" t="str">
            <v>１．発熱患者等の「診療」及び「検査（外部委託含む）」を実施</v>
          </cell>
          <cell r="H12" t="str">
            <v>病院</v>
          </cell>
        </row>
        <row r="13">
          <cell r="A13">
            <v>12</v>
          </cell>
          <cell r="B13">
            <v>44134</v>
          </cell>
          <cell r="C13">
            <v>44593</v>
          </cell>
          <cell r="E13" t="str">
            <v>関西医科大学総合医療センター</v>
          </cell>
          <cell r="F13" t="str">
            <v>A型</v>
          </cell>
          <cell r="G13" t="str">
            <v>１．発熱患者等の「診療」及び「検査（外部委託含む）」を実施</v>
          </cell>
          <cell r="H13" t="str">
            <v>病院</v>
          </cell>
        </row>
        <row r="14">
          <cell r="A14">
            <v>13</v>
          </cell>
          <cell r="B14">
            <v>44134</v>
          </cell>
          <cell r="C14">
            <v>44609</v>
          </cell>
          <cell r="E14" t="str">
            <v>医療法人孟仁会　摂南総合病院</v>
          </cell>
          <cell r="F14" t="str">
            <v>A型</v>
          </cell>
          <cell r="G14" t="str">
            <v>１．発熱患者等の「診療」及び「検査（外部委託含む）」を実施</v>
          </cell>
          <cell r="H14" t="str">
            <v>病院</v>
          </cell>
        </row>
        <row r="15">
          <cell r="A15">
            <v>14</v>
          </cell>
          <cell r="B15">
            <v>44134</v>
          </cell>
          <cell r="C15">
            <v>44775</v>
          </cell>
          <cell r="E15" t="str">
            <v>医療法人正幸会　正幸会病院</v>
          </cell>
          <cell r="F15" t="str">
            <v>A型</v>
          </cell>
          <cell r="G15" t="str">
            <v>１．発熱患者等の「診療」及び「検査（外部委託含む）」を実施</v>
          </cell>
          <cell r="H15" t="str">
            <v>病院</v>
          </cell>
        </row>
        <row r="16">
          <cell r="A16">
            <v>15</v>
          </cell>
          <cell r="B16">
            <v>44134</v>
          </cell>
          <cell r="C16">
            <v>44677</v>
          </cell>
          <cell r="E16" t="str">
            <v>萱島生野病院</v>
          </cell>
          <cell r="F16" t="str">
            <v>A型</v>
          </cell>
          <cell r="G16" t="str">
            <v>１．発熱患者等の「診療」及び「検査（外部委託含む）」を実施</v>
          </cell>
          <cell r="H16" t="str">
            <v>病院</v>
          </cell>
        </row>
        <row r="17">
          <cell r="A17">
            <v>16</v>
          </cell>
          <cell r="B17">
            <v>44134</v>
          </cell>
          <cell r="C17">
            <v>44835</v>
          </cell>
          <cell r="E17" t="str">
            <v>医療法人藤井会大東中央病院</v>
          </cell>
          <cell r="F17" t="str">
            <v>A型</v>
          </cell>
          <cell r="G17" t="str">
            <v>１．発熱患者等の「診療」及び「検査（外部委託含む）」を実施</v>
          </cell>
          <cell r="H17" t="str">
            <v>病院</v>
          </cell>
        </row>
        <row r="18">
          <cell r="A18">
            <v>17</v>
          </cell>
          <cell r="B18">
            <v>44474</v>
          </cell>
          <cell r="E18" t="str">
            <v>医療法人徳洲会　野崎徳洲会病院</v>
          </cell>
          <cell r="F18" t="str">
            <v>A型</v>
          </cell>
          <cell r="G18" t="str">
            <v>１．発熱患者等の「診療」及び「検査（外部委託含む）」を実施</v>
          </cell>
          <cell r="H18" t="str">
            <v>病院</v>
          </cell>
        </row>
        <row r="20">
          <cell r="A20">
            <v>19</v>
          </cell>
          <cell r="B20">
            <v>44134</v>
          </cell>
          <cell r="C20">
            <v>44767</v>
          </cell>
          <cell r="E20" t="str">
            <v>医療法人和敬会　星田南病院</v>
          </cell>
          <cell r="F20" t="str">
            <v>A型</v>
          </cell>
          <cell r="G20" t="str">
            <v>１．発熱患者等の「診療」及び「検査（外部委託含む）」を実施</v>
          </cell>
          <cell r="H20" t="str">
            <v>病院</v>
          </cell>
        </row>
        <row r="21">
          <cell r="A21">
            <v>20</v>
          </cell>
          <cell r="B21">
            <v>44134</v>
          </cell>
          <cell r="E21" t="str">
            <v>社会医療法人信愛会交野病院</v>
          </cell>
          <cell r="F21" t="str">
            <v>A型</v>
          </cell>
          <cell r="G21" t="str">
            <v>１．発熱患者等の「診療」及び「検査（外部委託含む）」を実施</v>
          </cell>
          <cell r="H21" t="str">
            <v>病院</v>
          </cell>
        </row>
        <row r="22">
          <cell r="A22">
            <v>21</v>
          </cell>
          <cell r="B22">
            <v>44134</v>
          </cell>
          <cell r="C22">
            <v>44952</v>
          </cell>
          <cell r="E22" t="str">
            <v>医療法人徳洲会　松原徳洲会病院</v>
          </cell>
          <cell r="F22" t="str">
            <v>A型</v>
          </cell>
          <cell r="G22" t="str">
            <v>１．発熱患者等の「診療」及び「検査（外部委託含む）」を実施</v>
          </cell>
          <cell r="H22" t="str">
            <v>病院</v>
          </cell>
        </row>
        <row r="23">
          <cell r="A23">
            <v>22</v>
          </cell>
          <cell r="B23">
            <v>44134</v>
          </cell>
          <cell r="C23">
            <v>44831</v>
          </cell>
          <cell r="E23" t="str">
            <v>市立柏原病院</v>
          </cell>
          <cell r="F23" t="str">
            <v>A型</v>
          </cell>
          <cell r="G23" t="str">
            <v>１．発熱患者等の「診療」及び「検査（外部委託含む）」を実施</v>
          </cell>
          <cell r="H23" t="str">
            <v>病院</v>
          </cell>
        </row>
        <row r="24">
          <cell r="A24">
            <v>23</v>
          </cell>
          <cell r="B24">
            <v>44134</v>
          </cell>
          <cell r="C24">
            <v>44866</v>
          </cell>
          <cell r="E24" t="str">
            <v>市立藤井寺市民病院</v>
          </cell>
          <cell r="F24" t="str">
            <v>A型</v>
          </cell>
          <cell r="G24" t="str">
            <v>１．発熱患者等の「診療」及び「検査（外部委託含む）」を実施</v>
          </cell>
          <cell r="H24" t="str">
            <v>病院</v>
          </cell>
        </row>
        <row r="25">
          <cell r="A25">
            <v>24</v>
          </cell>
          <cell r="B25">
            <v>44134</v>
          </cell>
          <cell r="C25">
            <v>44774</v>
          </cell>
          <cell r="E25" t="str">
            <v>医療法人ラポール会　青山病院</v>
          </cell>
          <cell r="F25" t="str">
            <v>A型</v>
          </cell>
          <cell r="G25" t="str">
            <v>１．発熱患者等の「診療」及び「検査（外部委託含む）」を実施</v>
          </cell>
          <cell r="H25" t="str">
            <v>病院</v>
          </cell>
        </row>
        <row r="26">
          <cell r="A26">
            <v>25</v>
          </cell>
          <cell r="B26">
            <v>44134</v>
          </cell>
          <cell r="C26">
            <v>44879</v>
          </cell>
          <cell r="E26" t="str">
            <v>医療法人医仁会　藤本病院</v>
          </cell>
          <cell r="F26" t="str">
            <v>A型</v>
          </cell>
          <cell r="G26" t="str">
            <v>１．発熱患者等の「診療」及び「検査（外部委託含む）」を実施</v>
          </cell>
          <cell r="H26" t="str">
            <v>病院</v>
          </cell>
        </row>
        <row r="27">
          <cell r="A27">
            <v>26</v>
          </cell>
          <cell r="B27">
            <v>44134</v>
          </cell>
          <cell r="C27">
            <v>44491</v>
          </cell>
          <cell r="E27" t="str">
            <v>医療法人春秋会　城山病院</v>
          </cell>
          <cell r="F27" t="str">
            <v>A型</v>
          </cell>
          <cell r="G27" t="str">
            <v>１．発熱患者等の「診療」及び「検査（外部委託含む）」を実施</v>
          </cell>
          <cell r="H27" t="str">
            <v>病院</v>
          </cell>
        </row>
        <row r="28">
          <cell r="A28">
            <v>27</v>
          </cell>
          <cell r="B28">
            <v>44134</v>
          </cell>
          <cell r="C28">
            <v>44589</v>
          </cell>
          <cell r="E28" t="str">
            <v>医療法人ラポール会　青山藤ヶ丘病院</v>
          </cell>
          <cell r="F28" t="str">
            <v>A型</v>
          </cell>
          <cell r="G28" t="str">
            <v>１．発熱患者等の「診療」及び「検査（外部委託含む）」を実施</v>
          </cell>
          <cell r="H28" t="str">
            <v>病院</v>
          </cell>
        </row>
        <row r="29">
          <cell r="A29">
            <v>28</v>
          </cell>
          <cell r="B29">
            <v>44134</v>
          </cell>
          <cell r="C29">
            <v>44470</v>
          </cell>
          <cell r="E29" t="str">
            <v>富田林田中病院</v>
          </cell>
          <cell r="F29" t="str">
            <v>A型</v>
          </cell>
          <cell r="G29" t="str">
            <v>１．発熱患者等の「診療」及び「検査（外部委託含む）」を実施</v>
          </cell>
          <cell r="H29" t="str">
            <v>病院</v>
          </cell>
        </row>
        <row r="30">
          <cell r="A30">
            <v>29</v>
          </cell>
          <cell r="B30">
            <v>44134</v>
          </cell>
          <cell r="E30" t="str">
            <v>医療法人正清会　金剛病院</v>
          </cell>
          <cell r="F30" t="str">
            <v>A型</v>
          </cell>
          <cell r="G30" t="str">
            <v>１．発熱患者等の「診療」及び「検査（外部委託含む）」を実施</v>
          </cell>
          <cell r="H30" t="str">
            <v>病院</v>
          </cell>
        </row>
        <row r="31">
          <cell r="A31">
            <v>30</v>
          </cell>
          <cell r="B31">
            <v>44134</v>
          </cell>
          <cell r="C31">
            <v>44595</v>
          </cell>
          <cell r="E31" t="str">
            <v>医療法人宝生会　PL病院</v>
          </cell>
          <cell r="F31" t="str">
            <v>A型</v>
          </cell>
          <cell r="G31" t="str">
            <v>１．発熱患者等の「診療」及び「検査（外部委託含む）」を実施</v>
          </cell>
          <cell r="H31" t="str">
            <v>病院</v>
          </cell>
        </row>
        <row r="32">
          <cell r="A32">
            <v>31</v>
          </cell>
          <cell r="B32">
            <v>44134</v>
          </cell>
          <cell r="C32">
            <v>44528</v>
          </cell>
          <cell r="E32" t="str">
            <v>医療法人樫本会樫本病院</v>
          </cell>
          <cell r="F32" t="str">
            <v>A型</v>
          </cell>
          <cell r="G32" t="str">
            <v>１．発熱患者等の「診療」及び「検査（外部委託含む）」を実施</v>
          </cell>
          <cell r="H32" t="str">
            <v>病院</v>
          </cell>
        </row>
        <row r="33">
          <cell r="A33">
            <v>32</v>
          </cell>
          <cell r="B33">
            <v>44134</v>
          </cell>
          <cell r="E33" t="str">
            <v>医療法人正雅会辻本病院</v>
          </cell>
          <cell r="F33" t="str">
            <v>A型</v>
          </cell>
          <cell r="G33" t="str">
            <v>１．発熱患者等の「診療」及び「検査（外部委託含む）」を実施</v>
          </cell>
          <cell r="H33" t="str">
            <v>病院</v>
          </cell>
        </row>
        <row r="34">
          <cell r="A34">
            <v>33</v>
          </cell>
          <cell r="B34">
            <v>44134</v>
          </cell>
          <cell r="C34">
            <v>44475</v>
          </cell>
          <cell r="E34" t="str">
            <v>和泉市立総合医療センター</v>
          </cell>
          <cell r="F34" t="str">
            <v>A型</v>
          </cell>
          <cell r="G34" t="str">
            <v>１．発熱患者等の「診療」及び「検査（外部委託含む）」を実施</v>
          </cell>
          <cell r="H34" t="str">
            <v>病院</v>
          </cell>
        </row>
        <row r="35">
          <cell r="A35">
            <v>34</v>
          </cell>
          <cell r="B35">
            <v>44134</v>
          </cell>
          <cell r="C35">
            <v>44896</v>
          </cell>
          <cell r="E35" t="str">
            <v>社会医療法人生長会　府中病院</v>
          </cell>
          <cell r="F35" t="str">
            <v>A型</v>
          </cell>
          <cell r="G35" t="str">
            <v>１．発熱患者等の「診療」及び「検査（外部委託含む）」を実施</v>
          </cell>
          <cell r="H35" t="str">
            <v>病院</v>
          </cell>
        </row>
        <row r="36">
          <cell r="A36">
            <v>35</v>
          </cell>
          <cell r="B36">
            <v>44134</v>
          </cell>
          <cell r="C36">
            <v>44508</v>
          </cell>
          <cell r="E36" t="str">
            <v>社会医療法人啓仁会　咲花病院</v>
          </cell>
          <cell r="F36" t="str">
            <v>A型</v>
          </cell>
          <cell r="G36" t="str">
            <v>１．発熱患者等の「診療」及び「検査（外部委託含む）」を実施</v>
          </cell>
          <cell r="H36" t="str">
            <v>病院</v>
          </cell>
        </row>
        <row r="37">
          <cell r="A37">
            <v>36</v>
          </cell>
          <cell r="B37">
            <v>44134</v>
          </cell>
          <cell r="C37">
            <v>44867</v>
          </cell>
          <cell r="E37" t="str">
            <v>市立岸和田市民病院</v>
          </cell>
          <cell r="F37" t="str">
            <v>B型</v>
          </cell>
          <cell r="G37" t="str">
            <v>２．かかりつけ患者に限って「診療」及び「検査（外部委託含む）」を実施</v>
          </cell>
          <cell r="H37" t="str">
            <v>病院</v>
          </cell>
        </row>
        <row r="38">
          <cell r="A38">
            <v>37</v>
          </cell>
          <cell r="B38">
            <v>44134</v>
          </cell>
          <cell r="C38">
            <v>44797</v>
          </cell>
          <cell r="E38" t="str">
            <v>医療法人徳洲会　岸和田徳洲会病院</v>
          </cell>
          <cell r="F38" t="str">
            <v>A型</v>
          </cell>
          <cell r="G38" t="str">
            <v>１．発熱患者等の「診療」及び「検査（外部委託含む）」を実施</v>
          </cell>
          <cell r="H38" t="str">
            <v>病院</v>
          </cell>
        </row>
        <row r="39">
          <cell r="A39">
            <v>38</v>
          </cell>
          <cell r="B39">
            <v>44134</v>
          </cell>
          <cell r="C39">
            <v>44879</v>
          </cell>
          <cell r="E39" t="str">
            <v>市立貝塚病院</v>
          </cell>
          <cell r="F39" t="str">
            <v>A型</v>
          </cell>
          <cell r="G39" t="str">
            <v>１．発熱患者等の「診療」及び「検査（外部委託含む）」を実施</v>
          </cell>
          <cell r="H39" t="str">
            <v>病院</v>
          </cell>
        </row>
        <row r="40">
          <cell r="A40">
            <v>39</v>
          </cell>
          <cell r="B40">
            <v>44134</v>
          </cell>
          <cell r="E40" t="str">
            <v>社会医療法人　慈薫会　河崎病院</v>
          </cell>
          <cell r="F40" t="str">
            <v>A型</v>
          </cell>
          <cell r="G40" t="str">
            <v>１．発熱患者等の「診療」及び「検査（外部委託含む）」を実施</v>
          </cell>
          <cell r="H40" t="str">
            <v>病院</v>
          </cell>
        </row>
        <row r="41">
          <cell r="A41">
            <v>40</v>
          </cell>
          <cell r="B41">
            <v>44134</v>
          </cell>
          <cell r="C41">
            <v>44810</v>
          </cell>
          <cell r="E41" t="str">
            <v>社会医療法人 三和会 永山病院</v>
          </cell>
          <cell r="F41" t="str">
            <v>A型</v>
          </cell>
          <cell r="G41" t="str">
            <v>１．発熱患者等の「診療」及び「検査（外部委託含む）」を実施</v>
          </cell>
          <cell r="H41" t="str">
            <v>病院</v>
          </cell>
        </row>
        <row r="42">
          <cell r="A42">
            <v>41</v>
          </cell>
          <cell r="B42">
            <v>44134</v>
          </cell>
          <cell r="C42">
            <v>44779</v>
          </cell>
          <cell r="E42" t="str">
            <v>医療法人功徳会　大阪晴愛病院</v>
          </cell>
          <cell r="F42" t="str">
            <v>A型</v>
          </cell>
          <cell r="G42" t="str">
            <v>１．発熱患者等の「診療」及び「検査（外部委託含む）」を実施</v>
          </cell>
          <cell r="H42" t="str">
            <v>病院</v>
          </cell>
        </row>
        <row r="43">
          <cell r="A43">
            <v>42</v>
          </cell>
          <cell r="B43">
            <v>44134</v>
          </cell>
          <cell r="C43">
            <v>44300</v>
          </cell>
          <cell r="E43" t="str">
            <v>医療法人功徳会泉南　泉南大阪晴愛病院</v>
          </cell>
          <cell r="F43" t="str">
            <v>A型</v>
          </cell>
          <cell r="G43" t="str">
            <v>１．発熱患者等の「診療」及び「検査（外部委託含む）」を実施</v>
          </cell>
          <cell r="H43" t="str">
            <v>病院</v>
          </cell>
        </row>
        <row r="44">
          <cell r="A44">
            <v>43</v>
          </cell>
          <cell r="B44">
            <v>44134</v>
          </cell>
          <cell r="C44">
            <v>44900</v>
          </cell>
          <cell r="E44" t="str">
            <v>社会福祉法人恩賜財団済生会支部大阪府済生会新泉南病院</v>
          </cell>
          <cell r="F44" t="str">
            <v>A型</v>
          </cell>
          <cell r="G44" t="str">
            <v>１．発熱患者等の「診療」及び「検査（外部委託含む）」を実施</v>
          </cell>
          <cell r="H44" t="str">
            <v>病院</v>
          </cell>
        </row>
        <row r="45">
          <cell r="A45">
            <v>44</v>
          </cell>
          <cell r="B45">
            <v>44134</v>
          </cell>
          <cell r="E45" t="str">
            <v>りんくう総合医療センター</v>
          </cell>
          <cell r="F45" t="str">
            <v>B型</v>
          </cell>
          <cell r="G45" t="str">
            <v>２．かかりつけ患者に限って「診療」及び「検査（外部委託含む）」を実施</v>
          </cell>
          <cell r="H45" t="str">
            <v>病院</v>
          </cell>
        </row>
        <row r="46">
          <cell r="A46">
            <v>45</v>
          </cell>
          <cell r="B46">
            <v>44134</v>
          </cell>
          <cell r="C46">
            <v>44866</v>
          </cell>
          <cell r="E46" t="str">
            <v>社会医療法人生長会　阪南市民病院</v>
          </cell>
          <cell r="F46" t="str">
            <v>A型</v>
          </cell>
          <cell r="G46" t="str">
            <v>１．発熱患者等の「診療」及び「検査（外部委託含む）」を実施</v>
          </cell>
          <cell r="H46" t="str">
            <v>病院</v>
          </cell>
        </row>
        <row r="47">
          <cell r="A47">
            <v>46</v>
          </cell>
          <cell r="B47">
            <v>44134</v>
          </cell>
          <cell r="C47">
            <v>44936</v>
          </cell>
          <cell r="E47" t="str">
            <v>医療法人誠人会　与田病院</v>
          </cell>
          <cell r="F47" t="str">
            <v>A型</v>
          </cell>
          <cell r="G47" t="str">
            <v>１．発熱患者等の「診療」及び「検査（外部委託含む）」を実施</v>
          </cell>
          <cell r="H47" t="str">
            <v>病院</v>
          </cell>
        </row>
        <row r="48">
          <cell r="A48">
            <v>47</v>
          </cell>
          <cell r="B48">
            <v>44134</v>
          </cell>
          <cell r="C48">
            <v>44867</v>
          </cell>
          <cell r="E48" t="str">
            <v>一般財団法人 住友病院</v>
          </cell>
          <cell r="F48" t="str">
            <v>B型</v>
          </cell>
          <cell r="G48" t="str">
            <v>２．かかりつけ患者に限って「診療」及び「検査（外部委託含む）」を実施</v>
          </cell>
          <cell r="H48" t="str">
            <v>病院</v>
          </cell>
        </row>
        <row r="49">
          <cell r="A49">
            <v>48</v>
          </cell>
          <cell r="B49">
            <v>44134</v>
          </cell>
          <cell r="E49" t="str">
            <v>社会医療法人行岡医学研究会　行岡病院</v>
          </cell>
          <cell r="F49" t="str">
            <v>B型</v>
          </cell>
          <cell r="G49" t="str">
            <v>２．かかりつけ患者に限って「診療」及び「検査（外部委託含む）」を実施</v>
          </cell>
          <cell r="H49" t="str">
            <v>病院</v>
          </cell>
        </row>
        <row r="50">
          <cell r="A50">
            <v>49</v>
          </cell>
          <cell r="B50">
            <v>44134</v>
          </cell>
          <cell r="C50">
            <v>44477</v>
          </cell>
          <cell r="E50" t="str">
            <v>公益財団法人田附興風会医学研究所北野病院</v>
          </cell>
          <cell r="F50" t="str">
            <v>A型</v>
          </cell>
          <cell r="G50" t="str">
            <v>１．発熱患者等の「診療」及び「検査（外部委託含む）」を実施</v>
          </cell>
          <cell r="H50" t="str">
            <v>病院</v>
          </cell>
        </row>
        <row r="51">
          <cell r="A51">
            <v>50</v>
          </cell>
          <cell r="B51">
            <v>44134</v>
          </cell>
          <cell r="E51" t="str">
            <v>社会医療法人協和会　加納総合病院</v>
          </cell>
          <cell r="F51" t="str">
            <v>A型</v>
          </cell>
          <cell r="G51" t="str">
            <v>１．発熱患者等の「診療」及び「検査（外部委託含む）」を実施</v>
          </cell>
          <cell r="H51" t="str">
            <v>病院</v>
          </cell>
        </row>
        <row r="52">
          <cell r="A52">
            <v>51</v>
          </cell>
          <cell r="B52">
            <v>44134</v>
          </cell>
          <cell r="C52">
            <v>44953</v>
          </cell>
          <cell r="E52" t="str">
            <v>社会医療法人　協和会　北大阪病院</v>
          </cell>
          <cell r="F52" t="str">
            <v>A型</v>
          </cell>
          <cell r="G52" t="str">
            <v>１．発熱患者等の「診療」及び「検査（外部委託含む）」を実施</v>
          </cell>
          <cell r="H52" t="str">
            <v>病院</v>
          </cell>
        </row>
        <row r="53">
          <cell r="A53">
            <v>52</v>
          </cell>
          <cell r="B53">
            <v>44134</v>
          </cell>
          <cell r="C53">
            <v>44771</v>
          </cell>
          <cell r="E53" t="str">
            <v>医療法人成仁会　成仁会病院</v>
          </cell>
          <cell r="F53" t="str">
            <v>B型</v>
          </cell>
          <cell r="G53" t="str">
            <v>２．かかりつけ患者に限って「診療」及び「検査（外部委託含む）」を実施</v>
          </cell>
          <cell r="H53" t="str">
            <v>病院</v>
          </cell>
        </row>
        <row r="54">
          <cell r="A54">
            <v>53</v>
          </cell>
          <cell r="B54">
            <v>44134</v>
          </cell>
          <cell r="C54">
            <v>44867</v>
          </cell>
          <cell r="E54" t="str">
            <v>宗教法人　在日本南プレスビテリアンミッション　淀川キリスト教病院</v>
          </cell>
          <cell r="F54" t="str">
            <v>A型</v>
          </cell>
          <cell r="G54" t="str">
            <v>１．発熱患者等の「診療」及び「検査（外部委託含む）」を実施</v>
          </cell>
          <cell r="H54" t="str">
            <v>病院</v>
          </cell>
        </row>
        <row r="55">
          <cell r="A55">
            <v>54</v>
          </cell>
          <cell r="B55">
            <v>44134</v>
          </cell>
          <cell r="C55">
            <v>44251</v>
          </cell>
          <cell r="E55" t="str">
            <v>社会医療法人明生会明生病院</v>
          </cell>
          <cell r="F55" t="str">
            <v>A型</v>
          </cell>
          <cell r="G55" t="str">
            <v>１．発熱患者等の「診療」及び「検査（外部委託含む）」を実施</v>
          </cell>
          <cell r="H55" t="str">
            <v>病院</v>
          </cell>
        </row>
        <row r="56">
          <cell r="A56">
            <v>55</v>
          </cell>
          <cell r="B56">
            <v>44134</v>
          </cell>
          <cell r="E56" t="str">
            <v>医療法人正和会　協和病院</v>
          </cell>
          <cell r="F56" t="str">
            <v>B型</v>
          </cell>
          <cell r="G56" t="str">
            <v>２．かかりつけ患者に限って「診療」及び「検査（外部委託含む）」を実施</v>
          </cell>
          <cell r="H56" t="str">
            <v>病院</v>
          </cell>
        </row>
        <row r="57">
          <cell r="A57">
            <v>56</v>
          </cell>
          <cell r="B57">
            <v>44134</v>
          </cell>
          <cell r="C57">
            <v>44481</v>
          </cell>
          <cell r="E57" t="str">
            <v>医療法人藤仁会　藤立病院</v>
          </cell>
          <cell r="F57" t="str">
            <v>A型</v>
          </cell>
          <cell r="G57" t="str">
            <v>１．発熱患者等の「診療」及び「検査（外部委託含む）」を実施</v>
          </cell>
          <cell r="H57" t="str">
            <v>病院</v>
          </cell>
        </row>
        <row r="58">
          <cell r="A58">
            <v>57</v>
          </cell>
          <cell r="B58">
            <v>44134</v>
          </cell>
          <cell r="C58">
            <v>44635</v>
          </cell>
          <cell r="E58" t="str">
            <v>社会医療法人　真美会　大阪旭こども病院</v>
          </cell>
          <cell r="F58" t="str">
            <v>B型</v>
          </cell>
          <cell r="G58" t="str">
            <v>２．かかりつけ患者に限って「診療」及び「検査（外部委託含む）」を実施</v>
          </cell>
          <cell r="H58" t="str">
            <v>病院</v>
          </cell>
        </row>
        <row r="59">
          <cell r="A59">
            <v>58</v>
          </cell>
          <cell r="B59">
            <v>44134</v>
          </cell>
          <cell r="C59">
            <v>44251</v>
          </cell>
          <cell r="E59" t="str">
            <v>医療法人有光会サトウ病院</v>
          </cell>
          <cell r="F59" t="str">
            <v>A型</v>
          </cell>
          <cell r="G59" t="str">
            <v>１．発熱患者等の「診療」及び「検査（外部委託含む）」を実施</v>
          </cell>
          <cell r="H59" t="str">
            <v>病院</v>
          </cell>
        </row>
        <row r="60">
          <cell r="A60">
            <v>59</v>
          </cell>
          <cell r="B60">
            <v>44134</v>
          </cell>
          <cell r="C60">
            <v>44189</v>
          </cell>
          <cell r="E60" t="str">
            <v>医療法人恵友会（財団）内藤病院</v>
          </cell>
          <cell r="F60" t="str">
            <v>A型</v>
          </cell>
          <cell r="G60" t="str">
            <v>１．発熱患者等の「診療」及び「検査（外部委託含む）」を実施</v>
          </cell>
          <cell r="H60" t="str">
            <v>病院</v>
          </cell>
        </row>
        <row r="61">
          <cell r="A61">
            <v>60</v>
          </cell>
          <cell r="B61">
            <v>44134</v>
          </cell>
          <cell r="C61">
            <v>44490</v>
          </cell>
          <cell r="E61" t="str">
            <v>生活協同組合ヘルスコープおおさかコープおおさか病院</v>
          </cell>
          <cell r="F61" t="str">
            <v>A型</v>
          </cell>
          <cell r="G61" t="str">
            <v>１．発熱患者等の「診療」及び「検査（外部委託含む）」を実施</v>
          </cell>
          <cell r="H61" t="str">
            <v>病院</v>
          </cell>
        </row>
        <row r="62">
          <cell r="A62">
            <v>61</v>
          </cell>
          <cell r="B62">
            <v>44134</v>
          </cell>
          <cell r="C62">
            <v>44634</v>
          </cell>
          <cell r="E62" t="str">
            <v>社会福祉法人　四天王寺福祉事業団　四天王寺病院</v>
          </cell>
          <cell r="F62" t="str">
            <v>A型</v>
          </cell>
          <cell r="G62" t="str">
            <v>１．発熱患者等の「診療」及び「検査（外部委託含む）」を実施</v>
          </cell>
          <cell r="H62" t="str">
            <v>病院</v>
          </cell>
        </row>
        <row r="63">
          <cell r="A63">
            <v>62</v>
          </cell>
          <cell r="B63">
            <v>44134</v>
          </cell>
          <cell r="C63">
            <v>44781</v>
          </cell>
          <cell r="E63" t="str">
            <v>医療法人育和会　育和会記念病院</v>
          </cell>
          <cell r="F63" t="str">
            <v>A型</v>
          </cell>
          <cell r="G63" t="str">
            <v>１．発熱患者等の「診療」及び「検査（外部委託含む）」を実施</v>
          </cell>
          <cell r="H63" t="str">
            <v>病院</v>
          </cell>
        </row>
        <row r="64">
          <cell r="A64">
            <v>63</v>
          </cell>
          <cell r="B64">
            <v>44134</v>
          </cell>
          <cell r="C64">
            <v>44778</v>
          </cell>
          <cell r="E64" t="str">
            <v>大楠病院</v>
          </cell>
          <cell r="F64" t="str">
            <v>A型</v>
          </cell>
          <cell r="G64" t="str">
            <v>１．発熱患者等の「診療」及び「検査（外部委託含む）」を実施</v>
          </cell>
          <cell r="H64" t="str">
            <v>病院</v>
          </cell>
        </row>
        <row r="65">
          <cell r="A65">
            <v>64</v>
          </cell>
          <cell r="B65">
            <v>44134</v>
          </cell>
          <cell r="E65" t="str">
            <v>西日本旅客鉄道株式会社　大阪鉄道病院</v>
          </cell>
          <cell r="F65" t="str">
            <v>A型</v>
          </cell>
          <cell r="G65" t="str">
            <v>１．発熱患者等の「診療」及び「検査（外部委託含む）」を実施</v>
          </cell>
          <cell r="H65" t="str">
            <v>病院</v>
          </cell>
        </row>
        <row r="66">
          <cell r="A66">
            <v>65</v>
          </cell>
          <cell r="B66">
            <v>44134</v>
          </cell>
          <cell r="C66">
            <v>44795</v>
          </cell>
          <cell r="E66" t="str">
            <v>東和病院</v>
          </cell>
          <cell r="F66" t="str">
            <v>A型</v>
          </cell>
          <cell r="G66" t="str">
            <v>１．発熱患者等の「診療」及び「検査（外部委託含む）」を実施</v>
          </cell>
          <cell r="H66" t="str">
            <v>病院</v>
          </cell>
        </row>
        <row r="67">
          <cell r="A67">
            <v>66</v>
          </cell>
          <cell r="B67">
            <v>44134</v>
          </cell>
          <cell r="C67">
            <v>44501</v>
          </cell>
          <cell r="E67" t="str">
            <v>医療法人橘会　東住吉森本病院</v>
          </cell>
          <cell r="F67" t="str">
            <v>A型</v>
          </cell>
          <cell r="G67" t="str">
            <v>１．発熱患者等の「診療」及び「検査（外部委託含む）」を実施</v>
          </cell>
          <cell r="H67" t="str">
            <v>病院</v>
          </cell>
        </row>
        <row r="68">
          <cell r="A68">
            <v>67</v>
          </cell>
          <cell r="B68">
            <v>44134</v>
          </cell>
          <cell r="C68">
            <v>44326</v>
          </cell>
          <cell r="E68" t="str">
            <v>医療法人正和病院</v>
          </cell>
          <cell r="F68" t="str">
            <v>A型</v>
          </cell>
          <cell r="G68" t="str">
            <v>１．発熱患者等の「診療」及び「検査（外部委託含む）」を実施</v>
          </cell>
          <cell r="H68" t="str">
            <v>病院</v>
          </cell>
        </row>
        <row r="69">
          <cell r="A69">
            <v>68</v>
          </cell>
          <cell r="B69">
            <v>44134</v>
          </cell>
          <cell r="C69">
            <v>44586</v>
          </cell>
          <cell r="E69" t="str">
            <v>医療法人若葉会　淀川若葉会病院</v>
          </cell>
          <cell r="F69" t="str">
            <v>A型</v>
          </cell>
          <cell r="G69" t="str">
            <v>１．発熱患者等の「診療」及び「検査（外部委託含む）」を実施</v>
          </cell>
          <cell r="H69" t="str">
            <v>病院</v>
          </cell>
        </row>
        <row r="70">
          <cell r="A70">
            <v>69</v>
          </cell>
          <cell r="B70">
            <v>44134</v>
          </cell>
          <cell r="C70">
            <v>44531</v>
          </cell>
          <cell r="E70" t="str">
            <v>大阪みなと中央病院</v>
          </cell>
          <cell r="F70" t="str">
            <v>A型</v>
          </cell>
          <cell r="G70" t="str">
            <v>１．発熱患者等の「診療」及び「検査（外部委託含む）」を実施</v>
          </cell>
          <cell r="H70" t="str">
            <v>病院</v>
          </cell>
        </row>
        <row r="71">
          <cell r="A71">
            <v>70</v>
          </cell>
          <cell r="B71">
            <v>44134</v>
          </cell>
          <cell r="C71">
            <v>45009</v>
          </cell>
          <cell r="E71" t="str">
            <v>えびえ記念病院</v>
          </cell>
          <cell r="F71" t="str">
            <v>A型</v>
          </cell>
          <cell r="G71" t="str">
            <v>１．発熱患者等の「診療」及び「検査（外部委託含む）」を実施</v>
          </cell>
          <cell r="H71" t="str">
            <v>病院</v>
          </cell>
        </row>
        <row r="73">
          <cell r="A73">
            <v>72</v>
          </cell>
          <cell r="B73">
            <v>44134</v>
          </cell>
          <cell r="C73">
            <v>44774</v>
          </cell>
          <cell r="E73" t="str">
            <v>社会福祉法人大阪暁明館　大阪暁明館病院</v>
          </cell>
          <cell r="F73" t="str">
            <v>A型</v>
          </cell>
          <cell r="G73" t="str">
            <v>１．発熱患者等の「診療」及び「検査（外部委託含む）」を実施</v>
          </cell>
          <cell r="H73" t="str">
            <v>病院</v>
          </cell>
        </row>
        <row r="74">
          <cell r="A74">
            <v>73</v>
          </cell>
          <cell r="B74">
            <v>44134</v>
          </cell>
          <cell r="C74">
            <v>44781</v>
          </cell>
          <cell r="E74" t="str">
            <v>公益財団法人　淀川勤労者厚生協会附属　西淀病院</v>
          </cell>
          <cell r="F74" t="str">
            <v>A型</v>
          </cell>
          <cell r="G74" t="str">
            <v>１．発熱患者等の「診療」及び「検査（外部委託含む）」を実施</v>
          </cell>
          <cell r="H74" t="str">
            <v>病院</v>
          </cell>
        </row>
        <row r="75">
          <cell r="A75">
            <v>74</v>
          </cell>
          <cell r="B75">
            <v>44134</v>
          </cell>
          <cell r="C75">
            <v>44182</v>
          </cell>
          <cell r="E75" t="str">
            <v>社会医療法人愛仁会　千船病院</v>
          </cell>
          <cell r="F75" t="str">
            <v>A型</v>
          </cell>
          <cell r="G75" t="str">
            <v>１．発熱患者等の「診療」及び「検査（外部委託含む）」を実施</v>
          </cell>
          <cell r="H75" t="str">
            <v>病院</v>
          </cell>
        </row>
        <row r="76">
          <cell r="A76">
            <v>75</v>
          </cell>
          <cell r="B76">
            <v>44134</v>
          </cell>
          <cell r="C76">
            <v>44175</v>
          </cell>
          <cell r="E76" t="str">
            <v>名取病院</v>
          </cell>
          <cell r="F76" t="str">
            <v>B型</v>
          </cell>
          <cell r="G76" t="str">
            <v>２．かかりつけ患者に限って「診療」及び「検査（外部委託含む）」を実施</v>
          </cell>
          <cell r="H76" t="str">
            <v>病院</v>
          </cell>
        </row>
        <row r="77">
          <cell r="A77">
            <v>76</v>
          </cell>
          <cell r="B77">
            <v>44134</v>
          </cell>
          <cell r="C77">
            <v>44677</v>
          </cell>
          <cell r="E77" t="str">
            <v>社会医療法人弘道会　なにわ生野病院</v>
          </cell>
          <cell r="F77" t="str">
            <v>A型</v>
          </cell>
          <cell r="G77" t="str">
            <v>１．発熱患者等の「診療」及び「検査（外部委託含む）」を実施</v>
          </cell>
          <cell r="H77" t="str">
            <v>病院</v>
          </cell>
        </row>
        <row r="78">
          <cell r="A78">
            <v>77</v>
          </cell>
          <cell r="B78">
            <v>44134</v>
          </cell>
          <cell r="C78">
            <v>44869</v>
          </cell>
          <cell r="E78" t="str">
            <v>医療法人ダイワ会　大和中央病院</v>
          </cell>
          <cell r="F78" t="str">
            <v>A型</v>
          </cell>
          <cell r="G78" t="str">
            <v>１．発熱患者等の「診療」及び「検査（外部委託含む）」を実施</v>
          </cell>
          <cell r="H78" t="str">
            <v>病院</v>
          </cell>
        </row>
        <row r="79">
          <cell r="A79">
            <v>78</v>
          </cell>
          <cell r="B79">
            <v>44134</v>
          </cell>
          <cell r="C79">
            <v>44501</v>
          </cell>
          <cell r="E79" t="str">
            <v>友愛会病院</v>
          </cell>
          <cell r="F79" t="str">
            <v>A型</v>
          </cell>
          <cell r="G79" t="str">
            <v>１．発熱患者等の「診療」及び「検査（外部委託含む）」を実施</v>
          </cell>
          <cell r="H79" t="str">
            <v>病院</v>
          </cell>
        </row>
        <row r="80">
          <cell r="A80">
            <v>79</v>
          </cell>
          <cell r="B80">
            <v>44134</v>
          </cell>
          <cell r="C80">
            <v>44593</v>
          </cell>
          <cell r="E80" t="str">
            <v>社会医療法人　景岳会　南大阪病院</v>
          </cell>
          <cell r="F80" t="str">
            <v>A型</v>
          </cell>
          <cell r="G80" t="str">
            <v>１．発熱患者等の「診療」及び「検査（外部委託含む）」を実施</v>
          </cell>
          <cell r="H80" t="str">
            <v>病院</v>
          </cell>
        </row>
        <row r="81">
          <cell r="A81">
            <v>80</v>
          </cell>
          <cell r="B81">
            <v>44134</v>
          </cell>
          <cell r="C81">
            <v>44543</v>
          </cell>
          <cell r="E81" t="str">
            <v>医療法人慈心会　咲洲病院</v>
          </cell>
          <cell r="F81" t="str">
            <v>A型</v>
          </cell>
          <cell r="G81" t="str">
            <v>１．発熱患者等の「診療」及び「検査（外部委託含む）」を実施</v>
          </cell>
          <cell r="H81" t="str">
            <v>病院</v>
          </cell>
        </row>
        <row r="82">
          <cell r="A82">
            <v>81</v>
          </cell>
          <cell r="B82">
            <v>44134</v>
          </cell>
          <cell r="C82">
            <v>44866</v>
          </cell>
          <cell r="E82" t="str">
            <v>公益財団法人　浅香山病院</v>
          </cell>
          <cell r="F82" t="str">
            <v>A型</v>
          </cell>
          <cell r="G82" t="str">
            <v>１．発熱患者等の「診療」及び「検査（外部委託含む）」を実施</v>
          </cell>
          <cell r="H82" t="str">
            <v>病院</v>
          </cell>
        </row>
        <row r="83">
          <cell r="A83">
            <v>82</v>
          </cell>
          <cell r="B83">
            <v>44134</v>
          </cell>
          <cell r="C83">
            <v>44781</v>
          </cell>
          <cell r="E83" t="str">
            <v>社会医療法人清恵会　清恵会病院</v>
          </cell>
          <cell r="F83" t="str">
            <v>A型</v>
          </cell>
          <cell r="G83" t="str">
            <v>１．発熱患者等の「診療」及び「検査（外部委託含む）」を実施</v>
          </cell>
          <cell r="H83" t="str">
            <v>病院</v>
          </cell>
        </row>
        <row r="84">
          <cell r="A84">
            <v>83</v>
          </cell>
          <cell r="B84">
            <v>44134</v>
          </cell>
          <cell r="C84">
            <v>44508</v>
          </cell>
          <cell r="E84" t="str">
            <v>社会医療法人　啓仁会　　堺咲花病院</v>
          </cell>
          <cell r="F84" t="str">
            <v>A型</v>
          </cell>
          <cell r="G84" t="str">
            <v>１．発熱患者等の「診療」及び「検査（外部委託含む）」を実施</v>
          </cell>
          <cell r="H84" t="str">
            <v>病院</v>
          </cell>
        </row>
        <row r="85">
          <cell r="A85">
            <v>84</v>
          </cell>
          <cell r="B85">
            <v>44134</v>
          </cell>
          <cell r="C85">
            <v>44775</v>
          </cell>
          <cell r="E85" t="str">
            <v>医療法人　方佑会　植木病院</v>
          </cell>
          <cell r="F85" t="str">
            <v>A型</v>
          </cell>
          <cell r="G85" t="str">
            <v>１．発熱患者等の「診療」及び「検査（外部委託含む）」を実施</v>
          </cell>
          <cell r="H85" t="str">
            <v>病院</v>
          </cell>
        </row>
        <row r="86">
          <cell r="A86">
            <v>85</v>
          </cell>
          <cell r="B86">
            <v>44134</v>
          </cell>
          <cell r="C86">
            <v>44778</v>
          </cell>
          <cell r="E86" t="str">
            <v>独立行政法人国立病院機構近畿中央呼吸器センター</v>
          </cell>
          <cell r="F86" t="str">
            <v>A型</v>
          </cell>
          <cell r="G86" t="str">
            <v>１．発熱患者等の「診療」及び「検査（外部委託含む）」を実施</v>
          </cell>
          <cell r="H86" t="str">
            <v>病院</v>
          </cell>
        </row>
        <row r="87">
          <cell r="A87">
            <v>86</v>
          </cell>
          <cell r="B87">
            <v>44134</v>
          </cell>
          <cell r="E87" t="str">
            <v>社会医療法人ペガサス　馬場記念病院</v>
          </cell>
          <cell r="F87" t="str">
            <v>A型</v>
          </cell>
          <cell r="G87" t="str">
            <v>１．発熱患者等の「診療」及び「検査（外部委託含む）」を実施</v>
          </cell>
          <cell r="H87" t="str">
            <v>病院</v>
          </cell>
        </row>
        <row r="88">
          <cell r="A88">
            <v>87</v>
          </cell>
          <cell r="B88">
            <v>44134</v>
          </cell>
          <cell r="C88">
            <v>44502</v>
          </cell>
          <cell r="E88" t="str">
            <v>地方独立行政法人堺市立病院機構堺市立総合医療センター</v>
          </cell>
          <cell r="F88" t="str">
            <v>A型</v>
          </cell>
          <cell r="G88" t="str">
            <v>１．発熱患者等の「診療」及び「検査（外部委託含む）」を実施</v>
          </cell>
          <cell r="H88" t="str">
            <v>病院</v>
          </cell>
        </row>
        <row r="89">
          <cell r="A89">
            <v>88</v>
          </cell>
          <cell r="B89">
            <v>44134</v>
          </cell>
          <cell r="E89" t="str">
            <v>医療法人　浩仁会　南堺病院</v>
          </cell>
          <cell r="F89" t="str">
            <v>A型</v>
          </cell>
          <cell r="G89" t="str">
            <v>１．発熱患者等の「診療」及び「検査（外部委託含む）」を実施</v>
          </cell>
          <cell r="H89" t="str">
            <v>病院</v>
          </cell>
        </row>
        <row r="90">
          <cell r="A90">
            <v>89</v>
          </cell>
          <cell r="B90">
            <v>44134</v>
          </cell>
          <cell r="C90">
            <v>44774</v>
          </cell>
          <cell r="E90" t="str">
            <v>医療法人恵泉会　堺平成病院</v>
          </cell>
          <cell r="F90" t="str">
            <v>A型</v>
          </cell>
          <cell r="G90" t="str">
            <v>１．発熱患者等の「診療」及び「検査（外部委託含む）」を実施</v>
          </cell>
          <cell r="H90" t="str">
            <v>病院</v>
          </cell>
        </row>
        <row r="91">
          <cell r="A91">
            <v>90</v>
          </cell>
          <cell r="B91">
            <v>44134</v>
          </cell>
          <cell r="C91">
            <v>44895</v>
          </cell>
          <cell r="E91" t="str">
            <v>医療法人宝持会池田病院</v>
          </cell>
          <cell r="F91" t="str">
            <v>A型</v>
          </cell>
          <cell r="G91" t="str">
            <v>１．発熱患者等の「診療」及び「検査（外部委託含む）」を実施</v>
          </cell>
          <cell r="H91" t="str">
            <v>病院</v>
          </cell>
        </row>
        <row r="92">
          <cell r="A92">
            <v>91</v>
          </cell>
          <cell r="B92">
            <v>44134</v>
          </cell>
          <cell r="C92">
            <v>44867</v>
          </cell>
          <cell r="E92" t="str">
            <v>医療生協かわち野生活協同組合 東大阪生協病院</v>
          </cell>
          <cell r="F92" t="str">
            <v>A型</v>
          </cell>
          <cell r="G92" t="str">
            <v>１．発熱患者等の「診療」及び「検査（外部委託含む）」を実施</v>
          </cell>
          <cell r="H92" t="str">
            <v>病院</v>
          </cell>
        </row>
        <row r="93">
          <cell r="A93">
            <v>92</v>
          </cell>
          <cell r="B93">
            <v>44134</v>
          </cell>
          <cell r="E93" t="str">
            <v>医療法人仁風会　牧野病院</v>
          </cell>
          <cell r="F93" t="str">
            <v>A型</v>
          </cell>
          <cell r="G93" t="str">
            <v>１．発熱患者等の「診療」及び「検査（外部委託含む）」を実施</v>
          </cell>
          <cell r="H93" t="str">
            <v>病院</v>
          </cell>
        </row>
        <row r="94">
          <cell r="A94">
            <v>93</v>
          </cell>
          <cell r="B94">
            <v>44134</v>
          </cell>
          <cell r="E94" t="str">
            <v>医療法人孟仁会　東大阪山路病院</v>
          </cell>
          <cell r="F94" t="str">
            <v>A型</v>
          </cell>
          <cell r="G94" t="str">
            <v>１．発熱患者等の「診療」及び「検査（外部委託含む）」を実施</v>
          </cell>
          <cell r="H94" t="str">
            <v>病院</v>
          </cell>
        </row>
        <row r="95">
          <cell r="A95">
            <v>94</v>
          </cell>
          <cell r="B95">
            <v>44134</v>
          </cell>
          <cell r="E95" t="str">
            <v>医療法人寿山会　喜馬病院</v>
          </cell>
          <cell r="F95" t="str">
            <v>A型</v>
          </cell>
          <cell r="G95" t="str">
            <v>１．発熱患者等の「診療」及び「検査（外部委託含む）」を実施</v>
          </cell>
          <cell r="H95" t="str">
            <v>病院</v>
          </cell>
        </row>
        <row r="96">
          <cell r="A96">
            <v>95</v>
          </cell>
          <cell r="B96">
            <v>44134</v>
          </cell>
          <cell r="C96">
            <v>44861</v>
          </cell>
          <cell r="E96" t="str">
            <v>医療法人河内友紘会河内総合病院</v>
          </cell>
          <cell r="F96" t="str">
            <v>A型</v>
          </cell>
          <cell r="G96" t="str">
            <v>１．発熱患者等の「診療」及び「検査（外部委託含む）」を実施</v>
          </cell>
          <cell r="H96" t="str">
            <v>病院</v>
          </cell>
        </row>
        <row r="97">
          <cell r="A97">
            <v>96</v>
          </cell>
          <cell r="B97">
            <v>44134</v>
          </cell>
          <cell r="C97">
            <v>44986</v>
          </cell>
          <cell r="E97" t="str">
            <v>地方独立行政法人市立東大阪医療センター</v>
          </cell>
          <cell r="F97" t="str">
            <v>A型</v>
          </cell>
          <cell r="G97" t="str">
            <v>１．発熱患者等の「診療」及び「検査（外部委託含む）」を実施</v>
          </cell>
          <cell r="H97" t="str">
            <v>病院</v>
          </cell>
        </row>
        <row r="98">
          <cell r="A98">
            <v>97</v>
          </cell>
          <cell r="B98">
            <v>44134</v>
          </cell>
          <cell r="C98">
            <v>44847</v>
          </cell>
          <cell r="E98" t="str">
            <v>石切生喜病院</v>
          </cell>
          <cell r="F98" t="str">
            <v>準A型</v>
          </cell>
          <cell r="G98" t="str">
            <v>１．発熱患者等の「診療」及び「検査（外部委託含む）」を実施</v>
          </cell>
          <cell r="H98" t="str">
            <v>病院</v>
          </cell>
        </row>
        <row r="99">
          <cell r="A99">
            <v>98</v>
          </cell>
          <cell r="B99">
            <v>44134</v>
          </cell>
          <cell r="E99" t="str">
            <v>医療法人　枚岡病院</v>
          </cell>
          <cell r="F99" t="str">
            <v>A型</v>
          </cell>
          <cell r="G99" t="str">
            <v>１．発熱患者等の「診療」及び「検査（外部委託含む）」を実施</v>
          </cell>
          <cell r="H99" t="str">
            <v>病院</v>
          </cell>
        </row>
        <row r="100">
          <cell r="A100">
            <v>99</v>
          </cell>
          <cell r="B100">
            <v>44134</v>
          </cell>
          <cell r="C100">
            <v>44484</v>
          </cell>
          <cell r="E100" t="str">
            <v>社会医療法人祐生会みどりヶ丘病院</v>
          </cell>
          <cell r="F100" t="str">
            <v>A型</v>
          </cell>
          <cell r="G100" t="str">
            <v>１．発熱患者等の「診療」及び「検査（外部委託含む）」を実施</v>
          </cell>
          <cell r="H100" t="str">
            <v>病院</v>
          </cell>
        </row>
        <row r="101">
          <cell r="A101">
            <v>100</v>
          </cell>
          <cell r="B101">
            <v>44134</v>
          </cell>
          <cell r="C101">
            <v>44991</v>
          </cell>
          <cell r="E101" t="str">
            <v>社会医療法人仙養会　北摂総合病院</v>
          </cell>
          <cell r="F101" t="str">
            <v>A型</v>
          </cell>
          <cell r="G101" t="str">
            <v>１．発熱患者等の「診療」及び「検査（外部委託含む）」を実施</v>
          </cell>
          <cell r="H101" t="str">
            <v>病院</v>
          </cell>
        </row>
        <row r="102">
          <cell r="A102">
            <v>101</v>
          </cell>
          <cell r="B102">
            <v>44134</v>
          </cell>
          <cell r="C102">
            <v>44715</v>
          </cell>
          <cell r="E102" t="str">
            <v>医療法人若葉会　豊中若葉会病院</v>
          </cell>
          <cell r="F102" t="str">
            <v>A型</v>
          </cell>
          <cell r="G102" t="str">
            <v>１．発熱患者等の「診療」及び「検査（外部委託含む）」を実施</v>
          </cell>
          <cell r="H102" t="str">
            <v>病院</v>
          </cell>
        </row>
        <row r="103">
          <cell r="A103">
            <v>102</v>
          </cell>
          <cell r="B103">
            <v>44134</v>
          </cell>
          <cell r="C103">
            <v>44754</v>
          </cell>
          <cell r="E103" t="str">
            <v>社会医療法人純幸会　関西メデイカル病院</v>
          </cell>
          <cell r="F103" t="str">
            <v>A型</v>
          </cell>
          <cell r="G103" t="str">
            <v>１．発熱患者等の「診療」及び「検査（外部委託含む）」を実施</v>
          </cell>
          <cell r="H103" t="str">
            <v>病院</v>
          </cell>
        </row>
        <row r="104">
          <cell r="A104">
            <v>103</v>
          </cell>
          <cell r="B104">
            <v>44134</v>
          </cell>
          <cell r="E104" t="str">
            <v>医療法人毅峰会　吉田病院</v>
          </cell>
          <cell r="F104" t="str">
            <v>A型</v>
          </cell>
          <cell r="G104" t="str">
            <v>１．発熱患者等の「診療」及び「検査（外部委託含む）」を実施</v>
          </cell>
          <cell r="H104" t="str">
            <v>病院</v>
          </cell>
        </row>
        <row r="105">
          <cell r="A105">
            <v>104</v>
          </cell>
          <cell r="B105">
            <v>44134</v>
          </cell>
          <cell r="C105">
            <v>44809</v>
          </cell>
          <cell r="E105" t="str">
            <v>医療法人(社団)有恵会    香里ヶ丘有恵会病院</v>
          </cell>
          <cell r="F105" t="str">
            <v>A型</v>
          </cell>
          <cell r="G105" t="str">
            <v>１．発熱患者等の「診療」及び「検査（外部委託含む）」を実施</v>
          </cell>
          <cell r="H105" t="str">
            <v>病院</v>
          </cell>
        </row>
        <row r="106">
          <cell r="A106">
            <v>105</v>
          </cell>
          <cell r="B106">
            <v>44134</v>
          </cell>
          <cell r="C106">
            <v>44872</v>
          </cell>
          <cell r="E106" t="str">
            <v>国家公務員共済組合連合会　枚方公済病院</v>
          </cell>
          <cell r="F106" t="str">
            <v>A型</v>
          </cell>
          <cell r="G106" t="str">
            <v>１．発熱患者等の「診療」及び「検査（外部委託含む）」を実施</v>
          </cell>
          <cell r="H106" t="str">
            <v>病院</v>
          </cell>
        </row>
        <row r="107">
          <cell r="A107">
            <v>106</v>
          </cell>
          <cell r="B107">
            <v>44134</v>
          </cell>
          <cell r="C107">
            <v>44470</v>
          </cell>
          <cell r="E107" t="str">
            <v>市立ひらかた病院</v>
          </cell>
          <cell r="F107" t="str">
            <v>A型</v>
          </cell>
          <cell r="G107" t="str">
            <v>１．発熱患者等の「診療」及び「検査（外部委託含む）」を実施</v>
          </cell>
          <cell r="H107" t="str">
            <v>病院</v>
          </cell>
        </row>
        <row r="108">
          <cell r="A108">
            <v>107</v>
          </cell>
          <cell r="B108">
            <v>44134</v>
          </cell>
          <cell r="C108">
            <v>44866</v>
          </cell>
          <cell r="E108" t="str">
            <v>社会医療法人美杉会　佐藤病院</v>
          </cell>
          <cell r="F108" t="str">
            <v>A型</v>
          </cell>
          <cell r="G108" t="str">
            <v>１．発熱患者等の「診療」及び「検査（外部委託含む）」を実施</v>
          </cell>
          <cell r="H108" t="str">
            <v>病院</v>
          </cell>
        </row>
        <row r="109">
          <cell r="A109">
            <v>108</v>
          </cell>
          <cell r="B109">
            <v>44134</v>
          </cell>
          <cell r="C109">
            <v>44802</v>
          </cell>
          <cell r="E109" t="str">
            <v>医療法人りんどう会　向山病院</v>
          </cell>
          <cell r="F109" t="str">
            <v>A型</v>
          </cell>
          <cell r="G109" t="str">
            <v>１．発熱患者等の「診療」及び「検査（外部委託含む）」を実施</v>
          </cell>
          <cell r="H109" t="str">
            <v>病院</v>
          </cell>
        </row>
        <row r="110">
          <cell r="A110">
            <v>109</v>
          </cell>
          <cell r="B110">
            <v>44134</v>
          </cell>
          <cell r="C110">
            <v>44235</v>
          </cell>
          <cell r="E110" t="str">
            <v>医療法人御殿山　福田総合病院</v>
          </cell>
          <cell r="F110" t="str">
            <v>A型</v>
          </cell>
          <cell r="G110" t="str">
            <v>１．発熱患者等の「診療」及び「検査（外部委託含む）」を実施</v>
          </cell>
          <cell r="H110" t="str">
            <v>病院</v>
          </cell>
        </row>
        <row r="111">
          <cell r="A111">
            <v>110</v>
          </cell>
          <cell r="B111">
            <v>44134</v>
          </cell>
          <cell r="C111">
            <v>44774</v>
          </cell>
          <cell r="E111" t="str">
            <v>社会医療法人医真会　医真会八尾総合病院</v>
          </cell>
          <cell r="F111" t="str">
            <v>A型</v>
          </cell>
          <cell r="G111" t="str">
            <v>１．発熱患者等の「診療」及び「検査（外部委託含む）」を実施</v>
          </cell>
          <cell r="H111" t="str">
            <v>病院</v>
          </cell>
        </row>
        <row r="112">
          <cell r="A112">
            <v>111</v>
          </cell>
          <cell r="B112">
            <v>44134</v>
          </cell>
          <cell r="C112">
            <v>44792</v>
          </cell>
          <cell r="E112" t="str">
            <v>医療法人　厚生医学会　厚生会第一病院</v>
          </cell>
          <cell r="F112" t="str">
            <v>A型</v>
          </cell>
          <cell r="G112" t="str">
            <v>１．発熱患者等の「診療」及び「検査（外部委託含む）」を実施</v>
          </cell>
          <cell r="H112" t="str">
            <v>病院</v>
          </cell>
        </row>
        <row r="113">
          <cell r="A113">
            <v>112</v>
          </cell>
          <cell r="B113">
            <v>44134</v>
          </cell>
          <cell r="C113">
            <v>44656</v>
          </cell>
          <cell r="E113" t="str">
            <v>八尾市立病院</v>
          </cell>
          <cell r="F113" t="str">
            <v>A型</v>
          </cell>
          <cell r="G113" t="str">
            <v>１．発熱患者等の「診療」及び「検査（外部委託含む）」を実施</v>
          </cell>
          <cell r="H113" t="str">
            <v>病院</v>
          </cell>
        </row>
        <row r="114">
          <cell r="A114">
            <v>113</v>
          </cell>
          <cell r="B114">
            <v>44134</v>
          </cell>
          <cell r="E114" t="str">
            <v>医療法人毅峰会　青樹会病院</v>
          </cell>
          <cell r="F114" t="str">
            <v>A型</v>
          </cell>
          <cell r="G114" t="str">
            <v>１．発熱患者等の「診療」及び「検査（外部委託含む）」を実施</v>
          </cell>
          <cell r="H114" t="str">
            <v>病院</v>
          </cell>
        </row>
        <row r="115">
          <cell r="A115">
            <v>114</v>
          </cell>
          <cell r="B115">
            <v>44134</v>
          </cell>
          <cell r="C115">
            <v>44743</v>
          </cell>
          <cell r="E115" t="str">
            <v>社会医療法人弘道会　寝屋川生野病院</v>
          </cell>
          <cell r="F115" t="str">
            <v>A型</v>
          </cell>
          <cell r="G115" t="str">
            <v>１．発熱患者等の「診療」及び「検査（外部委託含む）」を実施</v>
          </cell>
          <cell r="H115" t="str">
            <v>病院</v>
          </cell>
        </row>
        <row r="116">
          <cell r="A116">
            <v>115</v>
          </cell>
          <cell r="B116">
            <v>44134</v>
          </cell>
          <cell r="E116" t="str">
            <v>医療法人和敬会　寝屋川南病院</v>
          </cell>
          <cell r="F116" t="str">
            <v>A型</v>
          </cell>
          <cell r="G116" t="str">
            <v>１．発熱患者等の「診療」及び「検査（外部委託含む）」を実施</v>
          </cell>
          <cell r="H116" t="str">
            <v>病院</v>
          </cell>
        </row>
        <row r="117">
          <cell r="A117">
            <v>116</v>
          </cell>
          <cell r="B117">
            <v>44134</v>
          </cell>
          <cell r="C117">
            <v>44588</v>
          </cell>
          <cell r="E117" t="str">
            <v>社会医療法人山弘会 上山病院</v>
          </cell>
          <cell r="F117" t="str">
            <v>A型</v>
          </cell>
          <cell r="G117" t="str">
            <v>１．発熱患者等の「診療」及び「検査（外部委託含む）」を実施</v>
          </cell>
          <cell r="H117" t="str">
            <v>病院</v>
          </cell>
        </row>
        <row r="118">
          <cell r="A118">
            <v>117</v>
          </cell>
          <cell r="B118">
            <v>44134</v>
          </cell>
          <cell r="C118">
            <v>44501</v>
          </cell>
          <cell r="E118" t="str">
            <v>大阪府済生会吹田病院</v>
          </cell>
          <cell r="F118" t="str">
            <v>A型</v>
          </cell>
          <cell r="G118" t="str">
            <v>１．発熱患者等の「診療」及び「検査（外部委託含む）」を実施</v>
          </cell>
          <cell r="H118" t="str">
            <v>病院</v>
          </cell>
        </row>
        <row r="119">
          <cell r="A119">
            <v>118</v>
          </cell>
          <cell r="B119">
            <v>44134</v>
          </cell>
          <cell r="C119">
            <v>44862</v>
          </cell>
          <cell r="E119" t="str">
            <v>医療法人徳洲会　吹田徳洲会病院</v>
          </cell>
          <cell r="F119" t="str">
            <v>A型</v>
          </cell>
          <cell r="G119" t="str">
            <v>１．発熱患者等の「診療」及び「検査（外部委託含む）」を実施</v>
          </cell>
          <cell r="H119" t="str">
            <v>病院</v>
          </cell>
        </row>
        <row r="120">
          <cell r="A120">
            <v>119</v>
          </cell>
          <cell r="B120">
            <v>44134</v>
          </cell>
          <cell r="C120">
            <v>44690</v>
          </cell>
          <cell r="E120" t="str">
            <v>大阪府済生会千里病院</v>
          </cell>
          <cell r="F120" t="str">
            <v>A型</v>
          </cell>
          <cell r="G120" t="str">
            <v>１．発熱患者等の「診療」及び「検査（外部委託含む）」を実施</v>
          </cell>
          <cell r="H120" t="str">
            <v>病院</v>
          </cell>
        </row>
        <row r="121">
          <cell r="A121">
            <v>120</v>
          </cell>
          <cell r="B121">
            <v>44134</v>
          </cell>
          <cell r="C121">
            <v>44942</v>
          </cell>
          <cell r="E121" t="str">
            <v>医療法人　清仁会　水無瀬病院</v>
          </cell>
          <cell r="F121" t="str">
            <v>A型</v>
          </cell>
          <cell r="G121" t="str">
            <v>１．発熱患者等の「診療」及び「検査（外部委託含む）」を実施</v>
          </cell>
          <cell r="H121" t="str">
            <v>病院</v>
          </cell>
        </row>
        <row r="122">
          <cell r="A122">
            <v>121</v>
          </cell>
          <cell r="B122">
            <v>44134</v>
          </cell>
          <cell r="C122">
            <v>44257</v>
          </cell>
          <cell r="E122" t="str">
            <v>医療法人仁泉会　仁泉会病院</v>
          </cell>
          <cell r="F122" t="str">
            <v>A型</v>
          </cell>
          <cell r="G122" t="str">
            <v>１．発熱患者等の「診療」及び「検査（外部委託含む）」を実施</v>
          </cell>
          <cell r="H122" t="str">
            <v>病院</v>
          </cell>
        </row>
        <row r="123">
          <cell r="A123">
            <v>122</v>
          </cell>
          <cell r="B123">
            <v>44134</v>
          </cell>
          <cell r="C123">
            <v>44484</v>
          </cell>
          <cell r="E123" t="str">
            <v>北河内藤井病院</v>
          </cell>
          <cell r="F123" t="str">
            <v>B型</v>
          </cell>
          <cell r="G123" t="str">
            <v>２．かかりつけ患者に限って「診療」及び「検査（外部委託含む）」を実施</v>
          </cell>
          <cell r="H123" t="str">
            <v>病院</v>
          </cell>
        </row>
        <row r="124">
          <cell r="A124">
            <v>123</v>
          </cell>
          <cell r="B124">
            <v>44134</v>
          </cell>
          <cell r="C124">
            <v>44866</v>
          </cell>
          <cell r="E124" t="str">
            <v>社会医療法人垣谷会 明治橋病院</v>
          </cell>
          <cell r="F124" t="str">
            <v>B型</v>
          </cell>
          <cell r="G124" t="str">
            <v>２．かかりつけ患者に限って「診療」及び「検査（外部委託含む）」を実施</v>
          </cell>
          <cell r="H124" t="str">
            <v>病院</v>
          </cell>
        </row>
        <row r="125">
          <cell r="A125">
            <v>124</v>
          </cell>
          <cell r="B125">
            <v>44134</v>
          </cell>
          <cell r="C125">
            <v>44860</v>
          </cell>
          <cell r="E125" t="str">
            <v>医療法人　孝仁会　澤田病院</v>
          </cell>
          <cell r="F125" t="str">
            <v>A型</v>
          </cell>
          <cell r="G125" t="str">
            <v>１．発熱患者等の「診療」及び「検査（外部委託含む）」を実施</v>
          </cell>
          <cell r="H125" t="str">
            <v>病院</v>
          </cell>
        </row>
        <row r="126">
          <cell r="A126">
            <v>125</v>
          </cell>
          <cell r="B126">
            <v>44134</v>
          </cell>
          <cell r="E126" t="str">
            <v>医療法人ラポール会　青山第二病院</v>
          </cell>
          <cell r="F126" t="str">
            <v>B型</v>
          </cell>
          <cell r="G126" t="str">
            <v>２．かかりつけ患者に限って「診療」及び「検査（外部委託含む）」を実施</v>
          </cell>
          <cell r="H126" t="str">
            <v>病院</v>
          </cell>
        </row>
        <row r="127">
          <cell r="A127">
            <v>126</v>
          </cell>
          <cell r="B127">
            <v>44134</v>
          </cell>
          <cell r="C127">
            <v>44866</v>
          </cell>
          <cell r="E127" t="str">
            <v>医療法人医進会高石加茂病院</v>
          </cell>
          <cell r="F127" t="str">
            <v>B型</v>
          </cell>
          <cell r="G127" t="str">
            <v>２．かかりつけ患者に限って「診療」及び「検査（外部委託含む）」を実施</v>
          </cell>
          <cell r="H127" t="str">
            <v>病院</v>
          </cell>
        </row>
        <row r="128">
          <cell r="A128">
            <v>127</v>
          </cell>
          <cell r="B128">
            <v>44134</v>
          </cell>
          <cell r="E128" t="str">
            <v>医療法人泉秀会　かわい病院</v>
          </cell>
          <cell r="F128" t="str">
            <v>B型</v>
          </cell>
          <cell r="G128" t="str">
            <v>２．かかりつけ患者に限って「診療」及び「検査（外部委託含む）」を実施</v>
          </cell>
          <cell r="H128" t="str">
            <v>病院</v>
          </cell>
        </row>
        <row r="129">
          <cell r="A129">
            <v>128</v>
          </cell>
          <cell r="B129">
            <v>44134</v>
          </cell>
          <cell r="C129">
            <v>44469</v>
          </cell>
          <cell r="E129" t="str">
            <v>泉大津市立病院</v>
          </cell>
          <cell r="F129" t="str">
            <v>A型</v>
          </cell>
          <cell r="G129" t="str">
            <v>１．発熱患者等の「診療」及び「検査（外部委託含む）」を実施</v>
          </cell>
          <cell r="H129" t="str">
            <v>病院</v>
          </cell>
        </row>
        <row r="130">
          <cell r="A130">
            <v>129</v>
          </cell>
          <cell r="B130">
            <v>44134</v>
          </cell>
          <cell r="C130">
            <v>44592</v>
          </cell>
          <cell r="E130" t="str">
            <v>医療法人阪南会天の川病院</v>
          </cell>
          <cell r="F130" t="str">
            <v>A型</v>
          </cell>
          <cell r="G130" t="str">
            <v>１．発熱患者等の「診療」及び「検査（外部委託含む）」を実施</v>
          </cell>
          <cell r="H130" t="str">
            <v>病院</v>
          </cell>
        </row>
        <row r="131">
          <cell r="A131">
            <v>130</v>
          </cell>
          <cell r="B131">
            <v>44134</v>
          </cell>
          <cell r="E131" t="str">
            <v>亀井病院</v>
          </cell>
          <cell r="F131" t="str">
            <v>B型</v>
          </cell>
          <cell r="G131" t="str">
            <v>２．かかりつけ患者に限って「診療」及び「検査（外部委託含む）」を実施</v>
          </cell>
          <cell r="H131" t="str">
            <v>病院</v>
          </cell>
        </row>
        <row r="132">
          <cell r="A132">
            <v>131</v>
          </cell>
          <cell r="B132">
            <v>44134</v>
          </cell>
          <cell r="C132">
            <v>44866</v>
          </cell>
          <cell r="E132" t="str">
            <v>医療法人　河﨑会　水間病院</v>
          </cell>
          <cell r="F132" t="str">
            <v>B型</v>
          </cell>
          <cell r="G132" t="str">
            <v>２．かかりつけ患者に限って「診療」及び「検査（外部委託含む）」を実施</v>
          </cell>
          <cell r="H132" t="str">
            <v>病院</v>
          </cell>
        </row>
        <row r="133">
          <cell r="A133">
            <v>132</v>
          </cell>
          <cell r="B133">
            <v>44134</v>
          </cell>
          <cell r="E133" t="str">
            <v>七山病院</v>
          </cell>
          <cell r="F133" t="str">
            <v>B型</v>
          </cell>
          <cell r="G133" t="str">
            <v>２．かかりつけ患者に限って「診療」及び「検査（外部委託含む）」を実施</v>
          </cell>
          <cell r="H133" t="str">
            <v>病院</v>
          </cell>
        </row>
        <row r="134">
          <cell r="A134">
            <v>133</v>
          </cell>
          <cell r="B134">
            <v>44134</v>
          </cell>
          <cell r="C134">
            <v>44623</v>
          </cell>
          <cell r="E134" t="str">
            <v>医療法人　白卯会　白井病院</v>
          </cell>
          <cell r="F134" t="str">
            <v>B型</v>
          </cell>
          <cell r="G134" t="str">
            <v>２．かかりつけ患者に限って「診療」及び「検査（外部委託含む）」を実施</v>
          </cell>
          <cell r="H134" t="str">
            <v>病院</v>
          </cell>
        </row>
        <row r="135">
          <cell r="A135">
            <v>134</v>
          </cell>
          <cell r="B135">
            <v>44134</v>
          </cell>
          <cell r="E135" t="str">
            <v>谷口病院</v>
          </cell>
          <cell r="F135" t="str">
            <v>B型</v>
          </cell>
          <cell r="G135" t="str">
            <v>２．かかりつけ患者に限って「診療」及び「検査（外部委託含む）」を実施</v>
          </cell>
          <cell r="H135" t="str">
            <v>病院</v>
          </cell>
        </row>
        <row r="136">
          <cell r="A136">
            <v>135</v>
          </cell>
          <cell r="B136">
            <v>44134</v>
          </cell>
          <cell r="C136">
            <v>44866</v>
          </cell>
          <cell r="E136" t="str">
            <v>医療法人桂信会　羽原病院</v>
          </cell>
          <cell r="F136" t="str">
            <v>B型</v>
          </cell>
          <cell r="G136" t="str">
            <v>２．かかりつけ患者に限って「診療」及び「検査（外部委託含む）」を実施</v>
          </cell>
          <cell r="H136" t="str">
            <v>病院</v>
          </cell>
        </row>
        <row r="137">
          <cell r="A137">
            <v>136</v>
          </cell>
          <cell r="B137">
            <v>44134</v>
          </cell>
          <cell r="E137" t="str">
            <v>医療法人　伯鳳会　　大阪中央病院</v>
          </cell>
          <cell r="F137" t="str">
            <v>B型</v>
          </cell>
          <cell r="G137" t="str">
            <v>２．かかりつけ患者に限って「診療」及び「検査（外部委託含む）」を実施</v>
          </cell>
          <cell r="H137" t="str">
            <v>病院</v>
          </cell>
        </row>
        <row r="138">
          <cell r="A138">
            <v>137</v>
          </cell>
          <cell r="B138">
            <v>44134</v>
          </cell>
          <cell r="E138" t="str">
            <v>東淀川病院</v>
          </cell>
          <cell r="F138" t="str">
            <v>B型</v>
          </cell>
          <cell r="G138" t="str">
            <v>２．かかりつけ患者に限って「診療」及び「検査（外部委託含む）」を実施</v>
          </cell>
          <cell r="H138" t="str">
            <v>病院</v>
          </cell>
        </row>
        <row r="139">
          <cell r="A139">
            <v>138</v>
          </cell>
          <cell r="B139">
            <v>44134</v>
          </cell>
          <cell r="E139" t="str">
            <v>社会医療法人　明生会　明生記念病院</v>
          </cell>
          <cell r="F139" t="str">
            <v>B型</v>
          </cell>
          <cell r="G139" t="str">
            <v>２．かかりつけ患者に限って「診療」及び「検査（外部委託含む）」を実施</v>
          </cell>
          <cell r="H139" t="str">
            <v>病院</v>
          </cell>
        </row>
        <row r="140">
          <cell r="A140">
            <v>139</v>
          </cell>
          <cell r="B140">
            <v>44134</v>
          </cell>
          <cell r="C140">
            <v>44725</v>
          </cell>
          <cell r="E140" t="str">
            <v>医療法人清翠会牧病院</v>
          </cell>
          <cell r="F140" t="str">
            <v>B型</v>
          </cell>
          <cell r="G140" t="str">
            <v>２．かかりつけ患者に限って「診療」及び「検査（外部委託含む）」を実施</v>
          </cell>
          <cell r="H140" t="str">
            <v>病院</v>
          </cell>
        </row>
        <row r="141">
          <cell r="A141">
            <v>140</v>
          </cell>
          <cell r="B141">
            <v>44134</v>
          </cell>
          <cell r="E141" t="str">
            <v>社会医療法人大道会森之宮病院</v>
          </cell>
          <cell r="F141" t="str">
            <v>B型</v>
          </cell>
          <cell r="G141" t="str">
            <v>２．かかりつけ患者に限って「診療」及び「検査（外部委託含む）」を実施</v>
          </cell>
          <cell r="H141" t="str">
            <v>病院</v>
          </cell>
        </row>
        <row r="142">
          <cell r="A142">
            <v>141</v>
          </cell>
          <cell r="B142">
            <v>44134</v>
          </cell>
          <cell r="C142">
            <v>44986</v>
          </cell>
          <cell r="E142" t="str">
            <v>医療法人　風早会　外科野﨑病院</v>
          </cell>
          <cell r="F142" t="str">
            <v>B型</v>
          </cell>
          <cell r="G142" t="str">
            <v>２．かかりつけ患者に限って「診療」及び「検査（外部委託含む）」を実施</v>
          </cell>
          <cell r="H142" t="str">
            <v>病院</v>
          </cell>
        </row>
        <row r="143">
          <cell r="A143">
            <v>142</v>
          </cell>
          <cell r="B143">
            <v>44134</v>
          </cell>
          <cell r="C143">
            <v>44771</v>
          </cell>
          <cell r="E143" t="str">
            <v>医療法人　公道会　公道会病院</v>
          </cell>
          <cell r="F143" t="str">
            <v>A型</v>
          </cell>
          <cell r="G143" t="str">
            <v>１．発熱患者等の「診療」及び「検査（外部委託含む）」を実施</v>
          </cell>
          <cell r="H143" t="str">
            <v>病院</v>
          </cell>
        </row>
        <row r="144">
          <cell r="A144">
            <v>143</v>
          </cell>
          <cell r="B144">
            <v>44134</v>
          </cell>
          <cell r="E144" t="str">
            <v>社会医療法人　明生会　明生第二病院</v>
          </cell>
          <cell r="F144" t="str">
            <v>B型</v>
          </cell>
          <cell r="G144" t="str">
            <v>２．かかりつけ患者に限って「診療」及び「検査（外部委託含む）」を実施</v>
          </cell>
          <cell r="H144" t="str">
            <v>病院</v>
          </cell>
        </row>
        <row r="145">
          <cell r="A145">
            <v>144</v>
          </cell>
          <cell r="B145">
            <v>44134</v>
          </cell>
          <cell r="E145" t="str">
            <v>独立行政法人国立病院機構大阪医療センター</v>
          </cell>
          <cell r="F145" t="str">
            <v>B型</v>
          </cell>
          <cell r="G145" t="str">
            <v>２．かかりつけ患者に限って「診療」及び「検査（外部委託含む）」を実施</v>
          </cell>
          <cell r="H145" t="str">
            <v>病院</v>
          </cell>
        </row>
        <row r="146">
          <cell r="A146">
            <v>145</v>
          </cell>
          <cell r="B146">
            <v>44134</v>
          </cell>
          <cell r="E146" t="str">
            <v>医療法人芥川会　芥川病院</v>
          </cell>
          <cell r="F146" t="str">
            <v>B型</v>
          </cell>
          <cell r="G146" t="str">
            <v>２．かかりつけ患者に限って「診療」及び「検査（外部委託含む）」を実施</v>
          </cell>
          <cell r="H146" t="str">
            <v>病院</v>
          </cell>
        </row>
        <row r="147">
          <cell r="A147">
            <v>146</v>
          </cell>
          <cell r="B147">
            <v>44134</v>
          </cell>
          <cell r="E147" t="str">
            <v>医療法人相生会相生病院</v>
          </cell>
          <cell r="F147" t="str">
            <v>B型</v>
          </cell>
          <cell r="G147" t="str">
            <v>２．かかりつけ患者に限って「診療」及び「検査（外部委託含む）」を実施</v>
          </cell>
          <cell r="H147" t="str">
            <v>病院</v>
          </cell>
        </row>
        <row r="148">
          <cell r="A148">
            <v>147</v>
          </cell>
          <cell r="B148">
            <v>44134</v>
          </cell>
          <cell r="C148">
            <v>44866</v>
          </cell>
          <cell r="E148" t="str">
            <v>医療法人相愛会　相原第二病院</v>
          </cell>
          <cell r="F148" t="str">
            <v>A型</v>
          </cell>
          <cell r="G148" t="str">
            <v>１．発熱患者等の「診療」及び「検査（外部委託含む）」を実施</v>
          </cell>
          <cell r="H148" t="str">
            <v>病院</v>
          </cell>
        </row>
        <row r="149">
          <cell r="A149">
            <v>148</v>
          </cell>
          <cell r="B149">
            <v>44134</v>
          </cell>
          <cell r="C149">
            <v>44620</v>
          </cell>
          <cell r="E149" t="str">
            <v>淀井病院</v>
          </cell>
          <cell r="F149" t="str">
            <v>A型</v>
          </cell>
          <cell r="G149" t="str">
            <v>１．発熱患者等の「診療」及び「検査（外部委託含む）」を実施</v>
          </cell>
          <cell r="H149" t="str">
            <v>病院</v>
          </cell>
        </row>
        <row r="150">
          <cell r="A150">
            <v>149</v>
          </cell>
          <cell r="B150">
            <v>44134</v>
          </cell>
          <cell r="C150">
            <v>44726</v>
          </cell>
          <cell r="E150" t="str">
            <v>社会医療法人緑風会　緑風会病院</v>
          </cell>
          <cell r="F150" t="str">
            <v>A型</v>
          </cell>
          <cell r="G150" t="str">
            <v>１．発熱患者等の「診療」及び「検査（外部委託含む）」を実施</v>
          </cell>
          <cell r="H150" t="str">
            <v>病院</v>
          </cell>
        </row>
        <row r="151">
          <cell r="A151">
            <v>150</v>
          </cell>
          <cell r="B151">
            <v>44134</v>
          </cell>
          <cell r="C151">
            <v>44775</v>
          </cell>
          <cell r="E151" t="str">
            <v>医療法人彰療会　大正病院</v>
          </cell>
          <cell r="F151" t="str">
            <v>A型</v>
          </cell>
          <cell r="G151" t="str">
            <v>１．発熱患者等の「診療」及び「検査（外部委託含む）」を実施</v>
          </cell>
          <cell r="H151" t="str">
            <v>病院</v>
          </cell>
        </row>
        <row r="152">
          <cell r="A152">
            <v>151</v>
          </cell>
          <cell r="B152">
            <v>44134</v>
          </cell>
          <cell r="C152">
            <v>44228</v>
          </cell>
          <cell r="E152" t="str">
            <v>医療法人康和会　苗加病院</v>
          </cell>
          <cell r="F152" t="str">
            <v>A型</v>
          </cell>
          <cell r="G152" t="str">
            <v>１．発熱患者等の「診療」及び「検査（外部委託含む）」を実施</v>
          </cell>
          <cell r="H152" t="str">
            <v>病院</v>
          </cell>
        </row>
        <row r="153">
          <cell r="A153">
            <v>152</v>
          </cell>
          <cell r="B153">
            <v>44134</v>
          </cell>
          <cell r="C153">
            <v>44869</v>
          </cell>
          <cell r="E153" t="str">
            <v>社会福祉法人　石井記念愛染園　附属愛染橋病院</v>
          </cell>
          <cell r="F153" t="str">
            <v>B型</v>
          </cell>
          <cell r="G153" t="str">
            <v>２．かかりつけ患者に限って「診療」及び「検査（外部委託含む）」を実施</v>
          </cell>
          <cell r="H153" t="str">
            <v>病院</v>
          </cell>
        </row>
        <row r="154">
          <cell r="A154">
            <v>153</v>
          </cell>
          <cell r="B154">
            <v>44134</v>
          </cell>
          <cell r="E154" t="str">
            <v>阪和病院</v>
          </cell>
          <cell r="F154" t="str">
            <v>B型</v>
          </cell>
          <cell r="G154" t="str">
            <v>２．かかりつけ患者に限って「診療」及び「検査（外部委託含む）」を実施</v>
          </cell>
          <cell r="H154" t="str">
            <v>病院</v>
          </cell>
        </row>
        <row r="155">
          <cell r="A155">
            <v>154</v>
          </cell>
          <cell r="B155">
            <v>44134</v>
          </cell>
          <cell r="E155" t="str">
            <v>医療法人　錦秀会　阪和第ニ住吉病院</v>
          </cell>
          <cell r="F155" t="str">
            <v>B型</v>
          </cell>
          <cell r="G155" t="str">
            <v>２．かかりつけ患者に限って「診療」及び「検査（外部委託含む）」を実施</v>
          </cell>
          <cell r="H155" t="str">
            <v>病院</v>
          </cell>
        </row>
        <row r="156">
          <cell r="A156">
            <v>155</v>
          </cell>
          <cell r="B156">
            <v>44134</v>
          </cell>
          <cell r="C156">
            <v>44775</v>
          </cell>
          <cell r="E156" t="str">
            <v>(医)清和会　ながはら病院</v>
          </cell>
          <cell r="F156" t="str">
            <v>A型</v>
          </cell>
          <cell r="G156" t="str">
            <v>１．発熱患者等の「診療」及び「検査（外部委託含む）」を実施</v>
          </cell>
          <cell r="H156" t="str">
            <v>病院</v>
          </cell>
        </row>
        <row r="157">
          <cell r="A157">
            <v>156</v>
          </cell>
          <cell r="B157">
            <v>44134</v>
          </cell>
          <cell r="C157">
            <v>44774</v>
          </cell>
          <cell r="E157" t="str">
            <v>医療法人徳洲会　東大阪徳洲会病院</v>
          </cell>
          <cell r="F157" t="str">
            <v>A型</v>
          </cell>
          <cell r="G157" t="str">
            <v>１．発熱患者等の「診療」及び「検査（外部委託含む）」を実施</v>
          </cell>
          <cell r="H157" t="str">
            <v>病院</v>
          </cell>
        </row>
        <row r="158">
          <cell r="A158">
            <v>157</v>
          </cell>
          <cell r="B158">
            <v>44134</v>
          </cell>
          <cell r="E158" t="str">
            <v>独立行政法人国立病院機構大阪刀根山医療センター</v>
          </cell>
          <cell r="F158" t="str">
            <v>B型</v>
          </cell>
          <cell r="G158" t="str">
            <v>２．かかりつけ患者に限って「診療」及び「検査（外部委託含む）」を実施</v>
          </cell>
          <cell r="H158" t="str">
            <v>病院</v>
          </cell>
        </row>
        <row r="159">
          <cell r="A159">
            <v>158</v>
          </cell>
          <cell r="B159">
            <v>44134</v>
          </cell>
          <cell r="C159">
            <v>44865</v>
          </cell>
          <cell r="E159" t="str">
            <v>医療法人 貴島会 貴島病院本院</v>
          </cell>
          <cell r="F159" t="str">
            <v>B型</v>
          </cell>
          <cell r="G159" t="str">
            <v>２．かかりつけ患者に限って「診療」及び「検査（外部委託含む）」を実施</v>
          </cell>
          <cell r="H159" t="str">
            <v>病院</v>
          </cell>
        </row>
        <row r="160">
          <cell r="A160">
            <v>159</v>
          </cell>
          <cell r="B160">
            <v>44134</v>
          </cell>
          <cell r="C160">
            <v>44866</v>
          </cell>
          <cell r="E160" t="str">
            <v>一般財団法人大阪府結核予防会大阪複十字病院</v>
          </cell>
          <cell r="F160" t="str">
            <v>A型</v>
          </cell>
          <cell r="G160" t="str">
            <v>１．発熱患者等の「診療」及び「検査（外部委託含む）」を実施</v>
          </cell>
          <cell r="H160" t="str">
            <v>病院</v>
          </cell>
        </row>
        <row r="161">
          <cell r="A161">
            <v>160</v>
          </cell>
          <cell r="B161">
            <v>44134</v>
          </cell>
          <cell r="C161">
            <v>44788</v>
          </cell>
          <cell r="E161" t="str">
            <v>ねや川サナトリウム</v>
          </cell>
          <cell r="F161" t="str">
            <v>B型</v>
          </cell>
          <cell r="G161" t="str">
            <v>２．かかりつけ患者に限って「診療」及び「検査（外部委託含む）」を実施</v>
          </cell>
          <cell r="H161" t="str">
            <v>病院</v>
          </cell>
        </row>
        <row r="162">
          <cell r="A162">
            <v>161</v>
          </cell>
          <cell r="B162">
            <v>44134</v>
          </cell>
          <cell r="E162" t="str">
            <v>関西医科大学香里病院</v>
          </cell>
          <cell r="F162" t="str">
            <v>B型</v>
          </cell>
          <cell r="G162" t="str">
            <v>２．かかりつけ患者に限って「診療」及び「検査（外部委託含む）」を実施</v>
          </cell>
          <cell r="H162" t="str">
            <v>病院</v>
          </cell>
        </row>
        <row r="163">
          <cell r="A163">
            <v>162</v>
          </cell>
          <cell r="B163">
            <v>44134</v>
          </cell>
          <cell r="C163">
            <v>44900</v>
          </cell>
          <cell r="E163" t="str">
            <v>社会医療法人愛仁会　井上病院</v>
          </cell>
          <cell r="F163" t="str">
            <v>A型</v>
          </cell>
          <cell r="G163" t="str">
            <v>１．発熱患者等の「診療」及び「検査（外部委託含む）」を実施</v>
          </cell>
          <cell r="H163" t="str">
            <v>病院</v>
          </cell>
        </row>
        <row r="164">
          <cell r="A164">
            <v>163</v>
          </cell>
          <cell r="B164">
            <v>44134</v>
          </cell>
          <cell r="E164" t="str">
            <v>国立大学法人大阪大学医学部附属病院</v>
          </cell>
          <cell r="F164" t="str">
            <v>B型</v>
          </cell>
          <cell r="G164" t="str">
            <v>２．かかりつけ患者に限って「診療」及び「検査（外部委託含む）」を実施</v>
          </cell>
          <cell r="H164" t="str">
            <v>病院</v>
          </cell>
        </row>
        <row r="165">
          <cell r="A165">
            <v>164</v>
          </cell>
          <cell r="B165">
            <v>44134</v>
          </cell>
          <cell r="C165">
            <v>44756</v>
          </cell>
          <cell r="E165" t="str">
            <v>宮崎クリニック</v>
          </cell>
          <cell r="F165" t="str">
            <v>A型</v>
          </cell>
          <cell r="G165" t="str">
            <v>１．発熱患者等の「診療」及び「検査（外部委託含む）」を実施</v>
          </cell>
          <cell r="H165" t="str">
            <v>診療所</v>
          </cell>
        </row>
        <row r="166">
          <cell r="A166">
            <v>165</v>
          </cell>
          <cell r="B166">
            <v>44134</v>
          </cell>
          <cell r="C166">
            <v>44805</v>
          </cell>
          <cell r="E166" t="str">
            <v>医療法人嵩美会みほクリニック</v>
          </cell>
          <cell r="F166" t="str">
            <v>B型</v>
          </cell>
          <cell r="G166" t="str">
            <v>２．かかりつけ患者に限って「診療」及び「検査（外部委託含む）」を実施</v>
          </cell>
          <cell r="H166" t="str">
            <v>診療所</v>
          </cell>
        </row>
        <row r="167">
          <cell r="A167">
            <v>166</v>
          </cell>
          <cell r="B167">
            <v>44134</v>
          </cell>
          <cell r="C167">
            <v>44656</v>
          </cell>
          <cell r="E167" t="str">
            <v>医療法人和心会ほそいクリニック</v>
          </cell>
          <cell r="F167" t="str">
            <v>A型</v>
          </cell>
          <cell r="G167" t="str">
            <v>１．発熱患者等の「診療」及び「検査（外部委託含む）」を実施</v>
          </cell>
          <cell r="H167" t="str">
            <v>診療所</v>
          </cell>
        </row>
        <row r="168">
          <cell r="A168">
            <v>167</v>
          </cell>
          <cell r="B168">
            <v>44134</v>
          </cell>
          <cell r="C168">
            <v>44471</v>
          </cell>
          <cell r="E168" t="str">
            <v>大石クリニック</v>
          </cell>
          <cell r="F168" t="str">
            <v>A型</v>
          </cell>
          <cell r="G168" t="str">
            <v>１．発熱患者等の「診療」及び「検査（外部委託含む）」を実施</v>
          </cell>
          <cell r="H168" t="str">
            <v>診療所</v>
          </cell>
        </row>
        <row r="170">
          <cell r="A170">
            <v>169</v>
          </cell>
          <cell r="B170">
            <v>44134</v>
          </cell>
          <cell r="C170">
            <v>44900</v>
          </cell>
          <cell r="E170" t="str">
            <v>池田市立休日急病診療所</v>
          </cell>
          <cell r="F170" t="str">
            <v>A型</v>
          </cell>
          <cell r="G170" t="str">
            <v>１．発熱患者等の「診療」及び「検査（外部委託含む）」を実施</v>
          </cell>
          <cell r="H170" t="str">
            <v>診療所</v>
          </cell>
        </row>
        <row r="171">
          <cell r="A171">
            <v>170</v>
          </cell>
          <cell r="B171">
            <v>44134</v>
          </cell>
          <cell r="C171">
            <v>44488</v>
          </cell>
          <cell r="E171" t="str">
            <v>松原内科</v>
          </cell>
          <cell r="F171" t="str">
            <v>B型</v>
          </cell>
          <cell r="G171" t="str">
            <v>２．かかりつけ患者に限って「診療」及び「検査（外部委託含む）」を実施</v>
          </cell>
          <cell r="H171" t="str">
            <v>診療所</v>
          </cell>
        </row>
        <row r="172">
          <cell r="A172">
            <v>171</v>
          </cell>
          <cell r="B172">
            <v>44134</v>
          </cell>
          <cell r="E172" t="str">
            <v>医療法人　幸雅会　中西クリニック</v>
          </cell>
          <cell r="F172" t="str">
            <v>A型</v>
          </cell>
          <cell r="G172" t="str">
            <v>１．発熱患者等の「診療」及び「検査（外部委託含む）」を実施</v>
          </cell>
          <cell r="H172" t="str">
            <v>診療所</v>
          </cell>
        </row>
        <row r="173">
          <cell r="A173">
            <v>172</v>
          </cell>
          <cell r="B173">
            <v>44134</v>
          </cell>
          <cell r="C173">
            <v>44776</v>
          </cell>
          <cell r="E173" t="str">
            <v>花の森クリニック</v>
          </cell>
          <cell r="F173" t="str">
            <v>A型</v>
          </cell>
          <cell r="G173" t="str">
            <v>１．発熱患者等の「診療」及び「検査（外部委託含む）」を実施</v>
          </cell>
          <cell r="H173" t="str">
            <v>診療所</v>
          </cell>
        </row>
        <row r="174">
          <cell r="A174">
            <v>173</v>
          </cell>
          <cell r="B174">
            <v>44134</v>
          </cell>
          <cell r="C174">
            <v>44900</v>
          </cell>
          <cell r="E174" t="str">
            <v>医療法人　坂本内科医院</v>
          </cell>
          <cell r="F174" t="str">
            <v>A型</v>
          </cell>
          <cell r="G174" t="str">
            <v>１．発熱患者等の「診療」及び「検査（外部委託含む）」を実施</v>
          </cell>
          <cell r="H174" t="str">
            <v>診療所</v>
          </cell>
        </row>
        <row r="175">
          <cell r="A175">
            <v>174</v>
          </cell>
          <cell r="B175">
            <v>44134</v>
          </cell>
          <cell r="C175">
            <v>44467</v>
          </cell>
          <cell r="E175" t="str">
            <v>医療法人秀徳会まわたり内科</v>
          </cell>
          <cell r="F175" t="str">
            <v>A型</v>
          </cell>
          <cell r="G175" t="str">
            <v>１．発熱患者等の「診療」及び「検査（外部委託含む）」を実施</v>
          </cell>
          <cell r="H175" t="str">
            <v>診療所</v>
          </cell>
        </row>
        <row r="176">
          <cell r="A176">
            <v>175</v>
          </cell>
          <cell r="B176">
            <v>44134</v>
          </cell>
          <cell r="E176" t="str">
            <v>能勢町国民健康保険診療所</v>
          </cell>
          <cell r="F176" t="str">
            <v>A型</v>
          </cell>
          <cell r="G176" t="str">
            <v>１．発熱患者等の「診療」及び「検査（外部委託含む）」を実施</v>
          </cell>
          <cell r="H176" t="str">
            <v>診療所</v>
          </cell>
        </row>
        <row r="177">
          <cell r="A177">
            <v>176</v>
          </cell>
          <cell r="B177">
            <v>44134</v>
          </cell>
          <cell r="C177">
            <v>44500</v>
          </cell>
          <cell r="E177" t="str">
            <v>奥井医院</v>
          </cell>
          <cell r="F177" t="str">
            <v>A型</v>
          </cell>
          <cell r="G177" t="str">
            <v>１．発熱患者等の「診療」及び「検査（外部委託含む）」を実施</v>
          </cell>
          <cell r="H177" t="str">
            <v>診療所</v>
          </cell>
        </row>
        <row r="178">
          <cell r="A178">
            <v>177</v>
          </cell>
          <cell r="B178">
            <v>44134</v>
          </cell>
          <cell r="C178">
            <v>44301</v>
          </cell>
          <cell r="E178" t="str">
            <v>医療法人　森川医院</v>
          </cell>
          <cell r="F178" t="str">
            <v>A型</v>
          </cell>
          <cell r="G178" t="str">
            <v>１．発熱患者等の「診療」及び「検査（外部委託含む）」を実施</v>
          </cell>
          <cell r="H178" t="str">
            <v>診療所</v>
          </cell>
        </row>
        <row r="179">
          <cell r="A179">
            <v>178</v>
          </cell>
          <cell r="B179">
            <v>44134</v>
          </cell>
          <cell r="E179" t="str">
            <v>医療法人一善会　山内医院</v>
          </cell>
          <cell r="F179" t="str">
            <v>B型</v>
          </cell>
          <cell r="G179" t="str">
            <v>２．かかりつけ患者に限って「診療」及び「検査（外部委託含む）」を実施</v>
          </cell>
          <cell r="H179" t="str">
            <v>診療所</v>
          </cell>
        </row>
        <row r="180">
          <cell r="A180">
            <v>179</v>
          </cell>
          <cell r="B180">
            <v>44134</v>
          </cell>
          <cell r="C180">
            <v>44778</v>
          </cell>
          <cell r="E180" t="str">
            <v>温優会松井クリニック</v>
          </cell>
          <cell r="F180" t="str">
            <v>A型</v>
          </cell>
          <cell r="G180" t="str">
            <v>１．発熱患者等の「診療」及び「検査（外部委託含む）」を実施</v>
          </cell>
          <cell r="H180" t="str">
            <v>診療所</v>
          </cell>
        </row>
        <row r="181">
          <cell r="A181">
            <v>180</v>
          </cell>
          <cell r="B181">
            <v>44134</v>
          </cell>
          <cell r="E181" t="str">
            <v>医療法人クレセント　別府診療所</v>
          </cell>
          <cell r="F181" t="str">
            <v>A型</v>
          </cell>
          <cell r="G181" t="str">
            <v>１．発熱患者等の「診療」及び「検査（外部委託含む）」を実施</v>
          </cell>
          <cell r="H181" t="str">
            <v>診療所</v>
          </cell>
        </row>
        <row r="182">
          <cell r="A182">
            <v>181</v>
          </cell>
          <cell r="B182">
            <v>44134</v>
          </cell>
          <cell r="E182" t="str">
            <v>医療法人豊仁会近藤診療所</v>
          </cell>
          <cell r="F182" t="str">
            <v>A型</v>
          </cell>
          <cell r="G182" t="str">
            <v>１．発熱患者等の「診療」及び「検査（外部委託含む）」を実施</v>
          </cell>
          <cell r="H182" t="str">
            <v>診療所</v>
          </cell>
        </row>
        <row r="183">
          <cell r="A183">
            <v>182</v>
          </cell>
          <cell r="B183">
            <v>44134</v>
          </cell>
          <cell r="C183">
            <v>44893</v>
          </cell>
          <cell r="E183" t="str">
            <v>医療法人峯和会　峯クリニック</v>
          </cell>
          <cell r="F183" t="str">
            <v>A型</v>
          </cell>
          <cell r="G183" t="str">
            <v>１．発熱患者等の「診療」及び「検査（外部委託含む）」を実施</v>
          </cell>
          <cell r="H183" t="str">
            <v>診療所</v>
          </cell>
        </row>
        <row r="184">
          <cell r="A184">
            <v>183</v>
          </cell>
          <cell r="B184">
            <v>44134</v>
          </cell>
          <cell r="E184" t="str">
            <v>医療法人厚仁会　なかクリニック</v>
          </cell>
          <cell r="F184" t="str">
            <v>A型</v>
          </cell>
          <cell r="G184" t="str">
            <v>１．発熱患者等の「診療」及び「検査（外部委託含む）」を実施</v>
          </cell>
          <cell r="H184" t="str">
            <v>診療所</v>
          </cell>
        </row>
        <row r="185">
          <cell r="A185">
            <v>184</v>
          </cell>
          <cell r="B185">
            <v>44134</v>
          </cell>
          <cell r="C185">
            <v>44866</v>
          </cell>
          <cell r="E185" t="str">
            <v>医療法人船戸医院</v>
          </cell>
          <cell r="F185" t="str">
            <v>A型</v>
          </cell>
          <cell r="G185" t="str">
            <v>１．発熱患者等の「診療」及び「検査（外部委託含む）」を実施</v>
          </cell>
          <cell r="H185" t="str">
            <v>診療所</v>
          </cell>
        </row>
        <row r="186">
          <cell r="A186">
            <v>185</v>
          </cell>
          <cell r="B186">
            <v>44134</v>
          </cell>
          <cell r="E186" t="str">
            <v>医療法人　栄清会　すぎもとクリニック</v>
          </cell>
          <cell r="F186" t="str">
            <v>A型</v>
          </cell>
          <cell r="G186" t="str">
            <v>１．発熱患者等の「診療」及び「検査（外部委託含む）」を実施</v>
          </cell>
          <cell r="H186" t="str">
            <v>診療所</v>
          </cell>
        </row>
        <row r="187">
          <cell r="A187">
            <v>186</v>
          </cell>
          <cell r="B187">
            <v>44134</v>
          </cell>
          <cell r="C187">
            <v>44628</v>
          </cell>
          <cell r="E187" t="str">
            <v>きはら内科クリニック</v>
          </cell>
          <cell r="F187" t="str">
            <v>A型</v>
          </cell>
          <cell r="G187" t="str">
            <v>１．発熱患者等の「診療」及び「検査（外部委託含む）」を実施</v>
          </cell>
          <cell r="H187" t="str">
            <v>診療所</v>
          </cell>
        </row>
        <row r="188">
          <cell r="A188">
            <v>187</v>
          </cell>
          <cell r="B188">
            <v>44134</v>
          </cell>
          <cell r="E188" t="str">
            <v>須藤耳鼻咽喉科</v>
          </cell>
          <cell r="F188" t="str">
            <v>A型</v>
          </cell>
          <cell r="G188" t="str">
            <v>１．発熱患者等の「診療」及び「検査（外部委託含む）」を実施</v>
          </cell>
          <cell r="H188" t="str">
            <v>診療所</v>
          </cell>
        </row>
        <row r="189">
          <cell r="A189">
            <v>188</v>
          </cell>
          <cell r="B189">
            <v>44134</v>
          </cell>
          <cell r="C189">
            <v>44866</v>
          </cell>
          <cell r="E189" t="str">
            <v>医療法人堀井医院</v>
          </cell>
          <cell r="F189" t="str">
            <v>A型</v>
          </cell>
          <cell r="G189" t="str">
            <v>１．発熱患者等の「診療」及び「検査（外部委託含む）」を実施</v>
          </cell>
          <cell r="H189" t="str">
            <v>診療所</v>
          </cell>
        </row>
        <row r="190">
          <cell r="A190">
            <v>189</v>
          </cell>
          <cell r="B190">
            <v>44134</v>
          </cell>
          <cell r="E190" t="str">
            <v>医療法人森脇内科</v>
          </cell>
          <cell r="F190" t="str">
            <v>A型</v>
          </cell>
          <cell r="G190" t="str">
            <v>１．発熱患者等の「診療」及び「検査（外部委託含む）」を実施</v>
          </cell>
          <cell r="H190" t="str">
            <v>診療所</v>
          </cell>
        </row>
        <row r="191">
          <cell r="A191">
            <v>190</v>
          </cell>
          <cell r="B191">
            <v>44134</v>
          </cell>
          <cell r="C191">
            <v>44775</v>
          </cell>
          <cell r="E191" t="str">
            <v>医療法人SKY　スカイクリニック</v>
          </cell>
          <cell r="F191" t="str">
            <v>A型</v>
          </cell>
          <cell r="G191" t="str">
            <v>１．発熱患者等の「診療」及び「検査（外部委託含む）」を実施</v>
          </cell>
          <cell r="H191" t="str">
            <v>診療所</v>
          </cell>
        </row>
        <row r="192">
          <cell r="A192">
            <v>191</v>
          </cell>
          <cell r="B192">
            <v>44134</v>
          </cell>
          <cell r="C192">
            <v>44848</v>
          </cell>
          <cell r="E192" t="str">
            <v>医療法人はら小児科クリニック</v>
          </cell>
          <cell r="F192" t="str">
            <v>準A型</v>
          </cell>
          <cell r="G192" t="str">
            <v>１．発熱患者等の「診療」及び「検査（外部委託含む）」を実施</v>
          </cell>
          <cell r="H192" t="str">
            <v>診療所</v>
          </cell>
        </row>
        <row r="193">
          <cell r="A193">
            <v>192</v>
          </cell>
          <cell r="B193">
            <v>44134</v>
          </cell>
          <cell r="C193">
            <v>44880</v>
          </cell>
          <cell r="E193" t="str">
            <v>篠永医院</v>
          </cell>
          <cell r="F193" t="str">
            <v>A型</v>
          </cell>
          <cell r="G193" t="str">
            <v>１．発熱患者等の「診療」及び「検査（外部委託含む）」を実施</v>
          </cell>
          <cell r="H193" t="str">
            <v>診療所</v>
          </cell>
        </row>
        <row r="194">
          <cell r="A194">
            <v>193</v>
          </cell>
          <cell r="B194">
            <v>44134</v>
          </cell>
          <cell r="E194" t="str">
            <v>ゆうき耳鼻咽喉科</v>
          </cell>
          <cell r="F194" t="str">
            <v>B型</v>
          </cell>
          <cell r="G194" t="str">
            <v>２．かかりつけ患者に限って「診療」及び「検査（外部委託含む）」を実施</v>
          </cell>
          <cell r="H194" t="str">
            <v>診療所</v>
          </cell>
        </row>
        <row r="195">
          <cell r="A195">
            <v>194</v>
          </cell>
          <cell r="B195">
            <v>44134</v>
          </cell>
          <cell r="C195">
            <v>44866</v>
          </cell>
          <cell r="E195" t="str">
            <v>大村耳鼻咽喉科</v>
          </cell>
          <cell r="F195" t="str">
            <v>A型</v>
          </cell>
          <cell r="G195" t="str">
            <v>１．発熱患者等の「診療」及び「検査（外部委託含む）」を実施</v>
          </cell>
          <cell r="H195" t="str">
            <v>診療所</v>
          </cell>
        </row>
        <row r="196">
          <cell r="A196">
            <v>195</v>
          </cell>
          <cell r="B196">
            <v>44134</v>
          </cell>
          <cell r="C196">
            <v>44468</v>
          </cell>
          <cell r="E196" t="str">
            <v>医療法人　津樹会　津本医院</v>
          </cell>
          <cell r="F196" t="str">
            <v>A型</v>
          </cell>
          <cell r="G196" t="str">
            <v>１．発熱患者等の「診療」及び「検査（外部委託含む）」を実施</v>
          </cell>
          <cell r="H196" t="str">
            <v>診療所</v>
          </cell>
        </row>
        <row r="197">
          <cell r="A197">
            <v>196</v>
          </cell>
          <cell r="B197">
            <v>44134</v>
          </cell>
          <cell r="C197">
            <v>44959</v>
          </cell>
          <cell r="E197" t="str">
            <v>医療法人　栗山診療所</v>
          </cell>
          <cell r="F197" t="str">
            <v>A型</v>
          </cell>
          <cell r="G197" t="str">
            <v>１．発熱患者等の「診療」及び「検査（外部委託含む）」を実施</v>
          </cell>
          <cell r="H197" t="str">
            <v>診療所</v>
          </cell>
        </row>
        <row r="198">
          <cell r="A198">
            <v>197</v>
          </cell>
          <cell r="B198">
            <v>44134</v>
          </cell>
          <cell r="C198">
            <v>44485</v>
          </cell>
          <cell r="E198" t="str">
            <v>医療法人嘉徳会佐野医院</v>
          </cell>
          <cell r="F198" t="str">
            <v>A型</v>
          </cell>
          <cell r="G198" t="str">
            <v>１．発熱患者等の「診療」及び「検査（外部委託含む）」を実施</v>
          </cell>
          <cell r="H198" t="str">
            <v>診療所</v>
          </cell>
        </row>
        <row r="199">
          <cell r="A199">
            <v>198</v>
          </cell>
          <cell r="B199">
            <v>44134</v>
          </cell>
          <cell r="E199" t="str">
            <v>安川クリニック</v>
          </cell>
          <cell r="F199" t="str">
            <v>A型</v>
          </cell>
          <cell r="G199" t="str">
            <v>１．発熱患者等の「診療」及び「検査（外部委託含む）」を実施</v>
          </cell>
          <cell r="H199" t="str">
            <v>診療所</v>
          </cell>
        </row>
        <row r="200">
          <cell r="A200">
            <v>199</v>
          </cell>
          <cell r="B200">
            <v>44134</v>
          </cell>
          <cell r="C200">
            <v>44771</v>
          </cell>
          <cell r="E200" t="str">
            <v>医療法人小林小児科内科クリニック</v>
          </cell>
          <cell r="F200" t="str">
            <v>A型</v>
          </cell>
          <cell r="G200" t="str">
            <v>１．発熱患者等の「診療」及び「検査（外部委託含む）」を実施</v>
          </cell>
          <cell r="H200" t="str">
            <v>診療所</v>
          </cell>
        </row>
        <row r="201">
          <cell r="A201">
            <v>200</v>
          </cell>
          <cell r="B201">
            <v>44134</v>
          </cell>
          <cell r="C201">
            <v>44865</v>
          </cell>
          <cell r="E201" t="str">
            <v>協立診療所</v>
          </cell>
          <cell r="F201" t="str">
            <v>A型</v>
          </cell>
          <cell r="G201" t="str">
            <v>１．発熱患者等の「診療」及び「検査（外部委託含む）」を実施</v>
          </cell>
          <cell r="H201" t="str">
            <v>診療所</v>
          </cell>
        </row>
        <row r="202">
          <cell r="A202">
            <v>201</v>
          </cell>
          <cell r="B202">
            <v>44134</v>
          </cell>
          <cell r="C202">
            <v>44944</v>
          </cell>
          <cell r="E202" t="str">
            <v>安部クリニック</v>
          </cell>
          <cell r="F202" t="str">
            <v>A型</v>
          </cell>
          <cell r="G202" t="str">
            <v>１．発熱患者等の「診療」及び「検査（外部委託含む）」を実施</v>
          </cell>
          <cell r="H202" t="str">
            <v>診療所</v>
          </cell>
        </row>
        <row r="203">
          <cell r="A203">
            <v>202</v>
          </cell>
          <cell r="B203">
            <v>44134</v>
          </cell>
          <cell r="C203">
            <v>44771</v>
          </cell>
          <cell r="E203" t="str">
            <v>医療法人みのり会　藤の街クリニック</v>
          </cell>
          <cell r="F203" t="str">
            <v>A型</v>
          </cell>
          <cell r="G203" t="str">
            <v>１．発熱患者等の「診療」及び「検査（外部委託含む）」を実施</v>
          </cell>
          <cell r="H203" t="str">
            <v>診療所</v>
          </cell>
        </row>
        <row r="204">
          <cell r="A204">
            <v>203</v>
          </cell>
          <cell r="B204">
            <v>44134</v>
          </cell>
          <cell r="C204">
            <v>44473</v>
          </cell>
          <cell r="E204" t="str">
            <v>みやそう耳鼻咽喉科</v>
          </cell>
          <cell r="F204" t="str">
            <v>A型</v>
          </cell>
          <cell r="G204" t="str">
            <v>１．発熱患者等の「診療」及び「検査（外部委託含む）」を実施</v>
          </cell>
          <cell r="H204" t="str">
            <v>診療所</v>
          </cell>
        </row>
        <row r="205">
          <cell r="A205">
            <v>204</v>
          </cell>
          <cell r="B205">
            <v>44134</v>
          </cell>
          <cell r="C205">
            <v>44775</v>
          </cell>
          <cell r="E205" t="str">
            <v>こさか内科クリニック</v>
          </cell>
          <cell r="F205" t="str">
            <v>A型</v>
          </cell>
          <cell r="G205" t="str">
            <v>１．発熱患者等の「診療」及び「検査（外部委託含む）」を実施</v>
          </cell>
          <cell r="H205" t="str">
            <v>診療所</v>
          </cell>
        </row>
        <row r="206">
          <cell r="A206">
            <v>205</v>
          </cell>
          <cell r="B206">
            <v>44134</v>
          </cell>
          <cell r="C206">
            <v>44734</v>
          </cell>
          <cell r="E206" t="str">
            <v>医療法人清清会　清田クリニック</v>
          </cell>
          <cell r="F206" t="str">
            <v>B型</v>
          </cell>
          <cell r="G206" t="str">
            <v>２．かかりつけ患者に限って「診療」及び「検査（外部委託含む）」を実施</v>
          </cell>
          <cell r="H206" t="str">
            <v>診療所</v>
          </cell>
        </row>
        <row r="207">
          <cell r="A207">
            <v>206</v>
          </cell>
          <cell r="B207">
            <v>44866</v>
          </cell>
          <cell r="E207" t="str">
            <v>医療法人聖心会　大島医院</v>
          </cell>
          <cell r="F207" t="str">
            <v>A型</v>
          </cell>
          <cell r="G207" t="str">
            <v>１．発熱患者等の「診療」及び「検査（外部委託含む）」を実施</v>
          </cell>
          <cell r="H207" t="str">
            <v>診療所</v>
          </cell>
        </row>
        <row r="208">
          <cell r="A208">
            <v>207</v>
          </cell>
          <cell r="B208">
            <v>44134</v>
          </cell>
          <cell r="C208">
            <v>44635</v>
          </cell>
          <cell r="E208" t="str">
            <v>医療法人なかクリニック</v>
          </cell>
          <cell r="F208" t="str">
            <v>B型</v>
          </cell>
          <cell r="G208" t="str">
            <v>２．かかりつけ患者に限って「診療」及び「検査（外部委託含む）」を実施</v>
          </cell>
          <cell r="H208" t="str">
            <v>診療所</v>
          </cell>
        </row>
        <row r="209">
          <cell r="A209">
            <v>208</v>
          </cell>
          <cell r="B209">
            <v>44134</v>
          </cell>
          <cell r="C209">
            <v>44811</v>
          </cell>
          <cell r="E209" t="str">
            <v>いけはた医院</v>
          </cell>
          <cell r="F209" t="str">
            <v>A型</v>
          </cell>
          <cell r="G209" t="str">
            <v>１．発熱患者等の「診療」及び「検査（外部委託含む）」を実施</v>
          </cell>
          <cell r="H209" t="str">
            <v>診療所</v>
          </cell>
        </row>
        <row r="210">
          <cell r="A210">
            <v>209</v>
          </cell>
          <cell r="B210">
            <v>44134</v>
          </cell>
          <cell r="C210">
            <v>44841</v>
          </cell>
          <cell r="E210" t="str">
            <v>医療法人　千輝会　神田医院</v>
          </cell>
          <cell r="F210" t="str">
            <v>A型</v>
          </cell>
          <cell r="G210" t="str">
            <v>１．発熱患者等の「診療」及び「検査（外部委託含む）」を実施</v>
          </cell>
          <cell r="H210" t="str">
            <v>診療所</v>
          </cell>
        </row>
        <row r="211">
          <cell r="A211">
            <v>210</v>
          </cell>
          <cell r="B211">
            <v>44134</v>
          </cell>
          <cell r="E211" t="str">
            <v>ほりもと内科消化器クリニック</v>
          </cell>
          <cell r="F211" t="str">
            <v>A型</v>
          </cell>
          <cell r="G211" t="str">
            <v>１．発熱患者等の「診療」及び「検査（外部委託含む）」を実施</v>
          </cell>
          <cell r="H211" t="str">
            <v>診療所</v>
          </cell>
        </row>
        <row r="212">
          <cell r="A212">
            <v>211</v>
          </cell>
          <cell r="B212">
            <v>44134</v>
          </cell>
          <cell r="C212">
            <v>44874</v>
          </cell>
          <cell r="E212" t="str">
            <v>医療法人　あかし内科クリニック</v>
          </cell>
          <cell r="F212" t="str">
            <v>A型</v>
          </cell>
          <cell r="G212" t="str">
            <v>１．発熱患者等の「診療」及び「検査（外部委託含む）」を実施</v>
          </cell>
          <cell r="H212" t="str">
            <v>診療所</v>
          </cell>
        </row>
        <row r="213">
          <cell r="A213">
            <v>212</v>
          </cell>
          <cell r="B213">
            <v>44134</v>
          </cell>
          <cell r="C213">
            <v>44438</v>
          </cell>
          <cell r="E213" t="str">
            <v>医療法人やまどり医院</v>
          </cell>
          <cell r="F213" t="str">
            <v>A型</v>
          </cell>
          <cell r="G213" t="str">
            <v>１．発熱患者等の「診療」及び「検査（外部委託含む）」を実施</v>
          </cell>
          <cell r="H213" t="str">
            <v>診療所</v>
          </cell>
        </row>
        <row r="214">
          <cell r="A214">
            <v>213</v>
          </cell>
          <cell r="B214">
            <v>44134</v>
          </cell>
          <cell r="E214" t="str">
            <v>コープ診療所</v>
          </cell>
          <cell r="F214" t="str">
            <v>A型</v>
          </cell>
          <cell r="G214" t="str">
            <v>１．発熱患者等の「診療」及び「検査（外部委託含む）」を実施</v>
          </cell>
          <cell r="H214" t="str">
            <v>診療所</v>
          </cell>
        </row>
        <row r="215">
          <cell r="A215">
            <v>215</v>
          </cell>
          <cell r="B215">
            <v>44134</v>
          </cell>
          <cell r="C215">
            <v>44594</v>
          </cell>
          <cell r="E215" t="str">
            <v>医療法人　とねクリニック</v>
          </cell>
          <cell r="F215" t="str">
            <v>A型</v>
          </cell>
          <cell r="G215" t="str">
            <v>１．発熱患者等の「診療」及び「検査（外部委託含む）」を実施</v>
          </cell>
          <cell r="H215" t="str">
            <v>診療所</v>
          </cell>
        </row>
        <row r="216">
          <cell r="A216">
            <v>216</v>
          </cell>
          <cell r="B216">
            <v>44134</v>
          </cell>
          <cell r="E216" t="str">
            <v>医療法人今城クリニック</v>
          </cell>
          <cell r="F216" t="str">
            <v>A型</v>
          </cell>
          <cell r="G216" t="str">
            <v>１．発熱患者等の「診療」及び「検査（外部委託含む）」を実施</v>
          </cell>
          <cell r="H216" t="str">
            <v>診療所</v>
          </cell>
        </row>
        <row r="217">
          <cell r="A217">
            <v>217</v>
          </cell>
          <cell r="B217">
            <v>44134</v>
          </cell>
          <cell r="E217" t="str">
            <v>医療法人順心会　前田クリニック</v>
          </cell>
          <cell r="F217" t="str">
            <v>A型</v>
          </cell>
          <cell r="G217" t="str">
            <v>１．発熱患者等の「診療」及び「検査（外部委託含む）」を実施</v>
          </cell>
          <cell r="H217" t="str">
            <v>診療所</v>
          </cell>
        </row>
        <row r="218">
          <cell r="A218">
            <v>218</v>
          </cell>
          <cell r="B218">
            <v>44134</v>
          </cell>
          <cell r="C218">
            <v>44651</v>
          </cell>
          <cell r="E218" t="str">
            <v>水野クリニック</v>
          </cell>
          <cell r="F218" t="str">
            <v>A型</v>
          </cell>
          <cell r="G218" t="str">
            <v>１．発熱患者等の「診療」及び「検査（外部委託含む）」を実施</v>
          </cell>
          <cell r="H218" t="str">
            <v>診療所</v>
          </cell>
        </row>
        <row r="219">
          <cell r="A219">
            <v>219</v>
          </cell>
          <cell r="B219">
            <v>44134</v>
          </cell>
          <cell r="E219" t="str">
            <v>医療法人　砂川医院</v>
          </cell>
          <cell r="F219" t="str">
            <v>A型</v>
          </cell>
          <cell r="G219" t="str">
            <v>１．発熱患者等の「診療」及び「検査（外部委託含む）」を実施</v>
          </cell>
          <cell r="H219" t="str">
            <v>診療所</v>
          </cell>
        </row>
        <row r="220">
          <cell r="A220">
            <v>220</v>
          </cell>
          <cell r="B220">
            <v>44134</v>
          </cell>
          <cell r="C220">
            <v>44771</v>
          </cell>
          <cell r="E220" t="str">
            <v>長尾クリニック</v>
          </cell>
          <cell r="F220" t="str">
            <v>A型</v>
          </cell>
          <cell r="G220" t="str">
            <v>１．発熱患者等の「診療」及び「検査（外部委託含む）」を実施</v>
          </cell>
          <cell r="H220" t="str">
            <v>診療所</v>
          </cell>
        </row>
        <row r="221">
          <cell r="A221">
            <v>221</v>
          </cell>
          <cell r="B221">
            <v>44134</v>
          </cell>
          <cell r="C221">
            <v>44837</v>
          </cell>
          <cell r="E221" t="str">
            <v>医療法人　おくやまクリニック</v>
          </cell>
          <cell r="F221" t="str">
            <v>A型</v>
          </cell>
          <cell r="G221" t="str">
            <v>１．発熱患者等の「診療」及び「検査（外部委託含む）」を実施</v>
          </cell>
          <cell r="H221" t="str">
            <v>診療所</v>
          </cell>
        </row>
        <row r="222">
          <cell r="A222">
            <v>222</v>
          </cell>
          <cell r="B222">
            <v>44134</v>
          </cell>
          <cell r="E222" t="str">
            <v>医療法人　和会　うえひら内科クリニック</v>
          </cell>
          <cell r="F222" t="str">
            <v>A型</v>
          </cell>
          <cell r="G222" t="str">
            <v>１．発熱患者等の「診療」及び「検査（外部委託含む）」を実施</v>
          </cell>
          <cell r="H222" t="str">
            <v>診療所</v>
          </cell>
        </row>
        <row r="223">
          <cell r="A223">
            <v>223</v>
          </cell>
          <cell r="B223">
            <v>44134</v>
          </cell>
          <cell r="C223">
            <v>44866</v>
          </cell>
          <cell r="E223" t="str">
            <v>医療法人順興会　上條診療所</v>
          </cell>
          <cell r="F223" t="str">
            <v>A型</v>
          </cell>
          <cell r="G223" t="str">
            <v>１．発熱患者等の「診療」及び「検査（外部委託含む）」を実施</v>
          </cell>
          <cell r="H223" t="str">
            <v>診療所</v>
          </cell>
        </row>
        <row r="224">
          <cell r="A224">
            <v>224</v>
          </cell>
          <cell r="B224">
            <v>44134</v>
          </cell>
          <cell r="C224">
            <v>44776</v>
          </cell>
          <cell r="E224" t="str">
            <v>やまだクリニック</v>
          </cell>
          <cell r="F224" t="str">
            <v>A型</v>
          </cell>
          <cell r="G224" t="str">
            <v>１．発熱患者等の「診療」及び「検査（外部委託含む）」を実施</v>
          </cell>
          <cell r="H224" t="str">
            <v>診療所</v>
          </cell>
        </row>
        <row r="225">
          <cell r="A225">
            <v>225</v>
          </cell>
          <cell r="B225">
            <v>44134</v>
          </cell>
          <cell r="E225" t="str">
            <v>医療法人うちだこどもクリニック</v>
          </cell>
          <cell r="F225" t="str">
            <v>A型</v>
          </cell>
          <cell r="G225" t="str">
            <v>１．発熱患者等の「診療」及び「検査（外部委託含む）」を実施</v>
          </cell>
          <cell r="H225" t="str">
            <v>診療所</v>
          </cell>
        </row>
        <row r="226">
          <cell r="A226">
            <v>226</v>
          </cell>
          <cell r="B226">
            <v>44134</v>
          </cell>
          <cell r="C226">
            <v>44558</v>
          </cell>
          <cell r="E226" t="str">
            <v>医療法人　向彩会　杉原耳鼻咽喉科</v>
          </cell>
          <cell r="F226" t="str">
            <v>A型</v>
          </cell>
          <cell r="G226" t="str">
            <v>１．発熱患者等の「診療」及び「検査（外部委託含む）」を実施</v>
          </cell>
          <cell r="H226" t="str">
            <v>診療所</v>
          </cell>
        </row>
        <row r="227">
          <cell r="A227">
            <v>227</v>
          </cell>
          <cell r="B227">
            <v>44134</v>
          </cell>
          <cell r="C227">
            <v>44471</v>
          </cell>
          <cell r="E227" t="str">
            <v>医療法人　熊野会　浜崎医院</v>
          </cell>
          <cell r="F227" t="str">
            <v>A型</v>
          </cell>
          <cell r="G227" t="str">
            <v>１．発熱患者等の「診療」及び「検査（外部委託含む）」を実施</v>
          </cell>
          <cell r="H227" t="str">
            <v>診療所</v>
          </cell>
        </row>
        <row r="228">
          <cell r="A228">
            <v>228</v>
          </cell>
          <cell r="B228">
            <v>44134</v>
          </cell>
          <cell r="C228">
            <v>44945</v>
          </cell>
          <cell r="E228" t="str">
            <v>医療法人　くれクリニック</v>
          </cell>
          <cell r="F228" t="str">
            <v>A型</v>
          </cell>
          <cell r="G228" t="str">
            <v>１．発熱患者等の「診療」及び「検査（外部委託含む）」を実施</v>
          </cell>
          <cell r="H228" t="str">
            <v>診療所</v>
          </cell>
        </row>
        <row r="229">
          <cell r="A229">
            <v>229</v>
          </cell>
          <cell r="B229">
            <v>44134</v>
          </cell>
          <cell r="C229">
            <v>44471</v>
          </cell>
          <cell r="E229" t="str">
            <v>医療法人　春山会　中山耳鼻咽喉科・気管食道科</v>
          </cell>
          <cell r="F229" t="str">
            <v>A型</v>
          </cell>
          <cell r="G229" t="str">
            <v>１．発熱患者等の「診療」及び「検査（外部委託含む）」を実施</v>
          </cell>
          <cell r="H229" t="str">
            <v>診療所</v>
          </cell>
        </row>
        <row r="230">
          <cell r="A230">
            <v>230</v>
          </cell>
          <cell r="B230">
            <v>44134</v>
          </cell>
          <cell r="C230">
            <v>44471</v>
          </cell>
          <cell r="E230" t="str">
            <v>東森医院</v>
          </cell>
          <cell r="F230" t="str">
            <v>A型</v>
          </cell>
          <cell r="G230" t="str">
            <v>１．発熱患者等の「診療」及び「検査（外部委託含む）」を実施</v>
          </cell>
          <cell r="H230" t="str">
            <v>診療所</v>
          </cell>
        </row>
        <row r="231">
          <cell r="A231">
            <v>231</v>
          </cell>
          <cell r="B231">
            <v>44134</v>
          </cell>
          <cell r="C231">
            <v>44483</v>
          </cell>
          <cell r="E231" t="str">
            <v>高松診療所</v>
          </cell>
          <cell r="F231" t="str">
            <v>A型</v>
          </cell>
          <cell r="G231" t="str">
            <v>１．発熱患者等の「診療」及び「検査（外部委託含む）」を実施</v>
          </cell>
          <cell r="H231" t="str">
            <v>診療所</v>
          </cell>
        </row>
        <row r="232">
          <cell r="A232">
            <v>232</v>
          </cell>
          <cell r="B232">
            <v>44134</v>
          </cell>
          <cell r="C232">
            <v>44656</v>
          </cell>
          <cell r="E232" t="str">
            <v>医療法人　幸仁会　前田内科医院</v>
          </cell>
          <cell r="F232" t="str">
            <v>A型</v>
          </cell>
          <cell r="G232" t="str">
            <v>１．発熱患者等の「診療」及び「検査（外部委託含む）」を実施</v>
          </cell>
          <cell r="H232" t="str">
            <v>診療所</v>
          </cell>
        </row>
        <row r="233">
          <cell r="A233">
            <v>233</v>
          </cell>
          <cell r="B233">
            <v>44134</v>
          </cell>
          <cell r="C233">
            <v>44474</v>
          </cell>
          <cell r="E233" t="str">
            <v>遠藤医院</v>
          </cell>
          <cell r="F233" t="str">
            <v>A型</v>
          </cell>
          <cell r="G233" t="str">
            <v>１．発熱患者等の「診療」及び「検査（外部委託含む）」を実施</v>
          </cell>
          <cell r="H233" t="str">
            <v>診療所</v>
          </cell>
        </row>
        <row r="234">
          <cell r="A234">
            <v>234</v>
          </cell>
          <cell r="B234">
            <v>44134</v>
          </cell>
          <cell r="C234">
            <v>44474</v>
          </cell>
          <cell r="E234" t="str">
            <v>医療法人　うらたクリニック</v>
          </cell>
          <cell r="F234" t="str">
            <v>A型</v>
          </cell>
          <cell r="G234" t="str">
            <v>１．発熱患者等の「診療」及び「検査（外部委託含む）」を実施</v>
          </cell>
          <cell r="H234" t="str">
            <v>診療所</v>
          </cell>
        </row>
        <row r="235">
          <cell r="A235">
            <v>235</v>
          </cell>
          <cell r="B235">
            <v>44134</v>
          </cell>
          <cell r="C235">
            <v>44865</v>
          </cell>
          <cell r="E235" t="str">
            <v>医療法人梶川会　梶川クリニック</v>
          </cell>
          <cell r="F235" t="str">
            <v>A型</v>
          </cell>
          <cell r="G235" t="str">
            <v>１．発熱患者等の「診療」及び「検査（外部委託含む）」を実施</v>
          </cell>
          <cell r="H235" t="str">
            <v>診療所</v>
          </cell>
        </row>
        <row r="236">
          <cell r="A236">
            <v>236</v>
          </cell>
          <cell r="B236">
            <v>44134</v>
          </cell>
          <cell r="C236">
            <v>44467</v>
          </cell>
          <cell r="E236" t="str">
            <v>医療法人　悠和会　浜中医院</v>
          </cell>
          <cell r="F236" t="str">
            <v>A型</v>
          </cell>
          <cell r="G236" t="str">
            <v>１．発熱患者等の「診療」及び「検査（外部委託含む）」を実施</v>
          </cell>
          <cell r="H236" t="str">
            <v>診療所</v>
          </cell>
        </row>
        <row r="237">
          <cell r="A237">
            <v>237</v>
          </cell>
          <cell r="B237">
            <v>44134</v>
          </cell>
          <cell r="C237">
            <v>44769</v>
          </cell>
          <cell r="E237" t="str">
            <v>医療法人大植医院</v>
          </cell>
          <cell r="F237" t="str">
            <v>A型</v>
          </cell>
          <cell r="G237" t="str">
            <v>１．発熱患者等の「診療」及び「検査（外部委託含む）」を実施</v>
          </cell>
          <cell r="H237" t="str">
            <v>診療所</v>
          </cell>
        </row>
        <row r="239">
          <cell r="A239">
            <v>239</v>
          </cell>
          <cell r="B239">
            <v>44134</v>
          </cell>
          <cell r="C239">
            <v>44781</v>
          </cell>
          <cell r="E239" t="str">
            <v>おおまちこどもクリニック</v>
          </cell>
          <cell r="F239" t="str">
            <v>A型</v>
          </cell>
          <cell r="G239" t="str">
            <v>１．発熱患者等の「診療」及び「検査（外部委託含む）」を実施</v>
          </cell>
          <cell r="H239" t="str">
            <v>診療所</v>
          </cell>
        </row>
        <row r="240">
          <cell r="A240">
            <v>240</v>
          </cell>
          <cell r="B240">
            <v>44134</v>
          </cell>
          <cell r="C240">
            <v>44774</v>
          </cell>
          <cell r="E240" t="str">
            <v>医療法人あいばクリニック</v>
          </cell>
          <cell r="F240" t="str">
            <v>A型</v>
          </cell>
          <cell r="G240" t="str">
            <v>１．発熱患者等の「診療」及び「検査（外部委託含む）」を実施</v>
          </cell>
          <cell r="H240" t="str">
            <v>診療所</v>
          </cell>
        </row>
        <row r="241">
          <cell r="A241">
            <v>241</v>
          </cell>
          <cell r="B241">
            <v>44134</v>
          </cell>
          <cell r="C241">
            <v>44505</v>
          </cell>
          <cell r="E241" t="str">
            <v>医療法人昌生会横田耳鼻咽喉科医院</v>
          </cell>
          <cell r="F241" t="str">
            <v>A型</v>
          </cell>
          <cell r="G241" t="str">
            <v>１．発熱患者等の「診療」及び「検査（外部委託含む）」を実施</v>
          </cell>
          <cell r="H241" t="str">
            <v>診療所</v>
          </cell>
        </row>
        <row r="242">
          <cell r="A242">
            <v>242</v>
          </cell>
          <cell r="B242">
            <v>44134</v>
          </cell>
          <cell r="E242" t="str">
            <v>医療法人深谷医院</v>
          </cell>
          <cell r="F242" t="str">
            <v>A型</v>
          </cell>
          <cell r="G242" t="str">
            <v>１．発熱患者等の「診療」及び「検査（外部委託含む）」を実施</v>
          </cell>
          <cell r="H242" t="str">
            <v>診療所</v>
          </cell>
        </row>
        <row r="243">
          <cell r="A243">
            <v>243</v>
          </cell>
          <cell r="B243">
            <v>44134</v>
          </cell>
          <cell r="E243" t="str">
            <v>医療法人楽有会　あぶみ小児科クリニック</v>
          </cell>
          <cell r="F243" t="str">
            <v>A型</v>
          </cell>
          <cell r="G243" t="str">
            <v>１．発熱患者等の「診療」及び「検査（外部委託含む）」を実施</v>
          </cell>
          <cell r="H243" t="str">
            <v>診療所</v>
          </cell>
        </row>
        <row r="244">
          <cell r="A244">
            <v>244</v>
          </cell>
          <cell r="B244">
            <v>44134</v>
          </cell>
          <cell r="C244">
            <v>44797</v>
          </cell>
          <cell r="E244" t="str">
            <v>医療法人　安田クリニック</v>
          </cell>
          <cell r="F244" t="str">
            <v>A型</v>
          </cell>
          <cell r="G244" t="str">
            <v>１．発熱患者等の「診療」及び「検査（外部委託含む）」を実施</v>
          </cell>
          <cell r="H244" t="str">
            <v>診療所</v>
          </cell>
        </row>
        <row r="245">
          <cell r="A245">
            <v>245</v>
          </cell>
          <cell r="B245">
            <v>44134</v>
          </cell>
          <cell r="C245">
            <v>43880</v>
          </cell>
          <cell r="E245" t="str">
            <v>医療法人酒井胃腸科内科</v>
          </cell>
          <cell r="F245" t="str">
            <v>A型</v>
          </cell>
          <cell r="G245" t="str">
            <v>１．発熱患者等の「診療」及び「検査（外部委託含む）」を実施</v>
          </cell>
          <cell r="H245" t="str">
            <v>診療所</v>
          </cell>
        </row>
        <row r="246">
          <cell r="A246">
            <v>246</v>
          </cell>
          <cell r="B246">
            <v>44134</v>
          </cell>
          <cell r="C246">
            <v>44471</v>
          </cell>
          <cell r="E246" t="str">
            <v>医療法人　坂本内科小児科医院</v>
          </cell>
          <cell r="F246" t="str">
            <v>A型</v>
          </cell>
          <cell r="G246" t="str">
            <v>１．発熱患者等の「診療」及び「検査（外部委託含む）」を実施</v>
          </cell>
          <cell r="H246" t="str">
            <v>診療所</v>
          </cell>
        </row>
        <row r="247">
          <cell r="A247">
            <v>247</v>
          </cell>
          <cell r="B247">
            <v>44134</v>
          </cell>
          <cell r="E247" t="str">
            <v>奥医院　</v>
          </cell>
          <cell r="F247" t="str">
            <v>A型</v>
          </cell>
          <cell r="G247" t="str">
            <v>１．発熱患者等の「診療」及び「検査（外部委託含む）」を実施</v>
          </cell>
          <cell r="H247" t="str">
            <v>診療所</v>
          </cell>
        </row>
        <row r="248">
          <cell r="A248">
            <v>248</v>
          </cell>
          <cell r="B248">
            <v>44134</v>
          </cell>
          <cell r="C248">
            <v>44771</v>
          </cell>
          <cell r="E248" t="str">
            <v>石谷医院</v>
          </cell>
          <cell r="F248" t="str">
            <v>A型</v>
          </cell>
          <cell r="G248" t="str">
            <v>１．発熱患者等の「診療」及び「検査（外部委託含む）」を実施</v>
          </cell>
          <cell r="H248" t="str">
            <v>診療所</v>
          </cell>
        </row>
        <row r="249">
          <cell r="A249">
            <v>249</v>
          </cell>
          <cell r="B249">
            <v>44134</v>
          </cell>
          <cell r="E249" t="str">
            <v>青山クリニック</v>
          </cell>
          <cell r="F249" t="str">
            <v>B型</v>
          </cell>
          <cell r="G249" t="str">
            <v>２．かかりつけ患者に限って「診療」及び「検査（外部委託含む）」を実施</v>
          </cell>
          <cell r="H249" t="str">
            <v>診療所</v>
          </cell>
        </row>
        <row r="250">
          <cell r="A250">
            <v>250</v>
          </cell>
          <cell r="B250">
            <v>44134</v>
          </cell>
          <cell r="C250">
            <v>44937</v>
          </cell>
          <cell r="E250" t="str">
            <v>いしもとクリニック</v>
          </cell>
          <cell r="F250" t="str">
            <v>A型</v>
          </cell>
          <cell r="G250" t="str">
            <v>１．発熱患者等の「診療」及び「検査（外部委託含む）」を実施</v>
          </cell>
          <cell r="H250" t="str">
            <v>診療所</v>
          </cell>
        </row>
        <row r="251">
          <cell r="A251">
            <v>251</v>
          </cell>
          <cell r="B251">
            <v>44134</v>
          </cell>
          <cell r="C251">
            <v>44986</v>
          </cell>
          <cell r="E251" t="str">
            <v>医療法人つながる　いとうまもる診療所</v>
          </cell>
          <cell r="F251" t="str">
            <v>A型</v>
          </cell>
          <cell r="G251" t="str">
            <v>１．発熱患者等の「診療」及び「検査（外部委託含む）」を実施</v>
          </cell>
          <cell r="H251" t="str">
            <v>診療所</v>
          </cell>
        </row>
        <row r="252">
          <cell r="A252">
            <v>252</v>
          </cell>
          <cell r="B252">
            <v>44134</v>
          </cell>
          <cell r="C252">
            <v>44776</v>
          </cell>
          <cell r="E252" t="str">
            <v>腎・循環器 もはらクリニック</v>
          </cell>
          <cell r="F252" t="str">
            <v>A型</v>
          </cell>
          <cell r="G252" t="str">
            <v>１．発熱患者等の「診療」及び「検査（外部委託含む）」を実施</v>
          </cell>
          <cell r="H252" t="str">
            <v>診療所</v>
          </cell>
        </row>
        <row r="253">
          <cell r="A253">
            <v>253</v>
          </cell>
          <cell r="B253">
            <v>44134</v>
          </cell>
          <cell r="E253" t="str">
            <v>木村医院</v>
          </cell>
          <cell r="F253" t="str">
            <v>B型</v>
          </cell>
          <cell r="G253" t="str">
            <v>２．かかりつけ患者に限って「診療」及び「検査（外部委託含む）」を実施</v>
          </cell>
          <cell r="H253" t="str">
            <v>診療所</v>
          </cell>
        </row>
        <row r="254">
          <cell r="A254">
            <v>254</v>
          </cell>
          <cell r="B254">
            <v>44134</v>
          </cell>
          <cell r="C254">
            <v>44585</v>
          </cell>
          <cell r="E254" t="str">
            <v>医療法人久緑会　西山内科循環器科医院</v>
          </cell>
          <cell r="F254" t="str">
            <v>A型</v>
          </cell>
          <cell r="G254" t="str">
            <v>１．発熱患者等の「診療」及び「検査（外部委託含む）」を実施</v>
          </cell>
          <cell r="H254" t="str">
            <v>診療所</v>
          </cell>
        </row>
        <row r="255">
          <cell r="A255">
            <v>255</v>
          </cell>
          <cell r="B255">
            <v>44134</v>
          </cell>
          <cell r="C255">
            <v>44777</v>
          </cell>
          <cell r="E255" t="str">
            <v>医療法人　堀秀会　堀越内科</v>
          </cell>
          <cell r="F255" t="str">
            <v>A型</v>
          </cell>
          <cell r="G255" t="str">
            <v>１．発熱患者等の「診療」及び「検査（外部委託含む）」を実施</v>
          </cell>
          <cell r="H255" t="str">
            <v>診療所</v>
          </cell>
        </row>
        <row r="256">
          <cell r="A256">
            <v>256</v>
          </cell>
          <cell r="B256">
            <v>44134</v>
          </cell>
          <cell r="C256">
            <v>44814</v>
          </cell>
          <cell r="E256" t="str">
            <v>新山診療所</v>
          </cell>
          <cell r="F256" t="str">
            <v>A型</v>
          </cell>
          <cell r="G256" t="str">
            <v>１．発熱患者等の「診療」及び「検査（外部委託含む）」を実施</v>
          </cell>
          <cell r="H256" t="str">
            <v>診療所</v>
          </cell>
        </row>
        <row r="257">
          <cell r="A257">
            <v>257</v>
          </cell>
          <cell r="B257">
            <v>44134</v>
          </cell>
          <cell r="E257" t="str">
            <v>中川クリニック</v>
          </cell>
          <cell r="F257" t="str">
            <v>A型</v>
          </cell>
          <cell r="G257" t="str">
            <v>１．発熱患者等の「診療」及び「検査（外部委託含む）」を実施</v>
          </cell>
          <cell r="H257" t="str">
            <v>診療所</v>
          </cell>
        </row>
        <row r="258">
          <cell r="A258">
            <v>258</v>
          </cell>
          <cell r="B258">
            <v>44134</v>
          </cell>
          <cell r="C258">
            <v>44770</v>
          </cell>
          <cell r="E258" t="str">
            <v>医療法人　山田外科医院</v>
          </cell>
          <cell r="F258" t="str">
            <v>A型</v>
          </cell>
          <cell r="G258" t="str">
            <v>１．発熱患者等の「診療」及び「検査（外部委託含む）」を実施</v>
          </cell>
          <cell r="H258" t="str">
            <v>診療所</v>
          </cell>
        </row>
        <row r="259">
          <cell r="A259">
            <v>259</v>
          </cell>
          <cell r="B259">
            <v>44134</v>
          </cell>
          <cell r="C259">
            <v>44622</v>
          </cell>
          <cell r="E259" t="str">
            <v>医療法人健生会　中西脳神経外科・内科</v>
          </cell>
          <cell r="F259" t="str">
            <v>A型</v>
          </cell>
          <cell r="G259" t="str">
            <v>１．発熱患者等の「診療」及び「検査（外部委託含む）」を実施</v>
          </cell>
          <cell r="H259" t="str">
            <v>診療所</v>
          </cell>
        </row>
        <row r="260">
          <cell r="A260">
            <v>260</v>
          </cell>
          <cell r="B260">
            <v>44134</v>
          </cell>
          <cell r="C260">
            <v>44940</v>
          </cell>
          <cell r="E260" t="str">
            <v>みのにしわかこＪＯＹクリニック</v>
          </cell>
          <cell r="F260" t="str">
            <v>A型</v>
          </cell>
          <cell r="G260" t="str">
            <v>１．発熱患者等の「診療」及び「検査（外部委託含む）」を実施</v>
          </cell>
          <cell r="H260" t="str">
            <v>診療所</v>
          </cell>
        </row>
        <row r="261">
          <cell r="A261">
            <v>261</v>
          </cell>
          <cell r="B261">
            <v>44134</v>
          </cell>
          <cell r="E261" t="str">
            <v>医療法人　向井医院</v>
          </cell>
          <cell r="F261" t="str">
            <v>A型</v>
          </cell>
          <cell r="G261" t="str">
            <v>１．発熱患者等の「診療」及び「検査（外部委託含む）」を実施</v>
          </cell>
          <cell r="H261" t="str">
            <v>診療所</v>
          </cell>
        </row>
        <row r="262">
          <cell r="A262">
            <v>262</v>
          </cell>
          <cell r="B262">
            <v>44134</v>
          </cell>
          <cell r="C262">
            <v>44623</v>
          </cell>
          <cell r="E262" t="str">
            <v>医療法人　松若医院</v>
          </cell>
          <cell r="F262" t="str">
            <v>A型</v>
          </cell>
          <cell r="G262" t="str">
            <v>１．発熱患者等の「診療」及び「検査（外部委託含む）」を実施</v>
          </cell>
          <cell r="H262" t="str">
            <v>診療所</v>
          </cell>
        </row>
        <row r="263">
          <cell r="A263">
            <v>263</v>
          </cell>
          <cell r="B263">
            <v>44134</v>
          </cell>
          <cell r="C263">
            <v>44770</v>
          </cell>
          <cell r="E263" t="str">
            <v>医療法人　阪口内科皮膚科クリニック</v>
          </cell>
          <cell r="F263" t="str">
            <v>A型</v>
          </cell>
          <cell r="G263" t="str">
            <v>１．発熱患者等の「診療」及び「検査（外部委託含む）」を実施</v>
          </cell>
          <cell r="H263" t="str">
            <v>診療所</v>
          </cell>
        </row>
        <row r="264">
          <cell r="A264">
            <v>264</v>
          </cell>
          <cell r="B264">
            <v>44134</v>
          </cell>
          <cell r="C264">
            <v>44616</v>
          </cell>
          <cell r="E264" t="str">
            <v>医療法人市川クリニック</v>
          </cell>
          <cell r="F264" t="str">
            <v>A型</v>
          </cell>
          <cell r="G264" t="str">
            <v>１．発熱患者等の「診療」及び「検査（外部委託含む）」を実施</v>
          </cell>
          <cell r="H264" t="str">
            <v>診療所</v>
          </cell>
        </row>
        <row r="265">
          <cell r="A265">
            <v>265</v>
          </cell>
          <cell r="B265">
            <v>44134</v>
          </cell>
          <cell r="C265">
            <v>44616</v>
          </cell>
          <cell r="E265" t="str">
            <v>みやけファミリークリニック</v>
          </cell>
          <cell r="F265" t="str">
            <v>A型</v>
          </cell>
          <cell r="G265" t="str">
            <v>１．発熱患者等の「診療」及び「検査（外部委託含む）」を実施</v>
          </cell>
          <cell r="H265" t="str">
            <v>診療所</v>
          </cell>
        </row>
        <row r="266">
          <cell r="A266">
            <v>266</v>
          </cell>
          <cell r="B266">
            <v>44134</v>
          </cell>
          <cell r="C266">
            <v>44774</v>
          </cell>
          <cell r="E266" t="str">
            <v>医療法人華風会ボー・クリニック</v>
          </cell>
          <cell r="F266" t="str">
            <v>A型</v>
          </cell>
          <cell r="G266" t="str">
            <v>１．発熱患者等の「診療」及び「検査（外部委託含む）」を実施</v>
          </cell>
          <cell r="H266" t="str">
            <v>診療所</v>
          </cell>
        </row>
        <row r="267">
          <cell r="A267">
            <v>267</v>
          </cell>
          <cell r="B267">
            <v>44134</v>
          </cell>
          <cell r="C267">
            <v>44762</v>
          </cell>
          <cell r="E267" t="str">
            <v>医療法人星敬会　西梅田シティクリニック</v>
          </cell>
          <cell r="F267" t="str">
            <v>A型</v>
          </cell>
          <cell r="G267" t="str">
            <v>１．発熱患者等の「診療」及び「検査（外部委託含む）」を実施</v>
          </cell>
          <cell r="H267" t="str">
            <v>診療所</v>
          </cell>
        </row>
        <row r="268">
          <cell r="A268">
            <v>268</v>
          </cell>
          <cell r="B268">
            <v>44134</v>
          </cell>
          <cell r="E268" t="str">
            <v>医療法人　八杉クリニック</v>
          </cell>
          <cell r="F268" t="str">
            <v>A型</v>
          </cell>
          <cell r="G268" t="str">
            <v>１．発熱患者等の「診療」及び「検査（外部委託含む）」を実施</v>
          </cell>
          <cell r="H268" t="str">
            <v>診療所</v>
          </cell>
        </row>
        <row r="269">
          <cell r="A269">
            <v>269</v>
          </cell>
          <cell r="B269">
            <v>44134</v>
          </cell>
          <cell r="C269">
            <v>44455</v>
          </cell>
          <cell r="E269" t="str">
            <v>いきいきクリニック</v>
          </cell>
          <cell r="F269" t="str">
            <v>A型</v>
          </cell>
          <cell r="G269" t="str">
            <v>１．発熱患者等の「診療」及び「検査（外部委託含む）」を実施</v>
          </cell>
          <cell r="H269" t="str">
            <v>診療所</v>
          </cell>
        </row>
        <row r="270">
          <cell r="A270">
            <v>270</v>
          </cell>
          <cell r="B270">
            <v>44134</v>
          </cell>
          <cell r="C270">
            <v>44866</v>
          </cell>
          <cell r="E270" t="str">
            <v>医療法人OST　サニークリニック</v>
          </cell>
          <cell r="F270" t="str">
            <v>A型</v>
          </cell>
          <cell r="G270" t="str">
            <v>１．発熱患者等の「診療」及び「検査（外部委託含む）」を実施</v>
          </cell>
          <cell r="H270" t="str">
            <v>診療所</v>
          </cell>
        </row>
        <row r="271">
          <cell r="A271">
            <v>271</v>
          </cell>
          <cell r="B271">
            <v>44134</v>
          </cell>
          <cell r="C271">
            <v>44474</v>
          </cell>
          <cell r="E271" t="str">
            <v>イークリニック</v>
          </cell>
          <cell r="F271" t="str">
            <v>A型</v>
          </cell>
          <cell r="G271" t="str">
            <v>１．発熱患者等の「診療」及び「検査（外部委託含む）」を実施</v>
          </cell>
          <cell r="H271" t="str">
            <v>診療所</v>
          </cell>
        </row>
        <row r="272">
          <cell r="A272">
            <v>272</v>
          </cell>
          <cell r="B272">
            <v>44134</v>
          </cell>
          <cell r="E272" t="str">
            <v>かしいクリニック</v>
          </cell>
          <cell r="F272" t="str">
            <v>A型</v>
          </cell>
          <cell r="G272" t="str">
            <v>１．発熱患者等の「診療」及び「検査（外部委託含む）」を実施</v>
          </cell>
          <cell r="H272" t="str">
            <v>診療所</v>
          </cell>
        </row>
        <row r="273">
          <cell r="A273">
            <v>273</v>
          </cell>
          <cell r="B273">
            <v>44134</v>
          </cell>
          <cell r="C273">
            <v>44774</v>
          </cell>
          <cell r="E273" t="str">
            <v>医療法人　恵生会　吉本診療所</v>
          </cell>
          <cell r="F273" t="str">
            <v>A型</v>
          </cell>
          <cell r="G273" t="str">
            <v>１．発熱患者等の「診療」及び「検査（外部委託含む）」を実施</v>
          </cell>
          <cell r="H273" t="str">
            <v>診療所</v>
          </cell>
        </row>
        <row r="274">
          <cell r="A274">
            <v>274</v>
          </cell>
          <cell r="B274">
            <v>44134</v>
          </cell>
          <cell r="C274">
            <v>44636</v>
          </cell>
          <cell r="E274" t="str">
            <v>さかがみ耳鼻咽喉科</v>
          </cell>
          <cell r="F274" t="str">
            <v>A型</v>
          </cell>
          <cell r="G274" t="str">
            <v>１．発熱患者等の「診療」及び「検査（外部委託含む）」を実施</v>
          </cell>
          <cell r="H274" t="str">
            <v>診療所</v>
          </cell>
        </row>
        <row r="275">
          <cell r="A275">
            <v>275</v>
          </cell>
          <cell r="B275">
            <v>44134</v>
          </cell>
          <cell r="E275" t="str">
            <v>小川内科</v>
          </cell>
          <cell r="F275" t="str">
            <v>A型</v>
          </cell>
          <cell r="G275" t="str">
            <v>１．発熱患者等の「診療」及び「検査（外部委託含む）」を実施</v>
          </cell>
          <cell r="H275" t="str">
            <v>診療所</v>
          </cell>
        </row>
        <row r="276">
          <cell r="A276">
            <v>276</v>
          </cell>
          <cell r="B276">
            <v>44134</v>
          </cell>
          <cell r="C276">
            <v>44559</v>
          </cell>
          <cell r="E276" t="str">
            <v>吉村内科クリニック</v>
          </cell>
          <cell r="F276" t="str">
            <v>A型</v>
          </cell>
          <cell r="G276" t="str">
            <v>１．発熱患者等の「診療」及び「検査（外部委託含む）」を実施</v>
          </cell>
          <cell r="H276" t="str">
            <v>診療所</v>
          </cell>
        </row>
        <row r="277">
          <cell r="A277">
            <v>277</v>
          </cell>
          <cell r="B277">
            <v>44134</v>
          </cell>
          <cell r="C277">
            <v>44809</v>
          </cell>
          <cell r="E277" t="str">
            <v>医療法人　横田クリニック</v>
          </cell>
          <cell r="F277" t="str">
            <v>A型</v>
          </cell>
          <cell r="G277" t="str">
            <v>１．発熱患者等の「診療」及び「検査（外部委託含む）」を実施</v>
          </cell>
          <cell r="H277" t="str">
            <v>診療所</v>
          </cell>
        </row>
        <row r="278">
          <cell r="A278">
            <v>278</v>
          </cell>
          <cell r="B278">
            <v>44134</v>
          </cell>
          <cell r="C278">
            <v>44777</v>
          </cell>
          <cell r="E278" t="str">
            <v>医療法人昌貴会かわせ小児科</v>
          </cell>
          <cell r="F278" t="str">
            <v>A型</v>
          </cell>
          <cell r="G278" t="str">
            <v>１．発熱患者等の「診療」及び「検査（外部委託含む）」を実施</v>
          </cell>
          <cell r="H278" t="str">
            <v>診療所</v>
          </cell>
        </row>
        <row r="279">
          <cell r="A279">
            <v>279</v>
          </cell>
          <cell r="B279">
            <v>44134</v>
          </cell>
          <cell r="C279">
            <v>44779</v>
          </cell>
          <cell r="E279" t="str">
            <v>医療法人　英樹会　寺脇クリニック</v>
          </cell>
          <cell r="F279" t="str">
            <v>B型</v>
          </cell>
          <cell r="G279" t="str">
            <v>２．かかりつけ患者に限って「診療」及び「検査（外部委託含む）」を実施</v>
          </cell>
          <cell r="H279" t="str">
            <v>診療所</v>
          </cell>
        </row>
        <row r="280">
          <cell r="A280">
            <v>280</v>
          </cell>
          <cell r="B280">
            <v>44134</v>
          </cell>
          <cell r="C280">
            <v>44959</v>
          </cell>
          <cell r="E280" t="str">
            <v>稲葉クリニック</v>
          </cell>
          <cell r="F280" t="str">
            <v>A型</v>
          </cell>
          <cell r="G280" t="str">
            <v>１．発熱患者等の「診療」及び「検査（外部委託含む）」を実施</v>
          </cell>
          <cell r="H280" t="str">
            <v>診療所</v>
          </cell>
        </row>
        <row r="281">
          <cell r="A281">
            <v>281</v>
          </cell>
          <cell r="B281">
            <v>44134</v>
          </cell>
          <cell r="C281">
            <v>44778</v>
          </cell>
          <cell r="E281" t="str">
            <v>医療法人とおやま耳鼻咽喉科</v>
          </cell>
          <cell r="F281" t="str">
            <v>A型</v>
          </cell>
          <cell r="G281" t="str">
            <v>１．発熱患者等の「診療」及び「検査（外部委託含む）」を実施</v>
          </cell>
          <cell r="H281" t="str">
            <v>診療所</v>
          </cell>
        </row>
        <row r="282">
          <cell r="A282">
            <v>282</v>
          </cell>
          <cell r="B282">
            <v>44134</v>
          </cell>
          <cell r="C282">
            <v>44998</v>
          </cell>
          <cell r="E282" t="str">
            <v>医療法人けやき会　やぎクリニック</v>
          </cell>
          <cell r="F282" t="str">
            <v>A型</v>
          </cell>
          <cell r="G282" t="str">
            <v>１．発熱患者等の「診療」及び「検査（外部委託含む）」を実施</v>
          </cell>
          <cell r="H282" t="str">
            <v>診療所</v>
          </cell>
        </row>
        <row r="283">
          <cell r="A283">
            <v>283</v>
          </cell>
          <cell r="B283">
            <v>44134</v>
          </cell>
          <cell r="C283">
            <v>44774</v>
          </cell>
          <cell r="E283" t="str">
            <v>おたきクリニック</v>
          </cell>
          <cell r="F283" t="str">
            <v>A型</v>
          </cell>
          <cell r="G283" t="str">
            <v>１．発熱患者等の「診療」及び「検査（外部委託含む）」を実施</v>
          </cell>
          <cell r="H283" t="str">
            <v>診療所</v>
          </cell>
        </row>
        <row r="284">
          <cell r="A284">
            <v>284</v>
          </cell>
          <cell r="B284">
            <v>44134</v>
          </cell>
          <cell r="C284">
            <v>44874</v>
          </cell>
          <cell r="E284" t="str">
            <v>医療法人　武内小児科・内科</v>
          </cell>
          <cell r="F284" t="str">
            <v>A型</v>
          </cell>
          <cell r="G284" t="str">
            <v>１．発熱患者等の「診療」及び「検査（外部委託含む）」を実施</v>
          </cell>
          <cell r="H284" t="str">
            <v>診療所</v>
          </cell>
        </row>
        <row r="285">
          <cell r="A285">
            <v>285</v>
          </cell>
          <cell r="B285">
            <v>44134</v>
          </cell>
          <cell r="C285">
            <v>44186</v>
          </cell>
          <cell r="E285" t="str">
            <v>医療法人浩佑会　ごとう内科クリニック</v>
          </cell>
          <cell r="F285" t="str">
            <v>A型</v>
          </cell>
          <cell r="G285" t="str">
            <v>１．発熱患者等の「診療」及び「検査（外部委託含む）」を実施</v>
          </cell>
          <cell r="H285" t="str">
            <v>診療所</v>
          </cell>
        </row>
        <row r="286">
          <cell r="A286">
            <v>286</v>
          </cell>
          <cell r="B286">
            <v>44134</v>
          </cell>
          <cell r="C286">
            <v>44628</v>
          </cell>
          <cell r="E286" t="str">
            <v>柏井内科</v>
          </cell>
          <cell r="F286" t="str">
            <v>A型</v>
          </cell>
          <cell r="G286" t="str">
            <v>１．発熱患者等の「診療」及び「検査（外部委託含む）」を実施</v>
          </cell>
          <cell r="H286" t="str">
            <v>診療所</v>
          </cell>
        </row>
        <row r="287">
          <cell r="A287">
            <v>287</v>
          </cell>
          <cell r="B287">
            <v>44134</v>
          </cell>
          <cell r="C287">
            <v>44613</v>
          </cell>
          <cell r="E287" t="str">
            <v>鈴木内科クリニック</v>
          </cell>
          <cell r="F287" t="str">
            <v>A型</v>
          </cell>
          <cell r="G287" t="str">
            <v>１．発熱患者等の「診療」及び「検査（外部委託含む）」を実施</v>
          </cell>
          <cell r="H287" t="str">
            <v>診療所</v>
          </cell>
        </row>
        <row r="288">
          <cell r="A288">
            <v>288</v>
          </cell>
          <cell r="B288">
            <v>44134</v>
          </cell>
          <cell r="C288">
            <v>44887</v>
          </cell>
          <cell r="E288" t="str">
            <v>しまだ循環器・糖尿病内科クリニック</v>
          </cell>
          <cell r="F288" t="str">
            <v>A型</v>
          </cell>
          <cell r="G288" t="str">
            <v>１．発熱患者等の「診療」及び「検査（外部委託含む）」を実施</v>
          </cell>
          <cell r="H288" t="str">
            <v>診療所</v>
          </cell>
        </row>
        <row r="289">
          <cell r="A289">
            <v>289</v>
          </cell>
          <cell r="B289">
            <v>44817</v>
          </cell>
          <cell r="E289" t="str">
            <v>医療法人公知会　福田クリニック</v>
          </cell>
          <cell r="F289" t="str">
            <v>A型</v>
          </cell>
          <cell r="G289" t="str">
            <v>１．発熱患者等の「診療」及び「検査（外部委託含む）」を実施</v>
          </cell>
          <cell r="H289" t="str">
            <v>診療所</v>
          </cell>
        </row>
        <row r="290">
          <cell r="A290">
            <v>290</v>
          </cell>
          <cell r="B290">
            <v>44134</v>
          </cell>
          <cell r="C290">
            <v>44818</v>
          </cell>
          <cell r="E290" t="str">
            <v>やぶきクリニック</v>
          </cell>
          <cell r="F290" t="str">
            <v>A型</v>
          </cell>
          <cell r="G290" t="str">
            <v>１．発熱患者等の「診療」及び「検査（外部委託含む）」を実施</v>
          </cell>
          <cell r="H290" t="str">
            <v>診療所</v>
          </cell>
        </row>
        <row r="291">
          <cell r="A291">
            <v>291</v>
          </cell>
          <cell r="B291">
            <v>44134</v>
          </cell>
          <cell r="C291">
            <v>44795</v>
          </cell>
          <cell r="E291" t="str">
            <v>医療法人池岡診療所　池岡クリニック</v>
          </cell>
          <cell r="F291" t="str">
            <v>A型</v>
          </cell>
          <cell r="G291" t="str">
            <v>１．発熱患者等の「診療」及び「検査（外部委託含む）」を実施</v>
          </cell>
          <cell r="H291" t="str">
            <v>診療所</v>
          </cell>
        </row>
        <row r="292">
          <cell r="A292">
            <v>292</v>
          </cell>
          <cell r="B292">
            <v>44134</v>
          </cell>
          <cell r="C292">
            <v>44774</v>
          </cell>
          <cell r="E292" t="str">
            <v>医療法人はしもと診療所</v>
          </cell>
          <cell r="F292" t="str">
            <v>A型</v>
          </cell>
          <cell r="G292" t="str">
            <v>１．発熱患者等の「診療」及び「検査（外部委託含む）」を実施</v>
          </cell>
          <cell r="H292" t="str">
            <v>診療所</v>
          </cell>
        </row>
        <row r="293">
          <cell r="A293">
            <v>293</v>
          </cell>
          <cell r="B293">
            <v>44134</v>
          </cell>
          <cell r="C293">
            <v>44808</v>
          </cell>
          <cell r="E293" t="str">
            <v>医療法人　福田クリニック</v>
          </cell>
          <cell r="F293" t="str">
            <v>A型</v>
          </cell>
          <cell r="G293" t="str">
            <v>１．発熱患者等の「診療」及び「検査（外部委託含む）」を実施</v>
          </cell>
          <cell r="H293" t="str">
            <v>診療所</v>
          </cell>
        </row>
        <row r="294">
          <cell r="A294">
            <v>294</v>
          </cell>
          <cell r="B294">
            <v>44134</v>
          </cell>
          <cell r="C294">
            <v>44762</v>
          </cell>
          <cell r="E294" t="str">
            <v>医療法人　野口医院</v>
          </cell>
          <cell r="F294" t="str">
            <v>A型</v>
          </cell>
          <cell r="G294" t="str">
            <v>１．発熱患者等の「診療」及び「検査（外部委託含む）」を実施</v>
          </cell>
          <cell r="H294" t="str">
            <v>診療所</v>
          </cell>
        </row>
        <row r="295">
          <cell r="A295">
            <v>295</v>
          </cell>
          <cell r="B295">
            <v>44134</v>
          </cell>
          <cell r="C295">
            <v>44473</v>
          </cell>
          <cell r="E295" t="str">
            <v>医療法人　潤優会　松谷クリニック</v>
          </cell>
          <cell r="F295" t="str">
            <v>A型</v>
          </cell>
          <cell r="G295" t="str">
            <v>１．発熱患者等の「診療」及び「検査（外部委託含む）」を実施</v>
          </cell>
          <cell r="H295" t="str">
            <v>診療所</v>
          </cell>
        </row>
        <row r="296">
          <cell r="A296">
            <v>296</v>
          </cell>
          <cell r="B296">
            <v>44134</v>
          </cell>
          <cell r="C296">
            <v>44882</v>
          </cell>
          <cell r="E296" t="str">
            <v>おおにし内科・小児科</v>
          </cell>
          <cell r="F296" t="str">
            <v>A型</v>
          </cell>
          <cell r="G296" t="str">
            <v>１．発熱患者等の「診療」及び「検査（外部委託含む）」を実施</v>
          </cell>
          <cell r="H296" t="str">
            <v>診療所</v>
          </cell>
        </row>
        <row r="297">
          <cell r="A297">
            <v>297</v>
          </cell>
          <cell r="B297">
            <v>44134</v>
          </cell>
          <cell r="C297">
            <v>44476</v>
          </cell>
          <cell r="E297" t="str">
            <v>医療法人　志源会　いわもと内科クリニック</v>
          </cell>
          <cell r="F297" t="str">
            <v>A型</v>
          </cell>
          <cell r="G297" t="str">
            <v>１．発熱患者等の「診療」及び「検査（外部委託含む）」を実施</v>
          </cell>
          <cell r="H297" t="str">
            <v>診療所</v>
          </cell>
        </row>
        <row r="298">
          <cell r="A298">
            <v>298</v>
          </cell>
          <cell r="B298">
            <v>44134</v>
          </cell>
          <cell r="C298">
            <v>44652</v>
          </cell>
          <cell r="E298" t="str">
            <v>医療法人みゆき会　よつ葉クリニック</v>
          </cell>
          <cell r="F298" t="str">
            <v>A型</v>
          </cell>
          <cell r="G298" t="str">
            <v>１．発熱患者等の「診療」及び「検査（外部委託含む）」を実施</v>
          </cell>
          <cell r="H298" t="str">
            <v>診療所</v>
          </cell>
        </row>
        <row r="299">
          <cell r="A299">
            <v>299</v>
          </cell>
          <cell r="B299">
            <v>44134</v>
          </cell>
          <cell r="C299">
            <v>44616</v>
          </cell>
          <cell r="E299" t="str">
            <v>寺口小児科クリニック</v>
          </cell>
          <cell r="F299" t="str">
            <v>A型</v>
          </cell>
          <cell r="G299" t="str">
            <v>１．発熱患者等の「診療」及び「検査（外部委託含む）」を実施</v>
          </cell>
          <cell r="H299" t="str">
            <v>診療所</v>
          </cell>
        </row>
        <row r="300">
          <cell r="A300">
            <v>300</v>
          </cell>
          <cell r="B300">
            <v>44134</v>
          </cell>
          <cell r="E300" t="str">
            <v>医療法人大野医院</v>
          </cell>
          <cell r="F300" t="str">
            <v>A型</v>
          </cell>
          <cell r="G300" t="str">
            <v>１．発熱患者等の「診療」及び「検査（外部委託含む）」を実施</v>
          </cell>
          <cell r="H300" t="str">
            <v>診療所</v>
          </cell>
        </row>
        <row r="301">
          <cell r="A301">
            <v>301</v>
          </cell>
          <cell r="B301">
            <v>44134</v>
          </cell>
          <cell r="C301">
            <v>44287</v>
          </cell>
          <cell r="E301" t="str">
            <v>すがま呼吸器内科・整形外科</v>
          </cell>
          <cell r="F301" t="str">
            <v>A型</v>
          </cell>
          <cell r="G301" t="str">
            <v>１．発熱患者等の「診療」及び「検査（外部委託含む）」を実施</v>
          </cell>
          <cell r="H301" t="str">
            <v>診療所</v>
          </cell>
        </row>
        <row r="302">
          <cell r="A302">
            <v>302</v>
          </cell>
          <cell r="B302">
            <v>44134</v>
          </cell>
          <cell r="C302">
            <v>44642</v>
          </cell>
          <cell r="E302" t="str">
            <v>医療法人隆福会　福川内科クリニック</v>
          </cell>
          <cell r="F302" t="str">
            <v>B型</v>
          </cell>
          <cell r="G302" t="str">
            <v>２．かかりつけ患者に限って「診療」及び「検査（外部委託含む）」を実施</v>
          </cell>
          <cell r="H302" t="str">
            <v>診療所</v>
          </cell>
        </row>
        <row r="303">
          <cell r="A303">
            <v>303</v>
          </cell>
          <cell r="B303">
            <v>44134</v>
          </cell>
          <cell r="C303">
            <v>44805</v>
          </cell>
          <cell r="E303" t="str">
            <v>生活協同組合ヘルスコープおおさか　今津生協診療所</v>
          </cell>
          <cell r="F303" t="str">
            <v>A型</v>
          </cell>
          <cell r="G303" t="str">
            <v>１．発熱患者等の「診療」及び「検査（外部委託含む）」を実施</v>
          </cell>
          <cell r="H303" t="str">
            <v>診療所</v>
          </cell>
        </row>
        <row r="304">
          <cell r="A304">
            <v>304</v>
          </cell>
          <cell r="B304">
            <v>44134</v>
          </cell>
          <cell r="C304">
            <v>44953</v>
          </cell>
          <cell r="E304" t="str">
            <v>医療法人昌善会　良原診療所</v>
          </cell>
          <cell r="F304" t="str">
            <v>A型</v>
          </cell>
          <cell r="G304" t="str">
            <v>１．発熱患者等の「診療」及び「検査（外部委託含む）」を実施</v>
          </cell>
          <cell r="H304" t="str">
            <v>診療所</v>
          </cell>
        </row>
        <row r="305">
          <cell r="A305">
            <v>305</v>
          </cell>
          <cell r="B305">
            <v>44134</v>
          </cell>
          <cell r="C305">
            <v>44774</v>
          </cell>
          <cell r="E305" t="str">
            <v>医療法人晃和会　北田医院</v>
          </cell>
          <cell r="F305" t="str">
            <v>A型</v>
          </cell>
          <cell r="G305" t="str">
            <v>１．発熱患者等の「診療」及び「検査（外部委託含む）」を実施</v>
          </cell>
          <cell r="H305" t="str">
            <v>診療所</v>
          </cell>
        </row>
        <row r="306">
          <cell r="A306">
            <v>306</v>
          </cell>
          <cell r="B306">
            <v>44134</v>
          </cell>
          <cell r="C306">
            <v>44314</v>
          </cell>
          <cell r="E306" t="str">
            <v>生活協同組合ヘルスコープおおさか　まった生協診療所</v>
          </cell>
          <cell r="F306" t="str">
            <v>A型</v>
          </cell>
          <cell r="G306" t="str">
            <v>１．発熱患者等の「診療」及び「検査（外部委託含む）」を実施</v>
          </cell>
          <cell r="H306" t="str">
            <v>診療所</v>
          </cell>
        </row>
        <row r="307">
          <cell r="A307">
            <v>307</v>
          </cell>
          <cell r="B307">
            <v>44134</v>
          </cell>
          <cell r="C307">
            <v>44777</v>
          </cell>
          <cell r="E307" t="str">
            <v>医療法人　豊友会　鶴見診療所</v>
          </cell>
          <cell r="F307" t="str">
            <v>A型</v>
          </cell>
          <cell r="G307" t="str">
            <v>１．発熱患者等の「診療」及び「検査（外部委託含む）」を実施</v>
          </cell>
          <cell r="H307" t="str">
            <v>診療所</v>
          </cell>
        </row>
        <row r="308">
          <cell r="A308">
            <v>308</v>
          </cell>
          <cell r="B308">
            <v>44134</v>
          </cell>
          <cell r="C308">
            <v>44763</v>
          </cell>
          <cell r="E308" t="str">
            <v>生活協同組合ヘルスコープおおさかうえに生協診療所</v>
          </cell>
          <cell r="F308" t="str">
            <v>A型</v>
          </cell>
          <cell r="G308" t="str">
            <v>１．発熱患者等の「診療」及び「検査（外部委託含む）」を実施</v>
          </cell>
          <cell r="H308" t="str">
            <v>診療所</v>
          </cell>
        </row>
        <row r="309">
          <cell r="A309">
            <v>309</v>
          </cell>
          <cell r="B309">
            <v>44134</v>
          </cell>
          <cell r="C309">
            <v>44776</v>
          </cell>
          <cell r="E309" t="str">
            <v>医療法人正有会かただクリニック</v>
          </cell>
          <cell r="F309" t="str">
            <v>A型</v>
          </cell>
          <cell r="G309" t="str">
            <v>１．発熱患者等の「診療」及び「検査（外部委託含む）」を実施</v>
          </cell>
          <cell r="H309" t="str">
            <v>診療所</v>
          </cell>
        </row>
        <row r="310">
          <cell r="A310">
            <v>310</v>
          </cell>
          <cell r="B310">
            <v>44134</v>
          </cell>
          <cell r="C310">
            <v>44286</v>
          </cell>
          <cell r="E310" t="str">
            <v>はしもとクリニック</v>
          </cell>
          <cell r="F310" t="str">
            <v>A型</v>
          </cell>
          <cell r="G310" t="str">
            <v>１．発熱患者等の「診療」及び「検査（外部委託含む）」を実施</v>
          </cell>
          <cell r="H310" t="str">
            <v>診療所</v>
          </cell>
        </row>
        <row r="311">
          <cell r="A311">
            <v>311</v>
          </cell>
          <cell r="B311">
            <v>44134</v>
          </cell>
          <cell r="C311">
            <v>44947</v>
          </cell>
          <cell r="E311" t="str">
            <v>ザ・北浜タワー耳鼻咽喉科皮膚科クリニック</v>
          </cell>
          <cell r="F311" t="str">
            <v>A型</v>
          </cell>
          <cell r="G311" t="str">
            <v>１．発熱患者等の「診療」及び「検査（外部委託含む）」を実施</v>
          </cell>
          <cell r="H311" t="str">
            <v>診療所</v>
          </cell>
        </row>
        <row r="312">
          <cell r="A312">
            <v>312</v>
          </cell>
          <cell r="B312">
            <v>44134</v>
          </cell>
          <cell r="C312">
            <v>44470</v>
          </cell>
          <cell r="E312" t="str">
            <v>杉林内科クリニック</v>
          </cell>
          <cell r="F312" t="str">
            <v>A型</v>
          </cell>
          <cell r="G312" t="str">
            <v>１．発熱患者等の「診療」及び「検査（外部委託含む）」を実施</v>
          </cell>
          <cell r="H312" t="str">
            <v>診療所</v>
          </cell>
        </row>
        <row r="313">
          <cell r="A313">
            <v>313</v>
          </cell>
          <cell r="B313">
            <v>44134</v>
          </cell>
          <cell r="C313">
            <v>44418</v>
          </cell>
          <cell r="E313" t="str">
            <v>大阪本町メディカルクリニック</v>
          </cell>
          <cell r="F313" t="str">
            <v>A型</v>
          </cell>
          <cell r="G313" t="str">
            <v>１．発熱患者等の「診療」及び「検査（外部委託含む）」を実施</v>
          </cell>
          <cell r="H313" t="str">
            <v>診療所</v>
          </cell>
        </row>
        <row r="314">
          <cell r="A314">
            <v>314</v>
          </cell>
          <cell r="B314">
            <v>44134</v>
          </cell>
          <cell r="C314">
            <v>44831</v>
          </cell>
          <cell r="E314" t="str">
            <v>医療法人　牟田会　牟田耳鼻咽喉科医院</v>
          </cell>
          <cell r="F314" t="str">
            <v>A型</v>
          </cell>
          <cell r="G314" t="str">
            <v>１．発熱患者等の「診療」及び「検査（外部委託含む）」を実施</v>
          </cell>
          <cell r="H314" t="str">
            <v>診療所</v>
          </cell>
        </row>
        <row r="315">
          <cell r="A315">
            <v>315</v>
          </cell>
          <cell r="B315">
            <v>44134</v>
          </cell>
          <cell r="C315">
            <v>44781</v>
          </cell>
          <cell r="E315" t="str">
            <v>周防町アサイクリニック</v>
          </cell>
          <cell r="F315" t="str">
            <v>A型</v>
          </cell>
          <cell r="G315" t="str">
            <v>１．発熱患者等の「診療」及び「検査（外部委託含む）」を実施</v>
          </cell>
          <cell r="H315" t="str">
            <v>診療所</v>
          </cell>
        </row>
        <row r="316">
          <cell r="A316">
            <v>316</v>
          </cell>
          <cell r="B316">
            <v>44134</v>
          </cell>
          <cell r="E316" t="str">
            <v>小畠クリニック</v>
          </cell>
          <cell r="F316" t="str">
            <v>A型</v>
          </cell>
          <cell r="G316" t="str">
            <v>１．発熱患者等の「診療」及び「検査（外部委託含む）」を実施</v>
          </cell>
          <cell r="H316" t="str">
            <v>診療所</v>
          </cell>
        </row>
        <row r="317">
          <cell r="A317">
            <v>317</v>
          </cell>
          <cell r="B317">
            <v>44134</v>
          </cell>
          <cell r="C317">
            <v>44781</v>
          </cell>
          <cell r="E317" t="str">
            <v>医療法人アサイクリニック</v>
          </cell>
          <cell r="F317" t="str">
            <v>A型</v>
          </cell>
          <cell r="G317" t="str">
            <v>１．発熱患者等の「診療」及び「検査（外部委託含む）」を実施</v>
          </cell>
          <cell r="H317" t="str">
            <v>診療所</v>
          </cell>
        </row>
        <row r="319">
          <cell r="A319">
            <v>319</v>
          </cell>
          <cell r="B319">
            <v>44134</v>
          </cell>
          <cell r="C319">
            <v>44767</v>
          </cell>
          <cell r="E319" t="str">
            <v>医療法人　兵頭記念会　兵頭耳鼻咽喉科クリニック</v>
          </cell>
          <cell r="F319" t="str">
            <v>A型</v>
          </cell>
          <cell r="G319" t="str">
            <v>１．発熱患者等の「診療」及び「検査（外部委託含む）」を実施</v>
          </cell>
          <cell r="H319" t="str">
            <v>診療所</v>
          </cell>
        </row>
        <row r="320">
          <cell r="A320">
            <v>320</v>
          </cell>
          <cell r="B320">
            <v>44134</v>
          </cell>
          <cell r="C320">
            <v>44812</v>
          </cell>
          <cell r="E320" t="str">
            <v>よねもと内科クリニック</v>
          </cell>
          <cell r="F320" t="str">
            <v>A型</v>
          </cell>
          <cell r="G320" t="str">
            <v>１．発熱患者等の「診療」及び「検査（外部委託含む）」を実施</v>
          </cell>
          <cell r="H320" t="str">
            <v>診療所</v>
          </cell>
        </row>
        <row r="321">
          <cell r="A321">
            <v>321</v>
          </cell>
          <cell r="B321">
            <v>44134</v>
          </cell>
          <cell r="C321">
            <v>44866</v>
          </cell>
          <cell r="E321" t="str">
            <v>たにやまクリニック</v>
          </cell>
          <cell r="F321" t="str">
            <v>A型</v>
          </cell>
          <cell r="G321" t="str">
            <v>１．発熱患者等の「診療」及び「検査（外部委託含む）」を実施</v>
          </cell>
          <cell r="H321" t="str">
            <v>診療所</v>
          </cell>
        </row>
        <row r="322">
          <cell r="A322">
            <v>322</v>
          </cell>
          <cell r="B322">
            <v>44134</v>
          </cell>
          <cell r="C322">
            <v>44938</v>
          </cell>
          <cell r="E322" t="str">
            <v>井上医院</v>
          </cell>
          <cell r="F322" t="str">
            <v>A型</v>
          </cell>
          <cell r="G322" t="str">
            <v>１．発熱患者等の「診療」及び「検査（外部委託含む）」を実施</v>
          </cell>
          <cell r="H322" t="str">
            <v>診療所</v>
          </cell>
        </row>
        <row r="323">
          <cell r="A323">
            <v>323</v>
          </cell>
          <cell r="B323">
            <v>44134</v>
          </cell>
          <cell r="C323">
            <v>44891</v>
          </cell>
          <cell r="E323" t="str">
            <v>医療法人　幸人会　田島クリニック</v>
          </cell>
          <cell r="F323" t="str">
            <v>A型</v>
          </cell>
          <cell r="G323" t="str">
            <v>１．発熱患者等の「診療」及び「検査（外部委託含む）」を実施</v>
          </cell>
          <cell r="H323" t="str">
            <v>診療所</v>
          </cell>
        </row>
        <row r="324">
          <cell r="A324">
            <v>324</v>
          </cell>
          <cell r="B324">
            <v>44134</v>
          </cell>
          <cell r="C324">
            <v>44601</v>
          </cell>
          <cell r="E324" t="str">
            <v>医療法人　康耳鼻咽喉科</v>
          </cell>
          <cell r="F324" t="str">
            <v>A型</v>
          </cell>
          <cell r="G324" t="str">
            <v>１．発熱患者等の「診療」及び「検査（外部委託含む）」を実施</v>
          </cell>
          <cell r="H324" t="str">
            <v>診療所</v>
          </cell>
        </row>
        <row r="325">
          <cell r="A325">
            <v>325</v>
          </cell>
          <cell r="B325">
            <v>44134</v>
          </cell>
          <cell r="C325">
            <v>44807</v>
          </cell>
          <cell r="E325" t="str">
            <v>医療法人　社団　禮聖会　りょうクリニック</v>
          </cell>
          <cell r="F325" t="str">
            <v>A型</v>
          </cell>
          <cell r="G325" t="str">
            <v>１．発熱患者等の「診療」及び「検査（外部委託含む）」を実施</v>
          </cell>
          <cell r="H325" t="str">
            <v>診療所</v>
          </cell>
        </row>
        <row r="326">
          <cell r="A326">
            <v>326</v>
          </cell>
          <cell r="B326">
            <v>44134</v>
          </cell>
          <cell r="C326">
            <v>44368</v>
          </cell>
          <cell r="E326" t="str">
            <v>塚本医院</v>
          </cell>
          <cell r="F326" t="str">
            <v>A型</v>
          </cell>
          <cell r="G326" t="str">
            <v>１．発熱患者等の「診療」及び「検査（外部委託含む）」を実施</v>
          </cell>
          <cell r="H326" t="str">
            <v>診療所</v>
          </cell>
        </row>
        <row r="327">
          <cell r="A327">
            <v>327</v>
          </cell>
          <cell r="B327">
            <v>44134</v>
          </cell>
          <cell r="C327">
            <v>44832</v>
          </cell>
          <cell r="E327" t="str">
            <v>医療法人御幸会　御幸森キムクリニック</v>
          </cell>
          <cell r="F327" t="str">
            <v>A型</v>
          </cell>
          <cell r="G327" t="str">
            <v>１．発熱患者等の「診療」及び「検査（外部委託含む）」を実施</v>
          </cell>
          <cell r="H327" t="str">
            <v>診療所</v>
          </cell>
        </row>
        <row r="328">
          <cell r="A328">
            <v>328</v>
          </cell>
          <cell r="B328">
            <v>44134</v>
          </cell>
          <cell r="C328">
            <v>44202</v>
          </cell>
          <cell r="E328" t="str">
            <v>医療法人　久保田医院</v>
          </cell>
          <cell r="F328" t="str">
            <v>A型</v>
          </cell>
          <cell r="G328" t="str">
            <v>１．発熱患者等の「診療」及び「検査（外部委託含む）」を実施</v>
          </cell>
          <cell r="H328" t="str">
            <v>診療所</v>
          </cell>
        </row>
        <row r="329">
          <cell r="A329">
            <v>329</v>
          </cell>
          <cell r="B329">
            <v>44134</v>
          </cell>
          <cell r="C329">
            <v>44648</v>
          </cell>
          <cell r="E329" t="str">
            <v>医療法人　一功会　やまなか脳神経外科・内科・リハビリクリニック</v>
          </cell>
          <cell r="F329" t="str">
            <v>A型</v>
          </cell>
          <cell r="G329" t="str">
            <v>１．発熱患者等の「診療」及び「検査（外部委託含む）」を実施</v>
          </cell>
          <cell r="H329" t="str">
            <v>診療所</v>
          </cell>
        </row>
        <row r="330">
          <cell r="A330">
            <v>330</v>
          </cell>
          <cell r="B330">
            <v>44134</v>
          </cell>
          <cell r="C330">
            <v>44621</v>
          </cell>
          <cell r="E330" t="str">
            <v>ひろせクリニック</v>
          </cell>
          <cell r="F330" t="str">
            <v>A型</v>
          </cell>
          <cell r="G330" t="str">
            <v>１．発熱患者等の「診療」及び「検査（外部委託含む）」を実施</v>
          </cell>
          <cell r="H330" t="str">
            <v>診療所</v>
          </cell>
        </row>
        <row r="331">
          <cell r="A331">
            <v>331</v>
          </cell>
          <cell r="B331">
            <v>44134</v>
          </cell>
          <cell r="C331">
            <v>44835</v>
          </cell>
          <cell r="E331" t="str">
            <v>大阪オンラインクリニック</v>
          </cell>
          <cell r="F331" t="str">
            <v>A型</v>
          </cell>
          <cell r="G331" t="str">
            <v>１．発熱患者等の「診療」及び「検査（外部委託含む）」を実施</v>
          </cell>
          <cell r="H331" t="str">
            <v>診療所</v>
          </cell>
        </row>
        <row r="332">
          <cell r="A332">
            <v>332</v>
          </cell>
          <cell r="B332">
            <v>44235</v>
          </cell>
          <cell r="C332">
            <v>44771</v>
          </cell>
          <cell r="E332" t="str">
            <v>いのうえ小児科阪南クリニック</v>
          </cell>
          <cell r="F332" t="str">
            <v>A型</v>
          </cell>
          <cell r="G332" t="str">
            <v>１．発熱患者等の「診療」及び「検査（外部委託含む）」を実施</v>
          </cell>
          <cell r="H332" t="str">
            <v>診療所</v>
          </cell>
        </row>
        <row r="333">
          <cell r="A333">
            <v>333</v>
          </cell>
          <cell r="B333">
            <v>44134</v>
          </cell>
          <cell r="C333">
            <v>44597</v>
          </cell>
          <cell r="E333" t="str">
            <v>医療法人　裕雅会　有馬外科整形外科</v>
          </cell>
          <cell r="F333" t="str">
            <v>A型</v>
          </cell>
          <cell r="G333" t="str">
            <v>１．発熱患者等の「診療」及び「検査（外部委託含む）」を実施</v>
          </cell>
          <cell r="H333" t="str">
            <v>診療所</v>
          </cell>
        </row>
        <row r="334">
          <cell r="A334">
            <v>334</v>
          </cell>
          <cell r="B334">
            <v>44134</v>
          </cell>
          <cell r="C334">
            <v>44777</v>
          </cell>
          <cell r="E334" t="str">
            <v>大西耳鼻咽喉科医院</v>
          </cell>
          <cell r="F334" t="str">
            <v>A型</v>
          </cell>
          <cell r="G334" t="str">
            <v>１．発熱患者等の「診療」及び「検査（外部委託含む）」を実施</v>
          </cell>
          <cell r="H334" t="str">
            <v>診療所</v>
          </cell>
        </row>
        <row r="335">
          <cell r="A335">
            <v>335</v>
          </cell>
          <cell r="B335">
            <v>44134</v>
          </cell>
          <cell r="C335">
            <v>44777</v>
          </cell>
          <cell r="E335" t="str">
            <v>村上クリニック</v>
          </cell>
          <cell r="F335" t="str">
            <v>A型</v>
          </cell>
          <cell r="G335" t="str">
            <v>１．発熱患者等の「診療」及び「検査（外部委託含む）」を実施</v>
          </cell>
          <cell r="H335" t="str">
            <v>診療所</v>
          </cell>
        </row>
        <row r="336">
          <cell r="A336">
            <v>336</v>
          </cell>
          <cell r="B336">
            <v>44134</v>
          </cell>
          <cell r="E336" t="str">
            <v>医療法人谷村会 谷村外科･内科</v>
          </cell>
          <cell r="F336" t="str">
            <v>A型</v>
          </cell>
          <cell r="G336" t="str">
            <v>１．発熱患者等の「診療」及び「検査（外部委託含む）」を実施</v>
          </cell>
          <cell r="H336" t="str">
            <v>診療所</v>
          </cell>
        </row>
        <row r="337">
          <cell r="A337">
            <v>337</v>
          </cell>
          <cell r="B337">
            <v>44134</v>
          </cell>
          <cell r="C337">
            <v>44777</v>
          </cell>
          <cell r="E337" t="str">
            <v>医療法人愛幸会　ウエストキッズクリニック</v>
          </cell>
          <cell r="F337" t="str">
            <v>A型</v>
          </cell>
          <cell r="G337" t="str">
            <v>１．発熱患者等の「診療」及び「検査（外部委託含む）」を実施</v>
          </cell>
          <cell r="H337" t="str">
            <v>診療所</v>
          </cell>
        </row>
        <row r="338">
          <cell r="A338">
            <v>338</v>
          </cell>
          <cell r="B338">
            <v>44134</v>
          </cell>
          <cell r="E338" t="str">
            <v>江戸堀サンテクリニック</v>
          </cell>
          <cell r="F338" t="str">
            <v>B型</v>
          </cell>
          <cell r="G338" t="str">
            <v>２．かかりつけ患者に限って「診療」及び「検査（外部委託含む）」を実施</v>
          </cell>
          <cell r="H338" t="str">
            <v>診療所</v>
          </cell>
        </row>
        <row r="339">
          <cell r="A339">
            <v>339</v>
          </cell>
          <cell r="B339">
            <v>44134</v>
          </cell>
          <cell r="E339" t="str">
            <v>医療法人良和会松浦内科クリニック</v>
          </cell>
          <cell r="F339" t="str">
            <v>A型</v>
          </cell>
          <cell r="G339" t="str">
            <v>１．発熱患者等の「診療」及び「検査（外部委託含む）」を実施</v>
          </cell>
          <cell r="H339" t="str">
            <v>診療所</v>
          </cell>
        </row>
        <row r="340">
          <cell r="A340">
            <v>340</v>
          </cell>
          <cell r="B340">
            <v>44134</v>
          </cell>
          <cell r="C340">
            <v>44772</v>
          </cell>
          <cell r="E340" t="str">
            <v>うつぼ本町キッズクリニック</v>
          </cell>
          <cell r="F340" t="str">
            <v>A型</v>
          </cell>
          <cell r="G340" t="str">
            <v>１．発熱患者等の「診療」及び「検査（外部委託含む）」を実施</v>
          </cell>
          <cell r="H340" t="str">
            <v>診療所</v>
          </cell>
        </row>
        <row r="341">
          <cell r="A341">
            <v>341</v>
          </cell>
          <cell r="B341">
            <v>44134</v>
          </cell>
          <cell r="C341">
            <v>44824</v>
          </cell>
          <cell r="E341" t="str">
            <v>あわざこどもクリニック</v>
          </cell>
          <cell r="F341" t="str">
            <v>A型</v>
          </cell>
          <cell r="G341" t="str">
            <v>１．発熱患者等の「診療」及び「検査（外部委託含む）」を実施</v>
          </cell>
          <cell r="H341" t="str">
            <v>診療所</v>
          </cell>
        </row>
        <row r="342">
          <cell r="A342">
            <v>342</v>
          </cell>
          <cell r="B342">
            <v>44134</v>
          </cell>
          <cell r="E342" t="str">
            <v>西長堀やましたクリニック</v>
          </cell>
          <cell r="F342" t="str">
            <v>A型</v>
          </cell>
          <cell r="G342" t="str">
            <v>１．発熱患者等の「診療」及び「検査（外部委託含む）」を実施</v>
          </cell>
          <cell r="H342" t="str">
            <v>診療所</v>
          </cell>
        </row>
        <row r="343">
          <cell r="A343">
            <v>343</v>
          </cell>
          <cell r="B343">
            <v>44134</v>
          </cell>
          <cell r="C343">
            <v>44775</v>
          </cell>
          <cell r="E343" t="str">
            <v>いぬい小児科</v>
          </cell>
          <cell r="F343" t="str">
            <v>A型</v>
          </cell>
          <cell r="G343" t="str">
            <v>１．発熱患者等の「診療」及び「検査（外部委託含む）」を実施</v>
          </cell>
          <cell r="H343" t="str">
            <v>診療所</v>
          </cell>
        </row>
        <row r="344">
          <cell r="A344">
            <v>344</v>
          </cell>
          <cell r="B344">
            <v>44134</v>
          </cell>
          <cell r="C344">
            <v>44501</v>
          </cell>
          <cell r="E344" t="str">
            <v>ありずみ消化器内科</v>
          </cell>
          <cell r="F344" t="str">
            <v>A型</v>
          </cell>
          <cell r="G344" t="str">
            <v>１．発熱患者等の「診療」及び「検査（外部委託含む）」を実施</v>
          </cell>
          <cell r="H344" t="str">
            <v>診療所</v>
          </cell>
        </row>
        <row r="346">
          <cell r="A346">
            <v>346</v>
          </cell>
          <cell r="B346">
            <v>44134</v>
          </cell>
          <cell r="C346">
            <v>44585</v>
          </cell>
          <cell r="E346" t="str">
            <v>じっしょう内科</v>
          </cell>
          <cell r="F346" t="str">
            <v>A型</v>
          </cell>
          <cell r="G346" t="str">
            <v>１．発熱患者等の「診療」及び「検査（外部委託含む）」を実施</v>
          </cell>
          <cell r="H346" t="str">
            <v>診療所</v>
          </cell>
        </row>
        <row r="347">
          <cell r="A347">
            <v>347</v>
          </cell>
          <cell r="B347">
            <v>44134</v>
          </cell>
          <cell r="C347">
            <v>44484</v>
          </cell>
          <cell r="E347" t="str">
            <v>大正すずらんクリニック</v>
          </cell>
          <cell r="F347" t="str">
            <v>A型</v>
          </cell>
          <cell r="G347" t="str">
            <v>１．発熱患者等の「診療」及び「検査（外部委託含む）」を実施</v>
          </cell>
          <cell r="H347" t="str">
            <v>診療所</v>
          </cell>
        </row>
        <row r="348">
          <cell r="A348">
            <v>348</v>
          </cell>
          <cell r="B348">
            <v>44134</v>
          </cell>
          <cell r="E348" t="str">
            <v>医療法人　一ノ名医院</v>
          </cell>
          <cell r="F348" t="str">
            <v>A型</v>
          </cell>
          <cell r="G348" t="str">
            <v>１．発熱患者等の「診療」及び「検査（外部委託含む）」を実施</v>
          </cell>
          <cell r="H348" t="str">
            <v>診療所</v>
          </cell>
        </row>
        <row r="349">
          <cell r="A349">
            <v>349</v>
          </cell>
          <cell r="B349">
            <v>44134</v>
          </cell>
          <cell r="C349">
            <v>44617</v>
          </cell>
          <cell r="E349" t="str">
            <v>医療法人謙和会ほんしょう内科クリニック</v>
          </cell>
          <cell r="F349" t="str">
            <v>A型</v>
          </cell>
          <cell r="G349" t="str">
            <v>１．発熱患者等の「診療」及び「検査（外部委託含む）」を実施</v>
          </cell>
          <cell r="H349" t="str">
            <v>診療所</v>
          </cell>
        </row>
        <row r="350">
          <cell r="A350">
            <v>350</v>
          </cell>
          <cell r="B350">
            <v>44134</v>
          </cell>
          <cell r="C350">
            <v>44651</v>
          </cell>
          <cell r="E350" t="str">
            <v>医療法人笠井医院</v>
          </cell>
          <cell r="F350" t="str">
            <v>A型</v>
          </cell>
          <cell r="G350" t="str">
            <v>１．発熱患者等の「診療」及び「検査（外部委託含む）」を実施</v>
          </cell>
          <cell r="H350" t="str">
            <v>診療所</v>
          </cell>
        </row>
        <row r="351">
          <cell r="A351">
            <v>351</v>
          </cell>
          <cell r="B351">
            <v>44134</v>
          </cell>
          <cell r="C351">
            <v>44573</v>
          </cell>
          <cell r="E351" t="str">
            <v>医療法人　生野内科クリニック</v>
          </cell>
          <cell r="F351" t="str">
            <v>A型</v>
          </cell>
          <cell r="G351" t="str">
            <v>１．発熱患者等の「診療」及び「検査（外部委託含む）」を実施</v>
          </cell>
          <cell r="H351" t="str">
            <v>診療所</v>
          </cell>
        </row>
        <row r="352">
          <cell r="A352">
            <v>352</v>
          </cell>
          <cell r="B352">
            <v>44134</v>
          </cell>
          <cell r="C352">
            <v>44772</v>
          </cell>
          <cell r="E352" t="str">
            <v>医療法人　龍神堂会　龍神堂医院</v>
          </cell>
          <cell r="F352" t="str">
            <v>A型</v>
          </cell>
          <cell r="G352" t="str">
            <v>１．発熱患者等の「診療」及び「検査（外部委託含む）」を実施</v>
          </cell>
          <cell r="H352" t="str">
            <v>診療所</v>
          </cell>
        </row>
        <row r="353">
          <cell r="A353">
            <v>353</v>
          </cell>
          <cell r="B353">
            <v>44134</v>
          </cell>
          <cell r="C353">
            <v>44774</v>
          </cell>
          <cell r="E353" t="str">
            <v>医療法人　愛幸会　くまだ内科・小児科クリニック</v>
          </cell>
          <cell r="F353" t="str">
            <v>A型</v>
          </cell>
          <cell r="G353" t="str">
            <v>１．発熱患者等の「診療」及び「検査（外部委託含む）」を実施</v>
          </cell>
          <cell r="H353" t="str">
            <v>診療所</v>
          </cell>
        </row>
        <row r="354">
          <cell r="A354">
            <v>354</v>
          </cell>
          <cell r="B354">
            <v>44134</v>
          </cell>
          <cell r="C354">
            <v>44866</v>
          </cell>
          <cell r="E354" t="str">
            <v>京橋駅前クリニック</v>
          </cell>
          <cell r="F354" t="str">
            <v>A型</v>
          </cell>
          <cell r="G354" t="str">
            <v>１．発熱患者等の「診療」及び「検査（外部委託含む）」を実施</v>
          </cell>
          <cell r="H354" t="str">
            <v>診療所</v>
          </cell>
        </row>
        <row r="355">
          <cell r="A355">
            <v>355</v>
          </cell>
          <cell r="B355">
            <v>44134</v>
          </cell>
          <cell r="C355">
            <v>44487</v>
          </cell>
          <cell r="E355" t="str">
            <v>医療法人小山医院</v>
          </cell>
          <cell r="F355" t="str">
            <v>A型</v>
          </cell>
          <cell r="G355" t="str">
            <v>１．発熱患者等の「診療」及び「検査（外部委託含む）」を実施</v>
          </cell>
          <cell r="H355" t="str">
            <v>診療所</v>
          </cell>
        </row>
        <row r="356">
          <cell r="A356">
            <v>356</v>
          </cell>
          <cell r="B356">
            <v>44134</v>
          </cell>
          <cell r="C356">
            <v>44774</v>
          </cell>
          <cell r="E356" t="str">
            <v>医療法人　歌島上田クリニック</v>
          </cell>
          <cell r="F356" t="str">
            <v>A型</v>
          </cell>
          <cell r="G356" t="str">
            <v>１．発熱患者等の「診療」及び「検査（外部委託含む）」を実施</v>
          </cell>
          <cell r="H356" t="str">
            <v>診療所</v>
          </cell>
        </row>
        <row r="357">
          <cell r="A357">
            <v>357</v>
          </cell>
          <cell r="B357">
            <v>44134</v>
          </cell>
          <cell r="C357">
            <v>44658</v>
          </cell>
          <cell r="E357" t="str">
            <v>医療法人　福田診療所</v>
          </cell>
          <cell r="F357" t="str">
            <v>A型</v>
          </cell>
          <cell r="G357" t="str">
            <v>１．発熱患者等の「診療」及び「検査（外部委託含む）」を実施</v>
          </cell>
          <cell r="H357" t="str">
            <v>診療所</v>
          </cell>
        </row>
        <row r="358">
          <cell r="A358">
            <v>358</v>
          </cell>
          <cell r="B358">
            <v>44134</v>
          </cell>
          <cell r="C358">
            <v>44620</v>
          </cell>
          <cell r="E358" t="str">
            <v>杉島クリニック</v>
          </cell>
          <cell r="F358" t="str">
            <v>A型</v>
          </cell>
          <cell r="G358" t="str">
            <v>１．発熱患者等の「診療」及び「検査（外部委託含む）」を実施</v>
          </cell>
          <cell r="H358" t="str">
            <v>診療所</v>
          </cell>
        </row>
        <row r="359">
          <cell r="A359">
            <v>359</v>
          </cell>
          <cell r="B359">
            <v>44134</v>
          </cell>
          <cell r="C359">
            <v>44771</v>
          </cell>
          <cell r="E359" t="str">
            <v>医療法人　波津診療所</v>
          </cell>
          <cell r="F359" t="str">
            <v>A型</v>
          </cell>
          <cell r="G359" t="str">
            <v>１．発熱患者等の「診療」及び「検査（外部委託含む）」を実施</v>
          </cell>
          <cell r="H359" t="str">
            <v>診療所</v>
          </cell>
        </row>
        <row r="360">
          <cell r="A360">
            <v>360</v>
          </cell>
          <cell r="B360">
            <v>44134</v>
          </cell>
          <cell r="E360" t="str">
            <v>高岡診療所</v>
          </cell>
          <cell r="F360" t="str">
            <v>A型</v>
          </cell>
          <cell r="G360" t="str">
            <v>１．発熱患者等の「診療」及び「検査（外部委託含む）」を実施</v>
          </cell>
          <cell r="H360" t="str">
            <v>診療所</v>
          </cell>
        </row>
        <row r="361">
          <cell r="A361">
            <v>361</v>
          </cell>
          <cell r="B361">
            <v>44134</v>
          </cell>
          <cell r="E361" t="str">
            <v>川田医院</v>
          </cell>
          <cell r="F361" t="str">
            <v>A型</v>
          </cell>
          <cell r="G361" t="str">
            <v>１．発熱患者等の「診療」及び「検査（外部委託含む）」を実施</v>
          </cell>
          <cell r="H361" t="str">
            <v>診療所</v>
          </cell>
        </row>
        <row r="362">
          <cell r="A362">
            <v>362</v>
          </cell>
          <cell r="B362">
            <v>44134</v>
          </cell>
          <cell r="C362">
            <v>44777</v>
          </cell>
          <cell r="E362" t="str">
            <v>医療法人　真医会　福永クリニック</v>
          </cell>
          <cell r="F362" t="str">
            <v>A型</v>
          </cell>
          <cell r="G362" t="str">
            <v>１．発熱患者等の「診療」及び「検査（外部委託含む）」を実施</v>
          </cell>
          <cell r="H362" t="str">
            <v>診療所</v>
          </cell>
        </row>
        <row r="363">
          <cell r="A363">
            <v>363</v>
          </cell>
          <cell r="B363">
            <v>44134</v>
          </cell>
          <cell r="E363" t="str">
            <v>医療法人　入野医院</v>
          </cell>
          <cell r="F363" t="str">
            <v>A型</v>
          </cell>
          <cell r="G363" t="str">
            <v>１．発熱患者等の「診療」及び「検査（外部委託含む）」を実施</v>
          </cell>
          <cell r="H363" t="str">
            <v>診療所</v>
          </cell>
        </row>
        <row r="364">
          <cell r="A364">
            <v>364</v>
          </cell>
          <cell r="B364">
            <v>44134</v>
          </cell>
          <cell r="E364" t="str">
            <v>かねだクリニック</v>
          </cell>
          <cell r="F364" t="str">
            <v>A型</v>
          </cell>
          <cell r="G364" t="str">
            <v>１．発熱患者等の「診療」及び「検査（外部委託含む）」を実施</v>
          </cell>
          <cell r="H364" t="str">
            <v>診療所</v>
          </cell>
        </row>
        <row r="365">
          <cell r="A365">
            <v>365</v>
          </cell>
          <cell r="B365">
            <v>44134</v>
          </cell>
          <cell r="C365">
            <v>44489</v>
          </cell>
          <cell r="E365" t="str">
            <v>医療法人満領会　有田医院</v>
          </cell>
          <cell r="F365" t="str">
            <v>A型</v>
          </cell>
          <cell r="G365" t="str">
            <v>１．発熱患者等の「診療」及び「検査（外部委託含む）」を実施</v>
          </cell>
          <cell r="H365" t="str">
            <v>診療所</v>
          </cell>
        </row>
        <row r="366">
          <cell r="A366">
            <v>366</v>
          </cell>
          <cell r="B366">
            <v>44134</v>
          </cell>
          <cell r="C366">
            <v>44638</v>
          </cell>
          <cell r="E366" t="str">
            <v>医療法人創和会そうわ内科クリニック</v>
          </cell>
          <cell r="F366" t="str">
            <v>A型</v>
          </cell>
          <cell r="G366" t="str">
            <v>１．発熱患者等の「診療」及び「検査（外部委託含む）」を実施</v>
          </cell>
          <cell r="H366" t="str">
            <v>診療所</v>
          </cell>
        </row>
        <row r="367">
          <cell r="A367">
            <v>367</v>
          </cell>
          <cell r="B367">
            <v>44134</v>
          </cell>
          <cell r="C367">
            <v>44762</v>
          </cell>
          <cell r="E367" t="str">
            <v>横谷医院</v>
          </cell>
          <cell r="F367" t="str">
            <v>B型</v>
          </cell>
          <cell r="G367" t="str">
            <v>２．かかりつけ患者に限って「診療」及び「検査（外部委託含む）」を実施</v>
          </cell>
          <cell r="H367" t="str">
            <v>診療所</v>
          </cell>
        </row>
        <row r="368">
          <cell r="A368">
            <v>368</v>
          </cell>
          <cell r="B368">
            <v>44134</v>
          </cell>
          <cell r="C368">
            <v>44778</v>
          </cell>
          <cell r="E368" t="str">
            <v>さいか耳鼻咽喉科</v>
          </cell>
          <cell r="F368" t="str">
            <v>A型</v>
          </cell>
          <cell r="G368" t="str">
            <v>１．発熱患者等の「診療」及び「検査（外部委託含む）」を実施</v>
          </cell>
          <cell r="H368" t="str">
            <v>診療所</v>
          </cell>
        </row>
        <row r="369">
          <cell r="A369">
            <v>369</v>
          </cell>
          <cell r="B369">
            <v>44134</v>
          </cell>
          <cell r="C369">
            <v>44505</v>
          </cell>
          <cell r="E369" t="str">
            <v>医療法人英仁会　浅井耳鼻咽喉科</v>
          </cell>
          <cell r="F369" t="str">
            <v>B型</v>
          </cell>
          <cell r="G369" t="str">
            <v>２．かかりつけ患者に限って「診療」及び「検査（外部委託含む）」を実施</v>
          </cell>
          <cell r="H369" t="str">
            <v>診療所</v>
          </cell>
        </row>
        <row r="370">
          <cell r="A370">
            <v>370</v>
          </cell>
          <cell r="B370">
            <v>44134</v>
          </cell>
          <cell r="C370">
            <v>44775</v>
          </cell>
          <cell r="E370" t="str">
            <v>医療法人光優会　西村クリニック</v>
          </cell>
          <cell r="F370" t="str">
            <v>A型</v>
          </cell>
          <cell r="G370" t="str">
            <v>１．発熱患者等の「診療」及び「検査（外部委託含む）」を実施</v>
          </cell>
          <cell r="H370" t="str">
            <v>診療所</v>
          </cell>
        </row>
        <row r="371">
          <cell r="A371">
            <v>371</v>
          </cell>
          <cell r="B371">
            <v>44134</v>
          </cell>
          <cell r="E371" t="str">
            <v>医療法人　小泉内科</v>
          </cell>
          <cell r="F371" t="str">
            <v>A型</v>
          </cell>
          <cell r="G371" t="str">
            <v>１．発熱患者等の「診療」及び「検査（外部委託含む）」を実施</v>
          </cell>
          <cell r="H371" t="str">
            <v>診療所</v>
          </cell>
        </row>
        <row r="372">
          <cell r="A372">
            <v>372</v>
          </cell>
          <cell r="B372">
            <v>44134</v>
          </cell>
          <cell r="C372">
            <v>44777</v>
          </cell>
          <cell r="E372" t="str">
            <v>医療法人　住吉内科</v>
          </cell>
          <cell r="F372" t="str">
            <v>A型</v>
          </cell>
          <cell r="G372" t="str">
            <v>１．発熱患者等の「診療」及び「検査（外部委託含む）」を実施</v>
          </cell>
          <cell r="H372" t="str">
            <v>診療所</v>
          </cell>
        </row>
        <row r="373">
          <cell r="A373">
            <v>373</v>
          </cell>
          <cell r="B373">
            <v>44134</v>
          </cell>
          <cell r="C373">
            <v>44893</v>
          </cell>
          <cell r="E373" t="str">
            <v>大阪市立住之江診療所</v>
          </cell>
          <cell r="F373" t="str">
            <v>A型</v>
          </cell>
          <cell r="G373" t="str">
            <v>１．発熱患者等の「診療」及び「検査（外部委託含む）」を実施</v>
          </cell>
          <cell r="H373" t="str">
            <v>診療所</v>
          </cell>
        </row>
        <row r="374">
          <cell r="A374">
            <v>374</v>
          </cell>
          <cell r="B374">
            <v>44134</v>
          </cell>
          <cell r="C374">
            <v>44838</v>
          </cell>
          <cell r="E374" t="str">
            <v>医療法人　中村医院</v>
          </cell>
          <cell r="F374" t="str">
            <v>A型</v>
          </cell>
          <cell r="G374" t="str">
            <v>１．発熱患者等の「診療」及び「検査（外部委託含む）」を実施</v>
          </cell>
          <cell r="H374" t="str">
            <v>診療所</v>
          </cell>
        </row>
        <row r="375">
          <cell r="A375">
            <v>375</v>
          </cell>
          <cell r="B375">
            <v>44134</v>
          </cell>
          <cell r="E375" t="str">
            <v>戸田こどもクリニック</v>
          </cell>
          <cell r="F375" t="str">
            <v>A型</v>
          </cell>
          <cell r="G375" t="str">
            <v>２．かかりつけ患者に限って「診療」及び「検査（外部委託含む）」を実施</v>
          </cell>
          <cell r="H375" t="str">
            <v>診療所</v>
          </cell>
        </row>
        <row r="376">
          <cell r="A376">
            <v>376</v>
          </cell>
          <cell r="B376">
            <v>44134</v>
          </cell>
          <cell r="C376">
            <v>44971</v>
          </cell>
          <cell r="E376" t="str">
            <v>あらたホームクリニック三国ヶ丘</v>
          </cell>
          <cell r="F376" t="str">
            <v>A型</v>
          </cell>
          <cell r="G376" t="str">
            <v>１．発熱患者等の「診療」及び「検査（外部委託含む）」を実施</v>
          </cell>
          <cell r="H376" t="str">
            <v>診療所</v>
          </cell>
        </row>
        <row r="377">
          <cell r="A377">
            <v>377</v>
          </cell>
          <cell r="B377">
            <v>44134</v>
          </cell>
          <cell r="E377" t="str">
            <v>医療法人いわがきクリニック</v>
          </cell>
          <cell r="F377" t="str">
            <v>A型</v>
          </cell>
          <cell r="G377" t="str">
            <v>１．発熱患者等の「診療」及び「検査（外部委託含む）」を実施</v>
          </cell>
          <cell r="H377" t="str">
            <v>診療所</v>
          </cell>
        </row>
        <row r="378">
          <cell r="A378">
            <v>378</v>
          </cell>
          <cell r="B378">
            <v>44134</v>
          </cell>
          <cell r="C378">
            <v>44613</v>
          </cell>
          <cell r="E378" t="str">
            <v>医療法人平山こどもクリニック</v>
          </cell>
          <cell r="F378" t="str">
            <v>A型</v>
          </cell>
          <cell r="G378" t="str">
            <v>１．発熱患者等の「診療」及び「検査（外部委託含む）」を実施</v>
          </cell>
          <cell r="H378" t="str">
            <v>診療所</v>
          </cell>
        </row>
        <row r="379">
          <cell r="A379">
            <v>379</v>
          </cell>
          <cell r="B379">
            <v>44134</v>
          </cell>
          <cell r="C379">
            <v>44797</v>
          </cell>
          <cell r="E379" t="str">
            <v>医療法人健生医心会くわ総合クリニック</v>
          </cell>
          <cell r="F379" t="str">
            <v>A型</v>
          </cell>
          <cell r="G379" t="str">
            <v>１．発熱患者等の「診療」及び「検査（外部委託含む）」を実施</v>
          </cell>
          <cell r="H379" t="str">
            <v>診療所</v>
          </cell>
        </row>
        <row r="380">
          <cell r="A380">
            <v>380</v>
          </cell>
          <cell r="B380">
            <v>44134</v>
          </cell>
          <cell r="C380">
            <v>44978</v>
          </cell>
          <cell r="E380" t="str">
            <v>沖田耳鼻咽喉科医院</v>
          </cell>
          <cell r="F380" t="str">
            <v>A型</v>
          </cell>
          <cell r="G380" t="str">
            <v>１．発熱患者等の「診療」及び「検査（外部委託含む）」を実施</v>
          </cell>
          <cell r="H380" t="str">
            <v>診療所</v>
          </cell>
        </row>
        <row r="381">
          <cell r="A381">
            <v>381</v>
          </cell>
          <cell r="B381">
            <v>44134</v>
          </cell>
          <cell r="C381">
            <v>44622</v>
          </cell>
          <cell r="E381" t="str">
            <v>清水内科</v>
          </cell>
          <cell r="F381" t="str">
            <v>A型</v>
          </cell>
          <cell r="G381" t="str">
            <v>１．発熱患者等の「診療」及び「検査（外部委託含む）」を実施</v>
          </cell>
          <cell r="H381" t="str">
            <v>診療所</v>
          </cell>
        </row>
        <row r="382">
          <cell r="A382">
            <v>382</v>
          </cell>
          <cell r="B382">
            <v>44134</v>
          </cell>
          <cell r="C382">
            <v>44862</v>
          </cell>
          <cell r="E382" t="str">
            <v>社会医療法人同仁会　みみはら高砂クリニック</v>
          </cell>
          <cell r="F382" t="str">
            <v>A型</v>
          </cell>
          <cell r="G382" t="str">
            <v>１．発熱患者等の「診療」及び「検査（外部委託含む）」を実施</v>
          </cell>
          <cell r="H382" t="str">
            <v>診療所</v>
          </cell>
        </row>
        <row r="383">
          <cell r="A383">
            <v>383</v>
          </cell>
          <cell r="B383">
            <v>44134</v>
          </cell>
          <cell r="C383">
            <v>44627</v>
          </cell>
          <cell r="E383" t="str">
            <v>医療法人　加藤内科みなとクリニック</v>
          </cell>
          <cell r="F383" t="str">
            <v>B型</v>
          </cell>
          <cell r="G383" t="str">
            <v>２．かかりつけ患者に限って「診療」及び「検査（外部委託含む）」を実施</v>
          </cell>
          <cell r="H383" t="str">
            <v>診療所</v>
          </cell>
        </row>
        <row r="384">
          <cell r="A384">
            <v>384</v>
          </cell>
          <cell r="B384">
            <v>44134</v>
          </cell>
          <cell r="E384" t="str">
            <v>堺北診療所</v>
          </cell>
          <cell r="F384" t="str">
            <v>A型</v>
          </cell>
          <cell r="G384" t="str">
            <v>１．発熱患者等の「診療」及び「検査（外部委託含む）」を実施</v>
          </cell>
          <cell r="H384" t="str">
            <v>診療所</v>
          </cell>
        </row>
        <row r="385">
          <cell r="A385">
            <v>385</v>
          </cell>
          <cell r="B385">
            <v>44134</v>
          </cell>
          <cell r="C385">
            <v>44774</v>
          </cell>
          <cell r="E385" t="str">
            <v>富田内科医院</v>
          </cell>
          <cell r="F385" t="str">
            <v>A型</v>
          </cell>
          <cell r="G385" t="str">
            <v>１．発熱患者等の「診療」及び「検査（外部委託含む）」を実施</v>
          </cell>
          <cell r="H385" t="str">
            <v>診療所</v>
          </cell>
        </row>
        <row r="386">
          <cell r="A386">
            <v>386</v>
          </cell>
          <cell r="B386">
            <v>44134</v>
          </cell>
          <cell r="E386" t="str">
            <v>松浦クリニック</v>
          </cell>
          <cell r="F386" t="str">
            <v>B型</v>
          </cell>
          <cell r="G386" t="str">
            <v>２．かかりつけ患者に限って「診療」及び「検査（外部委託含む）」を実施</v>
          </cell>
          <cell r="H386" t="str">
            <v>診療所</v>
          </cell>
        </row>
        <row r="387">
          <cell r="A387">
            <v>387</v>
          </cell>
          <cell r="B387">
            <v>44134</v>
          </cell>
          <cell r="C387">
            <v>44754</v>
          </cell>
          <cell r="E387" t="str">
            <v>花田医院</v>
          </cell>
          <cell r="F387" t="str">
            <v>B型</v>
          </cell>
          <cell r="G387" t="str">
            <v>２．かかりつけ患者に限って「診療」及び「検査（外部委託含む）」を実施</v>
          </cell>
          <cell r="H387" t="str">
            <v>診療所</v>
          </cell>
        </row>
        <row r="388">
          <cell r="A388">
            <v>388</v>
          </cell>
          <cell r="B388">
            <v>44134</v>
          </cell>
          <cell r="C388">
            <v>44327</v>
          </cell>
          <cell r="E388" t="str">
            <v>医療法人安和会　なかもずクリニック</v>
          </cell>
          <cell r="F388" t="str">
            <v>A型</v>
          </cell>
          <cell r="G388" t="str">
            <v>１．発熱患者等の「診療」及び「検査（外部委託含む）」を実施</v>
          </cell>
          <cell r="H388" t="str">
            <v>診療所</v>
          </cell>
        </row>
        <row r="389">
          <cell r="A389">
            <v>389</v>
          </cell>
          <cell r="B389">
            <v>44134</v>
          </cell>
          <cell r="E389" t="str">
            <v>医療法人　中内こどもクリニック</v>
          </cell>
          <cell r="F389" t="str">
            <v>A型</v>
          </cell>
          <cell r="G389" t="str">
            <v>１．発熱患者等の「診療」及び「検査（外部委託含む）」を実施</v>
          </cell>
          <cell r="H389" t="str">
            <v>診療所</v>
          </cell>
        </row>
        <row r="390">
          <cell r="A390">
            <v>390</v>
          </cell>
          <cell r="B390">
            <v>44134</v>
          </cell>
          <cell r="C390">
            <v>44797</v>
          </cell>
          <cell r="E390" t="str">
            <v>医療法人大泉会いずみクリニック</v>
          </cell>
          <cell r="F390" t="str">
            <v>A型</v>
          </cell>
          <cell r="G390" t="str">
            <v>１．発熱患者等の「診療」及び「検査（外部委託含む）」を実施</v>
          </cell>
          <cell r="H390" t="str">
            <v>診療所</v>
          </cell>
        </row>
        <row r="391">
          <cell r="A391">
            <v>391</v>
          </cell>
          <cell r="B391">
            <v>44134</v>
          </cell>
          <cell r="E391" t="str">
            <v>明石医院</v>
          </cell>
          <cell r="F391" t="str">
            <v>A型</v>
          </cell>
          <cell r="G391" t="str">
            <v>１．発熱患者等の「診療」及び「検査（外部委託含む）」を実施</v>
          </cell>
          <cell r="H391" t="str">
            <v>診療所</v>
          </cell>
        </row>
        <row r="392">
          <cell r="A392">
            <v>392</v>
          </cell>
          <cell r="B392">
            <v>44134</v>
          </cell>
          <cell r="C392">
            <v>44866</v>
          </cell>
          <cell r="E392" t="str">
            <v>医療法人雄徳会　たつみクリニック</v>
          </cell>
          <cell r="F392" t="str">
            <v>A型</v>
          </cell>
          <cell r="G392" t="str">
            <v>１．発熱患者等の「診療」及び「検査（外部委託含む）」を実施</v>
          </cell>
          <cell r="H392" t="str">
            <v>診療所</v>
          </cell>
        </row>
        <row r="393">
          <cell r="A393">
            <v>393</v>
          </cell>
          <cell r="B393">
            <v>44134</v>
          </cell>
          <cell r="C393">
            <v>44750</v>
          </cell>
          <cell r="E393" t="str">
            <v>社会医療法人ペガサスペガサスロイヤルクリニック</v>
          </cell>
          <cell r="F393" t="str">
            <v>A型</v>
          </cell>
          <cell r="G393" t="str">
            <v>１．発熱患者等の「診療」及び「検査（外部委託含む）」を実施</v>
          </cell>
          <cell r="H393" t="str">
            <v>診療所</v>
          </cell>
        </row>
        <row r="394">
          <cell r="A394">
            <v>394</v>
          </cell>
          <cell r="B394">
            <v>44134</v>
          </cell>
          <cell r="E394" t="str">
            <v>社会医療法人ペガサス　ペガサスクリニック</v>
          </cell>
          <cell r="F394" t="str">
            <v>A型</v>
          </cell>
          <cell r="G394" t="str">
            <v>１．発熱患者等の「診療」及び「検査（外部委託含む）」を実施</v>
          </cell>
          <cell r="H394" t="str">
            <v>診療所</v>
          </cell>
        </row>
        <row r="395">
          <cell r="A395">
            <v>395</v>
          </cell>
          <cell r="B395">
            <v>44134</v>
          </cell>
          <cell r="E395" t="str">
            <v>近江内科</v>
          </cell>
          <cell r="F395" t="str">
            <v>A型</v>
          </cell>
          <cell r="G395" t="str">
            <v>１．発熱患者等の「診療」及び「検査（外部委託含む）」を実施</v>
          </cell>
          <cell r="H395" t="str">
            <v>診療所</v>
          </cell>
        </row>
        <row r="396">
          <cell r="A396">
            <v>396</v>
          </cell>
          <cell r="B396">
            <v>44134</v>
          </cell>
          <cell r="C396">
            <v>44476</v>
          </cell>
          <cell r="E396" t="str">
            <v>医療法人柊椋会　いしいこどもクリニック</v>
          </cell>
          <cell r="F396" t="str">
            <v>A型</v>
          </cell>
          <cell r="G396" t="str">
            <v>１．発熱患者等の「診療」及び「検査（外部委託含む）」を実施</v>
          </cell>
          <cell r="H396" t="str">
            <v>診療所</v>
          </cell>
        </row>
        <row r="397">
          <cell r="A397">
            <v>397</v>
          </cell>
          <cell r="B397">
            <v>44134</v>
          </cell>
          <cell r="C397">
            <v>44774</v>
          </cell>
          <cell r="E397" t="str">
            <v>医療法人　俊仁会　きららファミリークリニック</v>
          </cell>
          <cell r="F397" t="str">
            <v>A型</v>
          </cell>
          <cell r="G397" t="str">
            <v>１．発熱患者等の「診療」及び「検査（外部委託含む）」を実施</v>
          </cell>
          <cell r="H397" t="str">
            <v>診療所</v>
          </cell>
        </row>
        <row r="398">
          <cell r="A398">
            <v>398</v>
          </cell>
          <cell r="B398">
            <v>44134</v>
          </cell>
          <cell r="C398">
            <v>44774</v>
          </cell>
          <cell r="E398" t="str">
            <v>草部井上医院</v>
          </cell>
          <cell r="F398" t="str">
            <v>A型</v>
          </cell>
          <cell r="G398" t="str">
            <v>１．発熱患者等の「診療」及び「検査（外部委託含む）」を実施</v>
          </cell>
          <cell r="H398" t="str">
            <v>診療所</v>
          </cell>
        </row>
        <row r="399">
          <cell r="A399">
            <v>399</v>
          </cell>
          <cell r="B399">
            <v>44134</v>
          </cell>
          <cell r="E399" t="str">
            <v>村野内科クリニック</v>
          </cell>
          <cell r="F399" t="str">
            <v>A型</v>
          </cell>
          <cell r="G399" t="str">
            <v>１．発熱患者等の「診療」及び「検査（外部委託含む）」を実施</v>
          </cell>
          <cell r="H399" t="str">
            <v>診療所</v>
          </cell>
        </row>
        <row r="400">
          <cell r="A400">
            <v>400</v>
          </cell>
          <cell r="B400">
            <v>44134</v>
          </cell>
          <cell r="C400">
            <v>44793</v>
          </cell>
          <cell r="E400" t="str">
            <v>?本内科クリニック</v>
          </cell>
          <cell r="F400" t="str">
            <v>A型</v>
          </cell>
          <cell r="G400" t="str">
            <v>１．発熱患者等の「診療」及び「検査（外部委託含む）」を実施</v>
          </cell>
          <cell r="H400" t="str">
            <v>診療所</v>
          </cell>
        </row>
        <row r="401">
          <cell r="A401">
            <v>401</v>
          </cell>
          <cell r="B401">
            <v>44134</v>
          </cell>
          <cell r="C401">
            <v>44468</v>
          </cell>
          <cell r="E401" t="str">
            <v>医療法人純陽会すぎもとキッズクリニック</v>
          </cell>
          <cell r="F401" t="str">
            <v>A型</v>
          </cell>
          <cell r="G401" t="str">
            <v>１．発熱患者等の「診療」及び「検査（外部委託含む）」を実施</v>
          </cell>
          <cell r="H401" t="str">
            <v>診療所</v>
          </cell>
        </row>
        <row r="402">
          <cell r="A402">
            <v>402</v>
          </cell>
          <cell r="B402">
            <v>44134</v>
          </cell>
          <cell r="C402">
            <v>44776</v>
          </cell>
          <cell r="E402" t="str">
            <v>かなざきこどもクリニック</v>
          </cell>
          <cell r="F402" t="str">
            <v>A型</v>
          </cell>
          <cell r="G402" t="str">
            <v>１．発熱患者等の「診療」及び「検査（外部委託含む）」を実施</v>
          </cell>
          <cell r="H402" t="str">
            <v>診療所</v>
          </cell>
        </row>
        <row r="403">
          <cell r="A403">
            <v>403</v>
          </cell>
          <cell r="B403">
            <v>44134</v>
          </cell>
          <cell r="E403" t="str">
            <v>医療法人　森山耳鼻咽喉科</v>
          </cell>
          <cell r="F403" t="str">
            <v>A型</v>
          </cell>
          <cell r="G403" t="str">
            <v>１．発熱患者等の「診療」及び「検査（外部委託含む）」を実施</v>
          </cell>
          <cell r="H403" t="str">
            <v>診療所</v>
          </cell>
        </row>
        <row r="404">
          <cell r="A404">
            <v>404</v>
          </cell>
          <cell r="B404">
            <v>44134</v>
          </cell>
          <cell r="C404">
            <v>44473</v>
          </cell>
          <cell r="E404" t="str">
            <v>医療法人小川内科</v>
          </cell>
          <cell r="F404" t="str">
            <v>A型</v>
          </cell>
          <cell r="G404" t="str">
            <v>１．発熱患者等の「診療」及び「検査（外部委託含む）」を実施</v>
          </cell>
          <cell r="H404" t="str">
            <v>診療所</v>
          </cell>
        </row>
        <row r="405">
          <cell r="A405">
            <v>405</v>
          </cell>
          <cell r="B405">
            <v>44134</v>
          </cell>
          <cell r="C405">
            <v>44623</v>
          </cell>
          <cell r="E405" t="str">
            <v>徳野クリニック</v>
          </cell>
          <cell r="F405" t="str">
            <v>A型</v>
          </cell>
          <cell r="G405" t="str">
            <v>１．発熱患者等の「診療」及び「検査（外部委託含む）」を実施</v>
          </cell>
          <cell r="H405" t="str">
            <v>診療所</v>
          </cell>
        </row>
        <row r="406">
          <cell r="A406">
            <v>406</v>
          </cell>
          <cell r="B406">
            <v>44134</v>
          </cell>
          <cell r="E406" t="str">
            <v>松本医院</v>
          </cell>
          <cell r="F406" t="str">
            <v>A型</v>
          </cell>
          <cell r="G406" t="str">
            <v>１．発熱患者等の「診療」及び「検査（外部委託含む）」を実施</v>
          </cell>
          <cell r="H406" t="str">
            <v>診療所</v>
          </cell>
        </row>
        <row r="407">
          <cell r="A407">
            <v>407</v>
          </cell>
          <cell r="B407">
            <v>44134</v>
          </cell>
          <cell r="C407">
            <v>44774</v>
          </cell>
          <cell r="E407" t="str">
            <v>医療法人　仁修会　城野内科医院</v>
          </cell>
          <cell r="F407" t="str">
            <v>A型</v>
          </cell>
          <cell r="G407" t="str">
            <v>１．発熱患者等の「診療」及び「検査（外部委託含む）」を実施</v>
          </cell>
          <cell r="H407" t="str">
            <v>診療所</v>
          </cell>
        </row>
        <row r="408">
          <cell r="A408">
            <v>408</v>
          </cell>
          <cell r="B408">
            <v>44134</v>
          </cell>
          <cell r="C408">
            <v>44775</v>
          </cell>
          <cell r="E408" t="str">
            <v>おりづる内科医院</v>
          </cell>
          <cell r="F408" t="str">
            <v>A型</v>
          </cell>
          <cell r="G408" t="str">
            <v>１．発熱患者等の「診療」及び「検査（外部委託含む）」を実施</v>
          </cell>
          <cell r="H408" t="str">
            <v>診療所</v>
          </cell>
        </row>
        <row r="409">
          <cell r="A409">
            <v>409</v>
          </cell>
          <cell r="B409">
            <v>44134</v>
          </cell>
          <cell r="C409">
            <v>44607</v>
          </cell>
          <cell r="E409" t="str">
            <v>医療法人みさき会　みさきクリニック</v>
          </cell>
          <cell r="F409" t="str">
            <v>B型</v>
          </cell>
          <cell r="G409" t="str">
            <v>２．かかりつけ患者に限って「診療」及び「検査（外部委託含む）」を実施</v>
          </cell>
          <cell r="H409" t="str">
            <v>診療所</v>
          </cell>
        </row>
        <row r="410">
          <cell r="A410">
            <v>410</v>
          </cell>
          <cell r="B410">
            <v>44134</v>
          </cell>
          <cell r="C410">
            <v>44610</v>
          </cell>
          <cell r="E410" t="str">
            <v>平松医院</v>
          </cell>
          <cell r="F410" t="str">
            <v>A型</v>
          </cell>
          <cell r="G410" t="str">
            <v>１．発熱患者等の「診療」及び「検査（外部委託含む）」を実施</v>
          </cell>
          <cell r="H410" t="str">
            <v>診療所</v>
          </cell>
        </row>
        <row r="411">
          <cell r="A411">
            <v>411</v>
          </cell>
          <cell r="B411">
            <v>44134</v>
          </cell>
          <cell r="E411" t="str">
            <v>なかむら内科・内視鏡クリニック</v>
          </cell>
          <cell r="F411" t="str">
            <v>A型</v>
          </cell>
          <cell r="G411" t="str">
            <v>１．発熱患者等の「診療」及び「検査（外部委託含む）」を実施</v>
          </cell>
          <cell r="H411" t="str">
            <v>診療所</v>
          </cell>
        </row>
        <row r="412">
          <cell r="A412">
            <v>412</v>
          </cell>
          <cell r="B412">
            <v>44134</v>
          </cell>
          <cell r="E412" t="str">
            <v>白山医院</v>
          </cell>
          <cell r="F412" t="str">
            <v>A型</v>
          </cell>
          <cell r="G412" t="str">
            <v>１．発熱患者等の「診療」及び「検査（外部委託含む）」を実施</v>
          </cell>
          <cell r="H412" t="str">
            <v>診療所</v>
          </cell>
        </row>
        <row r="413">
          <cell r="A413">
            <v>413</v>
          </cell>
          <cell r="B413">
            <v>44134</v>
          </cell>
          <cell r="C413">
            <v>44863</v>
          </cell>
          <cell r="E413" t="str">
            <v>医療法人広潤会　竹村こどもクリニック</v>
          </cell>
          <cell r="F413" t="str">
            <v>A型</v>
          </cell>
          <cell r="G413" t="str">
            <v>１．発熱患者等の「診療」及び「検査（外部委託含む）」を実施</v>
          </cell>
          <cell r="H413" t="str">
            <v>診療所</v>
          </cell>
        </row>
        <row r="414">
          <cell r="A414">
            <v>414</v>
          </cell>
          <cell r="B414">
            <v>44134</v>
          </cell>
          <cell r="C414">
            <v>44774</v>
          </cell>
          <cell r="E414" t="str">
            <v>医療法人　篠原会　篠原クリニック</v>
          </cell>
          <cell r="F414" t="str">
            <v>A型</v>
          </cell>
          <cell r="G414" t="str">
            <v>１．発熱患者等の「診療」及び「検査（外部委託含む）」を実施</v>
          </cell>
          <cell r="H414" t="str">
            <v>診療所</v>
          </cell>
        </row>
        <row r="415">
          <cell r="A415">
            <v>415</v>
          </cell>
          <cell r="B415">
            <v>44134</v>
          </cell>
          <cell r="C415">
            <v>44932</v>
          </cell>
          <cell r="E415" t="str">
            <v>松本クリニック</v>
          </cell>
          <cell r="F415" t="str">
            <v>A型</v>
          </cell>
          <cell r="G415" t="str">
            <v>１．発熱患者等の「診療」及び「検査（外部委託含む）」を実施</v>
          </cell>
          <cell r="H415" t="str">
            <v>診療所</v>
          </cell>
        </row>
        <row r="416">
          <cell r="A416">
            <v>416</v>
          </cell>
          <cell r="B416">
            <v>44134</v>
          </cell>
          <cell r="C416">
            <v>44839</v>
          </cell>
          <cell r="E416" t="str">
            <v>医療法人川上クリニック</v>
          </cell>
          <cell r="F416" t="str">
            <v>準A型</v>
          </cell>
          <cell r="G416" t="str">
            <v>１．発熱患者等の「診療」及び「検査（外部委託含む）」を実施</v>
          </cell>
          <cell r="H416" t="str">
            <v>診療所</v>
          </cell>
        </row>
        <row r="417">
          <cell r="A417">
            <v>417</v>
          </cell>
          <cell r="B417">
            <v>44134</v>
          </cell>
          <cell r="E417" t="str">
            <v>医療法人浩仁会さんだクリニック</v>
          </cell>
          <cell r="F417" t="str">
            <v>A型</v>
          </cell>
          <cell r="G417" t="str">
            <v>１．発熱患者等の「診療」及び「検査（外部委託含む）」を実施</v>
          </cell>
          <cell r="H417" t="str">
            <v>診療所</v>
          </cell>
        </row>
        <row r="418">
          <cell r="A418">
            <v>418</v>
          </cell>
          <cell r="B418">
            <v>44134</v>
          </cell>
          <cell r="C418">
            <v>44613</v>
          </cell>
          <cell r="E418" t="str">
            <v>医療法人青廉会　藤戸小児科</v>
          </cell>
          <cell r="F418" t="str">
            <v>A型</v>
          </cell>
          <cell r="G418" t="str">
            <v>１．発熱患者等の「診療」及び「検査（外部委託含む）」を実施</v>
          </cell>
          <cell r="H418" t="str">
            <v>診療所</v>
          </cell>
        </row>
        <row r="419">
          <cell r="A419">
            <v>419</v>
          </cell>
          <cell r="B419">
            <v>44134</v>
          </cell>
          <cell r="C419">
            <v>44771</v>
          </cell>
          <cell r="E419" t="str">
            <v>金澤クリニック</v>
          </cell>
          <cell r="F419" t="str">
            <v>A型</v>
          </cell>
          <cell r="G419" t="str">
            <v>１．発熱患者等の「診療」及び「検査（外部委託含む）」を実施</v>
          </cell>
          <cell r="H419" t="str">
            <v>診療所</v>
          </cell>
        </row>
        <row r="420">
          <cell r="A420">
            <v>420</v>
          </cell>
          <cell r="B420">
            <v>44134</v>
          </cell>
          <cell r="E420" t="str">
            <v>田渕クリニック</v>
          </cell>
          <cell r="F420" t="str">
            <v>A型</v>
          </cell>
          <cell r="G420" t="str">
            <v>１．発熱患者等の「診療」及び「検査（外部委託含む）」を実施</v>
          </cell>
          <cell r="H420" t="str">
            <v>診療所</v>
          </cell>
        </row>
        <row r="421">
          <cell r="A421">
            <v>421</v>
          </cell>
          <cell r="B421">
            <v>44134</v>
          </cell>
          <cell r="C421">
            <v>44224</v>
          </cell>
          <cell r="E421" t="str">
            <v>家出医院</v>
          </cell>
          <cell r="F421" t="str">
            <v>B型</v>
          </cell>
          <cell r="G421" t="str">
            <v>２．かかりつけ患者に限って「診療」及び「検査（外部委託含む）」を実施</v>
          </cell>
          <cell r="H421" t="str">
            <v>診療所</v>
          </cell>
        </row>
        <row r="422">
          <cell r="A422">
            <v>422</v>
          </cell>
          <cell r="B422">
            <v>44649</v>
          </cell>
          <cell r="E422" t="str">
            <v>しもでら小児科クリニック</v>
          </cell>
          <cell r="F422" t="str">
            <v>A型</v>
          </cell>
          <cell r="G422" t="str">
            <v>１．発熱患者等の「診療」及び「検査（外部委託含む）」を実施</v>
          </cell>
          <cell r="H422" t="str">
            <v>診療所</v>
          </cell>
        </row>
        <row r="423">
          <cell r="A423">
            <v>423</v>
          </cell>
          <cell r="B423">
            <v>44498</v>
          </cell>
          <cell r="C423">
            <v>44598</v>
          </cell>
          <cell r="E423" t="str">
            <v>かきはらみずほクリニック</v>
          </cell>
          <cell r="F423" t="str">
            <v>B型</v>
          </cell>
          <cell r="G423" t="str">
            <v>２．かかりつけ患者に限って「診療」及び「検査（外部委託含む）」を実施</v>
          </cell>
          <cell r="H423" t="str">
            <v>診療所</v>
          </cell>
        </row>
        <row r="424">
          <cell r="A424">
            <v>424</v>
          </cell>
          <cell r="B424">
            <v>44134</v>
          </cell>
          <cell r="C424">
            <v>44516</v>
          </cell>
          <cell r="E424" t="str">
            <v>医療法人　基翔会　ほりえクリニック</v>
          </cell>
          <cell r="F424" t="str">
            <v>A型</v>
          </cell>
          <cell r="G424" t="str">
            <v>１．発熱患者等の「診療」及び「検査（外部委託含む）」を実施</v>
          </cell>
          <cell r="H424" t="str">
            <v>診療所</v>
          </cell>
        </row>
        <row r="425">
          <cell r="A425">
            <v>425</v>
          </cell>
          <cell r="B425">
            <v>44134</v>
          </cell>
          <cell r="C425">
            <v>44743</v>
          </cell>
          <cell r="E425" t="str">
            <v>医療法人奨誠会大瀬戸内科</v>
          </cell>
          <cell r="F425" t="str">
            <v>A型</v>
          </cell>
          <cell r="G425" t="str">
            <v>１．発熱患者等の「診療」及び「検査（外部委託含む）」を実施</v>
          </cell>
          <cell r="H425" t="str">
            <v>診療所</v>
          </cell>
        </row>
        <row r="426">
          <cell r="A426">
            <v>426</v>
          </cell>
          <cell r="B426">
            <v>44134</v>
          </cell>
          <cell r="C426">
            <v>44902</v>
          </cell>
          <cell r="E426" t="str">
            <v>医療法人　ふじわら医院</v>
          </cell>
          <cell r="F426" t="str">
            <v>A型</v>
          </cell>
          <cell r="G426" t="str">
            <v>１．発熱患者等の「診療」及び「検査（外部委託含む）」を実施</v>
          </cell>
          <cell r="H426" t="str">
            <v>診療所</v>
          </cell>
        </row>
        <row r="427">
          <cell r="A427">
            <v>427</v>
          </cell>
          <cell r="B427">
            <v>44134</v>
          </cell>
          <cell r="C427">
            <v>44638</v>
          </cell>
          <cell r="E427" t="str">
            <v>医療法人誠仁会　清光クリニック</v>
          </cell>
          <cell r="F427" t="str">
            <v>A型</v>
          </cell>
          <cell r="G427" t="str">
            <v>１．発熱患者等の「診療」及び「検査（外部委託含む）」を実施</v>
          </cell>
          <cell r="H427" t="str">
            <v>診療所</v>
          </cell>
        </row>
        <row r="428">
          <cell r="A428">
            <v>428</v>
          </cell>
          <cell r="B428">
            <v>44134</v>
          </cell>
          <cell r="C428">
            <v>44774</v>
          </cell>
          <cell r="E428" t="str">
            <v>山本内科クリニック</v>
          </cell>
          <cell r="F428" t="str">
            <v>A型</v>
          </cell>
          <cell r="G428" t="str">
            <v>１．発熱患者等の「診療」及び「検査（外部委託含む）」を実施</v>
          </cell>
          <cell r="H428" t="str">
            <v>診療所</v>
          </cell>
        </row>
        <row r="429">
          <cell r="A429">
            <v>429</v>
          </cell>
          <cell r="B429">
            <v>44134</v>
          </cell>
          <cell r="C429">
            <v>44621</v>
          </cell>
          <cell r="E429" t="str">
            <v>医療法人江本医院</v>
          </cell>
          <cell r="F429" t="str">
            <v>B型</v>
          </cell>
          <cell r="G429" t="str">
            <v>２．かかりつけ患者に限って「診療」及び「検査（外部委託含む）」を実施</v>
          </cell>
          <cell r="H429" t="str">
            <v>診療所</v>
          </cell>
        </row>
        <row r="430">
          <cell r="A430">
            <v>430</v>
          </cell>
          <cell r="B430">
            <v>44134</v>
          </cell>
          <cell r="E430" t="str">
            <v>あめのもり内科</v>
          </cell>
          <cell r="F430" t="str">
            <v>A型</v>
          </cell>
          <cell r="G430" t="str">
            <v>１．発熱患者等の「診療」及び「検査（外部委託含む）」を実施</v>
          </cell>
          <cell r="H430" t="str">
            <v>診療所</v>
          </cell>
        </row>
        <row r="431">
          <cell r="A431">
            <v>431</v>
          </cell>
          <cell r="B431">
            <v>44134</v>
          </cell>
          <cell r="C431">
            <v>44777</v>
          </cell>
          <cell r="E431" t="str">
            <v>ちさきこどもクリニック</v>
          </cell>
          <cell r="F431" t="str">
            <v>A型</v>
          </cell>
          <cell r="G431" t="str">
            <v>１．発熱患者等の「診療」及び「検査（外部委託含む）」を実施</v>
          </cell>
          <cell r="H431" t="str">
            <v>診療所</v>
          </cell>
        </row>
        <row r="432">
          <cell r="A432">
            <v>432</v>
          </cell>
          <cell r="B432">
            <v>44134</v>
          </cell>
          <cell r="C432">
            <v>44776</v>
          </cell>
          <cell r="E432" t="str">
            <v>医療法人井上内科クリニック</v>
          </cell>
          <cell r="F432" t="str">
            <v>A型</v>
          </cell>
          <cell r="G432" t="str">
            <v>１．発熱患者等の「診療」及び「検査（外部委託含む）」を実施</v>
          </cell>
          <cell r="H432" t="str">
            <v>診療所</v>
          </cell>
        </row>
        <row r="433">
          <cell r="A433">
            <v>433</v>
          </cell>
          <cell r="B433">
            <v>44498</v>
          </cell>
          <cell r="C433">
            <v>44907</v>
          </cell>
          <cell r="E433" t="str">
            <v>医療法人SMC  さとみ内科クリニック</v>
          </cell>
          <cell r="F433" t="str">
            <v>B型</v>
          </cell>
          <cell r="G433" t="str">
            <v>２．かかりつけ患者に限って「診療」及び「検査（外部委託含む）」を実施</v>
          </cell>
          <cell r="H433" t="str">
            <v>診療所</v>
          </cell>
        </row>
        <row r="434">
          <cell r="A434">
            <v>434</v>
          </cell>
          <cell r="B434">
            <v>44134</v>
          </cell>
          <cell r="C434">
            <v>44477</v>
          </cell>
          <cell r="E434" t="str">
            <v>医療法人　村上医院</v>
          </cell>
          <cell r="F434" t="str">
            <v>A型</v>
          </cell>
          <cell r="G434" t="str">
            <v>１．発熱患者等の「診療」及び「検査（外部委託含む）」を実施</v>
          </cell>
          <cell r="H434" t="str">
            <v>診療所</v>
          </cell>
        </row>
        <row r="435">
          <cell r="A435">
            <v>435</v>
          </cell>
          <cell r="B435">
            <v>44134</v>
          </cell>
          <cell r="C435">
            <v>44729</v>
          </cell>
          <cell r="E435" t="str">
            <v>おがわ耳鼻咽喉科</v>
          </cell>
          <cell r="F435" t="str">
            <v>A型</v>
          </cell>
          <cell r="G435" t="str">
            <v>１．発熱患者等の「診療」及び「検査（外部委託含む）」を実施</v>
          </cell>
          <cell r="H435" t="str">
            <v>診療所</v>
          </cell>
        </row>
        <row r="436">
          <cell r="A436">
            <v>436</v>
          </cell>
          <cell r="B436">
            <v>44134</v>
          </cell>
          <cell r="C436">
            <v>44831</v>
          </cell>
          <cell r="E436" t="str">
            <v>医療法人明石医院</v>
          </cell>
          <cell r="F436" t="str">
            <v>A型</v>
          </cell>
          <cell r="G436" t="str">
            <v>１．発熱患者等の「診療」及び「検査（外部委託含む）」を実施</v>
          </cell>
          <cell r="H436" t="str">
            <v>診療所</v>
          </cell>
        </row>
        <row r="437">
          <cell r="A437">
            <v>437</v>
          </cell>
          <cell r="B437">
            <v>44134</v>
          </cell>
          <cell r="E437" t="str">
            <v>医療法人豊潤会　彭医院</v>
          </cell>
          <cell r="F437" t="str">
            <v>A型</v>
          </cell>
          <cell r="G437" t="str">
            <v>１．発熱患者等の「診療」及び「検査（外部委託含む）」を実施</v>
          </cell>
          <cell r="H437" t="str">
            <v>診療所</v>
          </cell>
        </row>
        <row r="438">
          <cell r="A438">
            <v>438</v>
          </cell>
          <cell r="B438">
            <v>44134</v>
          </cell>
          <cell r="E438" t="str">
            <v>医療法人　三木外科・内科</v>
          </cell>
          <cell r="F438" t="str">
            <v>A型</v>
          </cell>
          <cell r="G438" t="str">
            <v>１．発熱患者等の「診療」及び「検査（外部委託含む）」を実施</v>
          </cell>
          <cell r="H438" t="str">
            <v>診療所</v>
          </cell>
        </row>
        <row r="439">
          <cell r="A439">
            <v>439</v>
          </cell>
          <cell r="B439">
            <v>44134</v>
          </cell>
          <cell r="C439">
            <v>44866</v>
          </cell>
          <cell r="E439" t="str">
            <v>関西メディカル病院附属　豊中渡辺クリニック</v>
          </cell>
          <cell r="F439" t="str">
            <v>A型</v>
          </cell>
          <cell r="G439" t="str">
            <v>１．発熱患者等の「診療」及び「検査（外部委託含む）」を実施</v>
          </cell>
          <cell r="H439" t="str">
            <v>診療所</v>
          </cell>
        </row>
        <row r="440">
          <cell r="A440">
            <v>440</v>
          </cell>
          <cell r="B440">
            <v>44134</v>
          </cell>
          <cell r="C440">
            <v>44774</v>
          </cell>
          <cell r="E440" t="str">
            <v>湯川耳鼻咽喉科</v>
          </cell>
          <cell r="F440" t="str">
            <v>A型</v>
          </cell>
          <cell r="G440" t="str">
            <v>１．発熱患者等の「診療」及び「検査（外部委託含む）」を実施</v>
          </cell>
          <cell r="H440" t="str">
            <v>診療所</v>
          </cell>
        </row>
        <row r="441">
          <cell r="A441">
            <v>441</v>
          </cell>
          <cell r="B441">
            <v>44134</v>
          </cell>
          <cell r="C441">
            <v>44491</v>
          </cell>
          <cell r="E441" t="str">
            <v>医療法人島越内科</v>
          </cell>
          <cell r="F441" t="str">
            <v>A型</v>
          </cell>
          <cell r="G441" t="str">
            <v>１．発熱患者等の「診療」及び「検査（外部委託含む）」を実施</v>
          </cell>
          <cell r="H441" t="str">
            <v>診療所</v>
          </cell>
        </row>
        <row r="442">
          <cell r="A442">
            <v>442</v>
          </cell>
          <cell r="B442">
            <v>44134</v>
          </cell>
          <cell r="C442">
            <v>44867</v>
          </cell>
          <cell r="E442" t="str">
            <v>ひろたにクリニック</v>
          </cell>
          <cell r="F442" t="str">
            <v>A型</v>
          </cell>
          <cell r="G442" t="str">
            <v>１．発熱患者等の「診療」及び「検査（外部委託含む）」を実施</v>
          </cell>
          <cell r="H442" t="str">
            <v>診療所</v>
          </cell>
        </row>
        <row r="443">
          <cell r="A443">
            <v>443</v>
          </cell>
          <cell r="B443">
            <v>44134</v>
          </cell>
          <cell r="C443">
            <v>44866</v>
          </cell>
          <cell r="E443" t="str">
            <v>枚方休日急病診療所</v>
          </cell>
          <cell r="F443" t="str">
            <v>A型</v>
          </cell>
          <cell r="G443" t="str">
            <v>１．発熱患者等の「診療」及び「検査（外部委託含む）」を実施</v>
          </cell>
          <cell r="H443" t="str">
            <v>診療所</v>
          </cell>
        </row>
        <row r="444">
          <cell r="A444">
            <v>444</v>
          </cell>
          <cell r="B444">
            <v>44134</v>
          </cell>
          <cell r="C444">
            <v>44188</v>
          </cell>
          <cell r="E444" t="str">
            <v>医療法人はじめ会　ゆうき内科</v>
          </cell>
          <cell r="F444" t="str">
            <v>A型</v>
          </cell>
          <cell r="G444" t="str">
            <v>１．発熱患者等の「診療」及び「検査（外部委託含む）」を実施</v>
          </cell>
          <cell r="H444" t="str">
            <v>診療所</v>
          </cell>
        </row>
        <row r="445">
          <cell r="A445">
            <v>445</v>
          </cell>
          <cell r="B445">
            <v>44134</v>
          </cell>
          <cell r="E445" t="str">
            <v>竹尾クリニック</v>
          </cell>
          <cell r="F445" t="str">
            <v>A型</v>
          </cell>
          <cell r="G445" t="str">
            <v>１．発熱患者等の「診療」及び「検査（外部委託含む）」を実施</v>
          </cell>
          <cell r="H445" t="str">
            <v>診療所</v>
          </cell>
        </row>
        <row r="446">
          <cell r="A446">
            <v>446</v>
          </cell>
          <cell r="B446">
            <v>44134</v>
          </cell>
          <cell r="C446">
            <v>44611</v>
          </cell>
          <cell r="E446" t="str">
            <v>医療法人友善会ともだクリニック</v>
          </cell>
          <cell r="F446" t="str">
            <v>A型</v>
          </cell>
          <cell r="G446" t="str">
            <v>１．発熱患者等の「診療」及び「検査（外部委託含む）」を実施</v>
          </cell>
          <cell r="H446" t="str">
            <v>診療所</v>
          </cell>
        </row>
        <row r="447">
          <cell r="A447">
            <v>447</v>
          </cell>
          <cell r="B447">
            <v>44134</v>
          </cell>
          <cell r="C447">
            <v>44961</v>
          </cell>
          <cell r="E447" t="str">
            <v>医療法人内藤会　内藤クリニック</v>
          </cell>
          <cell r="F447" t="str">
            <v>A型</v>
          </cell>
          <cell r="G447" t="str">
            <v>１．発熱患者等の「診療」及び「検査（外部委託含む）」を実施</v>
          </cell>
          <cell r="H447" t="str">
            <v>診療所</v>
          </cell>
        </row>
        <row r="448">
          <cell r="A448">
            <v>448</v>
          </cell>
          <cell r="B448">
            <v>44134</v>
          </cell>
          <cell r="E448" t="str">
            <v>和久田クリニック</v>
          </cell>
          <cell r="F448" t="str">
            <v>A型</v>
          </cell>
          <cell r="G448" t="str">
            <v>１．発熱患者等の「診療」及び「検査（外部委託含む）」を実施</v>
          </cell>
          <cell r="H448" t="str">
            <v>診療所</v>
          </cell>
        </row>
        <row r="449">
          <cell r="A449">
            <v>449</v>
          </cell>
          <cell r="B449">
            <v>44134</v>
          </cell>
          <cell r="E449" t="str">
            <v>医療法人　山本内科</v>
          </cell>
          <cell r="F449" t="str">
            <v>A型</v>
          </cell>
          <cell r="G449" t="str">
            <v>１．発熱患者等の「診療」及び「検査（外部委託含む）」を実施</v>
          </cell>
          <cell r="H449" t="str">
            <v>診療所</v>
          </cell>
        </row>
        <row r="450">
          <cell r="A450">
            <v>450</v>
          </cell>
          <cell r="B450">
            <v>44134</v>
          </cell>
          <cell r="C450">
            <v>44776</v>
          </cell>
          <cell r="E450" t="str">
            <v>てるクリニック</v>
          </cell>
          <cell r="F450" t="str">
            <v>A型</v>
          </cell>
          <cell r="G450" t="str">
            <v>１．発熱患者等の「診療」及び「検査（外部委託含む）」を実施</v>
          </cell>
          <cell r="H450" t="str">
            <v>診療所</v>
          </cell>
        </row>
        <row r="451">
          <cell r="A451">
            <v>451</v>
          </cell>
          <cell r="B451">
            <v>44134</v>
          </cell>
          <cell r="E451" t="str">
            <v>医療法人長尾台診療所</v>
          </cell>
          <cell r="F451" t="str">
            <v>A型</v>
          </cell>
          <cell r="G451" t="str">
            <v>１．発熱患者等の「診療」及び「検査（外部委託含む）」を実施</v>
          </cell>
          <cell r="H451" t="str">
            <v>診療所</v>
          </cell>
        </row>
        <row r="452">
          <cell r="A452">
            <v>452</v>
          </cell>
          <cell r="B452">
            <v>44134</v>
          </cell>
          <cell r="C452">
            <v>44805</v>
          </cell>
          <cell r="E452" t="str">
            <v>医療法人おおにし耳鼻咽喉科クリニック</v>
          </cell>
          <cell r="F452" t="str">
            <v>A型</v>
          </cell>
          <cell r="G452" t="str">
            <v>１．発熱患者等の「診療」及び「検査（外部委託含む）」を実施</v>
          </cell>
          <cell r="H452" t="str">
            <v>診療所</v>
          </cell>
        </row>
        <row r="453">
          <cell r="A453">
            <v>453</v>
          </cell>
          <cell r="B453">
            <v>44134</v>
          </cell>
          <cell r="C453">
            <v>44595</v>
          </cell>
          <cell r="E453" t="str">
            <v>医療法人昭征会　さかのクリニック</v>
          </cell>
          <cell r="F453" t="str">
            <v>A型</v>
          </cell>
          <cell r="G453" t="str">
            <v>１．発熱患者等の「診療」及び「検査（外部委託含む）」を実施</v>
          </cell>
          <cell r="H453" t="str">
            <v>診療所</v>
          </cell>
        </row>
        <row r="454">
          <cell r="A454">
            <v>454</v>
          </cell>
          <cell r="B454">
            <v>44134</v>
          </cell>
          <cell r="C454">
            <v>44365</v>
          </cell>
          <cell r="E454" t="str">
            <v>医療法人清和会　松尾医院</v>
          </cell>
          <cell r="F454" t="str">
            <v>A型</v>
          </cell>
          <cell r="G454" t="str">
            <v>１．発熱患者等の「診療」及び「検査（外部委託含む）」を実施</v>
          </cell>
          <cell r="H454" t="str">
            <v>診療所</v>
          </cell>
        </row>
        <row r="455">
          <cell r="A455">
            <v>455</v>
          </cell>
          <cell r="B455">
            <v>44134</v>
          </cell>
          <cell r="C455">
            <v>44526</v>
          </cell>
          <cell r="E455" t="str">
            <v>たつみ医院</v>
          </cell>
          <cell r="F455" t="str">
            <v>A型</v>
          </cell>
          <cell r="G455" t="str">
            <v>１．発熱患者等の「診療」及び「検査（外部委託含む）」を実施</v>
          </cell>
          <cell r="H455" t="str">
            <v>診療所</v>
          </cell>
        </row>
        <row r="456">
          <cell r="A456">
            <v>456</v>
          </cell>
          <cell r="B456">
            <v>44134</v>
          </cell>
          <cell r="C456">
            <v>44783</v>
          </cell>
          <cell r="E456" t="str">
            <v>医療法人亀寿会　亀岡内科</v>
          </cell>
          <cell r="F456" t="str">
            <v>A型</v>
          </cell>
          <cell r="G456" t="str">
            <v>１．発熱患者等の「診療」及び「検査（外部委託含む）」を実施</v>
          </cell>
          <cell r="H456" t="str">
            <v>診療所</v>
          </cell>
        </row>
        <row r="457">
          <cell r="A457">
            <v>457</v>
          </cell>
          <cell r="B457">
            <v>44134</v>
          </cell>
          <cell r="C457">
            <v>44517</v>
          </cell>
          <cell r="E457" t="str">
            <v>医療法人治心会なかむらクリニック</v>
          </cell>
          <cell r="F457" t="str">
            <v>A型</v>
          </cell>
          <cell r="G457" t="str">
            <v>１．発熱患者等の「診療」及び「検査（外部委託含む）」を実施</v>
          </cell>
          <cell r="H457" t="str">
            <v>診療所</v>
          </cell>
        </row>
        <row r="458">
          <cell r="A458">
            <v>458</v>
          </cell>
          <cell r="B458">
            <v>44134</v>
          </cell>
          <cell r="C458">
            <v>44550</v>
          </cell>
          <cell r="E458" t="str">
            <v>林外科内科</v>
          </cell>
          <cell r="F458" t="str">
            <v>A型</v>
          </cell>
          <cell r="G458" t="str">
            <v>１．発熱患者等の「診療」及び「検査（外部委託含む）」を実施</v>
          </cell>
          <cell r="H458" t="str">
            <v>診療所</v>
          </cell>
        </row>
        <row r="459">
          <cell r="A459">
            <v>459</v>
          </cell>
          <cell r="B459">
            <v>44134</v>
          </cell>
          <cell r="C459">
            <v>44866</v>
          </cell>
          <cell r="E459" t="str">
            <v>社会医療法人医真会　医真会総合クリニックス</v>
          </cell>
          <cell r="F459" t="str">
            <v>A型</v>
          </cell>
          <cell r="G459" t="str">
            <v>１．発熱患者等の「診療」及び「検査（外部委託含む）」を実施</v>
          </cell>
          <cell r="H459" t="str">
            <v>診療所</v>
          </cell>
        </row>
        <row r="460">
          <cell r="A460">
            <v>460</v>
          </cell>
          <cell r="B460">
            <v>44134</v>
          </cell>
          <cell r="E460" t="str">
            <v>堀谷診療所</v>
          </cell>
          <cell r="F460" t="str">
            <v>A型</v>
          </cell>
          <cell r="G460" t="str">
            <v>１．発熱患者等の「診療」及び「検査（外部委託含む）」を実施</v>
          </cell>
          <cell r="H460" t="str">
            <v>診療所</v>
          </cell>
        </row>
        <row r="461">
          <cell r="A461">
            <v>461</v>
          </cell>
          <cell r="B461">
            <v>44134</v>
          </cell>
          <cell r="C461">
            <v>44628</v>
          </cell>
          <cell r="E461" t="str">
            <v>西田クリニック</v>
          </cell>
          <cell r="F461" t="str">
            <v>A型</v>
          </cell>
          <cell r="G461" t="str">
            <v>１．発熱患者等の「診療」及び「検査（外部委託含む）」を実施</v>
          </cell>
          <cell r="H461" t="str">
            <v>診療所</v>
          </cell>
        </row>
        <row r="462">
          <cell r="A462">
            <v>462</v>
          </cell>
          <cell r="B462">
            <v>44656</v>
          </cell>
          <cell r="E462" t="str">
            <v>医療法人協仁会　クリニックこまつ</v>
          </cell>
          <cell r="F462" t="str">
            <v>A型</v>
          </cell>
          <cell r="G462" t="str">
            <v>１．発熱患者等の「診療」及び「検査（外部委託含む）」を実施</v>
          </cell>
          <cell r="H462" t="str">
            <v>診療所</v>
          </cell>
        </row>
        <row r="463">
          <cell r="A463">
            <v>463</v>
          </cell>
          <cell r="B463">
            <v>44134</v>
          </cell>
          <cell r="C463">
            <v>44806</v>
          </cell>
          <cell r="E463" t="str">
            <v>医療法人　山下医院</v>
          </cell>
          <cell r="F463" t="str">
            <v>A型</v>
          </cell>
          <cell r="G463" t="str">
            <v>１．発熱患者等の「診療」及び「検査（外部委託含む）」を実施</v>
          </cell>
          <cell r="H463" t="str">
            <v>診療所</v>
          </cell>
        </row>
        <row r="464">
          <cell r="A464">
            <v>464</v>
          </cell>
          <cell r="B464">
            <v>44134</v>
          </cell>
          <cell r="C464">
            <v>44616</v>
          </cell>
          <cell r="E464" t="str">
            <v>ひ野クリニック</v>
          </cell>
          <cell r="F464" t="str">
            <v>A型</v>
          </cell>
          <cell r="G464" t="str">
            <v>１．発熱患者等の「診療」及び「検査（外部委託含む）」を実施</v>
          </cell>
          <cell r="H464" t="str">
            <v>診療所</v>
          </cell>
        </row>
        <row r="465">
          <cell r="A465">
            <v>465</v>
          </cell>
          <cell r="B465">
            <v>44134</v>
          </cell>
          <cell r="C465">
            <v>44781</v>
          </cell>
          <cell r="E465" t="str">
            <v>山本内科</v>
          </cell>
          <cell r="F465" t="str">
            <v>A型</v>
          </cell>
          <cell r="G465" t="str">
            <v>１．発熱患者等の「診療」及び「検査（外部委託含む）」を実施</v>
          </cell>
          <cell r="H465" t="str">
            <v>診療所</v>
          </cell>
        </row>
        <row r="466">
          <cell r="A466">
            <v>466</v>
          </cell>
          <cell r="B466">
            <v>44134</v>
          </cell>
          <cell r="E466" t="str">
            <v>医療法人内田会　内田クリニック</v>
          </cell>
          <cell r="F466" t="str">
            <v>A型</v>
          </cell>
          <cell r="G466" t="str">
            <v>１．発熱患者等の「診療」及び「検査（外部委託含む）」を実施</v>
          </cell>
          <cell r="H466" t="str">
            <v>診療所</v>
          </cell>
        </row>
        <row r="468">
          <cell r="A468">
            <v>468</v>
          </cell>
          <cell r="B468">
            <v>44134</v>
          </cell>
          <cell r="C468">
            <v>44399</v>
          </cell>
          <cell r="E468" t="str">
            <v>岡本医院</v>
          </cell>
          <cell r="F468" t="str">
            <v>B型</v>
          </cell>
          <cell r="G468" t="str">
            <v>２．かかりつけ患者に限って「診療」及び「検査（外部委託含む）」を実施</v>
          </cell>
          <cell r="H468" t="str">
            <v>診療所</v>
          </cell>
        </row>
        <row r="469">
          <cell r="A469">
            <v>469</v>
          </cell>
          <cell r="B469">
            <v>44134</v>
          </cell>
          <cell r="C469">
            <v>44228</v>
          </cell>
          <cell r="E469" t="str">
            <v>医療法人 二循会 上山クリニック</v>
          </cell>
          <cell r="F469" t="str">
            <v>A型</v>
          </cell>
          <cell r="G469" t="str">
            <v>１．発熱患者等の「診療」及び「検査（外部委託含む）」を実施</v>
          </cell>
          <cell r="H469" t="str">
            <v>診療所</v>
          </cell>
        </row>
        <row r="471">
          <cell r="A471">
            <v>471</v>
          </cell>
          <cell r="B471">
            <v>44134</v>
          </cell>
          <cell r="C471">
            <v>44620</v>
          </cell>
          <cell r="E471" t="str">
            <v>医療法人恵久会　ばん呼吸器内科クリニック</v>
          </cell>
          <cell r="F471" t="str">
            <v>A型</v>
          </cell>
          <cell r="G471" t="str">
            <v>１．発熱患者等の「診療」及び「検査（外部委託含む）」を実施</v>
          </cell>
          <cell r="H471" t="str">
            <v>診療所</v>
          </cell>
        </row>
        <row r="473">
          <cell r="A473">
            <v>473</v>
          </cell>
          <cell r="B473">
            <v>44134</v>
          </cell>
          <cell r="C473">
            <v>44838</v>
          </cell>
          <cell r="E473" t="str">
            <v>医療法人  坂口外科</v>
          </cell>
          <cell r="F473" t="str">
            <v>準A型</v>
          </cell>
          <cell r="G473" t="str">
            <v>１．発熱患者等の「診療」及び「検査（外部委託含む）」を実施</v>
          </cell>
          <cell r="H473" t="str">
            <v>診療所</v>
          </cell>
        </row>
        <row r="475">
          <cell r="A475">
            <v>475</v>
          </cell>
          <cell r="B475">
            <v>44134</v>
          </cell>
          <cell r="C475">
            <v>44774</v>
          </cell>
          <cell r="E475" t="str">
            <v>まつむら胃腸科クリニック</v>
          </cell>
          <cell r="F475" t="str">
            <v>A型</v>
          </cell>
          <cell r="G475" t="str">
            <v>１．発熱患者等の「診療」及び「検査（外部委託含む）」を実施</v>
          </cell>
          <cell r="H475" t="str">
            <v>診療所</v>
          </cell>
        </row>
        <row r="476">
          <cell r="A476">
            <v>476</v>
          </cell>
          <cell r="B476">
            <v>44134</v>
          </cell>
          <cell r="C476">
            <v>44487</v>
          </cell>
          <cell r="E476" t="str">
            <v>森内科クリニック</v>
          </cell>
          <cell r="F476" t="str">
            <v>A型</v>
          </cell>
          <cell r="G476" t="str">
            <v>１．発熱患者等の「診療」及び「検査（外部委託含む）」を実施</v>
          </cell>
          <cell r="H476" t="str">
            <v>診療所</v>
          </cell>
        </row>
        <row r="477">
          <cell r="A477">
            <v>477</v>
          </cell>
          <cell r="B477">
            <v>44134</v>
          </cell>
          <cell r="C477">
            <v>44805</v>
          </cell>
          <cell r="E477" t="str">
            <v>医療法人末嗣会あかし内科外科クリニック</v>
          </cell>
          <cell r="F477" t="str">
            <v>A型</v>
          </cell>
          <cell r="G477" t="str">
            <v>１．発熱患者等の「診療」及び「検査（外部委託含む）」を実施</v>
          </cell>
          <cell r="H477" t="str">
            <v>診療所</v>
          </cell>
        </row>
        <row r="478">
          <cell r="A478">
            <v>478</v>
          </cell>
          <cell r="B478">
            <v>44134</v>
          </cell>
          <cell r="C478">
            <v>44767</v>
          </cell>
          <cell r="E478" t="str">
            <v>医療法人ロングウッド　前田クリニック</v>
          </cell>
          <cell r="F478" t="str">
            <v>A型</v>
          </cell>
          <cell r="G478" t="str">
            <v>１．発熱患者等の「診療」及び「検査（外部委託含む）」を実施</v>
          </cell>
          <cell r="H478" t="str">
            <v>診療所</v>
          </cell>
        </row>
        <row r="479">
          <cell r="A479">
            <v>479</v>
          </cell>
          <cell r="B479">
            <v>44134</v>
          </cell>
          <cell r="C479">
            <v>44804</v>
          </cell>
          <cell r="E479" t="str">
            <v>ながい内科循環器内科クリニック</v>
          </cell>
          <cell r="F479" t="str">
            <v>A型</v>
          </cell>
          <cell r="G479" t="str">
            <v>１．発熱患者等の「診療」及び「検査（外部委託含む）」を実施</v>
          </cell>
          <cell r="H479" t="str">
            <v>診療所</v>
          </cell>
        </row>
        <row r="480">
          <cell r="A480">
            <v>480</v>
          </cell>
          <cell r="B480">
            <v>44134</v>
          </cell>
          <cell r="E480" t="str">
            <v>医療法人つちたにこどもくりにっく</v>
          </cell>
          <cell r="F480" t="str">
            <v>B型</v>
          </cell>
          <cell r="G480" t="str">
            <v>２．かかりつけ患者に限って「診療」及び「検査（外部委託含む）」を実施</v>
          </cell>
          <cell r="H480" t="str">
            <v>診療所</v>
          </cell>
        </row>
        <row r="481">
          <cell r="A481">
            <v>481</v>
          </cell>
          <cell r="B481">
            <v>44134</v>
          </cell>
          <cell r="E481" t="str">
            <v>共立さわらぎ産婦人科</v>
          </cell>
          <cell r="F481" t="str">
            <v>B型</v>
          </cell>
          <cell r="G481" t="str">
            <v>２．かかりつけ患者に限って「診療」及び「検査（外部委託含む）」を実施</v>
          </cell>
          <cell r="H481" t="str">
            <v>診療所</v>
          </cell>
        </row>
        <row r="482">
          <cell r="A482">
            <v>482</v>
          </cell>
          <cell r="B482">
            <v>44134</v>
          </cell>
          <cell r="C482">
            <v>44931</v>
          </cell>
          <cell r="E482" t="str">
            <v>医療法人光明会もりあきクリニック</v>
          </cell>
          <cell r="F482" t="str">
            <v>A型</v>
          </cell>
          <cell r="G482" t="str">
            <v>１．発熱患者等の「診療」及び「検査（外部委託含む）」を実施</v>
          </cell>
          <cell r="H482" t="str">
            <v>診療所</v>
          </cell>
        </row>
        <row r="483">
          <cell r="A483">
            <v>483</v>
          </cell>
          <cell r="B483">
            <v>44134</v>
          </cell>
          <cell r="E483" t="str">
            <v>ふるかわ医院</v>
          </cell>
          <cell r="F483" t="str">
            <v>B型</v>
          </cell>
          <cell r="G483" t="str">
            <v>２．かかりつけ患者に限って「診療」及び「検査（外部委託含む）」を実施</v>
          </cell>
          <cell r="H483" t="str">
            <v>診療所</v>
          </cell>
        </row>
        <row r="485">
          <cell r="A485">
            <v>485</v>
          </cell>
          <cell r="B485">
            <v>44134</v>
          </cell>
          <cell r="E485" t="str">
            <v>前川外科整形外科</v>
          </cell>
          <cell r="F485" t="str">
            <v>B型</v>
          </cell>
          <cell r="G485" t="str">
            <v>２．かかりつけ患者に限って「診療」及び「検査（外部委託含む）」を実施</v>
          </cell>
          <cell r="H485" t="str">
            <v>診療所</v>
          </cell>
        </row>
        <row r="486">
          <cell r="A486">
            <v>486</v>
          </cell>
          <cell r="B486">
            <v>44134</v>
          </cell>
          <cell r="E486" t="str">
            <v>医療法人　滝本クリニック</v>
          </cell>
          <cell r="F486" t="str">
            <v>B型</v>
          </cell>
          <cell r="G486" t="str">
            <v>２．かかりつけ患者に限って「診療」及び「検査（外部委託含む）」を実施</v>
          </cell>
          <cell r="H486" t="str">
            <v>診療所</v>
          </cell>
        </row>
        <row r="487">
          <cell r="A487">
            <v>487</v>
          </cell>
          <cell r="B487">
            <v>44134</v>
          </cell>
          <cell r="C487">
            <v>44585</v>
          </cell>
          <cell r="E487" t="str">
            <v>つのおか循環器内科クリニック</v>
          </cell>
          <cell r="F487" t="str">
            <v>B型</v>
          </cell>
          <cell r="G487" t="str">
            <v>２．かかりつけ患者に限って「診療」及び「検査（外部委託含む）」を実施</v>
          </cell>
          <cell r="H487" t="str">
            <v>診療所</v>
          </cell>
        </row>
        <row r="488">
          <cell r="A488">
            <v>488</v>
          </cell>
          <cell r="B488">
            <v>44134</v>
          </cell>
          <cell r="C488">
            <v>44775</v>
          </cell>
          <cell r="E488" t="str">
            <v>医療法人川口レディースクリニック</v>
          </cell>
          <cell r="F488" t="str">
            <v>A型</v>
          </cell>
          <cell r="G488" t="str">
            <v>１．発熱患者等の「診療」及び「検査（外部委託含む）」を実施</v>
          </cell>
          <cell r="H488" t="str">
            <v>診療所</v>
          </cell>
        </row>
        <row r="489">
          <cell r="A489">
            <v>489</v>
          </cell>
          <cell r="B489">
            <v>44134</v>
          </cell>
          <cell r="C489">
            <v>44762</v>
          </cell>
          <cell r="E489" t="str">
            <v>医療法人　多田内科</v>
          </cell>
          <cell r="F489" t="str">
            <v>B型</v>
          </cell>
          <cell r="G489" t="str">
            <v>２．かかりつけ患者に限って「診療」及び「検査（外部委託含む）」を実施</v>
          </cell>
          <cell r="H489" t="str">
            <v>診療所</v>
          </cell>
        </row>
        <row r="491">
          <cell r="A491">
            <v>491</v>
          </cell>
          <cell r="B491">
            <v>44134</v>
          </cell>
          <cell r="E491" t="str">
            <v>川西内科循環器科</v>
          </cell>
          <cell r="F491" t="str">
            <v>B型</v>
          </cell>
          <cell r="G491" t="str">
            <v>２．かかりつけ患者に限って「診療」及び「検査（外部委託含む）」を実施</v>
          </cell>
          <cell r="H491" t="str">
            <v>診療所</v>
          </cell>
        </row>
        <row r="492">
          <cell r="A492">
            <v>492</v>
          </cell>
          <cell r="B492">
            <v>44134</v>
          </cell>
          <cell r="C492">
            <v>44630</v>
          </cell>
          <cell r="E492" t="str">
            <v>はせクリニック</v>
          </cell>
          <cell r="F492" t="str">
            <v>B型</v>
          </cell>
          <cell r="G492" t="str">
            <v>２．かかりつけ患者に限って「診療」及び「検査（外部委託含む）」を実施</v>
          </cell>
          <cell r="H492" t="str">
            <v>診療所</v>
          </cell>
        </row>
        <row r="493">
          <cell r="A493">
            <v>493</v>
          </cell>
          <cell r="B493">
            <v>44134</v>
          </cell>
          <cell r="E493" t="str">
            <v>細川医院</v>
          </cell>
          <cell r="F493" t="str">
            <v>B型</v>
          </cell>
          <cell r="G493" t="str">
            <v>２．かかりつけ患者に限って「診療」及び「検査（外部委託含む）」を実施</v>
          </cell>
          <cell r="H493" t="str">
            <v>診療所</v>
          </cell>
        </row>
        <row r="494">
          <cell r="A494">
            <v>494</v>
          </cell>
          <cell r="B494">
            <v>44134</v>
          </cell>
          <cell r="C494">
            <v>44609</v>
          </cell>
          <cell r="E494" t="str">
            <v>橋本こどもクリニック</v>
          </cell>
          <cell r="F494" t="str">
            <v>B型</v>
          </cell>
          <cell r="G494" t="str">
            <v>２．かかりつけ患者に限って「診療」及び「検査（外部委託含む）」を実施</v>
          </cell>
          <cell r="H494" t="str">
            <v>診療所</v>
          </cell>
        </row>
        <row r="495">
          <cell r="A495">
            <v>495</v>
          </cell>
          <cell r="B495">
            <v>44134</v>
          </cell>
          <cell r="E495" t="str">
            <v>医療法人　西部クリニック</v>
          </cell>
          <cell r="F495" t="str">
            <v>B型</v>
          </cell>
          <cell r="G495" t="str">
            <v>２．かかりつけ患者に限って「診療」及び「検査（外部委託含む）」を実施</v>
          </cell>
          <cell r="H495" t="str">
            <v>診療所</v>
          </cell>
        </row>
        <row r="497">
          <cell r="A497">
            <v>497</v>
          </cell>
          <cell r="B497">
            <v>44134</v>
          </cell>
          <cell r="E497" t="str">
            <v>本迫医院</v>
          </cell>
          <cell r="F497" t="str">
            <v>B型</v>
          </cell>
          <cell r="G497" t="str">
            <v>２．かかりつけ患者に限って「診療」及び「検査（外部委託含む）」を実施</v>
          </cell>
          <cell r="H497" t="str">
            <v>診療所</v>
          </cell>
        </row>
        <row r="498">
          <cell r="A498">
            <v>498</v>
          </cell>
          <cell r="B498">
            <v>44649</v>
          </cell>
          <cell r="C498">
            <v>44839</v>
          </cell>
          <cell r="E498" t="str">
            <v>医療法人　聖クリニック</v>
          </cell>
          <cell r="F498" t="str">
            <v>準A型</v>
          </cell>
          <cell r="G498" t="str">
            <v>１．発熱患者等の「診療」及び「検査（外部委託含む）」を実施</v>
          </cell>
          <cell r="H498" t="str">
            <v>診療所</v>
          </cell>
        </row>
        <row r="499">
          <cell r="A499">
            <v>499</v>
          </cell>
          <cell r="B499">
            <v>44134</v>
          </cell>
          <cell r="C499">
            <v>44771</v>
          </cell>
          <cell r="E499" t="str">
            <v>医療法人　愛心会　いまい内科ハートクリニック</v>
          </cell>
          <cell r="F499" t="str">
            <v>A型</v>
          </cell>
          <cell r="G499" t="str">
            <v>１．発熱患者等の「診療」及び「検査（外部委託含む）」を実施</v>
          </cell>
          <cell r="H499" t="str">
            <v>診療所</v>
          </cell>
        </row>
        <row r="500">
          <cell r="A500">
            <v>500</v>
          </cell>
          <cell r="B500">
            <v>44134</v>
          </cell>
          <cell r="C500">
            <v>44838</v>
          </cell>
          <cell r="E500" t="str">
            <v>北野外科内科</v>
          </cell>
          <cell r="F500" t="str">
            <v>準A型</v>
          </cell>
          <cell r="G500" t="str">
            <v>１．発熱患者等の「診療」及び「検査（外部委託含む）」を実施</v>
          </cell>
          <cell r="H500" t="str">
            <v>診療所</v>
          </cell>
        </row>
        <row r="501">
          <cell r="A501">
            <v>501</v>
          </cell>
          <cell r="B501">
            <v>44134</v>
          </cell>
          <cell r="C501">
            <v>44774</v>
          </cell>
          <cell r="E501" t="str">
            <v>茂松整形外科</v>
          </cell>
          <cell r="F501" t="str">
            <v>A型</v>
          </cell>
          <cell r="G501" t="str">
            <v>１．発熱患者等の「診療」及び「検査（外部委託含む）」を実施</v>
          </cell>
          <cell r="H501" t="str">
            <v>診療所</v>
          </cell>
        </row>
        <row r="502">
          <cell r="A502">
            <v>502</v>
          </cell>
          <cell r="B502">
            <v>44134</v>
          </cell>
          <cell r="C502">
            <v>44932</v>
          </cell>
          <cell r="E502" t="str">
            <v>公益財団法人　淀川勤労者厚生協会附属　茨木診療所</v>
          </cell>
          <cell r="F502" t="str">
            <v>A型</v>
          </cell>
          <cell r="G502" t="str">
            <v>１．発熱患者等の「診療」及び「検査（外部委託含む）」を実施</v>
          </cell>
          <cell r="H502" t="str">
            <v>診療所</v>
          </cell>
        </row>
        <row r="503">
          <cell r="A503">
            <v>503</v>
          </cell>
          <cell r="B503">
            <v>44134</v>
          </cell>
          <cell r="C503">
            <v>44866</v>
          </cell>
          <cell r="E503" t="str">
            <v>医療法人　一明会　細見医院</v>
          </cell>
          <cell r="F503" t="str">
            <v>B型</v>
          </cell>
          <cell r="G503" t="str">
            <v>２．かかりつけ患者に限って「診療」及び「検査（外部委託含む）」を実施</v>
          </cell>
          <cell r="H503" t="str">
            <v>診療所</v>
          </cell>
        </row>
        <row r="504">
          <cell r="A504">
            <v>504</v>
          </cell>
          <cell r="B504">
            <v>44134</v>
          </cell>
          <cell r="C504">
            <v>44805</v>
          </cell>
          <cell r="E504" t="str">
            <v>もとひろクリニック</v>
          </cell>
          <cell r="F504" t="str">
            <v>A型</v>
          </cell>
          <cell r="G504" t="str">
            <v>１．発熱患者等の「診療」及び「検査（外部委託含む）」を実施</v>
          </cell>
          <cell r="H504" t="str">
            <v>診療所</v>
          </cell>
        </row>
        <row r="505">
          <cell r="A505">
            <v>505</v>
          </cell>
          <cell r="B505">
            <v>44134</v>
          </cell>
          <cell r="E505" t="str">
            <v>立命館いばらき診療所</v>
          </cell>
          <cell r="F505" t="str">
            <v>B型</v>
          </cell>
          <cell r="G505" t="str">
            <v>２．かかりつけ患者に限って「診療」及び「検査（外部委託含む）」を実施</v>
          </cell>
          <cell r="H505" t="str">
            <v>診療所</v>
          </cell>
        </row>
        <row r="506">
          <cell r="A506">
            <v>506</v>
          </cell>
          <cell r="B506">
            <v>44134</v>
          </cell>
          <cell r="C506">
            <v>44243</v>
          </cell>
          <cell r="E506" t="str">
            <v>社会福祉法人大阪水上隣保館　弥栄の郷診療所</v>
          </cell>
          <cell r="F506" t="str">
            <v>B型</v>
          </cell>
          <cell r="G506" t="str">
            <v>２．かかりつけ患者に限って「診療」及び「検査（外部委託含む）」を実施</v>
          </cell>
          <cell r="H506" t="str">
            <v>診療所</v>
          </cell>
        </row>
        <row r="507">
          <cell r="A507">
            <v>507</v>
          </cell>
          <cell r="B507">
            <v>44134</v>
          </cell>
          <cell r="C507">
            <v>44931</v>
          </cell>
          <cell r="E507" t="str">
            <v>関内科医院</v>
          </cell>
          <cell r="F507" t="str">
            <v>A型</v>
          </cell>
          <cell r="G507" t="str">
            <v>１．発熱患者等の「診療」及び「検査（外部委託含む）」を実施</v>
          </cell>
          <cell r="H507" t="str">
            <v>診療所</v>
          </cell>
        </row>
        <row r="508">
          <cell r="A508">
            <v>508</v>
          </cell>
          <cell r="B508">
            <v>44134</v>
          </cell>
          <cell r="C508">
            <v>44771</v>
          </cell>
          <cell r="E508" t="str">
            <v>ちはるクリニック</v>
          </cell>
          <cell r="F508" t="str">
            <v>A型</v>
          </cell>
          <cell r="G508" t="str">
            <v>１．発熱患者等の「診療」及び「検査（外部委託含む）」を実施</v>
          </cell>
          <cell r="H508" t="str">
            <v>診療所</v>
          </cell>
        </row>
        <row r="509">
          <cell r="A509">
            <v>509</v>
          </cell>
          <cell r="B509">
            <v>44134</v>
          </cell>
          <cell r="C509">
            <v>44771</v>
          </cell>
          <cell r="E509" t="str">
            <v>医療法人ちぐさクリニック</v>
          </cell>
          <cell r="F509" t="str">
            <v>A型</v>
          </cell>
          <cell r="G509" t="str">
            <v>１．発熱患者等の「診療」及び「検査（外部委託含む）」を実施</v>
          </cell>
          <cell r="H509" t="str">
            <v>診療所</v>
          </cell>
        </row>
        <row r="510">
          <cell r="A510">
            <v>510</v>
          </cell>
          <cell r="B510">
            <v>44134</v>
          </cell>
          <cell r="E510" t="str">
            <v>オカダ医院</v>
          </cell>
          <cell r="F510" t="str">
            <v>B型</v>
          </cell>
          <cell r="G510" t="str">
            <v>２．かかりつけ患者に限って「診療」及び「検査（外部委託含む）」を実施</v>
          </cell>
          <cell r="H510" t="str">
            <v>診療所</v>
          </cell>
        </row>
        <row r="511">
          <cell r="A511">
            <v>511</v>
          </cell>
          <cell r="B511">
            <v>44134</v>
          </cell>
          <cell r="C511">
            <v>44774</v>
          </cell>
          <cell r="E511" t="str">
            <v>医療法人　杉島医院</v>
          </cell>
          <cell r="F511" t="str">
            <v>A型</v>
          </cell>
          <cell r="G511" t="str">
            <v>１．発熱患者等の「診療」及び「検査（外部委託含む）」を実施</v>
          </cell>
          <cell r="H511" t="str">
            <v>診療所</v>
          </cell>
        </row>
        <row r="512">
          <cell r="A512">
            <v>512</v>
          </cell>
          <cell r="B512">
            <v>44134</v>
          </cell>
          <cell r="C512">
            <v>44837</v>
          </cell>
          <cell r="E512" t="str">
            <v>てらかたクリニック</v>
          </cell>
          <cell r="F512" t="str">
            <v>準A型</v>
          </cell>
          <cell r="G512" t="str">
            <v>１．発熱患者等の「診療」及び「検査（外部委託含む）」を実施</v>
          </cell>
          <cell r="H512" t="str">
            <v>診療所</v>
          </cell>
        </row>
        <row r="513">
          <cell r="A513">
            <v>513</v>
          </cell>
          <cell r="B513">
            <v>44134</v>
          </cell>
          <cell r="E513" t="str">
            <v>医療法人　創健会　賴内科胃腸科</v>
          </cell>
          <cell r="F513" t="str">
            <v>B型</v>
          </cell>
          <cell r="G513" t="str">
            <v>２．かかりつけ患者に限って「診療」及び「検査（外部委託含む）」を実施</v>
          </cell>
          <cell r="H513" t="str">
            <v>診療所</v>
          </cell>
        </row>
        <row r="514">
          <cell r="A514">
            <v>514</v>
          </cell>
          <cell r="B514">
            <v>44134</v>
          </cell>
          <cell r="E514" t="str">
            <v>あずま在宅医療クリニック</v>
          </cell>
          <cell r="F514" t="str">
            <v>B型</v>
          </cell>
          <cell r="G514" t="str">
            <v>２．かかりつけ患者に限って「診療」及び「検査（外部委託含む）」を実施</v>
          </cell>
          <cell r="H514" t="str">
            <v>診療所</v>
          </cell>
        </row>
        <row r="515">
          <cell r="A515">
            <v>515</v>
          </cell>
          <cell r="B515">
            <v>44134</v>
          </cell>
          <cell r="C515">
            <v>44774</v>
          </cell>
          <cell r="E515" t="str">
            <v>よしおかクリニック</v>
          </cell>
          <cell r="F515" t="str">
            <v>A型</v>
          </cell>
          <cell r="G515" t="str">
            <v>１．発熱患者等の「診療」及び「検査（外部委託含む）」を実施</v>
          </cell>
          <cell r="H515" t="str">
            <v>診療所</v>
          </cell>
        </row>
        <row r="516">
          <cell r="A516">
            <v>516</v>
          </cell>
          <cell r="B516">
            <v>44134</v>
          </cell>
          <cell r="C516">
            <v>44567</v>
          </cell>
          <cell r="E516" t="str">
            <v>ふくろうこどもクリニック</v>
          </cell>
          <cell r="F516" t="str">
            <v>A型</v>
          </cell>
          <cell r="G516" t="str">
            <v>１．発熱患者等の「診療」及び「検査（外部委託含む）」を実施</v>
          </cell>
          <cell r="H516" t="str">
            <v>診療所</v>
          </cell>
        </row>
        <row r="517">
          <cell r="A517">
            <v>517</v>
          </cell>
          <cell r="B517">
            <v>44208</v>
          </cell>
          <cell r="C517">
            <v>44871</v>
          </cell>
          <cell r="E517" t="str">
            <v>もりもと内科クリニック</v>
          </cell>
          <cell r="F517" t="str">
            <v>B型</v>
          </cell>
          <cell r="G517" t="str">
            <v>２．かかりつけ患者に限って「診療」及び「検査（外部委託含む）」を実施</v>
          </cell>
          <cell r="H517" t="str">
            <v>診療所</v>
          </cell>
        </row>
        <row r="518">
          <cell r="A518">
            <v>518</v>
          </cell>
          <cell r="B518">
            <v>44200</v>
          </cell>
          <cell r="C518">
            <v>44671</v>
          </cell>
          <cell r="E518" t="str">
            <v>たにざわクリニック</v>
          </cell>
          <cell r="F518" t="str">
            <v>A型</v>
          </cell>
          <cell r="G518" t="str">
            <v>１．発熱患者等の「診療」及び「検査（外部委託含む）」を実施</v>
          </cell>
          <cell r="H518" t="str">
            <v>診療所</v>
          </cell>
        </row>
        <row r="519">
          <cell r="A519">
            <v>519</v>
          </cell>
          <cell r="B519">
            <v>44134</v>
          </cell>
          <cell r="C519">
            <v>44245</v>
          </cell>
          <cell r="E519" t="str">
            <v>医療法人　神谷産婦人科医院</v>
          </cell>
          <cell r="F519" t="str">
            <v>B型</v>
          </cell>
          <cell r="G519" t="str">
            <v>２．かかりつけ患者に限って「診療」及び「検査（外部委託含む）」を実施</v>
          </cell>
          <cell r="H519" t="str">
            <v>診療所</v>
          </cell>
        </row>
        <row r="520">
          <cell r="A520">
            <v>520</v>
          </cell>
          <cell r="B520">
            <v>44134</v>
          </cell>
          <cell r="C520">
            <v>44851</v>
          </cell>
          <cell r="E520" t="str">
            <v>医療法人　仁西会　西川内科</v>
          </cell>
          <cell r="F520" t="str">
            <v>準A型</v>
          </cell>
          <cell r="G520" t="str">
            <v>１．発熱患者等の「診療」及び「検査（外部委託含む）」を実施</v>
          </cell>
          <cell r="H520" t="str">
            <v>診療所</v>
          </cell>
        </row>
        <row r="521">
          <cell r="A521">
            <v>521</v>
          </cell>
          <cell r="B521">
            <v>44134</v>
          </cell>
          <cell r="C521">
            <v>44958</v>
          </cell>
          <cell r="E521" t="str">
            <v>医療法人　いぶきクリニック</v>
          </cell>
          <cell r="F521" t="str">
            <v>A型</v>
          </cell>
          <cell r="G521" t="str">
            <v>１．発熱患者等の「診療」及び「検査（外部委託含む）」を実施</v>
          </cell>
          <cell r="H521" t="str">
            <v>診療所</v>
          </cell>
        </row>
        <row r="522">
          <cell r="A522">
            <v>522</v>
          </cell>
          <cell r="B522">
            <v>44134</v>
          </cell>
          <cell r="E522" t="str">
            <v>医療法人　いぶきクリニック分院</v>
          </cell>
          <cell r="F522" t="str">
            <v>B型</v>
          </cell>
          <cell r="G522" t="str">
            <v>２．かかりつけ患者に限って「診療」及び「検査（外部委託含む）」を実施</v>
          </cell>
          <cell r="H522" t="str">
            <v>診療所</v>
          </cell>
        </row>
        <row r="523">
          <cell r="A523">
            <v>523</v>
          </cell>
          <cell r="B523">
            <v>44200</v>
          </cell>
          <cell r="C523">
            <v>44771</v>
          </cell>
          <cell r="E523" t="str">
            <v>医療法人　永浜クリニック</v>
          </cell>
          <cell r="F523" t="str">
            <v>A型</v>
          </cell>
          <cell r="G523" t="str">
            <v>１．発熱患者等の「診療」及び「検査（外部委託含む）」を実施</v>
          </cell>
          <cell r="H523" t="str">
            <v>診療所</v>
          </cell>
        </row>
        <row r="524">
          <cell r="A524">
            <v>524</v>
          </cell>
          <cell r="B524">
            <v>44134</v>
          </cell>
          <cell r="C524">
            <v>44845</v>
          </cell>
          <cell r="E524" t="str">
            <v>医療法人医之和会スマイルこどもクリニック</v>
          </cell>
          <cell r="F524" t="str">
            <v>準A型</v>
          </cell>
          <cell r="G524" t="str">
            <v>１．発熱患者等の「診療」及び「検査（外部委託含む）」を実施</v>
          </cell>
          <cell r="H524" t="str">
            <v>診療所</v>
          </cell>
        </row>
        <row r="525">
          <cell r="A525">
            <v>525</v>
          </cell>
          <cell r="B525">
            <v>44134</v>
          </cell>
          <cell r="E525" t="str">
            <v>高月内科</v>
          </cell>
          <cell r="F525" t="str">
            <v>B型</v>
          </cell>
          <cell r="G525" t="str">
            <v>２．かかりつけ患者に限って「診療」及び「検査（外部委託含む）」を実施</v>
          </cell>
          <cell r="H525" t="str">
            <v>診療所</v>
          </cell>
        </row>
        <row r="526">
          <cell r="A526">
            <v>526</v>
          </cell>
          <cell r="B526">
            <v>44134</v>
          </cell>
          <cell r="C526">
            <v>44616</v>
          </cell>
          <cell r="E526" t="str">
            <v>医療法人三和会　福田産婦人科医院</v>
          </cell>
          <cell r="F526" t="str">
            <v>A型</v>
          </cell>
          <cell r="G526" t="str">
            <v>１．発熱患者等の「診療」及び「検査（外部委託含む）」を実施</v>
          </cell>
          <cell r="H526" t="str">
            <v>診療所</v>
          </cell>
        </row>
        <row r="527">
          <cell r="A527">
            <v>527</v>
          </cell>
          <cell r="B527">
            <v>44134</v>
          </cell>
          <cell r="C527">
            <v>44889</v>
          </cell>
          <cell r="E527" t="str">
            <v>社会福祉法人　京慈会　いるかこどもクリニック</v>
          </cell>
          <cell r="F527" t="str">
            <v>A型</v>
          </cell>
          <cell r="G527" t="str">
            <v>１．発熱患者等の「診療」及び「検査（外部委託含む）」を実施</v>
          </cell>
          <cell r="H527" t="str">
            <v>診療所</v>
          </cell>
        </row>
        <row r="528">
          <cell r="A528">
            <v>528</v>
          </cell>
          <cell r="B528">
            <v>44134</v>
          </cell>
          <cell r="E528" t="str">
            <v>小菓医院</v>
          </cell>
          <cell r="F528" t="str">
            <v>B型</v>
          </cell>
          <cell r="G528" t="str">
            <v>２．かかりつけ患者に限って「診療」及び「検査（外部委託含む）」を実施</v>
          </cell>
          <cell r="H528" t="str">
            <v>診療所</v>
          </cell>
        </row>
        <row r="529">
          <cell r="A529">
            <v>529</v>
          </cell>
          <cell r="B529">
            <v>44134</v>
          </cell>
          <cell r="C529">
            <v>44613</v>
          </cell>
          <cell r="E529" t="str">
            <v>医療法人　寺嶋・塚田こどもクリニック</v>
          </cell>
          <cell r="F529" t="str">
            <v>B型</v>
          </cell>
          <cell r="G529" t="str">
            <v>２．かかりつけ患者に限って「診療」及び「検査（外部委託含む）」を実施</v>
          </cell>
          <cell r="H529" t="str">
            <v>診療所</v>
          </cell>
        </row>
        <row r="530">
          <cell r="A530">
            <v>530</v>
          </cell>
          <cell r="B530">
            <v>44134</v>
          </cell>
          <cell r="E530" t="str">
            <v>宝田クリニック</v>
          </cell>
          <cell r="F530" t="str">
            <v>B型</v>
          </cell>
          <cell r="G530" t="str">
            <v>２．かかりつけ患者に限って「診療」及び「検査（外部委託含む）」を実施</v>
          </cell>
          <cell r="H530" t="str">
            <v>診療所</v>
          </cell>
        </row>
        <row r="531">
          <cell r="A531">
            <v>531</v>
          </cell>
          <cell r="B531">
            <v>44134</v>
          </cell>
          <cell r="C531">
            <v>44299</v>
          </cell>
          <cell r="E531" t="str">
            <v>医療法人茂樹会　田中診療所</v>
          </cell>
          <cell r="F531" t="str">
            <v>B型</v>
          </cell>
          <cell r="G531" t="str">
            <v>２．かかりつけ患者に限って「診療」及び「検査（外部委託含む）」を実施</v>
          </cell>
          <cell r="H531" t="str">
            <v>診療所</v>
          </cell>
        </row>
        <row r="532">
          <cell r="A532">
            <v>532</v>
          </cell>
          <cell r="B532">
            <v>44134</v>
          </cell>
          <cell r="C532">
            <v>44228</v>
          </cell>
          <cell r="E532" t="str">
            <v>益海　医院</v>
          </cell>
          <cell r="F532" t="str">
            <v>B型</v>
          </cell>
          <cell r="G532" t="str">
            <v>２．かかりつけ患者に限って「診療」及び「検査（外部委託含む）」を実施</v>
          </cell>
          <cell r="H532" t="str">
            <v>診療所</v>
          </cell>
        </row>
        <row r="533">
          <cell r="A533">
            <v>533</v>
          </cell>
          <cell r="B533">
            <v>44495</v>
          </cell>
          <cell r="E533" t="str">
            <v>医療法人　優正会　森村医院</v>
          </cell>
          <cell r="F533" t="str">
            <v>B型</v>
          </cell>
          <cell r="G533" t="str">
            <v>２．かかりつけ患者に限って「診療」及び「検査（外部委託含む）」を実施</v>
          </cell>
          <cell r="H533" t="str">
            <v>診療所</v>
          </cell>
        </row>
        <row r="534">
          <cell r="A534">
            <v>534</v>
          </cell>
          <cell r="B534">
            <v>44134</v>
          </cell>
          <cell r="C534">
            <v>44792</v>
          </cell>
          <cell r="E534" t="str">
            <v>医療法人社団　秀博会　マサキクリニック</v>
          </cell>
          <cell r="F534" t="str">
            <v>A型</v>
          </cell>
          <cell r="G534" t="str">
            <v>１．発熱患者等の「診療」及び「検査（外部委託含む）」を実施</v>
          </cell>
          <cell r="H534" t="str">
            <v>診療所</v>
          </cell>
        </row>
        <row r="535">
          <cell r="A535">
            <v>535</v>
          </cell>
          <cell r="B535">
            <v>44134</v>
          </cell>
          <cell r="C535">
            <v>44977</v>
          </cell>
          <cell r="E535" t="str">
            <v>田中クリニック</v>
          </cell>
          <cell r="F535" t="str">
            <v>A型</v>
          </cell>
          <cell r="G535" t="str">
            <v>１．発熱患者等の「診療」及び「検査（外部委託含む）」を実施</v>
          </cell>
          <cell r="H535" t="str">
            <v>診療所</v>
          </cell>
        </row>
        <row r="536">
          <cell r="A536">
            <v>536</v>
          </cell>
          <cell r="B536">
            <v>44134</v>
          </cell>
          <cell r="C536">
            <v>44606</v>
          </cell>
          <cell r="E536" t="str">
            <v>医療法人涼楓会にしむら小児科</v>
          </cell>
          <cell r="F536" t="str">
            <v>A型</v>
          </cell>
          <cell r="G536" t="str">
            <v>１．発熱患者等の「診療」及び「検査（外部委託含む）」を実施</v>
          </cell>
          <cell r="H536" t="str">
            <v>診療所</v>
          </cell>
        </row>
        <row r="538">
          <cell r="A538">
            <v>538</v>
          </cell>
          <cell r="B538">
            <v>44134</v>
          </cell>
          <cell r="C538">
            <v>44869</v>
          </cell>
          <cell r="E538" t="str">
            <v>医療法人　ときよしクリニック</v>
          </cell>
          <cell r="F538" t="str">
            <v>B型</v>
          </cell>
          <cell r="G538" t="str">
            <v>２．かかりつけ患者に限って「診療」及び「検査（外部委託含む）」を実施</v>
          </cell>
          <cell r="H538" t="str">
            <v>診療所</v>
          </cell>
        </row>
        <row r="539">
          <cell r="A539">
            <v>539</v>
          </cell>
          <cell r="B539">
            <v>44134</v>
          </cell>
          <cell r="E539" t="str">
            <v>医療法人厚和会　ぶどうの家診療所</v>
          </cell>
          <cell r="F539" t="str">
            <v>B型</v>
          </cell>
          <cell r="G539" t="str">
            <v>２．かかりつけ患者に限って「診療」及び「検査（外部委託含む）」を実施</v>
          </cell>
          <cell r="H539" t="str">
            <v>診療所</v>
          </cell>
        </row>
        <row r="540">
          <cell r="A540">
            <v>540</v>
          </cell>
          <cell r="B540">
            <v>44134</v>
          </cell>
          <cell r="E540" t="str">
            <v>ひきまクリニック</v>
          </cell>
          <cell r="F540" t="str">
            <v>B型</v>
          </cell>
          <cell r="G540" t="str">
            <v>２．かかりつけ患者に限って「診療」及び「検査（外部委託含む）」を実施</v>
          </cell>
          <cell r="H540" t="str">
            <v>診療所</v>
          </cell>
        </row>
        <row r="541">
          <cell r="A541">
            <v>541</v>
          </cell>
          <cell r="B541">
            <v>44134</v>
          </cell>
          <cell r="C541">
            <v>44872</v>
          </cell>
          <cell r="E541" t="str">
            <v>医療法人富喜会　くにさだ医院</v>
          </cell>
          <cell r="F541" t="str">
            <v>A型</v>
          </cell>
          <cell r="G541" t="str">
            <v>１．発熱患者等の「診療」及び「検査（外部委託含む）」を実施</v>
          </cell>
          <cell r="H541" t="str">
            <v>診療所</v>
          </cell>
        </row>
        <row r="542">
          <cell r="A542">
            <v>542</v>
          </cell>
          <cell r="B542">
            <v>44134</v>
          </cell>
          <cell r="E542" t="str">
            <v>医療法人もりい内科クリニック</v>
          </cell>
          <cell r="F542" t="str">
            <v>B型</v>
          </cell>
          <cell r="G542" t="str">
            <v>２．かかりつけ患者に限って「診療」及び「検査（外部委託含む）」を実施</v>
          </cell>
          <cell r="H542" t="str">
            <v>診療所</v>
          </cell>
        </row>
        <row r="543">
          <cell r="A543">
            <v>543</v>
          </cell>
          <cell r="B543">
            <v>44134</v>
          </cell>
          <cell r="C543">
            <v>44546</v>
          </cell>
          <cell r="E543" t="str">
            <v>医療法人　宝癒会いぬいクリニック</v>
          </cell>
          <cell r="F543" t="str">
            <v>B型</v>
          </cell>
          <cell r="G543" t="str">
            <v>２．かかりつけ患者に限って「診療」及び「検査（外部委託含む）」を実施</v>
          </cell>
          <cell r="H543" t="str">
            <v>診療所</v>
          </cell>
        </row>
        <row r="544">
          <cell r="A544">
            <v>544</v>
          </cell>
          <cell r="B544">
            <v>44134</v>
          </cell>
          <cell r="C544">
            <v>44809</v>
          </cell>
          <cell r="E544" t="str">
            <v>福田クリニック</v>
          </cell>
          <cell r="F544" t="str">
            <v>B型</v>
          </cell>
          <cell r="G544" t="str">
            <v>２．かかりつけ患者に限って「診療」及び「検査（外部委託含む）」を実施</v>
          </cell>
          <cell r="H544" t="str">
            <v>診療所</v>
          </cell>
        </row>
        <row r="545">
          <cell r="A545">
            <v>545</v>
          </cell>
          <cell r="B545">
            <v>44134</v>
          </cell>
          <cell r="C545">
            <v>44184</v>
          </cell>
          <cell r="E545" t="str">
            <v>中村･みなみクリニック</v>
          </cell>
          <cell r="F545" t="str">
            <v>B型</v>
          </cell>
          <cell r="G545" t="str">
            <v>２．かかりつけ患者に限って「診療」及び「検査（外部委託含む）」を実施</v>
          </cell>
          <cell r="H545" t="str">
            <v>診療所</v>
          </cell>
        </row>
        <row r="546">
          <cell r="A546">
            <v>546</v>
          </cell>
          <cell r="B546">
            <v>44134</v>
          </cell>
          <cell r="E546" t="str">
            <v>坂口医院</v>
          </cell>
          <cell r="F546" t="str">
            <v>B型</v>
          </cell>
          <cell r="G546" t="str">
            <v>２．かかりつけ患者に限って「診療」及び「検査（外部委託含む）」を実施</v>
          </cell>
          <cell r="H546" t="str">
            <v>診療所</v>
          </cell>
        </row>
        <row r="547">
          <cell r="A547">
            <v>547</v>
          </cell>
          <cell r="B547">
            <v>44134</v>
          </cell>
          <cell r="C547">
            <v>44771</v>
          </cell>
          <cell r="E547" t="str">
            <v>金剛団地診療所児島医院</v>
          </cell>
          <cell r="F547" t="str">
            <v>A型</v>
          </cell>
          <cell r="G547" t="str">
            <v>１．発熱患者等の「診療」及び「検査（外部委託含む）」を実施</v>
          </cell>
          <cell r="H547" t="str">
            <v>診療所</v>
          </cell>
        </row>
        <row r="548">
          <cell r="A548">
            <v>548</v>
          </cell>
          <cell r="B548">
            <v>44134</v>
          </cell>
          <cell r="C548">
            <v>44805</v>
          </cell>
          <cell r="E548" t="str">
            <v>ますみ小児科</v>
          </cell>
          <cell r="F548" t="str">
            <v>A型</v>
          </cell>
          <cell r="G548" t="str">
            <v>１．発熱患者等の「診療」及び「検査（外部委託含む）」を実施</v>
          </cell>
          <cell r="H548" t="str">
            <v>診療所</v>
          </cell>
        </row>
        <row r="549">
          <cell r="A549">
            <v>549</v>
          </cell>
          <cell r="B549">
            <v>44134</v>
          </cell>
          <cell r="E549" t="str">
            <v>医療法人藤岡医院</v>
          </cell>
          <cell r="F549" t="str">
            <v>B型</v>
          </cell>
          <cell r="G549" t="str">
            <v>２．かかりつけ患者に限って「診療」及び「検査（外部委託含む）」を実施</v>
          </cell>
          <cell r="H549" t="str">
            <v>診療所</v>
          </cell>
        </row>
        <row r="550">
          <cell r="A550">
            <v>550</v>
          </cell>
          <cell r="B550">
            <v>44134</v>
          </cell>
          <cell r="C550">
            <v>44865</v>
          </cell>
          <cell r="E550" t="str">
            <v>廣谷医院</v>
          </cell>
          <cell r="F550" t="str">
            <v>準A型</v>
          </cell>
          <cell r="G550" t="str">
            <v>１．発熱患者等の「診療」及び「検査（外部委託含む）」を実施</v>
          </cell>
          <cell r="H550" t="str">
            <v>診療所</v>
          </cell>
        </row>
        <row r="551">
          <cell r="A551">
            <v>551</v>
          </cell>
          <cell r="B551">
            <v>44134</v>
          </cell>
          <cell r="E551" t="str">
            <v>仲谷診療所</v>
          </cell>
          <cell r="F551" t="str">
            <v>B型</v>
          </cell>
          <cell r="G551" t="str">
            <v>２．かかりつけ患者に限って「診療」及び「検査（外部委託含む）」を実施</v>
          </cell>
          <cell r="H551" t="str">
            <v>診療所</v>
          </cell>
        </row>
        <row r="552">
          <cell r="A552">
            <v>552</v>
          </cell>
          <cell r="B552">
            <v>44134</v>
          </cell>
          <cell r="C552">
            <v>44217</v>
          </cell>
          <cell r="E552" t="str">
            <v>千早赤阪村国民健康保険診療所</v>
          </cell>
          <cell r="F552" t="str">
            <v>B型</v>
          </cell>
          <cell r="G552" t="str">
            <v>２．かかりつけ患者に限って「診療」及び「検査（外部委託含む）」を実施</v>
          </cell>
          <cell r="H552" t="str">
            <v>診療所</v>
          </cell>
        </row>
        <row r="553">
          <cell r="A553">
            <v>553</v>
          </cell>
          <cell r="B553">
            <v>44134</v>
          </cell>
          <cell r="E553" t="str">
            <v>医療法人やすらぎ会植田診療所</v>
          </cell>
          <cell r="F553" t="str">
            <v>B型</v>
          </cell>
          <cell r="G553" t="str">
            <v>２．かかりつけ患者に限って「診療」及び「検査（外部委託含む）」を実施</v>
          </cell>
          <cell r="H553" t="str">
            <v>診療所</v>
          </cell>
        </row>
        <row r="554">
          <cell r="A554">
            <v>554</v>
          </cell>
          <cell r="B554">
            <v>44134</v>
          </cell>
          <cell r="C554">
            <v>44875</v>
          </cell>
          <cell r="E554" t="str">
            <v>山口診療所</v>
          </cell>
          <cell r="F554" t="str">
            <v>B型</v>
          </cell>
          <cell r="G554" t="str">
            <v>２．かかりつけ患者に限って「診療」及び「検査（外部委託含む）」を実施</v>
          </cell>
          <cell r="H554" t="str">
            <v>診療所</v>
          </cell>
        </row>
        <row r="555">
          <cell r="A555">
            <v>555</v>
          </cell>
          <cell r="B555">
            <v>44134</v>
          </cell>
          <cell r="C555">
            <v>44865</v>
          </cell>
          <cell r="E555" t="str">
            <v>医療法人 山本医院</v>
          </cell>
          <cell r="F555" t="str">
            <v>準A型</v>
          </cell>
          <cell r="G555" t="str">
            <v>１．発熱患者等の「診療」及び「検査（外部委託含む）」を実施</v>
          </cell>
          <cell r="H555" t="str">
            <v>診療所</v>
          </cell>
        </row>
        <row r="556">
          <cell r="A556">
            <v>556</v>
          </cell>
          <cell r="B556">
            <v>44134</v>
          </cell>
          <cell r="C556">
            <v>44778</v>
          </cell>
          <cell r="E556" t="str">
            <v>佐野耳鼻咽喉科</v>
          </cell>
          <cell r="F556" t="str">
            <v>A型</v>
          </cell>
          <cell r="G556" t="str">
            <v>１．発熱患者等の「診療」及び「検査（外部委託含む）」を実施</v>
          </cell>
          <cell r="H556" t="str">
            <v>診療所</v>
          </cell>
        </row>
        <row r="557">
          <cell r="A557">
            <v>557</v>
          </cell>
          <cell r="B557">
            <v>44656</v>
          </cell>
          <cell r="C557">
            <v>44776</v>
          </cell>
          <cell r="E557" t="str">
            <v>なかたにクリニック</v>
          </cell>
          <cell r="F557" t="str">
            <v>A型</v>
          </cell>
          <cell r="G557" t="str">
            <v>１．発熱患者等の「診療」及び「検査（外部委託含む）」を実施</v>
          </cell>
          <cell r="H557" t="str">
            <v>診療所</v>
          </cell>
        </row>
        <row r="558">
          <cell r="A558">
            <v>558</v>
          </cell>
          <cell r="B558">
            <v>44134</v>
          </cell>
          <cell r="C558">
            <v>44792</v>
          </cell>
          <cell r="E558" t="str">
            <v>森川クリニック</v>
          </cell>
          <cell r="F558" t="str">
            <v>A型</v>
          </cell>
          <cell r="G558" t="str">
            <v>１．発熱患者等の「診療」及び「検査（外部委託含む）」を実施</v>
          </cell>
          <cell r="H558" t="str">
            <v>診療所</v>
          </cell>
        </row>
        <row r="559">
          <cell r="A559">
            <v>559</v>
          </cell>
          <cell r="B559">
            <v>44134</v>
          </cell>
          <cell r="C559">
            <v>44824</v>
          </cell>
          <cell r="E559" t="str">
            <v>福岡内科クリニック</v>
          </cell>
          <cell r="F559" t="str">
            <v>A型</v>
          </cell>
          <cell r="G559" t="str">
            <v>１．発熱患者等の「診療」及び「検査（外部委託含む）」を実施</v>
          </cell>
          <cell r="H559" t="str">
            <v>診療所</v>
          </cell>
        </row>
        <row r="560">
          <cell r="A560">
            <v>560</v>
          </cell>
          <cell r="B560">
            <v>44134</v>
          </cell>
          <cell r="E560" t="str">
            <v>医療法人幸生会　中林医院</v>
          </cell>
          <cell r="F560" t="str">
            <v>B型</v>
          </cell>
          <cell r="G560" t="str">
            <v>２．かかりつけ患者に限って「診療」及び「検査（外部委託含む）」を実施</v>
          </cell>
          <cell r="H560" t="str">
            <v>診療所</v>
          </cell>
        </row>
        <row r="561">
          <cell r="A561">
            <v>561</v>
          </cell>
          <cell r="B561">
            <v>44134</v>
          </cell>
          <cell r="E561" t="str">
            <v>医療法人　池田内科医院</v>
          </cell>
          <cell r="F561" t="str">
            <v>B型</v>
          </cell>
          <cell r="G561" t="str">
            <v>２．かかりつけ患者に限って「診療」及び「検査（外部委託含む）」を実施</v>
          </cell>
          <cell r="H561" t="str">
            <v>診療所</v>
          </cell>
        </row>
        <row r="562">
          <cell r="A562">
            <v>562</v>
          </cell>
          <cell r="B562">
            <v>44134</v>
          </cell>
          <cell r="C562">
            <v>44582</v>
          </cell>
          <cell r="E562" t="str">
            <v>医療法人　松尾クリニック</v>
          </cell>
          <cell r="F562" t="str">
            <v>B型</v>
          </cell>
          <cell r="G562" t="str">
            <v>２．かかりつけ患者に限って「診療」及び「検査（外部委託含む）」を実施</v>
          </cell>
          <cell r="H562" t="str">
            <v>診療所</v>
          </cell>
        </row>
        <row r="563">
          <cell r="A563">
            <v>563</v>
          </cell>
          <cell r="B563">
            <v>44134</v>
          </cell>
          <cell r="E563" t="str">
            <v>石倉医院</v>
          </cell>
          <cell r="F563" t="str">
            <v>B型</v>
          </cell>
          <cell r="G563" t="str">
            <v>２．かかりつけ患者に限って「診療」及び「検査（外部委託含む）」を実施</v>
          </cell>
          <cell r="H563" t="str">
            <v>診療所</v>
          </cell>
        </row>
        <row r="564">
          <cell r="A564">
            <v>564</v>
          </cell>
          <cell r="B564">
            <v>44134</v>
          </cell>
          <cell r="C564">
            <v>44606</v>
          </cell>
          <cell r="E564" t="str">
            <v>寿里苑診療所</v>
          </cell>
          <cell r="F564" t="str">
            <v>B型</v>
          </cell>
          <cell r="G564" t="str">
            <v>２．かかりつけ患者に限って「診療」及び「検査（外部委託含む）」を実施</v>
          </cell>
          <cell r="H564" t="str">
            <v>診療所</v>
          </cell>
        </row>
        <row r="565">
          <cell r="A565">
            <v>565</v>
          </cell>
          <cell r="B565">
            <v>44134</v>
          </cell>
          <cell r="C565">
            <v>44774</v>
          </cell>
          <cell r="E565" t="str">
            <v>おざさクリニック</v>
          </cell>
          <cell r="F565" t="str">
            <v>A型</v>
          </cell>
          <cell r="G565" t="str">
            <v>１．発熱患者等の「診療」及び「検査（外部委託含む）」を実施</v>
          </cell>
          <cell r="H565" t="str">
            <v>診療所</v>
          </cell>
        </row>
        <row r="566">
          <cell r="A566">
            <v>566</v>
          </cell>
          <cell r="B566">
            <v>44134</v>
          </cell>
          <cell r="E566" t="str">
            <v>医療法人心月会　つきやま胃腸内科</v>
          </cell>
          <cell r="F566" t="str">
            <v>B型</v>
          </cell>
          <cell r="G566" t="str">
            <v>２．かかりつけ患者に限って「診療」及び「検査（外部委託含む）」を実施</v>
          </cell>
          <cell r="H566" t="str">
            <v>診療所</v>
          </cell>
        </row>
        <row r="567">
          <cell r="A567">
            <v>567</v>
          </cell>
          <cell r="B567">
            <v>44134</v>
          </cell>
          <cell r="C567">
            <v>44733</v>
          </cell>
          <cell r="E567" t="str">
            <v>半田あつたかクリニック</v>
          </cell>
          <cell r="F567" t="str">
            <v>B型</v>
          </cell>
          <cell r="G567" t="str">
            <v>２．かかりつけ患者に限って「診療」及び「検査（外部委託含む）」を実施</v>
          </cell>
          <cell r="H567" t="str">
            <v>診療所</v>
          </cell>
        </row>
        <row r="568">
          <cell r="A568">
            <v>568</v>
          </cell>
          <cell r="B568">
            <v>44134</v>
          </cell>
          <cell r="C568">
            <v>44866</v>
          </cell>
          <cell r="E568" t="str">
            <v>医療法人とうだクリニック</v>
          </cell>
          <cell r="F568" t="str">
            <v>準A型</v>
          </cell>
          <cell r="G568" t="str">
            <v>１．発熱患者等の「診療」及び「検査（外部委託含む）」を実施</v>
          </cell>
          <cell r="H568" t="str">
            <v>診療所</v>
          </cell>
        </row>
        <row r="569">
          <cell r="A569">
            <v>569</v>
          </cell>
          <cell r="B569">
            <v>44134</v>
          </cell>
          <cell r="C569">
            <v>44774</v>
          </cell>
          <cell r="E569" t="str">
            <v>医療法人　おがわクリニック</v>
          </cell>
          <cell r="F569" t="str">
            <v>A型</v>
          </cell>
          <cell r="G569" t="str">
            <v>１．発熱患者等の「診療」及び「検査（外部委託含む）」を実施</v>
          </cell>
          <cell r="H569" t="str">
            <v>診療所</v>
          </cell>
        </row>
        <row r="570">
          <cell r="A570">
            <v>570</v>
          </cell>
          <cell r="B570">
            <v>44134</v>
          </cell>
          <cell r="C570">
            <v>44763</v>
          </cell>
          <cell r="E570" t="str">
            <v>医療法人岩田医院</v>
          </cell>
          <cell r="F570" t="str">
            <v>B型</v>
          </cell>
          <cell r="G570" t="str">
            <v>２．かかりつけ患者に限って「診療」及び「検査（外部委託含む）」を実施</v>
          </cell>
          <cell r="H570" t="str">
            <v>診療所</v>
          </cell>
        </row>
        <row r="571">
          <cell r="A571">
            <v>571</v>
          </cell>
          <cell r="B571">
            <v>44134</v>
          </cell>
          <cell r="E571" t="str">
            <v>医療法人育佑会　石田医院</v>
          </cell>
          <cell r="F571" t="str">
            <v>B型</v>
          </cell>
          <cell r="G571" t="str">
            <v>２．かかりつけ患者に限って「診療」及び「検査（外部委託含む）」を実施</v>
          </cell>
          <cell r="H571" t="str">
            <v>診療所</v>
          </cell>
        </row>
        <row r="572">
          <cell r="A572">
            <v>572</v>
          </cell>
          <cell r="B572">
            <v>44134</v>
          </cell>
          <cell r="C572">
            <v>44781</v>
          </cell>
          <cell r="E572" t="str">
            <v>医療法人岡内科クリニック</v>
          </cell>
          <cell r="F572" t="str">
            <v>A型</v>
          </cell>
          <cell r="G572" t="str">
            <v>１．発熱患者等の「診療」及び「検査（外部委託含む）」を実施</v>
          </cell>
          <cell r="H572" t="str">
            <v>診療所</v>
          </cell>
        </row>
        <row r="573">
          <cell r="A573">
            <v>573</v>
          </cell>
          <cell r="B573">
            <v>44134</v>
          </cell>
          <cell r="C573">
            <v>44838</v>
          </cell>
          <cell r="E573" t="str">
            <v>医療法人　木下耳鼻咽喉科</v>
          </cell>
          <cell r="F573" t="str">
            <v>準A型</v>
          </cell>
          <cell r="G573" t="str">
            <v>１．発熱患者等の「診療」及び「検査（外部委託含む）」を実施</v>
          </cell>
          <cell r="H573" t="str">
            <v>診療所</v>
          </cell>
        </row>
        <row r="574">
          <cell r="A574">
            <v>574</v>
          </cell>
          <cell r="B574">
            <v>44134</v>
          </cell>
          <cell r="C574">
            <v>44752</v>
          </cell>
          <cell r="E574" t="str">
            <v>耳鼻咽喉科竹本クリニック</v>
          </cell>
          <cell r="F574" t="str">
            <v>A型</v>
          </cell>
          <cell r="G574" t="str">
            <v>１．発熱患者等の「診療」及び「検査（外部委託含む）」を実施</v>
          </cell>
          <cell r="H574" t="str">
            <v>診療所</v>
          </cell>
        </row>
        <row r="576">
          <cell r="A576">
            <v>576</v>
          </cell>
          <cell r="B576">
            <v>44134</v>
          </cell>
          <cell r="E576" t="str">
            <v>社会医療法人ペガサス　馬場満記念クリニック</v>
          </cell>
          <cell r="F576" t="str">
            <v>B型</v>
          </cell>
          <cell r="G576" t="str">
            <v>２．かかりつけ患者に限って「診療」及び「検査（外部委託含む）」を実施</v>
          </cell>
          <cell r="H576" t="str">
            <v>診療所</v>
          </cell>
        </row>
        <row r="577">
          <cell r="A577">
            <v>577</v>
          </cell>
          <cell r="B577">
            <v>44134</v>
          </cell>
          <cell r="C577">
            <v>44588</v>
          </cell>
          <cell r="E577" t="str">
            <v>医療法人幸真会　とうじょうクリニック</v>
          </cell>
          <cell r="F577" t="str">
            <v>B型</v>
          </cell>
          <cell r="G577" t="str">
            <v>２．かかりつけ患者に限って「診療」及び「検査（外部委託含む）」を実施</v>
          </cell>
          <cell r="H577" t="str">
            <v>診療所</v>
          </cell>
        </row>
        <row r="578">
          <cell r="A578">
            <v>578</v>
          </cell>
          <cell r="B578">
            <v>44134</v>
          </cell>
          <cell r="C578">
            <v>44797</v>
          </cell>
          <cell r="E578" t="str">
            <v>和気河合医院</v>
          </cell>
          <cell r="F578" t="str">
            <v>A型</v>
          </cell>
          <cell r="G578" t="str">
            <v>１．発熱患者等の「診療」及び「検査（外部委託含む）」を実施</v>
          </cell>
          <cell r="H578" t="str">
            <v>診療所</v>
          </cell>
        </row>
        <row r="579">
          <cell r="A579">
            <v>579</v>
          </cell>
          <cell r="B579">
            <v>44134</v>
          </cell>
          <cell r="C579">
            <v>44774</v>
          </cell>
          <cell r="E579" t="str">
            <v>植田医院</v>
          </cell>
          <cell r="F579" t="str">
            <v>A型</v>
          </cell>
          <cell r="G579" t="str">
            <v>１．発熱患者等の「診療」及び「検査（外部委託含む）」を実施</v>
          </cell>
          <cell r="H579" t="str">
            <v>診療所</v>
          </cell>
        </row>
        <row r="582">
          <cell r="A582">
            <v>582</v>
          </cell>
          <cell r="B582">
            <v>44134</v>
          </cell>
          <cell r="C582">
            <v>44859</v>
          </cell>
          <cell r="E582" t="str">
            <v>なかじまクリニック小児科・循環器科</v>
          </cell>
          <cell r="F582" t="str">
            <v>B型</v>
          </cell>
          <cell r="G582" t="str">
            <v>２．かかりつけ患者に限って「診療」及び「検査（外部委託含む）」を実施</v>
          </cell>
          <cell r="H582" t="str">
            <v>診療所</v>
          </cell>
        </row>
        <row r="583">
          <cell r="A583">
            <v>583</v>
          </cell>
          <cell r="B583">
            <v>44134</v>
          </cell>
          <cell r="C583">
            <v>44608</v>
          </cell>
          <cell r="E583" t="str">
            <v>医療法人きむら耳鼻咽喉科クリニック</v>
          </cell>
          <cell r="F583" t="str">
            <v>A型</v>
          </cell>
          <cell r="G583" t="str">
            <v>１．発熱患者等の「診療」及び「検査（外部委託含む）」を実施</v>
          </cell>
          <cell r="H583" t="str">
            <v>診療所</v>
          </cell>
        </row>
        <row r="584">
          <cell r="A584">
            <v>584</v>
          </cell>
          <cell r="B584">
            <v>44134</v>
          </cell>
          <cell r="C584">
            <v>44699</v>
          </cell>
          <cell r="E584" t="str">
            <v>長野クリニック</v>
          </cell>
          <cell r="F584" t="str">
            <v>A型</v>
          </cell>
          <cell r="G584" t="str">
            <v>１．発熱患者等の「診療」及び「検査（外部委託含む）」を実施</v>
          </cell>
          <cell r="H584" t="str">
            <v>診療所</v>
          </cell>
        </row>
        <row r="585">
          <cell r="A585">
            <v>585</v>
          </cell>
          <cell r="B585">
            <v>44134</v>
          </cell>
          <cell r="C585">
            <v>44613</v>
          </cell>
          <cell r="E585" t="str">
            <v>中医院</v>
          </cell>
          <cell r="F585" t="str">
            <v>A型</v>
          </cell>
          <cell r="G585" t="str">
            <v>１．発熱患者等の「診療」及び「検査（外部委託含む）」を実施</v>
          </cell>
          <cell r="H585" t="str">
            <v>診療所</v>
          </cell>
        </row>
        <row r="586">
          <cell r="A586">
            <v>586</v>
          </cell>
          <cell r="B586">
            <v>44134</v>
          </cell>
          <cell r="C586">
            <v>44866</v>
          </cell>
          <cell r="E586" t="str">
            <v>医療法人杉本医院</v>
          </cell>
          <cell r="F586" t="str">
            <v>A型</v>
          </cell>
          <cell r="G586" t="str">
            <v>１．発熱患者等の「診療」及び「検査（外部委託含む）」を実施</v>
          </cell>
          <cell r="H586" t="str">
            <v>診療所</v>
          </cell>
        </row>
        <row r="587">
          <cell r="A587">
            <v>587</v>
          </cell>
          <cell r="B587">
            <v>44134</v>
          </cell>
          <cell r="E587" t="str">
            <v>いのうえ消化器内科クリニック</v>
          </cell>
          <cell r="F587" t="str">
            <v>B型</v>
          </cell>
          <cell r="G587" t="str">
            <v>２．かかりつけ患者に限って「診療」及び「検査（外部委託含む）」を実施</v>
          </cell>
          <cell r="H587" t="str">
            <v>診療所</v>
          </cell>
        </row>
        <row r="588">
          <cell r="A588">
            <v>588</v>
          </cell>
          <cell r="B588">
            <v>44134</v>
          </cell>
          <cell r="C588">
            <v>44942</v>
          </cell>
          <cell r="E588" t="str">
            <v>医療法人医敬会　安藤外科・整形外科医院</v>
          </cell>
          <cell r="F588" t="str">
            <v>A型</v>
          </cell>
          <cell r="G588" t="str">
            <v>１．発熱患者等の「診療」及び「検査（外部委託含む）」を実施</v>
          </cell>
          <cell r="H588" t="str">
            <v>診療所</v>
          </cell>
        </row>
        <row r="589">
          <cell r="A589">
            <v>589</v>
          </cell>
          <cell r="B589">
            <v>44134</v>
          </cell>
          <cell r="E589" t="str">
            <v>医療法人　真嶋医院</v>
          </cell>
          <cell r="F589" t="str">
            <v>B型</v>
          </cell>
          <cell r="G589" t="str">
            <v>２．かかりつけ患者に限って「診療」及び「検査（外部委託含む）」を実施</v>
          </cell>
          <cell r="H589" t="str">
            <v>診療所</v>
          </cell>
        </row>
        <row r="590">
          <cell r="A590">
            <v>590</v>
          </cell>
          <cell r="B590">
            <v>44134</v>
          </cell>
          <cell r="C590">
            <v>44839</v>
          </cell>
          <cell r="E590" t="str">
            <v>中川クリニック</v>
          </cell>
          <cell r="F590" t="str">
            <v>準A型</v>
          </cell>
          <cell r="G590" t="str">
            <v>１．発熱患者等の「診療」及び「検査（外部委託含む）」を実施</v>
          </cell>
          <cell r="H590" t="str">
            <v>診療所</v>
          </cell>
        </row>
        <row r="591">
          <cell r="A591">
            <v>591</v>
          </cell>
          <cell r="B591">
            <v>44228</v>
          </cell>
          <cell r="C591">
            <v>44471</v>
          </cell>
          <cell r="E591" t="str">
            <v>医療法人畑田医院</v>
          </cell>
          <cell r="F591" t="str">
            <v>A型</v>
          </cell>
          <cell r="G591" t="str">
            <v>１．発熱患者等の「診療」及び「検査（外部委託含む）」を実施</v>
          </cell>
          <cell r="H591" t="str">
            <v>診療所</v>
          </cell>
        </row>
        <row r="592">
          <cell r="A592">
            <v>592</v>
          </cell>
          <cell r="B592">
            <v>44134</v>
          </cell>
          <cell r="C592">
            <v>44470</v>
          </cell>
          <cell r="E592" t="str">
            <v>にしだこどもアレルギークリニック</v>
          </cell>
          <cell r="F592" t="str">
            <v>A型</v>
          </cell>
          <cell r="G592" t="str">
            <v>１．発熱患者等の「診療」及び「検査（外部委託含む）」を実施</v>
          </cell>
          <cell r="H592" t="str">
            <v>診療所</v>
          </cell>
        </row>
        <row r="593">
          <cell r="A593">
            <v>593</v>
          </cell>
          <cell r="B593">
            <v>44134</v>
          </cell>
          <cell r="C593">
            <v>44184</v>
          </cell>
          <cell r="E593" t="str">
            <v>渡辺医院</v>
          </cell>
          <cell r="F593" t="str">
            <v>B型</v>
          </cell>
          <cell r="G593" t="str">
            <v>２．かかりつけ患者に限って「診療」及び「検査（外部委託含む）」を実施</v>
          </cell>
          <cell r="H593" t="str">
            <v>診療所</v>
          </cell>
        </row>
        <row r="594">
          <cell r="A594">
            <v>594</v>
          </cell>
          <cell r="B594">
            <v>44134</v>
          </cell>
          <cell r="C594">
            <v>44778</v>
          </cell>
          <cell r="E594" t="str">
            <v>医療法人葵会　にしだＪクリニック</v>
          </cell>
          <cell r="F594" t="str">
            <v>A型</v>
          </cell>
          <cell r="G594" t="str">
            <v>１．発熱患者等の「診療」及び「検査（外部委託含む）」を実施</v>
          </cell>
          <cell r="H594" t="str">
            <v>診療所</v>
          </cell>
        </row>
        <row r="595">
          <cell r="A595">
            <v>595</v>
          </cell>
          <cell r="B595">
            <v>44134</v>
          </cell>
          <cell r="C595">
            <v>44476</v>
          </cell>
          <cell r="E595" t="str">
            <v>医療法人　出水クリニック</v>
          </cell>
          <cell r="F595" t="str">
            <v>B型</v>
          </cell>
          <cell r="G595" t="str">
            <v>２．かかりつけ患者に限って「診療」及び「検査（外部委託含む）」を実施</v>
          </cell>
          <cell r="H595" t="str">
            <v>診療所</v>
          </cell>
        </row>
        <row r="596">
          <cell r="A596">
            <v>596</v>
          </cell>
          <cell r="B596">
            <v>44134</v>
          </cell>
          <cell r="C596">
            <v>44796</v>
          </cell>
          <cell r="E596" t="str">
            <v>川植耳鼻咽喉科</v>
          </cell>
          <cell r="F596" t="str">
            <v>A型</v>
          </cell>
          <cell r="G596" t="str">
            <v>１．発熱患者等の「診療」及び「検査（外部委託含む）」を実施</v>
          </cell>
          <cell r="H596" t="str">
            <v>診療所</v>
          </cell>
        </row>
        <row r="597">
          <cell r="A597">
            <v>597</v>
          </cell>
          <cell r="B597">
            <v>44134</v>
          </cell>
          <cell r="C597">
            <v>44728</v>
          </cell>
          <cell r="E597" t="str">
            <v>大澤内科</v>
          </cell>
          <cell r="F597" t="str">
            <v>A型</v>
          </cell>
          <cell r="G597" t="str">
            <v>１．発熱患者等の「診療」及び「検査（外部委託含む）」を実施</v>
          </cell>
          <cell r="H597" t="str">
            <v>診療所</v>
          </cell>
        </row>
        <row r="598">
          <cell r="A598">
            <v>598</v>
          </cell>
          <cell r="B598">
            <v>44134</v>
          </cell>
          <cell r="E598" t="str">
            <v>医療法人あいばクリニック岸和田あいばクリニック</v>
          </cell>
          <cell r="F598" t="str">
            <v>B型</v>
          </cell>
          <cell r="G598" t="str">
            <v>２．かかりつけ患者に限って「診療」及び「検査（外部委託含む）」を実施</v>
          </cell>
          <cell r="H598" t="str">
            <v>診療所</v>
          </cell>
        </row>
        <row r="599">
          <cell r="A599">
            <v>599</v>
          </cell>
          <cell r="B599">
            <v>44134</v>
          </cell>
          <cell r="C599">
            <v>44600</v>
          </cell>
          <cell r="E599" t="str">
            <v>うしだクリニック</v>
          </cell>
          <cell r="F599" t="str">
            <v>A型</v>
          </cell>
          <cell r="G599" t="str">
            <v>１．発熱患者等の「診療」及び「検査（外部委託含む）」を実施</v>
          </cell>
          <cell r="H599" t="str">
            <v>診療所</v>
          </cell>
        </row>
        <row r="600">
          <cell r="A600">
            <v>600</v>
          </cell>
          <cell r="B600">
            <v>44134</v>
          </cell>
          <cell r="C600">
            <v>44474</v>
          </cell>
          <cell r="E600" t="str">
            <v>毛利医院</v>
          </cell>
          <cell r="F600" t="str">
            <v>A型</v>
          </cell>
          <cell r="G600" t="str">
            <v>１．発熱患者等の「診療」及び「検査（外部委託含む）」を実施</v>
          </cell>
          <cell r="H600" t="str">
            <v>診療所</v>
          </cell>
        </row>
        <row r="601">
          <cell r="A601">
            <v>601</v>
          </cell>
          <cell r="B601">
            <v>44134</v>
          </cell>
          <cell r="E601" t="str">
            <v>久松マタニティークリニック</v>
          </cell>
          <cell r="F601" t="str">
            <v>B型</v>
          </cell>
          <cell r="G601" t="str">
            <v>２．かかりつけ患者に限って「診療」及び「検査（外部委託含む）」を実施</v>
          </cell>
          <cell r="H601" t="str">
            <v>診療所</v>
          </cell>
        </row>
        <row r="602">
          <cell r="A602">
            <v>602</v>
          </cell>
          <cell r="B602">
            <v>44134</v>
          </cell>
          <cell r="C602">
            <v>44800</v>
          </cell>
          <cell r="E602" t="str">
            <v>医療法人　街クリニック</v>
          </cell>
          <cell r="F602" t="str">
            <v>A型</v>
          </cell>
          <cell r="G602" t="str">
            <v>１．発熱患者等の「診療」及び「検査（外部委託含む）」を実施</v>
          </cell>
          <cell r="H602" t="str">
            <v>診療所</v>
          </cell>
        </row>
        <row r="603">
          <cell r="A603">
            <v>603</v>
          </cell>
          <cell r="B603">
            <v>44134</v>
          </cell>
          <cell r="C603">
            <v>44810</v>
          </cell>
          <cell r="E603" t="str">
            <v>桜台クリニック</v>
          </cell>
          <cell r="F603" t="str">
            <v>B型</v>
          </cell>
          <cell r="G603" t="str">
            <v>２．かかりつけ患者に限って「診療」及び「検査（外部委託含む）」を実施</v>
          </cell>
          <cell r="H603" t="str">
            <v>診療所</v>
          </cell>
        </row>
        <row r="604">
          <cell r="A604">
            <v>604</v>
          </cell>
          <cell r="B604">
            <v>44134</v>
          </cell>
          <cell r="C604">
            <v>44471</v>
          </cell>
          <cell r="E604" t="str">
            <v>やまつじ医院</v>
          </cell>
          <cell r="F604" t="str">
            <v>B型</v>
          </cell>
          <cell r="G604" t="str">
            <v>２．かかりつけ患者に限って「診療」及び「検査（外部委託含む）」を実施</v>
          </cell>
          <cell r="H604" t="str">
            <v>診療所</v>
          </cell>
        </row>
        <row r="605">
          <cell r="A605">
            <v>605</v>
          </cell>
          <cell r="B605">
            <v>44134</v>
          </cell>
          <cell r="E605" t="str">
            <v>医療法人仁睦会岡森医院</v>
          </cell>
          <cell r="F605" t="str">
            <v>B型</v>
          </cell>
          <cell r="G605" t="str">
            <v>２．かかりつけ患者に限って「診療」及び「検査（外部委託含む）」を実施</v>
          </cell>
          <cell r="H605" t="str">
            <v>診療所</v>
          </cell>
        </row>
        <row r="606">
          <cell r="A606">
            <v>606</v>
          </cell>
          <cell r="B606">
            <v>44134</v>
          </cell>
          <cell r="C606">
            <v>44777</v>
          </cell>
          <cell r="E606" t="str">
            <v>東岸和田クリニック</v>
          </cell>
          <cell r="F606" t="str">
            <v>A型</v>
          </cell>
          <cell r="G606" t="str">
            <v>１．発熱患者等の「診療」及び「検査（外部委託含む）」を実施</v>
          </cell>
          <cell r="H606" t="str">
            <v>診療所</v>
          </cell>
        </row>
        <row r="607">
          <cell r="A607">
            <v>607</v>
          </cell>
          <cell r="B607">
            <v>44134</v>
          </cell>
          <cell r="C607">
            <v>44774</v>
          </cell>
          <cell r="E607" t="str">
            <v>塩田医院</v>
          </cell>
          <cell r="F607" t="str">
            <v>A型</v>
          </cell>
          <cell r="G607" t="str">
            <v>１．発熱患者等の「診療」及び「検査（外部委託含む）」を実施</v>
          </cell>
          <cell r="H607" t="str">
            <v>診療所</v>
          </cell>
        </row>
        <row r="608">
          <cell r="A608">
            <v>608</v>
          </cell>
          <cell r="B608">
            <v>44134</v>
          </cell>
          <cell r="C608">
            <v>44811</v>
          </cell>
          <cell r="E608" t="str">
            <v>木村医院</v>
          </cell>
          <cell r="F608" t="str">
            <v>B型</v>
          </cell>
          <cell r="G608" t="str">
            <v>２．かかりつけ患者に限って「診療」及び「検査（外部委託含む）」を実施</v>
          </cell>
          <cell r="H608" t="str">
            <v>診療所</v>
          </cell>
        </row>
        <row r="609">
          <cell r="A609">
            <v>609</v>
          </cell>
          <cell r="B609">
            <v>44134</v>
          </cell>
          <cell r="C609">
            <v>44782</v>
          </cell>
          <cell r="E609" t="str">
            <v>医療法人　なかたクリニック</v>
          </cell>
          <cell r="F609" t="str">
            <v>A型</v>
          </cell>
          <cell r="G609" t="str">
            <v>１．発熱患者等の「診療」及び「検査（外部委託含む）」を実施</v>
          </cell>
          <cell r="H609" t="str">
            <v>診療所</v>
          </cell>
        </row>
        <row r="610">
          <cell r="A610">
            <v>610</v>
          </cell>
          <cell r="B610">
            <v>44134</v>
          </cell>
          <cell r="E610" t="str">
            <v>磯部胃腸科内科</v>
          </cell>
          <cell r="F610" t="str">
            <v>B型</v>
          </cell>
          <cell r="G610" t="str">
            <v>２．かかりつけ患者に限って「診療」及び「検査（外部委託含む）」を実施</v>
          </cell>
          <cell r="H610" t="str">
            <v>診療所</v>
          </cell>
        </row>
        <row r="611">
          <cell r="A611">
            <v>611</v>
          </cell>
          <cell r="B611">
            <v>44134</v>
          </cell>
          <cell r="C611">
            <v>44287</v>
          </cell>
          <cell r="E611" t="str">
            <v>市川小児科医院</v>
          </cell>
          <cell r="F611" t="str">
            <v>B型</v>
          </cell>
          <cell r="G611" t="str">
            <v>２．かかりつけ患者に限って「診療」及び「検査（外部委託含む）」を実施</v>
          </cell>
          <cell r="H611" t="str">
            <v>診療所</v>
          </cell>
        </row>
        <row r="612">
          <cell r="A612">
            <v>612</v>
          </cell>
          <cell r="B612">
            <v>44134</v>
          </cell>
          <cell r="C612">
            <v>44607</v>
          </cell>
          <cell r="E612" t="str">
            <v>医療法人　清名台外科</v>
          </cell>
          <cell r="F612" t="str">
            <v>A型</v>
          </cell>
          <cell r="G612" t="str">
            <v>１．発熱患者等の「診療」及び「検査（外部委託含む）」を実施</v>
          </cell>
          <cell r="H612" t="str">
            <v>診療所</v>
          </cell>
        </row>
        <row r="613">
          <cell r="A613">
            <v>613</v>
          </cell>
          <cell r="B613">
            <v>44134</v>
          </cell>
          <cell r="C613">
            <v>44986</v>
          </cell>
          <cell r="E613" t="str">
            <v>尚生会　貝塚西出クリニック</v>
          </cell>
          <cell r="F613" t="str">
            <v>B型</v>
          </cell>
          <cell r="G613" t="str">
            <v>２．かかりつけ患者に限って「診療」及び「検査（外部委託含む）」を実施</v>
          </cell>
          <cell r="H613" t="str">
            <v>診療所</v>
          </cell>
        </row>
        <row r="614">
          <cell r="A614">
            <v>614</v>
          </cell>
          <cell r="B614">
            <v>44134</v>
          </cell>
          <cell r="C614">
            <v>44789</v>
          </cell>
          <cell r="E614" t="str">
            <v>川崎こどもクリニック</v>
          </cell>
          <cell r="F614" t="str">
            <v>A型</v>
          </cell>
          <cell r="G614" t="str">
            <v>１．発熱患者等の「診療」及び「検査（外部委託含む）」を実施</v>
          </cell>
          <cell r="H614" t="str">
            <v>診療所</v>
          </cell>
        </row>
        <row r="616">
          <cell r="A616">
            <v>616</v>
          </cell>
          <cell r="B616">
            <v>44134</v>
          </cell>
          <cell r="C616">
            <v>44775</v>
          </cell>
          <cell r="E616" t="str">
            <v>医療法人　キレンゲ会　泉南新家クリニック</v>
          </cell>
          <cell r="F616" t="str">
            <v>A型</v>
          </cell>
          <cell r="G616" t="str">
            <v>１．発熱患者等の「診療」及び「検査（外部委託含む）」を実施</v>
          </cell>
          <cell r="H616" t="str">
            <v>診療所</v>
          </cell>
        </row>
        <row r="617">
          <cell r="A617">
            <v>617</v>
          </cell>
          <cell r="B617">
            <v>44134</v>
          </cell>
          <cell r="C617">
            <v>44956</v>
          </cell>
          <cell r="E617" t="str">
            <v>山上医院</v>
          </cell>
          <cell r="F617" t="str">
            <v>B型</v>
          </cell>
          <cell r="G617" t="str">
            <v>２．かかりつけ患者に限って「診療」及び「検査（外部委託含む）」を実施</v>
          </cell>
          <cell r="H617" t="str">
            <v>診療所</v>
          </cell>
        </row>
        <row r="618">
          <cell r="A618">
            <v>618</v>
          </cell>
          <cell r="B618">
            <v>44134</v>
          </cell>
          <cell r="C618">
            <v>44700</v>
          </cell>
          <cell r="E618" t="str">
            <v>西森医院</v>
          </cell>
          <cell r="F618" t="str">
            <v>A型</v>
          </cell>
          <cell r="G618" t="str">
            <v>１．発熱患者等の「診療」及び「検査（外部委託含む）」を実施</v>
          </cell>
          <cell r="H618" t="str">
            <v>診療所</v>
          </cell>
        </row>
        <row r="619">
          <cell r="A619">
            <v>619</v>
          </cell>
          <cell r="B619">
            <v>44134</v>
          </cell>
          <cell r="E619" t="str">
            <v>医療法人　濱田医院</v>
          </cell>
          <cell r="F619" t="str">
            <v>B型</v>
          </cell>
          <cell r="G619" t="str">
            <v>２．かかりつけ患者に限って「診療」及び「検査（外部委託含む）」を実施</v>
          </cell>
          <cell r="H619" t="str">
            <v>診療所</v>
          </cell>
        </row>
        <row r="620">
          <cell r="A620">
            <v>620</v>
          </cell>
          <cell r="B620">
            <v>44134</v>
          </cell>
          <cell r="C620">
            <v>44783</v>
          </cell>
          <cell r="E620" t="str">
            <v>医療法人なぎさ会　第五なぎさクリニック</v>
          </cell>
          <cell r="F620" t="str">
            <v>A型</v>
          </cell>
          <cell r="G620" t="str">
            <v>１．発熱患者等の「診療」及び「検査（外部委託含む）」を実施</v>
          </cell>
          <cell r="H620" t="str">
            <v>診療所</v>
          </cell>
        </row>
        <row r="621">
          <cell r="A621">
            <v>621</v>
          </cell>
          <cell r="B621">
            <v>44134</v>
          </cell>
          <cell r="E621" t="str">
            <v>医療法人社団秀博会　マサキ泉佐野クリニック</v>
          </cell>
          <cell r="F621" t="str">
            <v>B型</v>
          </cell>
          <cell r="G621" t="str">
            <v>２．かかりつけ患者に限って「診療」及び「検査（外部委託含む）」を実施</v>
          </cell>
          <cell r="H621" t="str">
            <v>診療所</v>
          </cell>
        </row>
        <row r="622">
          <cell r="A622">
            <v>622</v>
          </cell>
          <cell r="B622">
            <v>44134</v>
          </cell>
          <cell r="E622" t="str">
            <v>医療法人蒼泉会　上仁上田クリニック</v>
          </cell>
          <cell r="F622" t="str">
            <v>B型</v>
          </cell>
          <cell r="G622" t="str">
            <v>２．かかりつけ患者に限って「診療」及び「検査（外部委託含む）」を実施</v>
          </cell>
          <cell r="H622" t="str">
            <v>診療所</v>
          </cell>
        </row>
        <row r="623">
          <cell r="A623">
            <v>623</v>
          </cell>
          <cell r="B623">
            <v>44134</v>
          </cell>
          <cell r="C623">
            <v>44292</v>
          </cell>
          <cell r="E623" t="str">
            <v>えびすのクリニック</v>
          </cell>
          <cell r="F623" t="str">
            <v>B型</v>
          </cell>
          <cell r="G623" t="str">
            <v>２．かかりつけ患者に限って「診療」及び「検査（外部委託含む）」を実施</v>
          </cell>
          <cell r="H623" t="str">
            <v>診療所</v>
          </cell>
        </row>
        <row r="624">
          <cell r="A624">
            <v>624</v>
          </cell>
          <cell r="B624">
            <v>44134</v>
          </cell>
          <cell r="E624" t="str">
            <v>社会福祉法人　光会診療所</v>
          </cell>
          <cell r="F624" t="str">
            <v>B型</v>
          </cell>
          <cell r="G624" t="str">
            <v>２．かかりつけ患者に限って「診療」及び「検査（外部委託含む）」を実施</v>
          </cell>
          <cell r="H624" t="str">
            <v>診療所</v>
          </cell>
        </row>
        <row r="625">
          <cell r="A625">
            <v>625</v>
          </cell>
          <cell r="B625">
            <v>44134</v>
          </cell>
          <cell r="E625" t="str">
            <v>樽谷医院</v>
          </cell>
          <cell r="F625" t="str">
            <v>A型</v>
          </cell>
          <cell r="G625" t="str">
            <v>１．発熱患者等の「診療」及び「検査（外部委託含む）」を実施</v>
          </cell>
          <cell r="H625" t="str">
            <v>診療所</v>
          </cell>
        </row>
        <row r="626">
          <cell r="A626">
            <v>626</v>
          </cell>
          <cell r="B626">
            <v>44134</v>
          </cell>
          <cell r="C626">
            <v>44839</v>
          </cell>
          <cell r="E626" t="str">
            <v>医療法人　祐信会　田中医院</v>
          </cell>
          <cell r="F626" t="str">
            <v>準A型</v>
          </cell>
          <cell r="G626" t="str">
            <v>１．発熱患者等の「診療」及び「検査（外部委託含む）」を実施</v>
          </cell>
          <cell r="H626" t="str">
            <v>診療所</v>
          </cell>
        </row>
        <row r="628">
          <cell r="A628">
            <v>628</v>
          </cell>
          <cell r="B628">
            <v>44134</v>
          </cell>
          <cell r="C628">
            <v>44939</v>
          </cell>
          <cell r="E628" t="str">
            <v>長澤医院</v>
          </cell>
          <cell r="F628" t="str">
            <v>A型</v>
          </cell>
          <cell r="G628" t="str">
            <v>１．発熱患者等の「診療」及び「検査（外部委託含む）」を実施</v>
          </cell>
          <cell r="H628" t="str">
            <v>診療所</v>
          </cell>
        </row>
        <row r="629">
          <cell r="A629">
            <v>629</v>
          </cell>
          <cell r="B629">
            <v>44134</v>
          </cell>
          <cell r="C629">
            <v>44774</v>
          </cell>
          <cell r="E629" t="str">
            <v>医療法人　医秀会　小笠原医院</v>
          </cell>
          <cell r="F629" t="str">
            <v>A型</v>
          </cell>
          <cell r="G629" t="str">
            <v>１．発熱患者等の「診療」及び「検査（外部委託含む）」を実施</v>
          </cell>
          <cell r="H629" t="str">
            <v>診療所</v>
          </cell>
        </row>
        <row r="630">
          <cell r="A630">
            <v>630</v>
          </cell>
          <cell r="B630">
            <v>44134</v>
          </cell>
          <cell r="E630" t="str">
            <v>医療法人喜和会　島田診療所</v>
          </cell>
          <cell r="F630" t="str">
            <v>A型</v>
          </cell>
          <cell r="G630" t="str">
            <v>１．発熱患者等の「診療」及び「検査（外部委託含む）」を実施</v>
          </cell>
          <cell r="H630" t="str">
            <v>診療所</v>
          </cell>
        </row>
        <row r="631">
          <cell r="A631">
            <v>631</v>
          </cell>
          <cell r="B631">
            <v>44134</v>
          </cell>
          <cell r="E631" t="str">
            <v>前川クリニック</v>
          </cell>
          <cell r="F631" t="str">
            <v>B型</v>
          </cell>
          <cell r="G631" t="str">
            <v>２．かかりつけ患者に限って「診療」及び「検査（外部委託含む）」を実施</v>
          </cell>
          <cell r="H631" t="str">
            <v>診療所</v>
          </cell>
        </row>
        <row r="632">
          <cell r="A632">
            <v>632</v>
          </cell>
          <cell r="B632">
            <v>44134</v>
          </cell>
          <cell r="C632">
            <v>44472</v>
          </cell>
          <cell r="E632" t="str">
            <v>みなみ小児科</v>
          </cell>
          <cell r="F632" t="str">
            <v>A型</v>
          </cell>
          <cell r="G632" t="str">
            <v>１．発熱患者等の「診療」及び「検査（外部委託含む）」を実施</v>
          </cell>
          <cell r="H632" t="str">
            <v>診療所</v>
          </cell>
        </row>
        <row r="633">
          <cell r="A633">
            <v>633</v>
          </cell>
          <cell r="B633">
            <v>44134</v>
          </cell>
          <cell r="E633" t="str">
            <v>高松泌尿器科</v>
          </cell>
          <cell r="F633" t="str">
            <v>B型</v>
          </cell>
          <cell r="G633" t="str">
            <v>２．かかりつけ患者に限って「診療」及び「検査（外部委託含む）」を実施</v>
          </cell>
          <cell r="H633" t="str">
            <v>診療所</v>
          </cell>
        </row>
        <row r="634">
          <cell r="A634">
            <v>634</v>
          </cell>
          <cell r="B634">
            <v>44134</v>
          </cell>
          <cell r="C634">
            <v>44805</v>
          </cell>
          <cell r="E634" t="str">
            <v>医療法人桜泉会さくらクリニック</v>
          </cell>
          <cell r="F634" t="str">
            <v>A型</v>
          </cell>
          <cell r="G634" t="str">
            <v>１．発熱患者等の「診療」及び「検査（外部委託含む）」を実施</v>
          </cell>
          <cell r="H634" t="str">
            <v>診療所</v>
          </cell>
        </row>
        <row r="635">
          <cell r="A635">
            <v>635</v>
          </cell>
          <cell r="B635">
            <v>44134</v>
          </cell>
          <cell r="C635">
            <v>44771</v>
          </cell>
          <cell r="E635" t="str">
            <v>医療法人なぎさ会　第二なぎさクリニック</v>
          </cell>
          <cell r="F635" t="str">
            <v>A型</v>
          </cell>
          <cell r="G635" t="str">
            <v>１．発熱患者等の「診療」及び「検査（外部委託含む）」を実施</v>
          </cell>
          <cell r="H635" t="str">
            <v>診療所</v>
          </cell>
        </row>
        <row r="636">
          <cell r="A636">
            <v>636</v>
          </cell>
          <cell r="B636">
            <v>44134</v>
          </cell>
          <cell r="E636" t="str">
            <v>澤田医院</v>
          </cell>
          <cell r="F636" t="str">
            <v>B型</v>
          </cell>
          <cell r="G636" t="str">
            <v>２．かかりつけ患者に限って「診療」及び「検査（外部委託含む）」を実施</v>
          </cell>
          <cell r="H636" t="str">
            <v>診療所</v>
          </cell>
        </row>
        <row r="637">
          <cell r="A637">
            <v>637</v>
          </cell>
          <cell r="B637">
            <v>44134</v>
          </cell>
          <cell r="E637" t="str">
            <v>医療法人国崇会　北中レディースクリニック</v>
          </cell>
          <cell r="F637" t="str">
            <v>B型</v>
          </cell>
          <cell r="G637" t="str">
            <v>２．かかりつけ患者に限って「診療」及び「検査（外部委託含む）」を実施</v>
          </cell>
          <cell r="H637" t="str">
            <v>診療所</v>
          </cell>
        </row>
        <row r="638">
          <cell r="A638">
            <v>638</v>
          </cell>
          <cell r="B638">
            <v>44134</v>
          </cell>
          <cell r="C638">
            <v>44895</v>
          </cell>
          <cell r="E638" t="str">
            <v>医療法人石井クリニック</v>
          </cell>
          <cell r="F638" t="str">
            <v>A型</v>
          </cell>
          <cell r="G638" t="str">
            <v>１．発熱患者等の「診療」及び「検査（外部委託含む）」を実施</v>
          </cell>
          <cell r="H638" t="str">
            <v>診療所</v>
          </cell>
        </row>
        <row r="639">
          <cell r="A639">
            <v>639</v>
          </cell>
          <cell r="B639">
            <v>44134</v>
          </cell>
          <cell r="E639" t="str">
            <v>本出診療所</v>
          </cell>
          <cell r="F639" t="str">
            <v>B型</v>
          </cell>
          <cell r="G639" t="str">
            <v>２．かかりつけ患者に限って「診療」及び「検査（外部委託含む）」を実施</v>
          </cell>
          <cell r="H639" t="str">
            <v>診療所</v>
          </cell>
        </row>
        <row r="640">
          <cell r="A640">
            <v>640</v>
          </cell>
          <cell r="B640">
            <v>44134</v>
          </cell>
          <cell r="C640">
            <v>44837</v>
          </cell>
          <cell r="E640" t="str">
            <v>安逹クリニック</v>
          </cell>
          <cell r="F640" t="str">
            <v>準A型</v>
          </cell>
          <cell r="G640" t="str">
            <v>１．発熱患者等の「診療」及び「検査（外部委託含む）」を実施</v>
          </cell>
          <cell r="H640" t="str">
            <v>診療所</v>
          </cell>
        </row>
        <row r="641">
          <cell r="A641">
            <v>641</v>
          </cell>
          <cell r="B641">
            <v>44134</v>
          </cell>
          <cell r="C641">
            <v>44867</v>
          </cell>
          <cell r="E641" t="str">
            <v>祐斎堂　森本クリニック</v>
          </cell>
          <cell r="F641" t="str">
            <v>A型</v>
          </cell>
          <cell r="G641" t="str">
            <v>１．発熱患者等の「診療」及び「検査（外部委託含む）」を実施</v>
          </cell>
          <cell r="H641" t="str">
            <v>診療所</v>
          </cell>
        </row>
        <row r="642">
          <cell r="A642">
            <v>642</v>
          </cell>
          <cell r="B642">
            <v>44134</v>
          </cell>
          <cell r="C642">
            <v>44495</v>
          </cell>
          <cell r="E642" t="str">
            <v>医療法人　太融寺町谷口医院</v>
          </cell>
          <cell r="F642" t="str">
            <v>B型</v>
          </cell>
          <cell r="G642" t="str">
            <v>２．かかりつけ患者に限って「診療」及び「検査（外部委託含む）」を実施</v>
          </cell>
          <cell r="H642" t="str">
            <v>診療所</v>
          </cell>
        </row>
        <row r="643">
          <cell r="A643">
            <v>643</v>
          </cell>
          <cell r="B643">
            <v>44134</v>
          </cell>
          <cell r="C643">
            <v>44610</v>
          </cell>
          <cell r="E643" t="str">
            <v>医療法人さたクリニック</v>
          </cell>
          <cell r="F643" t="str">
            <v>B型</v>
          </cell>
          <cell r="G643" t="str">
            <v>２．かかりつけ患者に限って「診療」及び「検査（外部委託含む）」を実施</v>
          </cell>
          <cell r="H643" t="str">
            <v>診療所</v>
          </cell>
        </row>
        <row r="644">
          <cell r="A644">
            <v>644</v>
          </cell>
          <cell r="B644">
            <v>44134</v>
          </cell>
          <cell r="C644">
            <v>44631</v>
          </cell>
          <cell r="E644" t="str">
            <v>中嶋医院</v>
          </cell>
          <cell r="F644" t="str">
            <v>B型</v>
          </cell>
          <cell r="G644" t="str">
            <v>２．かかりつけ患者に限って「診療」及び「検査（外部委託含む）」を実施</v>
          </cell>
          <cell r="H644" t="str">
            <v>診療所</v>
          </cell>
        </row>
        <row r="645">
          <cell r="A645">
            <v>645</v>
          </cell>
          <cell r="B645">
            <v>44134</v>
          </cell>
          <cell r="C645">
            <v>44753</v>
          </cell>
          <cell r="E645" t="str">
            <v>医療法人修真会　福井整形外科</v>
          </cell>
          <cell r="F645" t="str">
            <v>B型</v>
          </cell>
          <cell r="G645" t="str">
            <v>２．かかりつけ患者に限って「診療」及び「検査（外部委託含む）」を実施</v>
          </cell>
          <cell r="H645" t="str">
            <v>診療所</v>
          </cell>
        </row>
        <row r="646">
          <cell r="A646">
            <v>646</v>
          </cell>
          <cell r="B646">
            <v>44134</v>
          </cell>
          <cell r="C646">
            <v>44922</v>
          </cell>
          <cell r="E646" t="str">
            <v>医療法人 　磯貝内科</v>
          </cell>
          <cell r="F646" t="str">
            <v>A型</v>
          </cell>
          <cell r="G646" t="str">
            <v>１．発熱患者等の「診療」及び「検査（外部委託含む）」を実施</v>
          </cell>
          <cell r="H646" t="str">
            <v>診療所</v>
          </cell>
        </row>
        <row r="647">
          <cell r="A647">
            <v>647</v>
          </cell>
          <cell r="B647">
            <v>44134</v>
          </cell>
          <cell r="C647">
            <v>44673</v>
          </cell>
          <cell r="E647" t="str">
            <v>医療法人すみれ会　今井クリニック</v>
          </cell>
          <cell r="F647" t="str">
            <v>B型</v>
          </cell>
          <cell r="G647" t="str">
            <v>２．かかりつけ患者に限って「診療」及び「検査（外部委託含む）」を実施</v>
          </cell>
          <cell r="H647" t="str">
            <v>診療所</v>
          </cell>
        </row>
        <row r="648">
          <cell r="A648">
            <v>648</v>
          </cell>
          <cell r="B648">
            <v>44134</v>
          </cell>
          <cell r="C648">
            <v>44488</v>
          </cell>
          <cell r="E648" t="str">
            <v>医療法人　辻クリニック</v>
          </cell>
          <cell r="F648" t="str">
            <v>B型</v>
          </cell>
          <cell r="G648" t="str">
            <v>２．かかりつけ患者に限って「診療」及び「検査（外部委託含む）」を実施</v>
          </cell>
          <cell r="H648" t="str">
            <v>診療所</v>
          </cell>
        </row>
        <row r="649">
          <cell r="A649">
            <v>649</v>
          </cell>
          <cell r="B649">
            <v>44134</v>
          </cell>
          <cell r="E649" t="str">
            <v>植原医院</v>
          </cell>
          <cell r="F649" t="str">
            <v>B型</v>
          </cell>
          <cell r="G649" t="str">
            <v>２．かかりつけ患者に限って「診療」及び「検査（外部委託含む）」を実施</v>
          </cell>
          <cell r="H649" t="str">
            <v>診療所</v>
          </cell>
        </row>
        <row r="650">
          <cell r="A650">
            <v>650</v>
          </cell>
          <cell r="B650">
            <v>44134</v>
          </cell>
          <cell r="E650" t="str">
            <v>医療法人正志会　正志会あづま腎透析クリニック</v>
          </cell>
          <cell r="F650" t="str">
            <v>B型</v>
          </cell>
          <cell r="G650" t="str">
            <v>２．かかりつけ患者に限って「診療」及び「検査（外部委託含む）」を実施</v>
          </cell>
          <cell r="H650" t="str">
            <v>診療所</v>
          </cell>
        </row>
        <row r="651">
          <cell r="A651">
            <v>651</v>
          </cell>
          <cell r="B651">
            <v>44134</v>
          </cell>
          <cell r="E651" t="str">
            <v>医療法人和光会光井診療所</v>
          </cell>
          <cell r="F651" t="str">
            <v>B型</v>
          </cell>
          <cell r="G651" t="str">
            <v>２．かかりつけ患者に限って「診療」及び「検査（外部委託含む）」を実施</v>
          </cell>
          <cell r="H651" t="str">
            <v>診療所</v>
          </cell>
        </row>
        <row r="652">
          <cell r="A652">
            <v>652</v>
          </cell>
          <cell r="B652">
            <v>44134</v>
          </cell>
          <cell r="C652">
            <v>44862</v>
          </cell>
          <cell r="E652" t="str">
            <v>医療法人菊倍会みずほクリニック</v>
          </cell>
          <cell r="F652" t="str">
            <v>B型</v>
          </cell>
          <cell r="G652" t="str">
            <v>２．かかりつけ患者に限って「診療」及び「検査（外部委託含む）」を実施</v>
          </cell>
          <cell r="H652" t="str">
            <v>診療所</v>
          </cell>
        </row>
        <row r="653">
          <cell r="A653">
            <v>653</v>
          </cell>
          <cell r="B653">
            <v>44134</v>
          </cell>
          <cell r="C653">
            <v>44771</v>
          </cell>
          <cell r="E653" t="str">
            <v>山本クリニック</v>
          </cell>
          <cell r="F653" t="str">
            <v>A型</v>
          </cell>
          <cell r="G653" t="str">
            <v>１．発熱患者等の「診療」及び「検査（外部委託含む）」を実施</v>
          </cell>
          <cell r="H653" t="str">
            <v>診療所</v>
          </cell>
        </row>
        <row r="654">
          <cell r="A654">
            <v>654</v>
          </cell>
          <cell r="B654">
            <v>44134</v>
          </cell>
          <cell r="C654">
            <v>44617</v>
          </cell>
          <cell r="E654" t="str">
            <v>医療法人　順心会　藤本クリニック</v>
          </cell>
          <cell r="F654" t="str">
            <v>B型</v>
          </cell>
          <cell r="G654" t="str">
            <v>２．かかりつけ患者に限って「診療」及び「検査（外部委託含む）」を実施</v>
          </cell>
          <cell r="H654" t="str">
            <v>診療所</v>
          </cell>
        </row>
        <row r="655">
          <cell r="A655">
            <v>655</v>
          </cell>
          <cell r="B655">
            <v>44134</v>
          </cell>
          <cell r="E655" t="str">
            <v>医療法人　東永内科リウマチ科</v>
          </cell>
          <cell r="F655" t="str">
            <v>B型</v>
          </cell>
          <cell r="G655" t="str">
            <v>２．かかりつけ患者に限って「診療」及び「検査（外部委託含む）」を実施</v>
          </cell>
          <cell r="H655" t="str">
            <v>診療所</v>
          </cell>
        </row>
        <row r="656">
          <cell r="A656">
            <v>656</v>
          </cell>
          <cell r="B656">
            <v>44495</v>
          </cell>
          <cell r="E656" t="str">
            <v>よどがわ保健生活協同組合　コープこぶし通り診療所</v>
          </cell>
          <cell r="F656" t="str">
            <v>B型</v>
          </cell>
          <cell r="G656" t="str">
            <v>２．かかりつけ患者に限って「診療」及び「検査（外部委託含む）」を実施</v>
          </cell>
          <cell r="H656" t="str">
            <v>診療所</v>
          </cell>
        </row>
        <row r="657">
          <cell r="A657">
            <v>657</v>
          </cell>
          <cell r="B657">
            <v>44134</v>
          </cell>
          <cell r="C657">
            <v>44625</v>
          </cell>
          <cell r="E657" t="str">
            <v>作医院</v>
          </cell>
          <cell r="F657" t="str">
            <v>B型</v>
          </cell>
          <cell r="G657" t="str">
            <v>２．かかりつけ患者に限って「診療」及び「検査（外部委託含む）」を実施</v>
          </cell>
          <cell r="H657" t="str">
            <v>診療所</v>
          </cell>
        </row>
        <row r="659">
          <cell r="A659">
            <v>659</v>
          </cell>
          <cell r="B659">
            <v>44134</v>
          </cell>
          <cell r="C659">
            <v>44880</v>
          </cell>
          <cell r="E659" t="str">
            <v>医療法人　中尾医院</v>
          </cell>
          <cell r="F659" t="str">
            <v>準A型</v>
          </cell>
          <cell r="G659" t="str">
            <v>１．発熱患者等の「診療」及び「検査（外部委託含む）」を実施</v>
          </cell>
          <cell r="H659" t="str">
            <v>診療所</v>
          </cell>
        </row>
        <row r="660">
          <cell r="A660">
            <v>660</v>
          </cell>
          <cell r="B660">
            <v>44134</v>
          </cell>
          <cell r="C660">
            <v>44866</v>
          </cell>
          <cell r="E660" t="str">
            <v>岡部内科クリニック</v>
          </cell>
          <cell r="F660" t="str">
            <v>準A型</v>
          </cell>
          <cell r="G660" t="str">
            <v>１．発熱患者等の「診療」及び「検査（外部委託含む）」を実施</v>
          </cell>
          <cell r="H660" t="str">
            <v>診療所</v>
          </cell>
        </row>
        <row r="661">
          <cell r="A661">
            <v>661</v>
          </cell>
          <cell r="B661">
            <v>44134</v>
          </cell>
          <cell r="E661" t="str">
            <v>医療法人あけぼの会　あけぼのＧＭクリニック</v>
          </cell>
          <cell r="F661" t="str">
            <v>B型</v>
          </cell>
          <cell r="G661" t="str">
            <v>２．かかりつけ患者に限って「診療」及び「検査（外部委託含む）」を実施</v>
          </cell>
          <cell r="H661" t="str">
            <v>診療所</v>
          </cell>
        </row>
        <row r="662">
          <cell r="A662">
            <v>662</v>
          </cell>
          <cell r="B662">
            <v>44134</v>
          </cell>
          <cell r="E662" t="str">
            <v>特別養護老人ホーム　ザイオン新大阪クリニック</v>
          </cell>
          <cell r="F662" t="str">
            <v>B型</v>
          </cell>
          <cell r="G662" t="str">
            <v>２．かかりつけ患者に限って「診療」及び「検査（外部委託含む）」を実施</v>
          </cell>
          <cell r="H662" t="str">
            <v>診療所</v>
          </cell>
        </row>
        <row r="664">
          <cell r="A664">
            <v>664</v>
          </cell>
          <cell r="B664">
            <v>44134</v>
          </cell>
          <cell r="E664" t="str">
            <v>医療法人天野クリニック</v>
          </cell>
          <cell r="F664" t="str">
            <v>A型</v>
          </cell>
          <cell r="G664" t="str">
            <v>１．発熱患者等の「診療」及び「検査（外部委託含む）」を実施</v>
          </cell>
          <cell r="H664" t="str">
            <v>診療所</v>
          </cell>
        </row>
        <row r="666">
          <cell r="A666">
            <v>666</v>
          </cell>
          <cell r="B666">
            <v>44134</v>
          </cell>
          <cell r="C666">
            <v>44866</v>
          </cell>
          <cell r="E666" t="str">
            <v>中村耳鼻咽喉科</v>
          </cell>
          <cell r="F666" t="str">
            <v>B型</v>
          </cell>
          <cell r="G666" t="str">
            <v>２．かかりつけ患者に限って「診療」及び「検査（外部委託含む）」を実施</v>
          </cell>
          <cell r="H666" t="str">
            <v>診療所</v>
          </cell>
        </row>
        <row r="667">
          <cell r="A667">
            <v>667</v>
          </cell>
          <cell r="B667">
            <v>44134</v>
          </cell>
          <cell r="C667">
            <v>44774</v>
          </cell>
          <cell r="E667" t="str">
            <v>医療法人　梅本会　梅本耳鼻咽喉科</v>
          </cell>
          <cell r="F667" t="str">
            <v>A型</v>
          </cell>
          <cell r="G667" t="str">
            <v>１．発熱患者等の「診療」及び「検査（外部委託含む）」を実施</v>
          </cell>
          <cell r="H667" t="str">
            <v>診療所</v>
          </cell>
        </row>
        <row r="668">
          <cell r="A668">
            <v>668</v>
          </cell>
          <cell r="B668">
            <v>44134</v>
          </cell>
          <cell r="C668">
            <v>44774</v>
          </cell>
          <cell r="E668" t="str">
            <v>医療法人　竹村クリニック</v>
          </cell>
          <cell r="F668" t="str">
            <v>A型</v>
          </cell>
          <cell r="G668" t="str">
            <v>１．発熱患者等の「診療」及び「検査（外部委託含む）」を実施</v>
          </cell>
          <cell r="H668" t="str">
            <v>診療所</v>
          </cell>
        </row>
        <row r="669">
          <cell r="A669">
            <v>669</v>
          </cell>
          <cell r="B669">
            <v>44134</v>
          </cell>
          <cell r="C669">
            <v>44918</v>
          </cell>
          <cell r="E669" t="str">
            <v>ひげクリニック</v>
          </cell>
          <cell r="F669" t="str">
            <v>B型</v>
          </cell>
          <cell r="G669" t="str">
            <v>２．かかりつけ患者に限って「診療」及び「検査（外部委託含む）」を実施</v>
          </cell>
          <cell r="H669" t="str">
            <v>診療所</v>
          </cell>
        </row>
        <row r="670">
          <cell r="A670">
            <v>670</v>
          </cell>
          <cell r="B670">
            <v>44134</v>
          </cell>
          <cell r="C670">
            <v>44317</v>
          </cell>
          <cell r="E670" t="str">
            <v>医療法人秋桜会　秋桜会クリニック</v>
          </cell>
          <cell r="F670" t="str">
            <v>A型</v>
          </cell>
          <cell r="G670" t="str">
            <v>１．発熱患者等の「診療」及び「検査（外部委託含む）」を実施</v>
          </cell>
          <cell r="H670" t="str">
            <v>診療所</v>
          </cell>
        </row>
        <row r="673">
          <cell r="A673">
            <v>673</v>
          </cell>
          <cell r="B673">
            <v>44134</v>
          </cell>
          <cell r="C673">
            <v>44228</v>
          </cell>
          <cell r="E673" t="str">
            <v>みさきクリニック</v>
          </cell>
          <cell r="F673" t="str">
            <v>B型</v>
          </cell>
          <cell r="G673" t="str">
            <v>２．かかりつけ患者に限って「診療」及び「検査（外部委託含む）」を実施</v>
          </cell>
          <cell r="H673" t="str">
            <v>診療所</v>
          </cell>
        </row>
        <row r="674">
          <cell r="A674">
            <v>674</v>
          </cell>
          <cell r="B674">
            <v>44134</v>
          </cell>
          <cell r="C674">
            <v>44524</v>
          </cell>
          <cell r="E674" t="str">
            <v>医療法人社団宏久会　泉岡医院</v>
          </cell>
          <cell r="F674" t="str">
            <v>B型</v>
          </cell>
          <cell r="G674" t="str">
            <v>２．かかりつけ患者に限って「診療」及び「検査（外部委託含む）」を実施</v>
          </cell>
          <cell r="H674" t="str">
            <v>診療所</v>
          </cell>
        </row>
        <row r="675">
          <cell r="A675">
            <v>675</v>
          </cell>
          <cell r="B675">
            <v>44134</v>
          </cell>
          <cell r="C675">
            <v>44447</v>
          </cell>
          <cell r="E675" t="str">
            <v>医療法人　桜医会　さくらクリニック</v>
          </cell>
          <cell r="F675" t="str">
            <v>A型</v>
          </cell>
          <cell r="G675" t="str">
            <v>１．発熱患者等の「診療」及び「検査（外部委託含む）」を実施</v>
          </cell>
          <cell r="H675" t="str">
            <v>診療所</v>
          </cell>
        </row>
        <row r="676">
          <cell r="A676">
            <v>676</v>
          </cell>
          <cell r="B676">
            <v>44134</v>
          </cell>
          <cell r="C676">
            <v>44606</v>
          </cell>
          <cell r="E676" t="str">
            <v>医療法人　中浜医院</v>
          </cell>
          <cell r="F676" t="str">
            <v>B型</v>
          </cell>
          <cell r="G676" t="str">
            <v>２．かかりつけ患者に限って「診療」及び「検査（外部委託含む）」を実施</v>
          </cell>
          <cell r="H676" t="str">
            <v>診療所</v>
          </cell>
        </row>
        <row r="677">
          <cell r="A677">
            <v>677</v>
          </cell>
          <cell r="B677">
            <v>44134</v>
          </cell>
          <cell r="C677">
            <v>44866</v>
          </cell>
          <cell r="E677" t="str">
            <v>医療法人　登志会　村瀬クリニック</v>
          </cell>
          <cell r="F677" t="str">
            <v>準A型</v>
          </cell>
          <cell r="G677" t="str">
            <v>１．発熱患者等の「診療」及び「検査（外部委託含む）」を実施</v>
          </cell>
          <cell r="H677" t="str">
            <v>診療所</v>
          </cell>
        </row>
        <row r="678">
          <cell r="A678">
            <v>678</v>
          </cell>
          <cell r="B678">
            <v>44134</v>
          </cell>
          <cell r="E678" t="str">
            <v>岡医院</v>
          </cell>
          <cell r="F678" t="str">
            <v>B型</v>
          </cell>
          <cell r="G678" t="str">
            <v>２．かかりつけ患者に限って「診療」及び「検査（外部委託含む）」を実施</v>
          </cell>
          <cell r="H678" t="str">
            <v>診療所</v>
          </cell>
        </row>
        <row r="679">
          <cell r="A679">
            <v>679</v>
          </cell>
          <cell r="B679">
            <v>44134</v>
          </cell>
          <cell r="E679" t="str">
            <v>医療法人創健会　めぐみ内科小児科クリニック</v>
          </cell>
          <cell r="F679" t="str">
            <v>B型</v>
          </cell>
          <cell r="G679" t="str">
            <v>２．かかりつけ患者に限って「診療」及び「検査（外部委託含む）」を実施</v>
          </cell>
          <cell r="H679" t="str">
            <v>診療所</v>
          </cell>
        </row>
        <row r="680">
          <cell r="A680">
            <v>680</v>
          </cell>
          <cell r="B680">
            <v>44134</v>
          </cell>
          <cell r="C680">
            <v>44771</v>
          </cell>
          <cell r="E680" t="str">
            <v>向井医院</v>
          </cell>
          <cell r="F680" t="str">
            <v>A型</v>
          </cell>
          <cell r="G680" t="str">
            <v>１．発熱患者等の「診療」及び「検査（外部委託含む）」を実施</v>
          </cell>
          <cell r="H680" t="str">
            <v>診療所</v>
          </cell>
        </row>
        <row r="681">
          <cell r="A681">
            <v>681</v>
          </cell>
          <cell r="B681">
            <v>44134</v>
          </cell>
          <cell r="C681">
            <v>44770</v>
          </cell>
          <cell r="E681" t="str">
            <v>医療法人永紘会　足立内科クリニック</v>
          </cell>
          <cell r="F681" t="str">
            <v>A型</v>
          </cell>
          <cell r="G681" t="str">
            <v>１．発熱患者等の「診療」及び「検査（外部委託含む）」を実施</v>
          </cell>
          <cell r="H681" t="str">
            <v>診療所</v>
          </cell>
        </row>
        <row r="682">
          <cell r="A682">
            <v>682</v>
          </cell>
          <cell r="B682">
            <v>44134</v>
          </cell>
          <cell r="C682">
            <v>44866</v>
          </cell>
          <cell r="E682" t="str">
            <v>斉藤医院</v>
          </cell>
          <cell r="F682" t="str">
            <v>B型</v>
          </cell>
          <cell r="G682" t="str">
            <v>２．かかりつけ患者に限って「診療」及び「検査（外部委託含む）」を実施</v>
          </cell>
          <cell r="H682" t="str">
            <v>診療所</v>
          </cell>
        </row>
        <row r="683">
          <cell r="A683">
            <v>683</v>
          </cell>
          <cell r="B683">
            <v>44134</v>
          </cell>
          <cell r="C683">
            <v>44616</v>
          </cell>
          <cell r="E683" t="str">
            <v>さか耳鼻咽喉科</v>
          </cell>
          <cell r="F683" t="str">
            <v>A型</v>
          </cell>
          <cell r="G683" t="str">
            <v>１．発熱患者等の「診療」及び「検査（外部委託含む）」を実施</v>
          </cell>
          <cell r="H683" t="str">
            <v>診療所</v>
          </cell>
        </row>
        <row r="684">
          <cell r="A684">
            <v>684</v>
          </cell>
          <cell r="B684">
            <v>44134</v>
          </cell>
          <cell r="C684">
            <v>44770</v>
          </cell>
          <cell r="E684" t="str">
            <v>医療法人　中浜医院</v>
          </cell>
          <cell r="F684" t="str">
            <v>A型</v>
          </cell>
          <cell r="G684" t="str">
            <v>１．発熱患者等の「診療」及び「検査（外部委託含む）」を実施</v>
          </cell>
          <cell r="H684" t="str">
            <v>診療所</v>
          </cell>
        </row>
        <row r="685">
          <cell r="A685">
            <v>685</v>
          </cell>
          <cell r="B685">
            <v>44134</v>
          </cell>
          <cell r="C685">
            <v>44865</v>
          </cell>
          <cell r="E685" t="str">
            <v>医療法人　山久会　山田内科医院</v>
          </cell>
          <cell r="F685" t="str">
            <v>準A型</v>
          </cell>
          <cell r="G685" t="str">
            <v>１．発熱患者等の「診療」及び「検査（外部委託含む）」を実施</v>
          </cell>
          <cell r="H685" t="str">
            <v>診療所</v>
          </cell>
        </row>
        <row r="686">
          <cell r="A686">
            <v>686</v>
          </cell>
          <cell r="B686">
            <v>44134</v>
          </cell>
          <cell r="C686">
            <v>44877</v>
          </cell>
          <cell r="E686" t="str">
            <v>医療法人　明翠会　はる耳鼻咽喉科</v>
          </cell>
          <cell r="F686" t="str">
            <v>B型</v>
          </cell>
          <cell r="G686" t="str">
            <v>２．かかりつけ患者に限って「診療」及び「検査（外部委託含む）」を実施</v>
          </cell>
          <cell r="H686" t="str">
            <v>診療所</v>
          </cell>
        </row>
        <row r="687">
          <cell r="A687">
            <v>687</v>
          </cell>
          <cell r="B687">
            <v>44134</v>
          </cell>
          <cell r="C687">
            <v>44837</v>
          </cell>
          <cell r="E687" t="str">
            <v>医療法人みつば会はしもと内科循環器内科クリニック</v>
          </cell>
          <cell r="F687" t="str">
            <v>準A型</v>
          </cell>
          <cell r="G687" t="str">
            <v>１．発熱患者等の「診療」及び「検査（外部委託含む）」を実施</v>
          </cell>
          <cell r="H687" t="str">
            <v>診療所</v>
          </cell>
        </row>
        <row r="688">
          <cell r="A688">
            <v>688</v>
          </cell>
          <cell r="B688">
            <v>44134</v>
          </cell>
          <cell r="C688">
            <v>44776</v>
          </cell>
          <cell r="E688" t="str">
            <v>生活協同組合ヘルスコープおおさか城東診療所</v>
          </cell>
          <cell r="F688" t="str">
            <v>A型</v>
          </cell>
          <cell r="G688" t="str">
            <v>１．発熱患者等の「診療」及び「検査（外部委託含む）」を実施</v>
          </cell>
          <cell r="H688" t="str">
            <v>診療所</v>
          </cell>
        </row>
        <row r="689">
          <cell r="A689">
            <v>689</v>
          </cell>
          <cell r="B689">
            <v>44134</v>
          </cell>
          <cell r="E689" t="str">
            <v>医療法人上善会　にしじまファミリークリニック</v>
          </cell>
          <cell r="F689" t="str">
            <v>B型</v>
          </cell>
          <cell r="G689" t="str">
            <v>２．かかりつけ患者に限って「診療」及び「検査（外部委託含む）」を実施</v>
          </cell>
          <cell r="H689" t="str">
            <v>診療所</v>
          </cell>
        </row>
        <row r="690">
          <cell r="A690">
            <v>690</v>
          </cell>
          <cell r="B690">
            <v>44134</v>
          </cell>
          <cell r="C690">
            <v>44501</v>
          </cell>
          <cell r="E690" t="str">
            <v>野江内代クリニック</v>
          </cell>
          <cell r="F690" t="str">
            <v>B型</v>
          </cell>
          <cell r="G690" t="str">
            <v>２．かかりつけ患者に限って「診療」及び「検査（外部委託含む）」を実施</v>
          </cell>
          <cell r="H690" t="str">
            <v>診療所</v>
          </cell>
        </row>
        <row r="691">
          <cell r="A691">
            <v>691</v>
          </cell>
          <cell r="B691">
            <v>44134</v>
          </cell>
          <cell r="C691">
            <v>44774</v>
          </cell>
          <cell r="E691" t="str">
            <v>あつた内科と痛みのクリニック</v>
          </cell>
          <cell r="F691" t="str">
            <v>A型</v>
          </cell>
          <cell r="G691" t="str">
            <v>１．発熱患者等の「診療」及び「検査（外部委託含む）」を実施</v>
          </cell>
          <cell r="H691" t="str">
            <v>診療所</v>
          </cell>
        </row>
        <row r="692">
          <cell r="A692">
            <v>692</v>
          </cell>
          <cell r="B692">
            <v>44134</v>
          </cell>
          <cell r="C692">
            <v>44592</v>
          </cell>
          <cell r="E692" t="str">
            <v>医療法人啓春会いけじり内科外科クリニック</v>
          </cell>
          <cell r="F692" t="str">
            <v>A型</v>
          </cell>
          <cell r="G692" t="str">
            <v>１．発熱患者等の「診療」及び「検査（外部委託含む）」を実施</v>
          </cell>
          <cell r="H692" t="str">
            <v>診療所</v>
          </cell>
        </row>
        <row r="693">
          <cell r="A693">
            <v>693</v>
          </cell>
          <cell r="B693">
            <v>44134</v>
          </cell>
          <cell r="E693" t="str">
            <v>医療法人　高田医院</v>
          </cell>
          <cell r="F693" t="str">
            <v>B型</v>
          </cell>
          <cell r="G693" t="str">
            <v>２．かかりつけ患者に限って「診療」及び「検査（外部委託含む）」を実施</v>
          </cell>
          <cell r="H693" t="str">
            <v>診療所</v>
          </cell>
        </row>
        <row r="694">
          <cell r="A694">
            <v>694</v>
          </cell>
          <cell r="B694">
            <v>44134</v>
          </cell>
          <cell r="C694">
            <v>44774</v>
          </cell>
          <cell r="E694" t="str">
            <v>医療法人阪友会酒井耳鼻咽喉科</v>
          </cell>
          <cell r="F694" t="str">
            <v>A型</v>
          </cell>
          <cell r="G694" t="str">
            <v>１．発熱患者等の「診療」及び「検査（外部委託含む）」を実施</v>
          </cell>
          <cell r="H694" t="str">
            <v>診療所</v>
          </cell>
        </row>
        <row r="695">
          <cell r="A695">
            <v>695</v>
          </cell>
          <cell r="B695">
            <v>44134</v>
          </cell>
          <cell r="C695">
            <v>44805</v>
          </cell>
          <cell r="E695" t="str">
            <v>医療法人阪友会　有賀耳鼻咽喉科</v>
          </cell>
          <cell r="F695" t="str">
            <v>A型</v>
          </cell>
          <cell r="G695" t="str">
            <v>１．発熱患者等の「診療」及び「検査（外部委託含む）」を実施</v>
          </cell>
          <cell r="H695" t="str">
            <v>診療所</v>
          </cell>
        </row>
        <row r="696">
          <cell r="A696">
            <v>696</v>
          </cell>
          <cell r="B696">
            <v>44134</v>
          </cell>
          <cell r="C696">
            <v>44867</v>
          </cell>
          <cell r="E696" t="str">
            <v>蒲生厚生診療所</v>
          </cell>
          <cell r="F696" t="str">
            <v>A型</v>
          </cell>
          <cell r="G696" t="str">
            <v>１．発熱患者等の「診療」及び「検査（外部委託含む）」を実施</v>
          </cell>
          <cell r="H696" t="str">
            <v>診療所</v>
          </cell>
        </row>
        <row r="697">
          <cell r="A697">
            <v>697</v>
          </cell>
          <cell r="B697">
            <v>44134</v>
          </cell>
          <cell r="C697">
            <v>44536</v>
          </cell>
          <cell r="E697" t="str">
            <v>そが　クリニック</v>
          </cell>
          <cell r="F697" t="str">
            <v>B型</v>
          </cell>
          <cell r="G697" t="str">
            <v>２．かかりつけ患者に限って「診療」及び「検査（外部委託含む）」を実施</v>
          </cell>
          <cell r="H697" t="str">
            <v>診療所</v>
          </cell>
        </row>
        <row r="698">
          <cell r="A698">
            <v>698</v>
          </cell>
          <cell r="B698">
            <v>44134</v>
          </cell>
          <cell r="C698">
            <v>44771</v>
          </cell>
          <cell r="E698" t="str">
            <v>医療法人　悠亜会　かわい内科クリニック</v>
          </cell>
          <cell r="F698" t="str">
            <v>A型</v>
          </cell>
          <cell r="G698" t="str">
            <v>１．発熱患者等の「診療」及び「検査（外部委託含む）」を実施</v>
          </cell>
          <cell r="H698" t="str">
            <v>診療所</v>
          </cell>
        </row>
        <row r="699">
          <cell r="A699">
            <v>699</v>
          </cell>
          <cell r="B699">
            <v>44134</v>
          </cell>
          <cell r="E699" t="str">
            <v>医療法人柳原医院</v>
          </cell>
          <cell r="F699" t="str">
            <v>B型</v>
          </cell>
          <cell r="G699" t="str">
            <v>２．かかりつけ患者に限って「診療」及び「検査（外部委託含む）」を実施</v>
          </cell>
          <cell r="H699" t="str">
            <v>診療所</v>
          </cell>
        </row>
        <row r="700">
          <cell r="A700">
            <v>700</v>
          </cell>
          <cell r="B700">
            <v>44134</v>
          </cell>
          <cell r="C700">
            <v>44973</v>
          </cell>
          <cell r="E700" t="str">
            <v>高見医院</v>
          </cell>
          <cell r="F700" t="str">
            <v>B型</v>
          </cell>
          <cell r="G700" t="str">
            <v>２．かかりつけ患者に限って「診療」及び「検査（外部委託含む）」を実施</v>
          </cell>
          <cell r="H700" t="str">
            <v>診療所</v>
          </cell>
        </row>
        <row r="702">
          <cell r="A702">
            <v>702</v>
          </cell>
          <cell r="B702">
            <v>44134</v>
          </cell>
          <cell r="E702" t="str">
            <v>山崎医院</v>
          </cell>
          <cell r="F702" t="str">
            <v>B型</v>
          </cell>
          <cell r="G702" t="str">
            <v>２．かかりつけ患者に限って「診療」及び「検査（外部委託含む）」を実施</v>
          </cell>
          <cell r="H702" t="str">
            <v>診療所</v>
          </cell>
        </row>
        <row r="703">
          <cell r="A703">
            <v>703</v>
          </cell>
          <cell r="B703">
            <v>44134</v>
          </cell>
          <cell r="E703" t="str">
            <v>医療法人　梓会　渡辺耳鼻咽喉科</v>
          </cell>
          <cell r="F703" t="str">
            <v>B型</v>
          </cell>
          <cell r="G703" t="str">
            <v>２．かかりつけ患者に限って「診療」及び「検査（外部委託含む）」を実施</v>
          </cell>
          <cell r="H703" t="str">
            <v>診療所</v>
          </cell>
        </row>
        <row r="704">
          <cell r="A704">
            <v>704</v>
          </cell>
          <cell r="B704">
            <v>44134</v>
          </cell>
          <cell r="C704">
            <v>44771</v>
          </cell>
          <cell r="E704" t="str">
            <v>医療法人　中田クリニック</v>
          </cell>
          <cell r="F704" t="str">
            <v>A型</v>
          </cell>
          <cell r="G704" t="str">
            <v>１．発熱患者等の「診療」及び「検査（外部委託含む）」を実施</v>
          </cell>
          <cell r="H704" t="str">
            <v>診療所</v>
          </cell>
        </row>
        <row r="705">
          <cell r="A705">
            <v>705</v>
          </cell>
          <cell r="B705">
            <v>44134</v>
          </cell>
          <cell r="C705">
            <v>44774</v>
          </cell>
          <cell r="E705" t="str">
            <v>医療法人　こんどう耳鼻咽喉科クリニック</v>
          </cell>
          <cell r="F705" t="str">
            <v>A型</v>
          </cell>
          <cell r="G705" t="str">
            <v>１．発熱患者等の「診療」及び「検査（外部委託含む）」を実施</v>
          </cell>
          <cell r="H705" t="str">
            <v>診療所</v>
          </cell>
        </row>
        <row r="706">
          <cell r="A706">
            <v>706</v>
          </cell>
          <cell r="B706">
            <v>44134</v>
          </cell>
          <cell r="C706">
            <v>44866</v>
          </cell>
          <cell r="E706" t="str">
            <v>医療法人健生会　福田診療所</v>
          </cell>
          <cell r="F706" t="str">
            <v>A型</v>
          </cell>
          <cell r="G706" t="str">
            <v>１．発熱患者等の「診療」及び「検査（外部委託含む）」を実施</v>
          </cell>
          <cell r="H706" t="str">
            <v>診療所</v>
          </cell>
        </row>
        <row r="707">
          <cell r="A707">
            <v>707</v>
          </cell>
          <cell r="B707">
            <v>44134</v>
          </cell>
          <cell r="C707">
            <v>44782</v>
          </cell>
          <cell r="E707" t="str">
            <v>長原耳鼻咽喉科</v>
          </cell>
          <cell r="F707" t="str">
            <v>A型</v>
          </cell>
          <cell r="G707" t="str">
            <v>１．発熱患者等の「診療」及び「検査（外部委託含む）」を実施</v>
          </cell>
          <cell r="H707" t="str">
            <v>診療所</v>
          </cell>
        </row>
        <row r="708">
          <cell r="A708">
            <v>708</v>
          </cell>
          <cell r="B708">
            <v>44134</v>
          </cell>
          <cell r="C708">
            <v>44490</v>
          </cell>
          <cell r="E708" t="str">
            <v>医療法人　葉月会　吉田クリニック</v>
          </cell>
          <cell r="F708" t="str">
            <v>A型</v>
          </cell>
          <cell r="G708" t="str">
            <v>１．発熱患者等の「診療」及び「検査（外部委託含む）」を実施</v>
          </cell>
          <cell r="H708" t="str">
            <v>診療所</v>
          </cell>
        </row>
        <row r="709">
          <cell r="A709">
            <v>709</v>
          </cell>
          <cell r="B709">
            <v>44134</v>
          </cell>
          <cell r="C709">
            <v>44847</v>
          </cell>
          <cell r="E709" t="str">
            <v>三木医院</v>
          </cell>
          <cell r="F709" t="str">
            <v>準A型</v>
          </cell>
          <cell r="G709" t="str">
            <v>１．発熱患者等の「診療」及び「検査（外部委託含む）」を実施</v>
          </cell>
          <cell r="H709" t="str">
            <v>診療所</v>
          </cell>
        </row>
        <row r="710">
          <cell r="A710">
            <v>710</v>
          </cell>
          <cell r="B710">
            <v>44134</v>
          </cell>
          <cell r="C710">
            <v>44482</v>
          </cell>
          <cell r="E710" t="str">
            <v>医療法人　高山医院</v>
          </cell>
          <cell r="F710" t="str">
            <v>B型</v>
          </cell>
          <cell r="G710" t="str">
            <v>２．かかりつけ患者に限って「診療」及び「検査（外部委託含む）」を実施</v>
          </cell>
          <cell r="H710" t="str">
            <v>診療所</v>
          </cell>
        </row>
        <row r="711">
          <cell r="A711">
            <v>711</v>
          </cell>
          <cell r="B711">
            <v>44134</v>
          </cell>
          <cell r="E711" t="str">
            <v>服部クリニック</v>
          </cell>
          <cell r="F711" t="str">
            <v>B型</v>
          </cell>
          <cell r="G711" t="str">
            <v>２．かかりつけ患者に限って「診療」及び「検査（外部委託含む）」を実施</v>
          </cell>
          <cell r="H711" t="str">
            <v>診療所</v>
          </cell>
        </row>
        <row r="712">
          <cell r="A712">
            <v>712</v>
          </cell>
          <cell r="B712">
            <v>44134</v>
          </cell>
          <cell r="C712">
            <v>44778</v>
          </cell>
          <cell r="E712" t="str">
            <v>（医）川嵜耳鼻咽喉科</v>
          </cell>
          <cell r="F712" t="str">
            <v>A型</v>
          </cell>
          <cell r="G712" t="str">
            <v>１．発熱患者等の「診療」及び「検査（外部委託含む）」を実施</v>
          </cell>
          <cell r="H712" t="str">
            <v>診療所</v>
          </cell>
        </row>
        <row r="714">
          <cell r="A714">
            <v>714</v>
          </cell>
          <cell r="B714">
            <v>44134</v>
          </cell>
          <cell r="C714">
            <v>44777</v>
          </cell>
          <cell r="E714" t="str">
            <v>医療法人　峻正会　長谷川医院</v>
          </cell>
          <cell r="F714" t="str">
            <v>A型</v>
          </cell>
          <cell r="G714" t="str">
            <v>１．発熱患者等の「診療」及び「検査（外部委託含む）」を実施</v>
          </cell>
          <cell r="H714" t="str">
            <v>診療所</v>
          </cell>
        </row>
        <row r="715">
          <cell r="A715">
            <v>715</v>
          </cell>
          <cell r="B715">
            <v>44134</v>
          </cell>
          <cell r="C715">
            <v>44777</v>
          </cell>
          <cell r="E715" t="str">
            <v>なかたクリニック</v>
          </cell>
          <cell r="F715" t="str">
            <v>A型</v>
          </cell>
          <cell r="G715" t="str">
            <v>１．発熱患者等の「診療」及び「検査（外部委託含む）」を実施</v>
          </cell>
          <cell r="H715" t="str">
            <v>診療所</v>
          </cell>
        </row>
        <row r="716">
          <cell r="A716">
            <v>716</v>
          </cell>
          <cell r="B716">
            <v>44134</v>
          </cell>
          <cell r="C716">
            <v>44642</v>
          </cell>
          <cell r="E716" t="str">
            <v>医療法人　安住医院</v>
          </cell>
          <cell r="F716" t="str">
            <v>B型</v>
          </cell>
          <cell r="G716" t="str">
            <v>２．かかりつけ患者に限って「診療」及び「検査（外部委託含む）」を実施</v>
          </cell>
          <cell r="H716" t="str">
            <v>診療所</v>
          </cell>
        </row>
        <row r="717">
          <cell r="A717">
            <v>717</v>
          </cell>
          <cell r="B717">
            <v>44134</v>
          </cell>
          <cell r="C717">
            <v>44775</v>
          </cell>
          <cell r="E717" t="str">
            <v>日比野内科クリニック</v>
          </cell>
          <cell r="F717" t="str">
            <v>A型</v>
          </cell>
          <cell r="G717" t="str">
            <v>１．発熱患者等の「診療」及び「検査（外部委託含む）」を実施</v>
          </cell>
          <cell r="H717" t="str">
            <v>診療所</v>
          </cell>
        </row>
        <row r="718">
          <cell r="A718">
            <v>718</v>
          </cell>
          <cell r="B718">
            <v>44134</v>
          </cell>
          <cell r="C718">
            <v>44483</v>
          </cell>
          <cell r="E718" t="str">
            <v>橋内耳鼻咽喉科</v>
          </cell>
          <cell r="F718" t="str">
            <v>A型</v>
          </cell>
          <cell r="G718" t="str">
            <v>１．発熱患者等の「診療」及び「検査（外部委託含む）」を実施</v>
          </cell>
          <cell r="H718" t="str">
            <v>診療所</v>
          </cell>
        </row>
        <row r="719">
          <cell r="A719">
            <v>719</v>
          </cell>
          <cell r="B719">
            <v>44134</v>
          </cell>
          <cell r="E719" t="str">
            <v>佐々木クリニック</v>
          </cell>
          <cell r="F719" t="str">
            <v>B型</v>
          </cell>
          <cell r="G719" t="str">
            <v>２．かかりつけ患者に限って「診療」及び「検査（外部委託含む）」を実施</v>
          </cell>
          <cell r="H719" t="str">
            <v>診療所</v>
          </cell>
        </row>
        <row r="720">
          <cell r="A720">
            <v>720</v>
          </cell>
          <cell r="B720">
            <v>44134</v>
          </cell>
          <cell r="C720">
            <v>44184</v>
          </cell>
          <cell r="E720" t="str">
            <v>大阪鶴見ひなた内科・在宅クリニック</v>
          </cell>
          <cell r="F720" t="str">
            <v>B型</v>
          </cell>
          <cell r="G720" t="str">
            <v>２．かかりつけ患者に限って「診療」及び「検査（外部委託含む）」を実施</v>
          </cell>
          <cell r="H720" t="str">
            <v>診療所</v>
          </cell>
        </row>
        <row r="721">
          <cell r="A721">
            <v>721</v>
          </cell>
          <cell r="B721">
            <v>44134</v>
          </cell>
          <cell r="E721" t="str">
            <v>医療法人社団秀博会　マサキここちクリニック</v>
          </cell>
          <cell r="F721" t="str">
            <v>B型</v>
          </cell>
          <cell r="G721" t="str">
            <v>２．かかりつけ患者に限って「診療」及び「検査（外部委託含む）」を実施</v>
          </cell>
          <cell r="H721" t="str">
            <v>診療所</v>
          </cell>
        </row>
        <row r="722">
          <cell r="A722">
            <v>722</v>
          </cell>
          <cell r="B722">
            <v>44134</v>
          </cell>
          <cell r="E722" t="str">
            <v>医療法人　恵愛会　すこやかクリニック</v>
          </cell>
          <cell r="F722" t="str">
            <v>B型</v>
          </cell>
          <cell r="G722" t="str">
            <v>２．かかりつけ患者に限って「診療」及び「検査（外部委託含む）」を実施</v>
          </cell>
          <cell r="H722" t="str">
            <v>診療所</v>
          </cell>
        </row>
        <row r="723">
          <cell r="A723">
            <v>723</v>
          </cell>
          <cell r="B723">
            <v>44134</v>
          </cell>
          <cell r="E723" t="str">
            <v>もり内科皮膚科クリニック</v>
          </cell>
          <cell r="F723" t="str">
            <v>B型</v>
          </cell>
          <cell r="G723" t="str">
            <v>２．かかりつけ患者に限って「診療」及び「検査（外部委託含む）」を実施</v>
          </cell>
          <cell r="H723" t="str">
            <v>診療所</v>
          </cell>
        </row>
        <row r="724">
          <cell r="A724">
            <v>724</v>
          </cell>
          <cell r="B724">
            <v>44134</v>
          </cell>
          <cell r="C724">
            <v>44673</v>
          </cell>
          <cell r="E724" t="str">
            <v>医療法人　松本内科クリニック</v>
          </cell>
          <cell r="F724" t="str">
            <v>A型</v>
          </cell>
          <cell r="G724" t="str">
            <v>１．発熱患者等の「診療」及び「検査（外部委託含む）」を実施</v>
          </cell>
          <cell r="H724" t="str">
            <v>診療所</v>
          </cell>
        </row>
        <row r="726">
          <cell r="A726">
            <v>726</v>
          </cell>
          <cell r="B726">
            <v>44134</v>
          </cell>
          <cell r="C726">
            <v>44480</v>
          </cell>
          <cell r="E726" t="str">
            <v>医療法人寺内クリニック</v>
          </cell>
          <cell r="F726" t="str">
            <v>B型</v>
          </cell>
          <cell r="G726" t="str">
            <v>２．かかりつけ患者に限って「診療」及び「検査（外部委託含む）」を実施</v>
          </cell>
          <cell r="H726" t="str">
            <v>診療所</v>
          </cell>
        </row>
        <row r="727">
          <cell r="A727">
            <v>727</v>
          </cell>
          <cell r="B727">
            <v>44134</v>
          </cell>
          <cell r="C727">
            <v>44877</v>
          </cell>
          <cell r="E727" t="str">
            <v>じょうまえクリニック</v>
          </cell>
          <cell r="F727" t="str">
            <v>A型</v>
          </cell>
          <cell r="G727" t="str">
            <v>１．発熱患者等の「診療」及び「検査（外部委託含む）」を実施</v>
          </cell>
          <cell r="H727" t="str">
            <v>診療所</v>
          </cell>
        </row>
        <row r="728">
          <cell r="A728">
            <v>728</v>
          </cell>
          <cell r="B728">
            <v>44134</v>
          </cell>
          <cell r="C728">
            <v>44778</v>
          </cell>
          <cell r="E728" t="str">
            <v>医療法人 京春会 いわもとクリニック</v>
          </cell>
          <cell r="F728" t="str">
            <v>A型</v>
          </cell>
          <cell r="G728" t="str">
            <v>１．発熱患者等の「診療」及び「検査（外部委託含む）」を実施</v>
          </cell>
          <cell r="H728" t="str">
            <v>診療所</v>
          </cell>
        </row>
        <row r="729">
          <cell r="A729">
            <v>729</v>
          </cell>
          <cell r="B729">
            <v>44134</v>
          </cell>
          <cell r="E729" t="str">
            <v>福本医院</v>
          </cell>
          <cell r="F729" t="str">
            <v>B型</v>
          </cell>
          <cell r="G729" t="str">
            <v>２．かかりつけ患者に限って「診療」及び「検査（外部委託含む）」を実施</v>
          </cell>
          <cell r="H729" t="str">
            <v>診療所</v>
          </cell>
        </row>
        <row r="730">
          <cell r="A730">
            <v>730</v>
          </cell>
          <cell r="B730">
            <v>44134</v>
          </cell>
          <cell r="C730">
            <v>44984</v>
          </cell>
          <cell r="E730" t="str">
            <v>医療法人　上本町ぼく小児科</v>
          </cell>
          <cell r="F730" t="str">
            <v>A型</v>
          </cell>
          <cell r="G730" t="str">
            <v>１．発熱患者等の「診療」及び「検査（外部委託含む）」を実施</v>
          </cell>
          <cell r="H730" t="str">
            <v>診療所</v>
          </cell>
        </row>
        <row r="731">
          <cell r="A731">
            <v>731</v>
          </cell>
          <cell r="B731">
            <v>44134</v>
          </cell>
          <cell r="E731" t="str">
            <v>医療法人博友会  藤谷クリニック</v>
          </cell>
          <cell r="F731" t="str">
            <v>B型</v>
          </cell>
          <cell r="G731" t="str">
            <v>２．かかりつけ患者に限って「診療」及び「検査（外部委託含む）」を実施</v>
          </cell>
          <cell r="H731" t="str">
            <v>診療所</v>
          </cell>
        </row>
        <row r="732">
          <cell r="A732">
            <v>732</v>
          </cell>
          <cell r="B732">
            <v>44134</v>
          </cell>
          <cell r="C732">
            <v>44918</v>
          </cell>
          <cell r="E732" t="str">
            <v>医療法人　瑞穂会　ともの木クリニック</v>
          </cell>
          <cell r="F732" t="str">
            <v>B型</v>
          </cell>
          <cell r="G732" t="str">
            <v>２．かかりつけ患者に限って「診療」及び「検査（外部委託含む）」を実施</v>
          </cell>
          <cell r="H732" t="str">
            <v>診療所</v>
          </cell>
        </row>
        <row r="733">
          <cell r="A733">
            <v>733</v>
          </cell>
          <cell r="B733">
            <v>44134</v>
          </cell>
          <cell r="E733" t="str">
            <v>長谷川耳鼻咽喉科</v>
          </cell>
          <cell r="F733" t="str">
            <v>B型</v>
          </cell>
          <cell r="G733" t="str">
            <v>２．かかりつけ患者に限って「診療」及び「検査（外部委託含む）」を実施</v>
          </cell>
          <cell r="H733" t="str">
            <v>診療所</v>
          </cell>
        </row>
        <row r="734">
          <cell r="A734">
            <v>734</v>
          </cell>
          <cell r="B734">
            <v>44134</v>
          </cell>
          <cell r="C734">
            <v>44859</v>
          </cell>
          <cell r="E734" t="str">
            <v>上本町わたなべクリニック</v>
          </cell>
          <cell r="F734" t="str">
            <v>A型</v>
          </cell>
          <cell r="G734" t="str">
            <v>１．発熱患者等の「診療」及び「検査（外部委託含む）」を実施</v>
          </cell>
          <cell r="H734" t="str">
            <v>診療所</v>
          </cell>
        </row>
        <row r="735">
          <cell r="A735">
            <v>735</v>
          </cell>
          <cell r="B735">
            <v>44134</v>
          </cell>
          <cell r="E735" t="str">
            <v>社会医療法人寿楽会　寿楽会クリニック</v>
          </cell>
          <cell r="F735" t="str">
            <v>B型</v>
          </cell>
          <cell r="G735" t="str">
            <v>２．かかりつけ患者に限って「診療」及び「検査（外部委託含む）」を実施</v>
          </cell>
          <cell r="H735" t="str">
            <v>診療所</v>
          </cell>
        </row>
        <row r="736">
          <cell r="A736">
            <v>736</v>
          </cell>
          <cell r="B736">
            <v>44134</v>
          </cell>
          <cell r="E736" t="str">
            <v>医療法人光誠会　天王寺記念クリニック</v>
          </cell>
          <cell r="F736" t="str">
            <v>B型</v>
          </cell>
          <cell r="G736" t="str">
            <v>２．かかりつけ患者に限って「診療」及び「検査（外部委託含む）」を実施</v>
          </cell>
          <cell r="H736" t="str">
            <v>診療所</v>
          </cell>
        </row>
        <row r="737">
          <cell r="A737">
            <v>737</v>
          </cell>
          <cell r="B737">
            <v>44134</v>
          </cell>
          <cell r="C737">
            <v>44770</v>
          </cell>
          <cell r="E737" t="str">
            <v>片岸医院</v>
          </cell>
          <cell r="F737" t="str">
            <v>A型</v>
          </cell>
          <cell r="G737" t="str">
            <v>１．発熱患者等の「診療」及び「検査（外部委託含む）」を実施</v>
          </cell>
          <cell r="H737" t="str">
            <v>診療所</v>
          </cell>
        </row>
        <row r="738">
          <cell r="A738">
            <v>738</v>
          </cell>
          <cell r="B738">
            <v>44134</v>
          </cell>
          <cell r="C738">
            <v>44839</v>
          </cell>
          <cell r="E738" t="str">
            <v>つぢ医院</v>
          </cell>
          <cell r="F738" t="str">
            <v>準A型</v>
          </cell>
          <cell r="G738" t="str">
            <v>１．発熱患者等の「診療」及び「検査（外部委託含む）」を実施</v>
          </cell>
          <cell r="H738" t="str">
            <v>診療所</v>
          </cell>
        </row>
        <row r="739">
          <cell r="A739">
            <v>739</v>
          </cell>
          <cell r="B739">
            <v>44235</v>
          </cell>
          <cell r="C739">
            <v>44775</v>
          </cell>
          <cell r="E739" t="str">
            <v>医療法人　黒岡医院</v>
          </cell>
          <cell r="F739" t="str">
            <v>A型</v>
          </cell>
          <cell r="G739" t="str">
            <v>１．発熱患者等の「診療」及び「検査（外部委託含む）」を実施</v>
          </cell>
          <cell r="H739" t="str">
            <v>診療所</v>
          </cell>
        </row>
        <row r="741">
          <cell r="A741">
            <v>741</v>
          </cell>
          <cell r="B741">
            <v>44134</v>
          </cell>
          <cell r="C741">
            <v>44792</v>
          </cell>
          <cell r="E741" t="str">
            <v>医療法人　葛西医院</v>
          </cell>
          <cell r="F741" t="str">
            <v>A型</v>
          </cell>
          <cell r="G741" t="str">
            <v>１．発熱患者等の「診療」及び「検査（外部委託含む）」を実施</v>
          </cell>
          <cell r="H741" t="str">
            <v>診療所</v>
          </cell>
        </row>
        <row r="742">
          <cell r="A742">
            <v>742</v>
          </cell>
          <cell r="B742">
            <v>44134</v>
          </cell>
          <cell r="C742">
            <v>44771</v>
          </cell>
          <cell r="E742" t="str">
            <v>松岡クリニック</v>
          </cell>
          <cell r="F742" t="str">
            <v>A型</v>
          </cell>
          <cell r="G742" t="str">
            <v>１．発熱患者等の「診療」及び「検査（外部委託含む）」を実施</v>
          </cell>
          <cell r="H742" t="str">
            <v>診療所</v>
          </cell>
        </row>
        <row r="743">
          <cell r="A743">
            <v>743</v>
          </cell>
          <cell r="B743">
            <v>44134</v>
          </cell>
          <cell r="C743">
            <v>44727</v>
          </cell>
          <cell r="E743" t="str">
            <v>ほしの耳鼻咽喉科</v>
          </cell>
          <cell r="F743" t="str">
            <v>A型</v>
          </cell>
          <cell r="G743" t="str">
            <v>１．発熱患者等の「診療」及び「検査（外部委託含む）」を実施</v>
          </cell>
          <cell r="H743" t="str">
            <v>診療所</v>
          </cell>
        </row>
        <row r="744">
          <cell r="A744">
            <v>744</v>
          </cell>
          <cell r="B744">
            <v>44134</v>
          </cell>
          <cell r="C744">
            <v>44531</v>
          </cell>
          <cell r="E744" t="str">
            <v>生活協同組合ヘルスコープおおさか　田島診療所</v>
          </cell>
          <cell r="F744" t="str">
            <v>A型</v>
          </cell>
          <cell r="G744" t="str">
            <v>１．発熱患者等の「診療」及び「検査（外部委託含む）」を実施</v>
          </cell>
          <cell r="H744" t="str">
            <v>診療所</v>
          </cell>
        </row>
        <row r="745">
          <cell r="A745">
            <v>745</v>
          </cell>
          <cell r="B745">
            <v>44134</v>
          </cell>
          <cell r="C745">
            <v>44287</v>
          </cell>
          <cell r="E745" t="str">
            <v>医療法人康仁会　鶴橋中央診療所</v>
          </cell>
          <cell r="F745" t="str">
            <v>B型</v>
          </cell>
          <cell r="G745" t="str">
            <v>２．かかりつけ患者に限って「診療」及び「検査（外部委託含む）」を実施</v>
          </cell>
          <cell r="H745" t="str">
            <v>診療所</v>
          </cell>
        </row>
        <row r="746">
          <cell r="A746">
            <v>746</v>
          </cell>
          <cell r="B746">
            <v>44134</v>
          </cell>
          <cell r="C746">
            <v>44861</v>
          </cell>
          <cell r="E746" t="str">
            <v>中川医院</v>
          </cell>
          <cell r="F746" t="str">
            <v>B型</v>
          </cell>
          <cell r="G746" t="str">
            <v>２．かかりつけ患者に限って「診療」及び「検査（外部委託含む）」を実施</v>
          </cell>
          <cell r="H746" t="str">
            <v>診療所</v>
          </cell>
        </row>
        <row r="747">
          <cell r="A747">
            <v>747</v>
          </cell>
          <cell r="B747">
            <v>44134</v>
          </cell>
          <cell r="C747">
            <v>44896</v>
          </cell>
          <cell r="E747" t="str">
            <v>医療法人KM　くぼたこどもクリニック</v>
          </cell>
          <cell r="F747" t="str">
            <v>準A型</v>
          </cell>
          <cell r="G747" t="str">
            <v>１．発熱患者等の「診療」及び「検査（外部委託含む）」を実施</v>
          </cell>
          <cell r="H747" t="str">
            <v>診療所</v>
          </cell>
        </row>
        <row r="748">
          <cell r="A748">
            <v>748</v>
          </cell>
          <cell r="B748">
            <v>44134</v>
          </cell>
          <cell r="E748" t="str">
            <v>医療法人　祐星会　桃クリニック</v>
          </cell>
          <cell r="F748" t="str">
            <v>B型</v>
          </cell>
          <cell r="G748" t="str">
            <v>２．かかりつけ患者に限って「診療」及び「検査（外部委託含む）」を実施</v>
          </cell>
          <cell r="H748" t="str">
            <v>診療所</v>
          </cell>
        </row>
        <row r="749">
          <cell r="A749">
            <v>749</v>
          </cell>
          <cell r="B749">
            <v>44134</v>
          </cell>
          <cell r="C749">
            <v>44480</v>
          </cell>
          <cell r="E749" t="str">
            <v>いたがねファミリークリニック</v>
          </cell>
          <cell r="F749" t="str">
            <v>B型</v>
          </cell>
          <cell r="G749" t="str">
            <v>２．かかりつけ患者に限って「診療」及び「検査（外部委託含む）」を実施</v>
          </cell>
          <cell r="H749" t="str">
            <v>診療所</v>
          </cell>
        </row>
        <row r="750">
          <cell r="A750">
            <v>750</v>
          </cell>
          <cell r="B750">
            <v>44134</v>
          </cell>
          <cell r="E750" t="str">
            <v>医療法人　大谷診療所</v>
          </cell>
          <cell r="F750" t="str">
            <v>B型</v>
          </cell>
          <cell r="G750" t="str">
            <v>２．かかりつけ患者に限って「診療」及び「検査（外部委託含む）」を実施</v>
          </cell>
          <cell r="H750" t="str">
            <v>診療所</v>
          </cell>
        </row>
        <row r="751">
          <cell r="A751">
            <v>751</v>
          </cell>
          <cell r="B751">
            <v>44134</v>
          </cell>
          <cell r="C751">
            <v>44956</v>
          </cell>
          <cell r="E751" t="str">
            <v>河島クリニック</v>
          </cell>
          <cell r="F751" t="str">
            <v>A型</v>
          </cell>
          <cell r="G751" t="str">
            <v>１．発熱患者等の「診療」及び「検査（外部委託含む）」を実施</v>
          </cell>
          <cell r="H751" t="str">
            <v>診療所</v>
          </cell>
        </row>
        <row r="752">
          <cell r="A752">
            <v>752</v>
          </cell>
          <cell r="B752">
            <v>44134</v>
          </cell>
          <cell r="C752">
            <v>44793</v>
          </cell>
          <cell r="E752" t="str">
            <v>医療法人　平山診療所</v>
          </cell>
          <cell r="F752" t="str">
            <v>A型</v>
          </cell>
          <cell r="G752" t="str">
            <v>１．発熱患者等の「診療」及び「検査（外部委託含む）」を実施</v>
          </cell>
          <cell r="H752" t="str">
            <v>診療所</v>
          </cell>
        </row>
        <row r="753">
          <cell r="A753">
            <v>753</v>
          </cell>
          <cell r="B753">
            <v>44134</v>
          </cell>
          <cell r="E753" t="str">
            <v>まえさこ医院</v>
          </cell>
          <cell r="F753" t="str">
            <v>B型</v>
          </cell>
          <cell r="G753" t="str">
            <v>２．かかりつけ患者に限って「診療」及び「検査（外部委託含む）」を実施</v>
          </cell>
          <cell r="H753" t="str">
            <v>診療所</v>
          </cell>
        </row>
        <row r="754">
          <cell r="A754">
            <v>754</v>
          </cell>
          <cell r="B754">
            <v>44134</v>
          </cell>
          <cell r="C754">
            <v>44771</v>
          </cell>
          <cell r="E754" t="str">
            <v>医療法人山田医院</v>
          </cell>
          <cell r="F754" t="str">
            <v>A型</v>
          </cell>
          <cell r="G754" t="str">
            <v>１．発熱患者等の「診療」及び「検査（外部委託含む）」を実施</v>
          </cell>
          <cell r="H754" t="str">
            <v>診療所</v>
          </cell>
        </row>
        <row r="755">
          <cell r="A755">
            <v>755</v>
          </cell>
          <cell r="B755">
            <v>44481</v>
          </cell>
          <cell r="C755">
            <v>44778</v>
          </cell>
          <cell r="E755" t="str">
            <v>医療法人冨吉医院</v>
          </cell>
          <cell r="F755" t="str">
            <v>A型</v>
          </cell>
          <cell r="G755" t="str">
            <v>１．発熱患者等の「診療」及び「検査（外部委託含む）」を実施</v>
          </cell>
          <cell r="H755" t="str">
            <v>診療所</v>
          </cell>
        </row>
        <row r="756">
          <cell r="A756">
            <v>756</v>
          </cell>
          <cell r="B756">
            <v>44134</v>
          </cell>
          <cell r="E756" t="str">
            <v>あべの松井クリニック</v>
          </cell>
          <cell r="F756" t="str">
            <v>B型</v>
          </cell>
          <cell r="G756" t="str">
            <v>２．かかりつけ患者に限って「診療」及び「検査（外部委託含む）」を実施</v>
          </cell>
          <cell r="H756" t="str">
            <v>診療所</v>
          </cell>
        </row>
        <row r="757">
          <cell r="A757">
            <v>757</v>
          </cell>
          <cell r="B757">
            <v>44134</v>
          </cell>
          <cell r="C757">
            <v>44795</v>
          </cell>
          <cell r="E757" t="str">
            <v>医療法人ＯＳＴスマイルクリニック</v>
          </cell>
          <cell r="F757" t="str">
            <v>A型</v>
          </cell>
          <cell r="G757" t="str">
            <v>１．発熱患者等の「診療」及び「検査（外部委託含む）」を実施</v>
          </cell>
          <cell r="H757" t="str">
            <v>診療所</v>
          </cell>
        </row>
        <row r="758">
          <cell r="A758">
            <v>758</v>
          </cell>
          <cell r="B758">
            <v>44810</v>
          </cell>
          <cell r="C758">
            <v>44838</v>
          </cell>
          <cell r="E758" t="str">
            <v>医療法人　森沢クリニック</v>
          </cell>
          <cell r="F758" t="str">
            <v>準A型</v>
          </cell>
          <cell r="G758" t="str">
            <v>１．発熱患者等の「診療」及び「検査（外部委託含む）」を実施</v>
          </cell>
          <cell r="H758" t="str">
            <v>診療所</v>
          </cell>
        </row>
        <row r="759">
          <cell r="A759">
            <v>759</v>
          </cell>
          <cell r="B759">
            <v>44134</v>
          </cell>
          <cell r="E759" t="str">
            <v>北島クリニック</v>
          </cell>
          <cell r="F759" t="str">
            <v>B型</v>
          </cell>
          <cell r="G759" t="str">
            <v>２．かかりつけ患者に限って「診療」及び「検査（外部委託含む）」を実施</v>
          </cell>
          <cell r="H759" t="str">
            <v>診療所</v>
          </cell>
        </row>
        <row r="760">
          <cell r="A760">
            <v>760</v>
          </cell>
          <cell r="B760">
            <v>44134</v>
          </cell>
          <cell r="E760" t="str">
            <v>医療法人 松山診療所</v>
          </cell>
          <cell r="F760" t="str">
            <v>A型</v>
          </cell>
          <cell r="G760" t="str">
            <v>１．発熱患者等の「診療」及び「検査（外部委託含む）」を実施</v>
          </cell>
          <cell r="H760" t="str">
            <v>診療所</v>
          </cell>
        </row>
        <row r="761">
          <cell r="A761">
            <v>761</v>
          </cell>
          <cell r="B761">
            <v>44134</v>
          </cell>
          <cell r="E761" t="str">
            <v>医療法人西村会　西村診療所</v>
          </cell>
          <cell r="F761" t="str">
            <v>B型</v>
          </cell>
          <cell r="G761" t="str">
            <v>２．かかりつけ患者に限って「診療」及び「検査（外部委託含む）」を実施</v>
          </cell>
          <cell r="H761" t="str">
            <v>診療所</v>
          </cell>
        </row>
        <row r="762">
          <cell r="A762">
            <v>762</v>
          </cell>
          <cell r="B762">
            <v>44134</v>
          </cell>
          <cell r="C762">
            <v>44614</v>
          </cell>
          <cell r="E762" t="str">
            <v>医療法人　康上会　おおしろ耳鼻咽喉科</v>
          </cell>
          <cell r="F762" t="str">
            <v>B型</v>
          </cell>
          <cell r="G762" t="str">
            <v>２．かかりつけ患者に限って「診療」及び「検査（外部委託含む）」を実施</v>
          </cell>
          <cell r="H762" t="str">
            <v>診療所</v>
          </cell>
        </row>
        <row r="763">
          <cell r="A763">
            <v>763</v>
          </cell>
          <cell r="B763">
            <v>44134</v>
          </cell>
          <cell r="C763">
            <v>44781</v>
          </cell>
          <cell r="E763" t="str">
            <v>和田耳鼻咽喉科医院</v>
          </cell>
          <cell r="F763" t="str">
            <v>A型</v>
          </cell>
          <cell r="G763" t="str">
            <v>１．発熱患者等の「診療」及び「検査（外部委託含む）」を実施</v>
          </cell>
          <cell r="H763" t="str">
            <v>診療所</v>
          </cell>
        </row>
        <row r="764">
          <cell r="A764">
            <v>764</v>
          </cell>
          <cell r="B764">
            <v>44134</v>
          </cell>
          <cell r="C764">
            <v>44233</v>
          </cell>
          <cell r="E764" t="str">
            <v>渡辺整形外科医院</v>
          </cell>
          <cell r="F764" t="str">
            <v>B型</v>
          </cell>
          <cell r="G764" t="str">
            <v>２．かかりつけ患者に限って「診療」及び「検査（外部委託含む）」を実施</v>
          </cell>
          <cell r="H764" t="str">
            <v>診療所</v>
          </cell>
        </row>
        <row r="765">
          <cell r="A765">
            <v>765</v>
          </cell>
          <cell r="B765">
            <v>44134</v>
          </cell>
          <cell r="C765">
            <v>44781</v>
          </cell>
          <cell r="E765" t="str">
            <v>中谷小児内科クリニック</v>
          </cell>
          <cell r="F765" t="str">
            <v>A型</v>
          </cell>
          <cell r="G765" t="str">
            <v>１．発熱患者等の「診療」及び「検査（外部委託含む）」を実施</v>
          </cell>
          <cell r="H765" t="str">
            <v>診療所</v>
          </cell>
        </row>
        <row r="766">
          <cell r="A766">
            <v>766</v>
          </cell>
          <cell r="B766">
            <v>44134</v>
          </cell>
          <cell r="C766">
            <v>44772</v>
          </cell>
          <cell r="E766" t="str">
            <v>おかもと耳鼻咽喉科</v>
          </cell>
          <cell r="F766" t="str">
            <v>A型</v>
          </cell>
          <cell r="G766" t="str">
            <v>１．発熱患者等の「診療」及び「検査（外部委託含む）」を実施</v>
          </cell>
          <cell r="H766" t="str">
            <v>診療所</v>
          </cell>
        </row>
        <row r="767">
          <cell r="A767">
            <v>767</v>
          </cell>
          <cell r="B767">
            <v>44186</v>
          </cell>
          <cell r="C767">
            <v>44835</v>
          </cell>
          <cell r="E767" t="str">
            <v>医療法人孝至会　みのりクリニック</v>
          </cell>
          <cell r="F767" t="str">
            <v>A型</v>
          </cell>
          <cell r="G767" t="str">
            <v>１．発熱患者等の「診療」及び「検査（外部委託含む）」を実施</v>
          </cell>
          <cell r="H767" t="str">
            <v>診療所</v>
          </cell>
        </row>
        <row r="768">
          <cell r="A768">
            <v>768</v>
          </cell>
          <cell r="B768">
            <v>44134</v>
          </cell>
          <cell r="C768">
            <v>44837</v>
          </cell>
          <cell r="E768" t="str">
            <v>医療法人　平井診療所</v>
          </cell>
          <cell r="F768" t="str">
            <v>準A型</v>
          </cell>
          <cell r="G768" t="str">
            <v>１．発熱患者等の「診療」及び「検査（外部委託含む）」を実施</v>
          </cell>
          <cell r="H768" t="str">
            <v>診療所</v>
          </cell>
        </row>
        <row r="769">
          <cell r="A769">
            <v>769</v>
          </cell>
          <cell r="B769">
            <v>44134</v>
          </cell>
          <cell r="E769" t="str">
            <v>医療法人うえだ小児科</v>
          </cell>
          <cell r="F769" t="str">
            <v>B型</v>
          </cell>
          <cell r="G769" t="str">
            <v>２．かかりつけ患者に限って「診療」及び「検査（外部委託含む）」を実施</v>
          </cell>
          <cell r="H769" t="str">
            <v>診療所</v>
          </cell>
        </row>
        <row r="770">
          <cell r="A770">
            <v>770</v>
          </cell>
          <cell r="B770">
            <v>44134</v>
          </cell>
          <cell r="E770" t="str">
            <v>医療法人やまびこ会　堀江やまびこ診療所</v>
          </cell>
          <cell r="F770" t="str">
            <v>B型</v>
          </cell>
          <cell r="G770" t="str">
            <v>２．かかりつけ患者に限って「診療」及び「検査（外部委託含む）」を実施</v>
          </cell>
          <cell r="H770" t="str">
            <v>診療所</v>
          </cell>
        </row>
        <row r="771">
          <cell r="A771">
            <v>771</v>
          </cell>
          <cell r="B771">
            <v>44134</v>
          </cell>
          <cell r="E771" t="str">
            <v>（医）治生会　石村クリニック</v>
          </cell>
          <cell r="F771" t="str">
            <v>B型</v>
          </cell>
          <cell r="G771" t="str">
            <v>２．かかりつけ患者に限って「診療」及び「検査（外部委託含む）」を実施</v>
          </cell>
          <cell r="H771" t="str">
            <v>診療所</v>
          </cell>
        </row>
        <row r="772">
          <cell r="A772">
            <v>772</v>
          </cell>
          <cell r="B772">
            <v>44134</v>
          </cell>
          <cell r="C772">
            <v>44933</v>
          </cell>
          <cell r="E772" t="str">
            <v>いとう消化器クリニック</v>
          </cell>
          <cell r="F772" t="str">
            <v>A型</v>
          </cell>
          <cell r="G772" t="str">
            <v>１．発熱患者等の「診療」及び「検査（外部委託含む）」を実施</v>
          </cell>
          <cell r="H772" t="str">
            <v>診療所</v>
          </cell>
        </row>
        <row r="773">
          <cell r="A773">
            <v>773</v>
          </cell>
          <cell r="B773">
            <v>44134</v>
          </cell>
          <cell r="E773" t="str">
            <v>医療法人北新会　藤原耳鼻咽喉科医院</v>
          </cell>
          <cell r="F773" t="str">
            <v>B型</v>
          </cell>
          <cell r="G773" t="str">
            <v>２．かかりつけ患者に限って「診療」及び「検査（外部委託含む）」を実施</v>
          </cell>
          <cell r="H773" t="str">
            <v>診療所</v>
          </cell>
        </row>
        <row r="774">
          <cell r="A774">
            <v>774</v>
          </cell>
          <cell r="B774">
            <v>44134</v>
          </cell>
          <cell r="E774" t="str">
            <v>医療法人　得伊会　中山診療所</v>
          </cell>
          <cell r="F774" t="str">
            <v>B型</v>
          </cell>
          <cell r="G774" t="str">
            <v>２．かかりつけ患者に限って「診療」及び「検査（外部委託含む）」を実施</v>
          </cell>
          <cell r="H774" t="str">
            <v>診療所</v>
          </cell>
        </row>
        <row r="775">
          <cell r="A775">
            <v>775</v>
          </cell>
          <cell r="B775">
            <v>44775</v>
          </cell>
          <cell r="C775">
            <v>44848</v>
          </cell>
          <cell r="E775" t="str">
            <v>大沢診療所</v>
          </cell>
          <cell r="F775" t="str">
            <v>準A型</v>
          </cell>
          <cell r="G775" t="str">
            <v>１．発熱患者等の「診療」及び「検査（外部委託含む）」を実施</v>
          </cell>
          <cell r="H775" t="str">
            <v>診療所</v>
          </cell>
        </row>
        <row r="776">
          <cell r="A776">
            <v>776</v>
          </cell>
          <cell r="B776">
            <v>44134</v>
          </cell>
          <cell r="E776" t="str">
            <v>社会福祉法人秀生会　ザイオン診療所</v>
          </cell>
          <cell r="F776" t="str">
            <v>B型</v>
          </cell>
          <cell r="G776" t="str">
            <v>２．かかりつけ患者に限って「診療」及び「検査（外部委託含む）」を実施</v>
          </cell>
          <cell r="H776" t="str">
            <v>診療所</v>
          </cell>
        </row>
        <row r="777">
          <cell r="A777">
            <v>777</v>
          </cell>
          <cell r="B777">
            <v>44134</v>
          </cell>
          <cell r="C777">
            <v>44793</v>
          </cell>
          <cell r="E777" t="str">
            <v>奥村耳鼻咽喉科</v>
          </cell>
          <cell r="F777" t="str">
            <v>A型</v>
          </cell>
          <cell r="G777" t="str">
            <v>１．発熱患者等の「診療」及び「検査（外部委託含む）」を実施</v>
          </cell>
          <cell r="H777" t="str">
            <v>診療所</v>
          </cell>
        </row>
        <row r="778">
          <cell r="A778">
            <v>778</v>
          </cell>
          <cell r="B778">
            <v>44134</v>
          </cell>
          <cell r="C778">
            <v>44778</v>
          </cell>
          <cell r="E778" t="str">
            <v>医療法人隆明会　やぎクリニック</v>
          </cell>
          <cell r="F778" t="str">
            <v>A型</v>
          </cell>
          <cell r="G778" t="str">
            <v>１．発熱患者等の「診療」及び「検査（外部委託含む）」を実施</v>
          </cell>
          <cell r="H778" t="str">
            <v>診療所</v>
          </cell>
        </row>
        <row r="779">
          <cell r="A779">
            <v>779</v>
          </cell>
          <cell r="B779">
            <v>44134</v>
          </cell>
          <cell r="C779">
            <v>44847</v>
          </cell>
          <cell r="E779" t="str">
            <v>医療法人　堀井耳鼻咽喉科</v>
          </cell>
          <cell r="F779" t="str">
            <v>準A型</v>
          </cell>
          <cell r="G779" t="str">
            <v>１．発熱患者等の「診療」及び「検査（外部委託含む）」を実施</v>
          </cell>
          <cell r="H779" t="str">
            <v>診療所</v>
          </cell>
        </row>
        <row r="780">
          <cell r="A780">
            <v>780</v>
          </cell>
          <cell r="B780">
            <v>44134</v>
          </cell>
          <cell r="E780" t="str">
            <v>社会福祉法人　秀生会　ザイオン大阪港クリニック</v>
          </cell>
          <cell r="F780" t="str">
            <v>B型</v>
          </cell>
          <cell r="G780" t="str">
            <v>２．かかりつけ患者に限って「診療」及び「検査（外部委託含む）」を実施</v>
          </cell>
          <cell r="H780" t="str">
            <v>診療所</v>
          </cell>
        </row>
        <row r="781">
          <cell r="A781">
            <v>781</v>
          </cell>
          <cell r="B781">
            <v>44922</v>
          </cell>
          <cell r="E781" t="str">
            <v>田仲循環器科・内科医院</v>
          </cell>
          <cell r="F781" t="str">
            <v>B型</v>
          </cell>
          <cell r="G781" t="str">
            <v>２．かかりつけ患者に限って「診療」及び「検査（外部委託含む）」を実施</v>
          </cell>
          <cell r="H781" t="str">
            <v>診療所</v>
          </cell>
        </row>
        <row r="782">
          <cell r="A782">
            <v>782</v>
          </cell>
          <cell r="B782">
            <v>44134</v>
          </cell>
          <cell r="C782">
            <v>44484</v>
          </cell>
          <cell r="E782" t="str">
            <v>医療法人福雅会　サギス中クリニック</v>
          </cell>
          <cell r="F782" t="str">
            <v>B型</v>
          </cell>
          <cell r="G782" t="str">
            <v>２．かかりつけ患者に限って「診療」及び「検査（外部委託含む）」を実施</v>
          </cell>
          <cell r="H782" t="str">
            <v>診療所</v>
          </cell>
        </row>
        <row r="783">
          <cell r="A783">
            <v>783</v>
          </cell>
          <cell r="B783">
            <v>44134</v>
          </cell>
          <cell r="C783">
            <v>44596</v>
          </cell>
          <cell r="E783" t="str">
            <v>医療法人　千扇会　はった耳鼻咽喉科</v>
          </cell>
          <cell r="F783" t="str">
            <v>A型</v>
          </cell>
          <cell r="G783" t="str">
            <v>１．発熱患者等の「診療」及び「検査（外部委託含む）」を実施</v>
          </cell>
          <cell r="H783" t="str">
            <v>診療所</v>
          </cell>
        </row>
        <row r="784">
          <cell r="A784">
            <v>784</v>
          </cell>
          <cell r="B784">
            <v>44134</v>
          </cell>
          <cell r="E784" t="str">
            <v>江頭医院</v>
          </cell>
          <cell r="F784" t="str">
            <v>B型</v>
          </cell>
          <cell r="G784" t="str">
            <v>２．かかりつけ患者に限って「診療」及び「検査（外部委託含む）」を実施</v>
          </cell>
          <cell r="H784" t="str">
            <v>診療所</v>
          </cell>
        </row>
        <row r="785">
          <cell r="A785">
            <v>785</v>
          </cell>
          <cell r="B785">
            <v>44134</v>
          </cell>
          <cell r="C785">
            <v>44890</v>
          </cell>
          <cell r="E785" t="str">
            <v>中島小児科診療院</v>
          </cell>
          <cell r="F785" t="str">
            <v>B型</v>
          </cell>
          <cell r="G785" t="str">
            <v>２．かかりつけ患者に限って「診療」及び「検査（外部委託含む）」を実施</v>
          </cell>
          <cell r="H785" t="str">
            <v>診療所</v>
          </cell>
        </row>
        <row r="786">
          <cell r="A786">
            <v>786</v>
          </cell>
          <cell r="B786">
            <v>44134</v>
          </cell>
          <cell r="E786" t="str">
            <v>松下医院</v>
          </cell>
          <cell r="F786" t="str">
            <v>A型</v>
          </cell>
          <cell r="G786" t="str">
            <v>１．発熱患者等の「診療」及び「検査（外部委託含む）」を実施</v>
          </cell>
          <cell r="H786" t="str">
            <v>診療所</v>
          </cell>
        </row>
        <row r="787">
          <cell r="A787">
            <v>787</v>
          </cell>
          <cell r="B787">
            <v>44134</v>
          </cell>
          <cell r="C787">
            <v>44771</v>
          </cell>
          <cell r="E787" t="str">
            <v>医療法人晴恵会　安田クリニック</v>
          </cell>
          <cell r="F787" t="str">
            <v>A型</v>
          </cell>
          <cell r="G787" t="str">
            <v>１．発熱患者等の「診療」及び「検査（外部委託含む）」を実施</v>
          </cell>
          <cell r="H787" t="str">
            <v>診療所</v>
          </cell>
        </row>
        <row r="788">
          <cell r="A788">
            <v>788</v>
          </cell>
          <cell r="B788">
            <v>44134</v>
          </cell>
          <cell r="C788">
            <v>44347</v>
          </cell>
          <cell r="E788" t="str">
            <v>医療法人北星会　鎌田クリニック</v>
          </cell>
          <cell r="F788" t="str">
            <v>B型</v>
          </cell>
          <cell r="G788" t="str">
            <v>２．かかりつけ患者に限って「診療」及び「検査（外部委託含む）」を実施</v>
          </cell>
          <cell r="H788" t="str">
            <v>診療所</v>
          </cell>
        </row>
        <row r="789">
          <cell r="A789">
            <v>789</v>
          </cell>
          <cell r="B789">
            <v>44134</v>
          </cell>
          <cell r="C789">
            <v>44611</v>
          </cell>
          <cell r="E789" t="str">
            <v>くぼ耳鼻咽喉科クリニック</v>
          </cell>
          <cell r="F789" t="str">
            <v>B型</v>
          </cell>
          <cell r="G789" t="str">
            <v>２．かかりつけ患者に限って「診療」及び「検査（外部委託含む）」を実施</v>
          </cell>
          <cell r="H789" t="str">
            <v>診療所</v>
          </cell>
        </row>
        <row r="790">
          <cell r="A790">
            <v>790</v>
          </cell>
          <cell r="B790">
            <v>44134</v>
          </cell>
          <cell r="C790">
            <v>44566</v>
          </cell>
          <cell r="E790" t="str">
            <v>医療法人尚清会谷本医院</v>
          </cell>
          <cell r="F790" t="str">
            <v>A型</v>
          </cell>
          <cell r="G790" t="str">
            <v>１．発熱患者等の「診療」及び「検査（外部委託含む）」を実施</v>
          </cell>
          <cell r="H790" t="str">
            <v>診療所</v>
          </cell>
        </row>
        <row r="791">
          <cell r="A791">
            <v>791</v>
          </cell>
          <cell r="B791">
            <v>44134</v>
          </cell>
          <cell r="E791" t="str">
            <v>じくはら医院</v>
          </cell>
          <cell r="F791" t="str">
            <v>B型</v>
          </cell>
          <cell r="G791" t="str">
            <v>２．かかりつけ患者に限って「診療」及び「検査（外部委託含む）」を実施</v>
          </cell>
          <cell r="H791" t="str">
            <v>診療所</v>
          </cell>
        </row>
        <row r="792">
          <cell r="A792">
            <v>792</v>
          </cell>
          <cell r="B792">
            <v>44134</v>
          </cell>
          <cell r="C792">
            <v>44594</v>
          </cell>
          <cell r="E792" t="str">
            <v>塚本耳鼻咽喉科</v>
          </cell>
          <cell r="F792" t="str">
            <v>B型</v>
          </cell>
          <cell r="G792" t="str">
            <v>２．かかりつけ患者に限って「診療」及び「検査（外部委託含む）」を実施</v>
          </cell>
          <cell r="H792" t="str">
            <v>診療所</v>
          </cell>
        </row>
        <row r="793">
          <cell r="A793">
            <v>793</v>
          </cell>
          <cell r="B793">
            <v>44134</v>
          </cell>
          <cell r="E793" t="str">
            <v>山中医院</v>
          </cell>
          <cell r="F793" t="str">
            <v>B型</v>
          </cell>
          <cell r="G793" t="str">
            <v>２．かかりつけ患者に限って「診療」及び「検査（外部委託含む）」を実施</v>
          </cell>
          <cell r="H793" t="str">
            <v>診療所</v>
          </cell>
        </row>
        <row r="794">
          <cell r="A794">
            <v>794</v>
          </cell>
          <cell r="B794">
            <v>44134</v>
          </cell>
          <cell r="C794">
            <v>44501</v>
          </cell>
          <cell r="E794" t="str">
            <v>医療法人 大英診療所</v>
          </cell>
          <cell r="F794" t="str">
            <v>B型</v>
          </cell>
          <cell r="G794" t="str">
            <v>２．かかりつけ患者に限って「診療」及び「検査（外部委託含む）」を実施</v>
          </cell>
          <cell r="H794" t="str">
            <v>診療所</v>
          </cell>
        </row>
        <row r="795">
          <cell r="A795">
            <v>795</v>
          </cell>
          <cell r="B795">
            <v>44134</v>
          </cell>
          <cell r="C795">
            <v>44617</v>
          </cell>
          <cell r="E795" t="str">
            <v>公益財団法人淀川勤労者厚生協会附属のざと診療所</v>
          </cell>
          <cell r="F795" t="str">
            <v>B型</v>
          </cell>
          <cell r="G795" t="str">
            <v>２．かかりつけ患者に限って「診療」及び「検査（外部委託含む）」を実施</v>
          </cell>
          <cell r="H795" t="str">
            <v>診療所</v>
          </cell>
        </row>
        <row r="796">
          <cell r="A796">
            <v>796</v>
          </cell>
          <cell r="B796">
            <v>44134</v>
          </cell>
          <cell r="C796">
            <v>44518</v>
          </cell>
          <cell r="E796" t="str">
            <v>医療法人　黒川診療所</v>
          </cell>
          <cell r="F796" t="str">
            <v>A型</v>
          </cell>
          <cell r="G796" t="str">
            <v>１．発熱患者等の「診療」及び「検査（外部委託含む）」を実施</v>
          </cell>
          <cell r="H796" t="str">
            <v>診療所</v>
          </cell>
        </row>
        <row r="797">
          <cell r="A797">
            <v>797</v>
          </cell>
          <cell r="B797">
            <v>44134</v>
          </cell>
          <cell r="C797">
            <v>44835</v>
          </cell>
          <cell r="E797" t="str">
            <v>金井クリニック</v>
          </cell>
          <cell r="F797" t="str">
            <v>A型</v>
          </cell>
          <cell r="G797" t="str">
            <v>１．発熱患者等の「診療」及び「検査（外部委託含む）」を実施</v>
          </cell>
          <cell r="H797" t="str">
            <v>診療所</v>
          </cell>
        </row>
        <row r="798">
          <cell r="A798">
            <v>798</v>
          </cell>
          <cell r="B798">
            <v>44134</v>
          </cell>
          <cell r="C798">
            <v>44865</v>
          </cell>
          <cell r="E798" t="str">
            <v>医療法人全人会　谷本内科クリニック</v>
          </cell>
          <cell r="F798" t="str">
            <v>A型</v>
          </cell>
          <cell r="G798" t="str">
            <v>１．発熱患者等の「診療」及び「検査（外部委託含む）」を実施</v>
          </cell>
          <cell r="H798" t="str">
            <v>診療所</v>
          </cell>
        </row>
        <row r="799">
          <cell r="A799">
            <v>799</v>
          </cell>
          <cell r="B799">
            <v>44134</v>
          </cell>
          <cell r="E799" t="str">
            <v>医療法人　森川医院</v>
          </cell>
          <cell r="F799" t="str">
            <v>B型</v>
          </cell>
          <cell r="G799" t="str">
            <v>２．かかりつけ患者に限って「診療」及び「検査（外部委託含む）」を実施</v>
          </cell>
          <cell r="H799" t="str">
            <v>診療所</v>
          </cell>
        </row>
        <row r="800">
          <cell r="A800">
            <v>800</v>
          </cell>
          <cell r="B800">
            <v>44134</v>
          </cell>
          <cell r="E800" t="str">
            <v>なんば南 藤吉医院</v>
          </cell>
          <cell r="F800" t="str">
            <v>B型</v>
          </cell>
          <cell r="G800" t="str">
            <v>２．かかりつけ患者に限って「診療」及び「検査（外部委託含む）」を実施</v>
          </cell>
          <cell r="H800" t="str">
            <v>診療所</v>
          </cell>
        </row>
        <row r="801">
          <cell r="A801">
            <v>801</v>
          </cell>
          <cell r="B801">
            <v>44134</v>
          </cell>
          <cell r="E801" t="str">
            <v>なかたこどもクリニック</v>
          </cell>
          <cell r="F801" t="str">
            <v>B型</v>
          </cell>
          <cell r="G801" t="str">
            <v>２．かかりつけ患者に限って「診療」及び「検査（外部委託含む）」を実施</v>
          </cell>
          <cell r="H801" t="str">
            <v>診療所</v>
          </cell>
        </row>
        <row r="802">
          <cell r="A802">
            <v>802</v>
          </cell>
          <cell r="B802">
            <v>44134</v>
          </cell>
          <cell r="E802" t="str">
            <v>医療法人孝尽会　透析クリニック大正橋</v>
          </cell>
          <cell r="F802" t="str">
            <v>B型</v>
          </cell>
          <cell r="G802" t="str">
            <v>２．かかりつけ患者に限って「診療」及び「検査（外部委託含む）」を実施</v>
          </cell>
          <cell r="H802" t="str">
            <v>診療所</v>
          </cell>
        </row>
        <row r="803">
          <cell r="A803">
            <v>803</v>
          </cell>
          <cell r="B803">
            <v>44134</v>
          </cell>
          <cell r="E803" t="str">
            <v>安慶名医院</v>
          </cell>
          <cell r="F803" t="str">
            <v>B型</v>
          </cell>
          <cell r="G803" t="str">
            <v>２．かかりつけ患者に限って「診療」及び「検査（外部委託含む）」を実施</v>
          </cell>
          <cell r="H803" t="str">
            <v>診療所</v>
          </cell>
        </row>
        <row r="805">
          <cell r="A805">
            <v>805</v>
          </cell>
          <cell r="B805">
            <v>44134</v>
          </cell>
          <cell r="C805">
            <v>44587</v>
          </cell>
          <cell r="E805" t="str">
            <v>医療法人　亀井医院</v>
          </cell>
          <cell r="F805" t="str">
            <v>A型</v>
          </cell>
          <cell r="G805" t="str">
            <v>１．発熱患者等の「診療」及び「検査（外部委託含む）」を実施</v>
          </cell>
          <cell r="H805" t="str">
            <v>診療所</v>
          </cell>
        </row>
        <row r="806">
          <cell r="A806">
            <v>806</v>
          </cell>
          <cell r="B806">
            <v>44134</v>
          </cell>
          <cell r="C806">
            <v>44184</v>
          </cell>
          <cell r="E806" t="str">
            <v>医療法人慧讚会 吉田内科医院</v>
          </cell>
          <cell r="F806" t="str">
            <v>B型</v>
          </cell>
          <cell r="G806" t="str">
            <v>２．かかりつけ患者に限って「診療」及び「検査（外部委託含む）」を実施</v>
          </cell>
          <cell r="H806" t="str">
            <v>診療所</v>
          </cell>
        </row>
        <row r="807">
          <cell r="A807">
            <v>807</v>
          </cell>
          <cell r="B807">
            <v>44134</v>
          </cell>
          <cell r="C807">
            <v>44623</v>
          </cell>
          <cell r="E807" t="str">
            <v>医療法人　赤木医院</v>
          </cell>
          <cell r="F807" t="str">
            <v>A型</v>
          </cell>
          <cell r="G807" t="str">
            <v>１．発熱患者等の「診療」及び「検査（外部委託含む）」を実施</v>
          </cell>
          <cell r="H807" t="str">
            <v>診療所</v>
          </cell>
        </row>
        <row r="808">
          <cell r="A808">
            <v>808</v>
          </cell>
          <cell r="B808">
            <v>44134</v>
          </cell>
          <cell r="C808">
            <v>44369</v>
          </cell>
          <cell r="E808" t="str">
            <v>医療法人きらら会　きららクリニック</v>
          </cell>
          <cell r="F808" t="str">
            <v>B型</v>
          </cell>
          <cell r="G808" t="str">
            <v>２．かかりつけ患者に限って「診療」及び「検査（外部委託含む）」を実施</v>
          </cell>
          <cell r="H808" t="str">
            <v>診療所</v>
          </cell>
        </row>
        <row r="809">
          <cell r="A809">
            <v>809</v>
          </cell>
          <cell r="B809">
            <v>44134</v>
          </cell>
          <cell r="C809">
            <v>44771</v>
          </cell>
          <cell r="E809" t="str">
            <v>医療法人社団真希会チョウクリニック</v>
          </cell>
          <cell r="F809" t="str">
            <v>A型</v>
          </cell>
          <cell r="G809" t="str">
            <v>１．発熱患者等の「診療」及び「検査（外部委託含む）」を実施</v>
          </cell>
          <cell r="H809" t="str">
            <v>診療所</v>
          </cell>
        </row>
        <row r="810">
          <cell r="A810">
            <v>810</v>
          </cell>
          <cell r="B810">
            <v>44134</v>
          </cell>
          <cell r="C810">
            <v>44480</v>
          </cell>
          <cell r="E810" t="str">
            <v>ファミリークリニックうえだ</v>
          </cell>
          <cell r="F810" t="str">
            <v>A型</v>
          </cell>
          <cell r="G810" t="str">
            <v>１．発熱患者等の「診療」及び「検査（外部委託含む）」を実施</v>
          </cell>
          <cell r="H810" t="str">
            <v>診療所</v>
          </cell>
        </row>
        <row r="811">
          <cell r="A811">
            <v>811</v>
          </cell>
          <cell r="B811">
            <v>44134</v>
          </cell>
          <cell r="C811">
            <v>44772</v>
          </cell>
          <cell r="E811" t="str">
            <v>医療法人　慶秋会　あきやまクリニック</v>
          </cell>
          <cell r="F811" t="str">
            <v>A型</v>
          </cell>
          <cell r="G811" t="str">
            <v>１．発熱患者等の「診療」及び「検査（外部委託含む）」を実施</v>
          </cell>
          <cell r="H811" t="str">
            <v>診療所</v>
          </cell>
        </row>
        <row r="812">
          <cell r="A812">
            <v>812</v>
          </cell>
          <cell r="B812">
            <v>44134</v>
          </cell>
          <cell r="C812">
            <v>44778</v>
          </cell>
          <cell r="E812" t="str">
            <v>宇津医院</v>
          </cell>
          <cell r="F812" t="str">
            <v>A型</v>
          </cell>
          <cell r="G812" t="str">
            <v>１．発熱患者等の「診療」及び「検査（外部委託含む）」を実施</v>
          </cell>
          <cell r="H812" t="str">
            <v>診療所</v>
          </cell>
        </row>
        <row r="813">
          <cell r="A813">
            <v>813</v>
          </cell>
          <cell r="B813">
            <v>44134</v>
          </cell>
          <cell r="C813">
            <v>44778</v>
          </cell>
          <cell r="E813" t="str">
            <v>おおた内科クリニック</v>
          </cell>
          <cell r="F813" t="str">
            <v>A型</v>
          </cell>
          <cell r="G813" t="str">
            <v>１．発熱患者等の「診療」及び「検査（外部委託含む）」を実施</v>
          </cell>
          <cell r="H813" t="str">
            <v>診療所</v>
          </cell>
        </row>
        <row r="814">
          <cell r="A814">
            <v>814</v>
          </cell>
          <cell r="B814">
            <v>44134</v>
          </cell>
          <cell r="C814">
            <v>44728</v>
          </cell>
          <cell r="E814" t="str">
            <v>医療法人春陽会藤田内科</v>
          </cell>
          <cell r="F814" t="str">
            <v>A型</v>
          </cell>
          <cell r="G814" t="str">
            <v>１．発熱患者等の「診療」及び「検査（外部委託含む）」を実施</v>
          </cell>
          <cell r="H814" t="str">
            <v>診療所</v>
          </cell>
        </row>
        <row r="815">
          <cell r="A815">
            <v>815</v>
          </cell>
          <cell r="B815">
            <v>44134</v>
          </cell>
          <cell r="C815">
            <v>44770</v>
          </cell>
          <cell r="E815" t="str">
            <v>大塚クリニック</v>
          </cell>
          <cell r="F815" t="str">
            <v>A型</v>
          </cell>
          <cell r="G815" t="str">
            <v>１．発熱患者等の「診療」及び「検査（外部委託含む）」を実施</v>
          </cell>
          <cell r="H815" t="str">
            <v>診療所</v>
          </cell>
        </row>
        <row r="816">
          <cell r="A816">
            <v>816</v>
          </cell>
          <cell r="B816">
            <v>44134</v>
          </cell>
          <cell r="E816" t="str">
            <v>医療法人　赤井マタニティクリニック</v>
          </cell>
          <cell r="F816" t="str">
            <v>B型</v>
          </cell>
          <cell r="G816" t="str">
            <v>２．かかりつけ患者に限って「診療」及び「検査（外部委託含む）」を実施</v>
          </cell>
          <cell r="H816" t="str">
            <v>診療所</v>
          </cell>
        </row>
        <row r="817">
          <cell r="A817">
            <v>817</v>
          </cell>
          <cell r="B817">
            <v>44134</v>
          </cell>
          <cell r="C817">
            <v>44771</v>
          </cell>
          <cell r="E817" t="str">
            <v>植月医院</v>
          </cell>
          <cell r="F817" t="str">
            <v>A型</v>
          </cell>
          <cell r="G817" t="str">
            <v>１．発熱患者等の「診療」及び「検査（外部委託含む）」を実施</v>
          </cell>
          <cell r="H817" t="str">
            <v>診療所</v>
          </cell>
        </row>
        <row r="818">
          <cell r="A818">
            <v>818</v>
          </cell>
          <cell r="B818">
            <v>44134</v>
          </cell>
          <cell r="E818" t="str">
            <v>みきたクリニック</v>
          </cell>
          <cell r="F818" t="str">
            <v>B型</v>
          </cell>
          <cell r="G818" t="str">
            <v>２．かかりつけ患者に限って「診療」及び「検査（外部委託含む）」を実施</v>
          </cell>
          <cell r="H818" t="str">
            <v>診療所</v>
          </cell>
        </row>
        <row r="819">
          <cell r="A819">
            <v>819</v>
          </cell>
          <cell r="B819">
            <v>44134</v>
          </cell>
          <cell r="C819">
            <v>44771</v>
          </cell>
          <cell r="E819" t="str">
            <v>医療法人いづみ医院</v>
          </cell>
          <cell r="F819" t="str">
            <v>A型</v>
          </cell>
          <cell r="G819" t="str">
            <v>１．発熱患者等の「診療」及び「検査（外部委託含む）」を実施</v>
          </cell>
          <cell r="H819" t="str">
            <v>診療所</v>
          </cell>
        </row>
        <row r="820">
          <cell r="A820">
            <v>820</v>
          </cell>
          <cell r="B820">
            <v>44134</v>
          </cell>
          <cell r="E820" t="str">
            <v>医療法人健育會別所外科診療所</v>
          </cell>
          <cell r="F820" t="str">
            <v>B型</v>
          </cell>
          <cell r="G820" t="str">
            <v>２．かかりつけ患者に限って「診療」及び「検査（外部委託含む）」を実施</v>
          </cell>
          <cell r="H820" t="str">
            <v>診療所</v>
          </cell>
        </row>
        <row r="821">
          <cell r="A821">
            <v>821</v>
          </cell>
          <cell r="B821">
            <v>44134</v>
          </cell>
          <cell r="C821">
            <v>44776</v>
          </cell>
          <cell r="E821" t="str">
            <v>医療法人　泉友会　熊野クリニック</v>
          </cell>
          <cell r="F821" t="str">
            <v>A型</v>
          </cell>
          <cell r="G821" t="str">
            <v>１．発熱患者等の「診療」及び「検査（外部委託含む）」を実施</v>
          </cell>
          <cell r="H821" t="str">
            <v>診療所</v>
          </cell>
        </row>
        <row r="823">
          <cell r="A823">
            <v>823</v>
          </cell>
          <cell r="B823">
            <v>44134</v>
          </cell>
          <cell r="C823">
            <v>44611</v>
          </cell>
          <cell r="E823" t="str">
            <v>医療法人元季会今野クリニック</v>
          </cell>
          <cell r="F823" t="str">
            <v>B型</v>
          </cell>
          <cell r="G823" t="str">
            <v>２．かかりつけ患者に限って「診療」及び「検査（外部委託含む）」を実施</v>
          </cell>
          <cell r="H823" t="str">
            <v>診療所</v>
          </cell>
        </row>
        <row r="824">
          <cell r="A824">
            <v>824</v>
          </cell>
          <cell r="B824">
            <v>44134</v>
          </cell>
          <cell r="C824">
            <v>44774</v>
          </cell>
          <cell r="E824" t="str">
            <v>よしかわ健やかクリニック</v>
          </cell>
          <cell r="F824" t="str">
            <v>A型</v>
          </cell>
          <cell r="G824" t="str">
            <v>１．発熱患者等の「診療」及び「検査（外部委託含む）」を実施</v>
          </cell>
          <cell r="H824" t="str">
            <v>診療所</v>
          </cell>
        </row>
        <row r="825">
          <cell r="A825">
            <v>825</v>
          </cell>
          <cell r="B825">
            <v>44134</v>
          </cell>
          <cell r="C825">
            <v>44775</v>
          </cell>
          <cell r="E825" t="str">
            <v>医療法人加藤内科</v>
          </cell>
          <cell r="F825" t="str">
            <v>A型</v>
          </cell>
          <cell r="G825" t="str">
            <v>１．発熱患者等の「診療」及び「検査（外部委託含む）」を実施</v>
          </cell>
          <cell r="H825" t="str">
            <v>診療所</v>
          </cell>
        </row>
        <row r="826">
          <cell r="A826">
            <v>826</v>
          </cell>
          <cell r="B826">
            <v>44134</v>
          </cell>
          <cell r="C826">
            <v>44615</v>
          </cell>
          <cell r="E826" t="str">
            <v>医療法人上野会上野内科医院</v>
          </cell>
          <cell r="F826" t="str">
            <v>A型</v>
          </cell>
          <cell r="G826" t="str">
            <v>１．発熱患者等の「診療」及び「検査（外部委託含む）」を実施</v>
          </cell>
          <cell r="H826" t="str">
            <v>診療所</v>
          </cell>
        </row>
        <row r="827">
          <cell r="A827">
            <v>827</v>
          </cell>
          <cell r="B827">
            <v>44134</v>
          </cell>
          <cell r="C827">
            <v>44918</v>
          </cell>
          <cell r="E827" t="str">
            <v>医療法人面川外科胃腸科</v>
          </cell>
          <cell r="F827" t="str">
            <v>B型</v>
          </cell>
          <cell r="G827" t="str">
            <v>２．かかりつけ患者に限って「診療」及び「検査（外部委託含む）」を実施</v>
          </cell>
          <cell r="H827" t="str">
            <v>診療所</v>
          </cell>
        </row>
        <row r="828">
          <cell r="A828">
            <v>828</v>
          </cell>
          <cell r="B828">
            <v>44134</v>
          </cell>
          <cell r="E828" t="str">
            <v>しまたに小児科</v>
          </cell>
          <cell r="F828" t="str">
            <v>B型</v>
          </cell>
          <cell r="G828" t="str">
            <v>２．かかりつけ患者に限って「診療」及び「検査（外部委託含む）」を実施</v>
          </cell>
          <cell r="H828" t="str">
            <v>診療所</v>
          </cell>
        </row>
        <row r="829">
          <cell r="A829">
            <v>829</v>
          </cell>
          <cell r="B829">
            <v>44134</v>
          </cell>
          <cell r="E829" t="str">
            <v>医療法人昭節会　みずき医科歯科クリニック</v>
          </cell>
          <cell r="F829" t="str">
            <v>A型</v>
          </cell>
          <cell r="G829" t="str">
            <v>１．発熱患者等の「診療」及び「検査（外部委託含む）」を実施</v>
          </cell>
          <cell r="H829" t="str">
            <v>診療所</v>
          </cell>
        </row>
        <row r="830">
          <cell r="A830">
            <v>830</v>
          </cell>
          <cell r="B830">
            <v>44134</v>
          </cell>
          <cell r="E830" t="str">
            <v>井関クリニック</v>
          </cell>
          <cell r="F830" t="str">
            <v>A型</v>
          </cell>
          <cell r="G830" t="str">
            <v>１．発熱患者等の「診療」及び「検査（外部委託含む）」を実施</v>
          </cell>
          <cell r="H830" t="str">
            <v>診療所</v>
          </cell>
        </row>
        <row r="831">
          <cell r="A831">
            <v>831</v>
          </cell>
          <cell r="B831">
            <v>44134</v>
          </cell>
          <cell r="C831">
            <v>44222</v>
          </cell>
          <cell r="E831" t="str">
            <v>医療法人藤森クリニック</v>
          </cell>
          <cell r="F831" t="str">
            <v>B型</v>
          </cell>
          <cell r="G831" t="str">
            <v>２．かかりつけ患者に限って「診療」及び「検査（外部委託含む）」を実施</v>
          </cell>
          <cell r="H831" t="str">
            <v>診療所</v>
          </cell>
        </row>
        <row r="832">
          <cell r="A832">
            <v>832</v>
          </cell>
          <cell r="B832">
            <v>44134</v>
          </cell>
          <cell r="E832" t="str">
            <v>ハーモニー診療所</v>
          </cell>
          <cell r="F832" t="str">
            <v>B型</v>
          </cell>
          <cell r="G832" t="str">
            <v>２．かかりつけ患者に限って「診療」及び「検査（外部委託含む）」を実施</v>
          </cell>
          <cell r="H832" t="str">
            <v>診療所</v>
          </cell>
        </row>
        <row r="833">
          <cell r="A833">
            <v>833</v>
          </cell>
          <cell r="B833">
            <v>44134</v>
          </cell>
          <cell r="E833" t="str">
            <v>神元クリニック</v>
          </cell>
          <cell r="F833" t="str">
            <v>B型</v>
          </cell>
          <cell r="G833" t="str">
            <v>２．かかりつけ患者に限って「診療」及び「検査（外部委託含む）」を実施</v>
          </cell>
          <cell r="H833" t="str">
            <v>診療所</v>
          </cell>
        </row>
        <row r="834">
          <cell r="A834">
            <v>834</v>
          </cell>
          <cell r="B834">
            <v>44134</v>
          </cell>
          <cell r="C834">
            <v>44879</v>
          </cell>
          <cell r="E834" t="str">
            <v>宮脇内科クリニック</v>
          </cell>
          <cell r="F834" t="str">
            <v>準A型</v>
          </cell>
          <cell r="G834" t="str">
            <v>１．発熱患者等の「診療」及び「検査（外部委託含む）」を実施</v>
          </cell>
          <cell r="H834" t="str">
            <v>診療所</v>
          </cell>
        </row>
        <row r="835">
          <cell r="A835">
            <v>835</v>
          </cell>
          <cell r="B835">
            <v>44134</v>
          </cell>
          <cell r="C835">
            <v>44587</v>
          </cell>
          <cell r="E835" t="str">
            <v>林医院</v>
          </cell>
          <cell r="F835" t="str">
            <v>B型</v>
          </cell>
          <cell r="G835" t="str">
            <v>２．かかりつけ患者に限って「診療」及び「検査（外部委託含む）」を実施</v>
          </cell>
          <cell r="H835" t="str">
            <v>診療所</v>
          </cell>
        </row>
        <row r="836">
          <cell r="A836">
            <v>836</v>
          </cell>
          <cell r="B836">
            <v>44134</v>
          </cell>
          <cell r="C836">
            <v>44470</v>
          </cell>
          <cell r="E836" t="str">
            <v>とくの耳鼻咽喉科</v>
          </cell>
          <cell r="F836" t="str">
            <v>B型</v>
          </cell>
          <cell r="G836" t="str">
            <v>２．かかりつけ患者に限って「診療」及び「検査（外部委託含む）」を実施</v>
          </cell>
          <cell r="H836" t="str">
            <v>診療所</v>
          </cell>
        </row>
        <row r="837">
          <cell r="A837">
            <v>837</v>
          </cell>
          <cell r="B837">
            <v>44134</v>
          </cell>
          <cell r="C837">
            <v>44841</v>
          </cell>
          <cell r="E837" t="str">
            <v>柏井医院</v>
          </cell>
          <cell r="F837" t="str">
            <v>準A型</v>
          </cell>
          <cell r="G837" t="str">
            <v>１．発熱患者等の「診療」及び「検査（外部委託含む）」を実施</v>
          </cell>
          <cell r="H837" t="str">
            <v>診療所</v>
          </cell>
        </row>
        <row r="839">
          <cell r="A839">
            <v>839</v>
          </cell>
          <cell r="B839">
            <v>44134</v>
          </cell>
          <cell r="E839" t="str">
            <v>松山耳鼻咽喉科</v>
          </cell>
          <cell r="F839" t="str">
            <v>B型</v>
          </cell>
          <cell r="G839" t="str">
            <v>２．かかりつけ患者に限って「診療」及び「検査（外部委託含む）」を実施</v>
          </cell>
          <cell r="H839" t="str">
            <v>診療所</v>
          </cell>
        </row>
        <row r="840">
          <cell r="A840">
            <v>840</v>
          </cell>
          <cell r="B840">
            <v>44134</v>
          </cell>
          <cell r="C840">
            <v>44770</v>
          </cell>
          <cell r="E840" t="str">
            <v>もしもしキッズクリニック</v>
          </cell>
          <cell r="F840" t="str">
            <v>A型</v>
          </cell>
          <cell r="G840" t="str">
            <v>１．発熱患者等の「診療」及び「検査（外部委託含む）」を実施</v>
          </cell>
          <cell r="H840" t="str">
            <v>診療所</v>
          </cell>
        </row>
        <row r="841">
          <cell r="A841">
            <v>841</v>
          </cell>
          <cell r="B841">
            <v>44134</v>
          </cell>
          <cell r="C841">
            <v>44778</v>
          </cell>
          <cell r="E841" t="str">
            <v>医療法人三森会つゆぐちクリニック</v>
          </cell>
          <cell r="F841" t="str">
            <v>A型</v>
          </cell>
          <cell r="G841" t="str">
            <v>１．発熱患者等の「診療」及び「検査（外部委託含む）」を実施</v>
          </cell>
          <cell r="H841" t="str">
            <v>診療所</v>
          </cell>
        </row>
        <row r="843">
          <cell r="A843">
            <v>843</v>
          </cell>
          <cell r="B843">
            <v>44134</v>
          </cell>
          <cell r="C843">
            <v>44809</v>
          </cell>
          <cell r="E843" t="str">
            <v>医療法人有元会　のしクリニック</v>
          </cell>
          <cell r="F843" t="str">
            <v>B型</v>
          </cell>
          <cell r="G843" t="str">
            <v>２．かかりつけ患者に限って「診療」及び「検査（外部委託含む）」を実施</v>
          </cell>
          <cell r="H843" t="str">
            <v>診療所</v>
          </cell>
        </row>
        <row r="844">
          <cell r="A844">
            <v>844</v>
          </cell>
          <cell r="B844">
            <v>44134</v>
          </cell>
          <cell r="C844">
            <v>44774</v>
          </cell>
          <cell r="E844" t="str">
            <v>医療法人　幸志会　もり内科クリニック</v>
          </cell>
          <cell r="F844" t="str">
            <v>A型</v>
          </cell>
          <cell r="G844" t="str">
            <v>１．発熱患者等の「診療」及び「検査（外部委託含む）」を実施</v>
          </cell>
          <cell r="H844" t="str">
            <v>診療所</v>
          </cell>
        </row>
        <row r="845">
          <cell r="A845">
            <v>845</v>
          </cell>
          <cell r="B845">
            <v>44134</v>
          </cell>
          <cell r="C845">
            <v>44893</v>
          </cell>
          <cell r="E845" t="str">
            <v>秦医院</v>
          </cell>
          <cell r="F845" t="str">
            <v>準A型</v>
          </cell>
          <cell r="G845" t="str">
            <v>１．発熱患者等の「診療」及び「検査（外部委託含む）」を実施</v>
          </cell>
          <cell r="H845" t="str">
            <v>診療所</v>
          </cell>
        </row>
        <row r="846">
          <cell r="A846">
            <v>846</v>
          </cell>
          <cell r="B846">
            <v>44134</v>
          </cell>
          <cell r="C846">
            <v>44774</v>
          </cell>
          <cell r="E846" t="str">
            <v>竹村小児科</v>
          </cell>
          <cell r="F846" t="str">
            <v>A型</v>
          </cell>
          <cell r="G846" t="str">
            <v>１．発熱患者等の「診療」及び「検査（外部委託含む）」を実施</v>
          </cell>
          <cell r="H846" t="str">
            <v>診療所</v>
          </cell>
        </row>
        <row r="847">
          <cell r="A847">
            <v>847</v>
          </cell>
          <cell r="B847">
            <v>44134</v>
          </cell>
          <cell r="C847">
            <v>44774</v>
          </cell>
          <cell r="E847" t="str">
            <v>医療法人竹村内科</v>
          </cell>
          <cell r="F847" t="str">
            <v>A型</v>
          </cell>
          <cell r="G847" t="str">
            <v>１．発熱患者等の「診療」及び「検査（外部委託含む）」を実施</v>
          </cell>
          <cell r="H847" t="str">
            <v>診療所</v>
          </cell>
        </row>
        <row r="848">
          <cell r="A848">
            <v>848</v>
          </cell>
          <cell r="B848">
            <v>44134</v>
          </cell>
          <cell r="E848" t="str">
            <v>医療法人森下外科</v>
          </cell>
          <cell r="F848" t="str">
            <v>B型</v>
          </cell>
          <cell r="G848" t="str">
            <v>２．かかりつけ患者に限って「診療」及び「検査（外部委託含む）」を実施</v>
          </cell>
          <cell r="H848" t="str">
            <v>診療所</v>
          </cell>
        </row>
        <row r="849">
          <cell r="A849">
            <v>849</v>
          </cell>
          <cell r="B849">
            <v>44134</v>
          </cell>
          <cell r="C849">
            <v>44751</v>
          </cell>
          <cell r="E849" t="str">
            <v>医療法人倫友会　岡本内科医院</v>
          </cell>
          <cell r="F849" t="str">
            <v>A型</v>
          </cell>
          <cell r="G849" t="str">
            <v>１．発熱患者等の「診療」及び「検査（外部委託含む）」を実施</v>
          </cell>
          <cell r="H849" t="str">
            <v>診療所</v>
          </cell>
        </row>
        <row r="850">
          <cell r="A850">
            <v>850</v>
          </cell>
          <cell r="B850">
            <v>44134</v>
          </cell>
          <cell r="C850">
            <v>44781</v>
          </cell>
          <cell r="E850" t="str">
            <v>医療法人　旭友会　池田診療所</v>
          </cell>
          <cell r="F850" t="str">
            <v>A型</v>
          </cell>
          <cell r="G850" t="str">
            <v>１．発熱患者等の「診療」及び「検査（外部委託含む）」を実施</v>
          </cell>
          <cell r="H850" t="str">
            <v>診療所</v>
          </cell>
        </row>
        <row r="851">
          <cell r="A851">
            <v>851</v>
          </cell>
          <cell r="B851">
            <v>44134</v>
          </cell>
          <cell r="C851">
            <v>44816</v>
          </cell>
          <cell r="E851" t="str">
            <v>医療法人奥会　奥医院</v>
          </cell>
          <cell r="F851" t="str">
            <v>A型</v>
          </cell>
          <cell r="G851" t="str">
            <v>１．発熱患者等の「診療」及び「検査（外部委託含む）」を実施</v>
          </cell>
          <cell r="H851" t="str">
            <v>診療所</v>
          </cell>
        </row>
        <row r="853">
          <cell r="A853">
            <v>853</v>
          </cell>
          <cell r="B853">
            <v>44134</v>
          </cell>
          <cell r="E853" t="str">
            <v>かわぐち呼吸器内科クリニック</v>
          </cell>
          <cell r="F853" t="str">
            <v>B型</v>
          </cell>
          <cell r="G853" t="str">
            <v>２．かかりつけ患者に限って「診療」及び「検査（外部委託含む）」を実施</v>
          </cell>
          <cell r="H853" t="str">
            <v>診療所</v>
          </cell>
        </row>
        <row r="855">
          <cell r="A855">
            <v>855</v>
          </cell>
          <cell r="B855">
            <v>44134</v>
          </cell>
          <cell r="E855" t="str">
            <v>医療法人　陶菁会　陶山医院</v>
          </cell>
          <cell r="F855" t="str">
            <v>B型</v>
          </cell>
          <cell r="G855" t="str">
            <v>２．かかりつけ患者に限って「診療」及び「検査（外部委託含む）」を実施</v>
          </cell>
          <cell r="H855" t="str">
            <v>診療所</v>
          </cell>
        </row>
        <row r="856">
          <cell r="A856">
            <v>856</v>
          </cell>
          <cell r="B856">
            <v>44134</v>
          </cell>
          <cell r="E856" t="str">
            <v>金沢内科</v>
          </cell>
          <cell r="F856" t="str">
            <v>A型</v>
          </cell>
          <cell r="G856" t="str">
            <v>１．発熱患者等の「診療」及び「検査（外部委託含む）」を実施</v>
          </cell>
          <cell r="H856" t="str">
            <v>診療所</v>
          </cell>
        </row>
        <row r="857">
          <cell r="A857">
            <v>857</v>
          </cell>
          <cell r="B857">
            <v>44134</v>
          </cell>
          <cell r="C857">
            <v>44911</v>
          </cell>
          <cell r="E857" t="str">
            <v>医療法人銀嶺会　土田クリニック</v>
          </cell>
          <cell r="F857" t="str">
            <v>A型</v>
          </cell>
          <cell r="G857" t="str">
            <v>１．発熱患者等の「診療」及び「検査（外部委託含む）」を実施</v>
          </cell>
          <cell r="H857" t="str">
            <v>診療所</v>
          </cell>
        </row>
        <row r="858">
          <cell r="A858">
            <v>858</v>
          </cell>
          <cell r="B858">
            <v>44134</v>
          </cell>
          <cell r="E858" t="str">
            <v>すぎやま整形外科</v>
          </cell>
          <cell r="F858" t="str">
            <v>B型</v>
          </cell>
          <cell r="G858" t="str">
            <v>２．かかりつけ患者に限って「診療」及び「検査（外部委託含む）」を実施</v>
          </cell>
          <cell r="H858" t="str">
            <v>診療所</v>
          </cell>
        </row>
        <row r="859">
          <cell r="A859">
            <v>859</v>
          </cell>
          <cell r="B859">
            <v>44134</v>
          </cell>
          <cell r="C859">
            <v>44770</v>
          </cell>
          <cell r="E859" t="str">
            <v>医療法人大久保小児科医院</v>
          </cell>
          <cell r="F859" t="str">
            <v>A型</v>
          </cell>
          <cell r="G859" t="str">
            <v>１．発熱患者等の「診療」及び「検査（外部委託含む）」を実施</v>
          </cell>
          <cell r="H859" t="str">
            <v>診療所</v>
          </cell>
        </row>
        <row r="860">
          <cell r="A860">
            <v>860</v>
          </cell>
          <cell r="B860">
            <v>44134</v>
          </cell>
          <cell r="C860">
            <v>44775</v>
          </cell>
          <cell r="E860" t="str">
            <v>森外科・内科クリニック</v>
          </cell>
          <cell r="F860" t="str">
            <v>A型</v>
          </cell>
          <cell r="G860" t="str">
            <v>１．発熱患者等の「診療」及び「検査（外部委託含む）」を実施</v>
          </cell>
          <cell r="H860" t="str">
            <v>診療所</v>
          </cell>
        </row>
        <row r="861">
          <cell r="A861">
            <v>861</v>
          </cell>
          <cell r="B861">
            <v>44134</v>
          </cell>
          <cell r="E861" t="str">
            <v>医療法人深緑会田邊整形外科医院</v>
          </cell>
          <cell r="F861" t="str">
            <v>B型</v>
          </cell>
          <cell r="G861" t="str">
            <v>２．かかりつけ患者に限って「診療」及び「検査（外部委託含む）」を実施</v>
          </cell>
          <cell r="H861" t="str">
            <v>診療所</v>
          </cell>
        </row>
        <row r="862">
          <cell r="A862">
            <v>862</v>
          </cell>
          <cell r="B862">
            <v>44134</v>
          </cell>
          <cell r="E862" t="str">
            <v>和田診療所</v>
          </cell>
          <cell r="F862" t="str">
            <v>B型</v>
          </cell>
          <cell r="G862" t="str">
            <v>２．かかりつけ患者に限って「診療」及び「検査（外部委託含む）」を実施</v>
          </cell>
          <cell r="H862" t="str">
            <v>診療所</v>
          </cell>
        </row>
        <row r="863">
          <cell r="A863">
            <v>863</v>
          </cell>
          <cell r="B863">
            <v>44134</v>
          </cell>
          <cell r="C863">
            <v>44477</v>
          </cell>
          <cell r="E863" t="str">
            <v>いわさきクリニック内科呼吸器科</v>
          </cell>
          <cell r="F863" t="str">
            <v>B型</v>
          </cell>
          <cell r="G863" t="str">
            <v>２．かかりつけ患者に限って「診療」及び「検査（外部委託含む）」を実施</v>
          </cell>
          <cell r="H863" t="str">
            <v>診療所</v>
          </cell>
        </row>
        <row r="864">
          <cell r="A864">
            <v>864</v>
          </cell>
          <cell r="B864">
            <v>44134</v>
          </cell>
          <cell r="C864">
            <v>44585</v>
          </cell>
          <cell r="E864" t="str">
            <v>西川クリニック</v>
          </cell>
          <cell r="F864" t="str">
            <v>A型</v>
          </cell>
          <cell r="G864" t="str">
            <v>１．発熱患者等の「診療」及び「検査（外部委託含む）」を実施</v>
          </cell>
          <cell r="H864" t="str">
            <v>診療所</v>
          </cell>
        </row>
        <row r="865">
          <cell r="A865">
            <v>865</v>
          </cell>
          <cell r="B865">
            <v>44134</v>
          </cell>
          <cell r="C865">
            <v>44741</v>
          </cell>
          <cell r="E865" t="str">
            <v>こばやし内科呼吸器クリニック</v>
          </cell>
          <cell r="F865" t="str">
            <v>A型</v>
          </cell>
          <cell r="G865" t="str">
            <v>１．発熱患者等の「診療」及び「検査（外部委託含む）」を実施</v>
          </cell>
          <cell r="H865" t="str">
            <v>診療所</v>
          </cell>
        </row>
        <row r="866">
          <cell r="A866">
            <v>866</v>
          </cell>
          <cell r="B866">
            <v>44134</v>
          </cell>
          <cell r="E866" t="str">
            <v>あたご耳鼻咽喉科</v>
          </cell>
          <cell r="F866" t="str">
            <v>A型</v>
          </cell>
          <cell r="G866" t="str">
            <v>１．発熱患者等の「診療」及び「検査（外部委託含む）」を実施</v>
          </cell>
          <cell r="H866" t="str">
            <v>診療所</v>
          </cell>
        </row>
        <row r="867">
          <cell r="A867">
            <v>867</v>
          </cell>
          <cell r="B867">
            <v>44134</v>
          </cell>
          <cell r="C867">
            <v>44223</v>
          </cell>
          <cell r="E867" t="str">
            <v>東山産婦人科</v>
          </cell>
          <cell r="F867" t="str">
            <v>A型</v>
          </cell>
          <cell r="G867" t="str">
            <v>１．発熱患者等の「診療」及び「検査（外部委託含む）」を実施</v>
          </cell>
          <cell r="H867" t="str">
            <v>診療所</v>
          </cell>
        </row>
        <row r="868">
          <cell r="A868">
            <v>868</v>
          </cell>
          <cell r="B868">
            <v>44134</v>
          </cell>
          <cell r="E868" t="str">
            <v>医療法人一慧会　中谷医院</v>
          </cell>
          <cell r="F868" t="str">
            <v>B型</v>
          </cell>
          <cell r="G868" t="str">
            <v>２．かかりつけ患者に限って「診療」及び「検査（外部委託含む）」を実施</v>
          </cell>
          <cell r="H868" t="str">
            <v>診療所</v>
          </cell>
        </row>
        <row r="869">
          <cell r="A869">
            <v>869</v>
          </cell>
          <cell r="B869">
            <v>44134</v>
          </cell>
          <cell r="C869">
            <v>44841</v>
          </cell>
          <cell r="E869" t="str">
            <v>摂津診療所</v>
          </cell>
          <cell r="F869" t="str">
            <v>準A型</v>
          </cell>
          <cell r="G869" t="str">
            <v>１．発熱患者等の「診療」及び「検査（外部委託含む）」を実施</v>
          </cell>
          <cell r="H869" t="str">
            <v>診療所</v>
          </cell>
        </row>
        <row r="870">
          <cell r="A870">
            <v>870</v>
          </cell>
          <cell r="B870">
            <v>44134</v>
          </cell>
          <cell r="C870">
            <v>44474</v>
          </cell>
          <cell r="E870" t="str">
            <v>医療法人彰樹会　坂谷クリニック</v>
          </cell>
          <cell r="F870" t="str">
            <v>準A型</v>
          </cell>
          <cell r="G870" t="str">
            <v>１．発熱患者等の「診療」及び「検査（外部委託含む）」を実施</v>
          </cell>
          <cell r="H870" t="str">
            <v>診療所</v>
          </cell>
        </row>
        <row r="871">
          <cell r="A871">
            <v>871</v>
          </cell>
          <cell r="B871">
            <v>44852</v>
          </cell>
          <cell r="E871" t="str">
            <v>おおくま医院</v>
          </cell>
          <cell r="F871" t="str">
            <v>準A型</v>
          </cell>
          <cell r="G871" t="str">
            <v>１．発熱患者等の「診療」及び「検査（外部委託含む）」を実施</v>
          </cell>
          <cell r="H871" t="str">
            <v>診療所</v>
          </cell>
        </row>
        <row r="872">
          <cell r="A872">
            <v>872</v>
          </cell>
          <cell r="B872">
            <v>44134</v>
          </cell>
          <cell r="C872">
            <v>44773</v>
          </cell>
          <cell r="E872" t="str">
            <v>医療法人げんき会　川口こどもクリニック</v>
          </cell>
          <cell r="F872" t="str">
            <v>A型</v>
          </cell>
          <cell r="G872" t="str">
            <v>１．発熱患者等の「診療」及び「検査（外部委託含む）」を実施</v>
          </cell>
          <cell r="H872" t="str">
            <v>診療所</v>
          </cell>
        </row>
        <row r="873">
          <cell r="A873">
            <v>873</v>
          </cell>
          <cell r="B873">
            <v>44134</v>
          </cell>
          <cell r="C873">
            <v>44865</v>
          </cell>
          <cell r="E873" t="str">
            <v>医療法人たかはし耳鼻咽喉科クリニック</v>
          </cell>
          <cell r="F873" t="str">
            <v>B型</v>
          </cell>
          <cell r="G873" t="str">
            <v>２．かかりつけ患者に限って「診療」及び「検査（外部委託含む）」を実施</v>
          </cell>
          <cell r="H873" t="str">
            <v>診療所</v>
          </cell>
        </row>
        <row r="874">
          <cell r="A874">
            <v>874</v>
          </cell>
          <cell r="B874">
            <v>44134</v>
          </cell>
          <cell r="C874">
            <v>44621</v>
          </cell>
          <cell r="E874" t="str">
            <v>医療法人巴会　ともやま内科循環器クリニック</v>
          </cell>
          <cell r="F874" t="str">
            <v>B型</v>
          </cell>
          <cell r="G874" t="str">
            <v>２．かかりつけ患者に限って「診療」及び「検査（外部委託含む）」を実施</v>
          </cell>
          <cell r="H874" t="str">
            <v>診療所</v>
          </cell>
        </row>
        <row r="875">
          <cell r="A875">
            <v>875</v>
          </cell>
          <cell r="B875">
            <v>44134</v>
          </cell>
          <cell r="C875">
            <v>44837</v>
          </cell>
          <cell r="E875" t="str">
            <v>医療法人　沢村内科</v>
          </cell>
          <cell r="F875" t="str">
            <v>準A型</v>
          </cell>
          <cell r="G875" t="str">
            <v>１．発熱患者等の「診療」及び「検査（外部委託含む）」を実施</v>
          </cell>
          <cell r="H875" t="str">
            <v>診療所</v>
          </cell>
        </row>
        <row r="876">
          <cell r="A876">
            <v>876</v>
          </cell>
          <cell r="B876">
            <v>44134</v>
          </cell>
          <cell r="E876" t="str">
            <v>医療法人　前田内科</v>
          </cell>
          <cell r="F876" t="str">
            <v>B型</v>
          </cell>
          <cell r="G876" t="str">
            <v>２．かかりつけ患者に限って「診療」及び「検査（外部委託含む）」を実施</v>
          </cell>
          <cell r="H876" t="str">
            <v>診療所</v>
          </cell>
        </row>
        <row r="877">
          <cell r="A877">
            <v>877</v>
          </cell>
          <cell r="B877">
            <v>44134</v>
          </cell>
          <cell r="C877">
            <v>44797</v>
          </cell>
          <cell r="E877" t="str">
            <v>医療法人　廣仁会　じきはらこどもクリニック</v>
          </cell>
          <cell r="F877" t="str">
            <v>A型</v>
          </cell>
          <cell r="G877" t="str">
            <v>１．発熱患者等の「診療」及び「検査（外部委託含む）」を実施</v>
          </cell>
          <cell r="H877" t="str">
            <v>診療所</v>
          </cell>
        </row>
        <row r="878">
          <cell r="A878">
            <v>878</v>
          </cell>
          <cell r="B878">
            <v>44134</v>
          </cell>
          <cell r="C878">
            <v>44205</v>
          </cell>
          <cell r="E878" t="str">
            <v>谷野医院</v>
          </cell>
          <cell r="F878" t="str">
            <v>A型</v>
          </cell>
          <cell r="G878" t="str">
            <v>１．発熱患者等の「診療」及び「検査（外部委託含む）」を実施</v>
          </cell>
          <cell r="H878" t="str">
            <v>診療所</v>
          </cell>
        </row>
        <row r="879">
          <cell r="A879">
            <v>879</v>
          </cell>
          <cell r="B879">
            <v>44134</v>
          </cell>
          <cell r="C879">
            <v>44658</v>
          </cell>
          <cell r="E879" t="str">
            <v>医療法人　藤田医院</v>
          </cell>
          <cell r="F879" t="str">
            <v>B型</v>
          </cell>
          <cell r="G879" t="str">
            <v>２．かかりつけ患者に限って「診療」及び「検査（外部委託含む）」を実施</v>
          </cell>
          <cell r="H879" t="str">
            <v>診療所</v>
          </cell>
        </row>
        <row r="880">
          <cell r="A880">
            <v>880</v>
          </cell>
          <cell r="B880">
            <v>44134</v>
          </cell>
          <cell r="C880">
            <v>44771</v>
          </cell>
          <cell r="E880" t="str">
            <v>医療法人　雄々会　ドクターしんのこどもクリニック</v>
          </cell>
          <cell r="F880" t="str">
            <v>A型</v>
          </cell>
          <cell r="G880" t="str">
            <v>１．発熱患者等の「診療」及び「検査（外部委託含む）」を実施</v>
          </cell>
          <cell r="H880" t="str">
            <v>診療所</v>
          </cell>
        </row>
        <row r="881">
          <cell r="A881">
            <v>881</v>
          </cell>
          <cell r="B881">
            <v>44134</v>
          </cell>
          <cell r="C881">
            <v>44876</v>
          </cell>
          <cell r="E881" t="str">
            <v>秦内科クリニック</v>
          </cell>
          <cell r="F881" t="str">
            <v>B型</v>
          </cell>
          <cell r="G881" t="str">
            <v>２．かかりつけ患者に限って「診療」及び「検査（外部委託含む）」を実施</v>
          </cell>
          <cell r="H881" t="str">
            <v>診療所</v>
          </cell>
        </row>
        <row r="882">
          <cell r="A882">
            <v>882</v>
          </cell>
          <cell r="B882">
            <v>44134</v>
          </cell>
          <cell r="C882">
            <v>44476</v>
          </cell>
          <cell r="E882" t="str">
            <v>よしむらこどもクリニック</v>
          </cell>
          <cell r="F882" t="str">
            <v>B型</v>
          </cell>
          <cell r="G882" t="str">
            <v>２．かかりつけ患者に限って「診療」及び「検査（外部委託含む）」を実施</v>
          </cell>
          <cell r="H882" t="str">
            <v>診療所</v>
          </cell>
        </row>
        <row r="884">
          <cell r="A884">
            <v>884</v>
          </cell>
          <cell r="B884">
            <v>44134</v>
          </cell>
          <cell r="E884" t="str">
            <v>あきせウィメンズクリニック</v>
          </cell>
          <cell r="F884" t="str">
            <v>B型</v>
          </cell>
          <cell r="G884" t="str">
            <v>２．かかりつけ患者に限って「診療」及び「検査（外部委託含む）」を実施</v>
          </cell>
          <cell r="H884" t="str">
            <v>診療所</v>
          </cell>
        </row>
        <row r="885">
          <cell r="A885">
            <v>885</v>
          </cell>
          <cell r="B885">
            <v>44134</v>
          </cell>
          <cell r="C885">
            <v>44770</v>
          </cell>
          <cell r="E885" t="str">
            <v>うにし小児科</v>
          </cell>
          <cell r="F885" t="str">
            <v>A型</v>
          </cell>
          <cell r="G885" t="str">
            <v>１．発熱患者等の「診療」及び「検査（外部委託含む）」を実施</v>
          </cell>
          <cell r="H885" t="str">
            <v>診療所</v>
          </cell>
        </row>
        <row r="886">
          <cell r="A886">
            <v>886</v>
          </cell>
          <cell r="B886">
            <v>44134</v>
          </cell>
          <cell r="C886">
            <v>44617</v>
          </cell>
          <cell r="E886" t="str">
            <v>医療法人医生会　木村内科</v>
          </cell>
          <cell r="F886" t="str">
            <v>A型</v>
          </cell>
          <cell r="G886" t="str">
            <v>１．発熱患者等の「診療」及び「検査（外部委託含む）」を実施</v>
          </cell>
          <cell r="H886" t="str">
            <v>診療所</v>
          </cell>
        </row>
        <row r="887">
          <cell r="A887">
            <v>887</v>
          </cell>
          <cell r="B887">
            <v>44134</v>
          </cell>
          <cell r="E887" t="str">
            <v>大谷内科クリニック</v>
          </cell>
          <cell r="F887" t="str">
            <v>B型</v>
          </cell>
          <cell r="G887" t="str">
            <v>２．かかりつけ患者に限って「診療」及び「検査（外部委託含む）」を実施</v>
          </cell>
          <cell r="H887" t="str">
            <v>診療所</v>
          </cell>
        </row>
        <row r="888">
          <cell r="A888">
            <v>888</v>
          </cell>
          <cell r="B888">
            <v>44134</v>
          </cell>
          <cell r="C888">
            <v>44775</v>
          </cell>
          <cell r="E888" t="str">
            <v>中村医院</v>
          </cell>
          <cell r="F888" t="str">
            <v>A型</v>
          </cell>
          <cell r="G888" t="str">
            <v>１．発熱患者等の「診療」及び「検査（外部委託含む）」を実施</v>
          </cell>
          <cell r="H888" t="str">
            <v>診療所</v>
          </cell>
        </row>
        <row r="889">
          <cell r="A889">
            <v>889</v>
          </cell>
          <cell r="B889">
            <v>44134</v>
          </cell>
          <cell r="E889" t="str">
            <v>にしうえファミリークリニック</v>
          </cell>
          <cell r="F889" t="str">
            <v>B型</v>
          </cell>
          <cell r="G889" t="str">
            <v>２．かかりつけ患者に限って「診療」及び「検査（外部委託含む）」を実施</v>
          </cell>
          <cell r="H889" t="str">
            <v>診療所</v>
          </cell>
        </row>
        <row r="890">
          <cell r="A890">
            <v>890</v>
          </cell>
          <cell r="B890">
            <v>44134</v>
          </cell>
          <cell r="E890" t="str">
            <v>医療法人さつき会柏原耳鼻咽喉科</v>
          </cell>
          <cell r="F890" t="str">
            <v>B型</v>
          </cell>
          <cell r="G890" t="str">
            <v>２．かかりつけ患者に限って「診療」及び「検査（外部委託含む）」を実施</v>
          </cell>
          <cell r="H890" t="str">
            <v>診療所</v>
          </cell>
        </row>
        <row r="891">
          <cell r="A891">
            <v>891</v>
          </cell>
          <cell r="B891">
            <v>44134</v>
          </cell>
          <cell r="C891">
            <v>44795</v>
          </cell>
          <cell r="E891" t="str">
            <v>青井内科</v>
          </cell>
          <cell r="F891" t="str">
            <v>A型</v>
          </cell>
          <cell r="G891" t="str">
            <v>１．発熱患者等の「診療」及び「検査（外部委託含む）」を実施</v>
          </cell>
          <cell r="H891" t="str">
            <v>診療所</v>
          </cell>
        </row>
        <row r="892">
          <cell r="A892">
            <v>892</v>
          </cell>
          <cell r="B892">
            <v>44134</v>
          </cell>
          <cell r="E892" t="str">
            <v>菊池内科</v>
          </cell>
          <cell r="F892" t="str">
            <v>B型</v>
          </cell>
          <cell r="G892" t="str">
            <v>２．かかりつけ患者に限って「診療」及び「検査（外部委託含む）」を実施</v>
          </cell>
          <cell r="H892" t="str">
            <v>診療所</v>
          </cell>
        </row>
        <row r="893">
          <cell r="A893">
            <v>893</v>
          </cell>
          <cell r="B893">
            <v>44134</v>
          </cell>
          <cell r="E893" t="str">
            <v>ふじい耳鼻咽喉科</v>
          </cell>
          <cell r="F893" t="str">
            <v>B型</v>
          </cell>
          <cell r="G893" t="str">
            <v>２．かかりつけ患者に限って「診療」及び「検査（外部委託含む）」を実施</v>
          </cell>
          <cell r="H893" t="str">
            <v>診療所</v>
          </cell>
        </row>
        <row r="894">
          <cell r="A894">
            <v>894</v>
          </cell>
          <cell r="B894">
            <v>44134</v>
          </cell>
          <cell r="C894">
            <v>44490</v>
          </cell>
          <cell r="E894" t="str">
            <v>医療法人　幸晴会　中谷クリニック</v>
          </cell>
          <cell r="F894" t="str">
            <v>B型</v>
          </cell>
          <cell r="G894" t="str">
            <v>２．かかりつけ患者に限って「診療」及び「検査（外部委託含む）」を実施</v>
          </cell>
          <cell r="H894" t="str">
            <v>診療所</v>
          </cell>
        </row>
        <row r="895">
          <cell r="A895">
            <v>895</v>
          </cell>
          <cell r="B895">
            <v>44134</v>
          </cell>
          <cell r="C895">
            <v>44907</v>
          </cell>
          <cell r="E895" t="str">
            <v>やお城田クリニック</v>
          </cell>
          <cell r="F895" t="str">
            <v>準A型</v>
          </cell>
          <cell r="G895" t="str">
            <v>１．発熱患者等の「診療」及び「検査（外部委託含む）」を実施</v>
          </cell>
          <cell r="H895" t="str">
            <v>診療所</v>
          </cell>
        </row>
        <row r="896">
          <cell r="A896">
            <v>896</v>
          </cell>
          <cell r="B896">
            <v>44134</v>
          </cell>
          <cell r="C896">
            <v>44774</v>
          </cell>
          <cell r="E896" t="str">
            <v>医療法人幸胤会　鶴田耳鼻咽喉科クリニック</v>
          </cell>
          <cell r="F896" t="str">
            <v>A型</v>
          </cell>
          <cell r="G896" t="str">
            <v>１．発熱患者等の「診療」及び「検査（外部委託含む）」を実施</v>
          </cell>
          <cell r="H896" t="str">
            <v>診療所</v>
          </cell>
        </row>
        <row r="897">
          <cell r="A897">
            <v>897</v>
          </cell>
          <cell r="B897">
            <v>44134</v>
          </cell>
          <cell r="C897">
            <v>44500</v>
          </cell>
          <cell r="E897" t="str">
            <v>谷浦クリニック</v>
          </cell>
          <cell r="F897" t="str">
            <v>B型</v>
          </cell>
          <cell r="G897" t="str">
            <v>２．かかりつけ患者に限って「診療」及び「検査（外部委託含む）」を実施</v>
          </cell>
          <cell r="H897" t="str">
            <v>診療所</v>
          </cell>
        </row>
        <row r="898">
          <cell r="A898">
            <v>898</v>
          </cell>
          <cell r="B898">
            <v>44134</v>
          </cell>
          <cell r="E898" t="str">
            <v>井上診療所</v>
          </cell>
          <cell r="F898" t="str">
            <v>B型</v>
          </cell>
          <cell r="G898" t="str">
            <v>２．かかりつけ患者に限って「診療」及び「検査（外部委託含む）」を実施</v>
          </cell>
          <cell r="H898" t="str">
            <v>診療所</v>
          </cell>
        </row>
        <row r="899">
          <cell r="A899">
            <v>899</v>
          </cell>
          <cell r="B899">
            <v>44134</v>
          </cell>
          <cell r="C899">
            <v>44900</v>
          </cell>
          <cell r="E899" t="str">
            <v>八尾北医療センター</v>
          </cell>
          <cell r="F899" t="str">
            <v>A型</v>
          </cell>
          <cell r="G899" t="str">
            <v>１．発熱患者等の「診療」及び「検査（外部委託含む）」を実施</v>
          </cell>
          <cell r="H899" t="str">
            <v>診療所</v>
          </cell>
        </row>
        <row r="900">
          <cell r="A900">
            <v>900</v>
          </cell>
          <cell r="B900">
            <v>44134</v>
          </cell>
          <cell r="C900">
            <v>44865</v>
          </cell>
          <cell r="E900" t="str">
            <v>医療法人友美会 浅井クリニック</v>
          </cell>
          <cell r="F900" t="str">
            <v>B型</v>
          </cell>
          <cell r="G900" t="str">
            <v>２．かかりつけ患者に限って「診療」及び「検査（外部委託含む）」を実施</v>
          </cell>
          <cell r="H900" t="str">
            <v>診療所</v>
          </cell>
        </row>
        <row r="901">
          <cell r="A901">
            <v>901</v>
          </cell>
          <cell r="B901">
            <v>44134</v>
          </cell>
          <cell r="C901">
            <v>44494</v>
          </cell>
          <cell r="E901" t="str">
            <v>あさかぜ診療所</v>
          </cell>
          <cell r="F901" t="str">
            <v>B型</v>
          </cell>
          <cell r="G901" t="str">
            <v>２．かかりつけ患者に限って「診療」及び「検査（外部委託含む）」を実施</v>
          </cell>
          <cell r="H901" t="str">
            <v>診療所</v>
          </cell>
        </row>
        <row r="902">
          <cell r="A902">
            <v>902</v>
          </cell>
          <cell r="B902">
            <v>44134</v>
          </cell>
          <cell r="E902" t="str">
            <v>下鳥医院</v>
          </cell>
          <cell r="F902" t="str">
            <v>B型</v>
          </cell>
          <cell r="G902" t="str">
            <v>２．かかりつけ患者に限って「診療」及び「検査（外部委託含む）」を実施</v>
          </cell>
          <cell r="H902" t="str">
            <v>診療所</v>
          </cell>
        </row>
        <row r="903">
          <cell r="A903">
            <v>903</v>
          </cell>
          <cell r="B903">
            <v>44134</v>
          </cell>
          <cell r="E903" t="str">
            <v>医療法人　北川医院</v>
          </cell>
          <cell r="F903" t="str">
            <v>B型</v>
          </cell>
          <cell r="G903" t="str">
            <v>２．かかりつけ患者に限って「診療」及び「検査（外部委託含む）」を実施</v>
          </cell>
          <cell r="H903" t="str">
            <v>診療所</v>
          </cell>
        </row>
        <row r="904">
          <cell r="A904">
            <v>904</v>
          </cell>
          <cell r="B904">
            <v>44134</v>
          </cell>
          <cell r="C904">
            <v>44771</v>
          </cell>
          <cell r="E904" t="str">
            <v>梅田外科</v>
          </cell>
          <cell r="F904" t="str">
            <v>A型</v>
          </cell>
          <cell r="G904" t="str">
            <v>１．発熱患者等の「診療」及び「検査（外部委託含む）」を実施</v>
          </cell>
          <cell r="H904" t="str">
            <v>診療所</v>
          </cell>
        </row>
        <row r="905">
          <cell r="A905">
            <v>905</v>
          </cell>
          <cell r="B905">
            <v>44134</v>
          </cell>
          <cell r="E905" t="str">
            <v>医療法人　拓真会　仁和寺診療所</v>
          </cell>
          <cell r="F905" t="str">
            <v>B型</v>
          </cell>
          <cell r="G905" t="str">
            <v>２．かかりつけ患者に限って「診療」及び「検査（外部委託含む）」を実施</v>
          </cell>
          <cell r="H905" t="str">
            <v>診療所</v>
          </cell>
        </row>
        <row r="906">
          <cell r="A906">
            <v>906</v>
          </cell>
          <cell r="B906">
            <v>44134</v>
          </cell>
          <cell r="C906">
            <v>44519</v>
          </cell>
          <cell r="E906" t="str">
            <v>ながた医院</v>
          </cell>
          <cell r="F906" t="str">
            <v>A型</v>
          </cell>
          <cell r="G906" t="str">
            <v>１．発熱患者等の「診療」及び「検査（外部委託含む）」を実施</v>
          </cell>
          <cell r="H906" t="str">
            <v>診療所</v>
          </cell>
        </row>
        <row r="907">
          <cell r="A907">
            <v>907</v>
          </cell>
          <cell r="B907">
            <v>44134</v>
          </cell>
          <cell r="E907" t="str">
            <v>医療法人　拓真会　たくしん会腎透析クリニック</v>
          </cell>
          <cell r="F907" t="str">
            <v>B型</v>
          </cell>
          <cell r="G907" t="str">
            <v>２．かかりつけ患者に限って「診療」及び「検査（外部委託含む）」を実施</v>
          </cell>
          <cell r="H907" t="str">
            <v>診療所</v>
          </cell>
        </row>
        <row r="908">
          <cell r="A908">
            <v>908</v>
          </cell>
          <cell r="B908">
            <v>44134</v>
          </cell>
          <cell r="C908">
            <v>44508</v>
          </cell>
          <cell r="E908" t="str">
            <v>耳鼻咽喉科・アレルギー科　山本医院</v>
          </cell>
          <cell r="F908" t="str">
            <v>A型</v>
          </cell>
          <cell r="G908" t="str">
            <v>１．発熱患者等の「診療」及び「検査（外部委託含む）」を実施</v>
          </cell>
          <cell r="H908" t="str">
            <v>診療所</v>
          </cell>
        </row>
        <row r="909">
          <cell r="A909">
            <v>909</v>
          </cell>
          <cell r="B909">
            <v>44134</v>
          </cell>
          <cell r="C909">
            <v>44868</v>
          </cell>
          <cell r="E909" t="str">
            <v>耳鼻咽喉科すながクリニック</v>
          </cell>
          <cell r="F909" t="str">
            <v>B型</v>
          </cell>
          <cell r="G909" t="str">
            <v>２．かかりつけ患者に限って「診療」及び「検査（外部委託含む）」を実施</v>
          </cell>
          <cell r="H909" t="str">
            <v>診療所</v>
          </cell>
        </row>
        <row r="910">
          <cell r="A910">
            <v>910</v>
          </cell>
          <cell r="B910">
            <v>44134</v>
          </cell>
          <cell r="E910" t="str">
            <v>千春会　たなのファミリークリニック</v>
          </cell>
          <cell r="F910" t="str">
            <v>B型</v>
          </cell>
          <cell r="G910" t="str">
            <v>２．かかりつけ患者に限って「診療」及び「検査（外部委託含む）」を実施</v>
          </cell>
          <cell r="H910" t="str">
            <v>診療所</v>
          </cell>
        </row>
        <row r="911">
          <cell r="A911">
            <v>911</v>
          </cell>
          <cell r="B911">
            <v>44134</v>
          </cell>
          <cell r="E911" t="str">
            <v>医療法人　高井診療所</v>
          </cell>
          <cell r="F911" t="str">
            <v>B型</v>
          </cell>
          <cell r="G911" t="str">
            <v>２．かかりつけ患者に限って「診療」及び「検査（外部委託含む）」を実施</v>
          </cell>
          <cell r="H911" t="str">
            <v>診療所</v>
          </cell>
        </row>
        <row r="912">
          <cell r="A912">
            <v>912</v>
          </cell>
          <cell r="B912">
            <v>44134</v>
          </cell>
          <cell r="E912" t="str">
            <v>もり糖尿病クリニック</v>
          </cell>
          <cell r="F912" t="str">
            <v>B型</v>
          </cell>
          <cell r="G912" t="str">
            <v>２．かかりつけ患者に限って「診療」及び「検査（外部委託含む）」を実施</v>
          </cell>
          <cell r="H912" t="str">
            <v>診療所</v>
          </cell>
        </row>
        <row r="913">
          <cell r="A913">
            <v>913</v>
          </cell>
          <cell r="B913">
            <v>44134</v>
          </cell>
          <cell r="E913" t="str">
            <v>清水医院</v>
          </cell>
          <cell r="F913" t="str">
            <v>B型</v>
          </cell>
          <cell r="G913" t="str">
            <v>２．かかりつけ患者に限って「診療」及び「検査（外部委託含む）」を実施</v>
          </cell>
          <cell r="H913" t="str">
            <v>診療所</v>
          </cell>
        </row>
        <row r="914">
          <cell r="A914">
            <v>914</v>
          </cell>
          <cell r="B914">
            <v>44134</v>
          </cell>
          <cell r="C914">
            <v>44489</v>
          </cell>
          <cell r="E914" t="str">
            <v>医療法人　修孝会　林内科</v>
          </cell>
          <cell r="F914" t="str">
            <v>B型</v>
          </cell>
          <cell r="G914" t="str">
            <v>２．かかりつけ患者に限って「診療」及び「検査（外部委託含む）」を実施</v>
          </cell>
          <cell r="H914" t="str">
            <v>診療所</v>
          </cell>
        </row>
        <row r="915">
          <cell r="A915">
            <v>915</v>
          </cell>
          <cell r="B915">
            <v>44134</v>
          </cell>
          <cell r="C915">
            <v>44755</v>
          </cell>
          <cell r="E915" t="str">
            <v>ちばクリニック</v>
          </cell>
          <cell r="F915" t="str">
            <v>B型</v>
          </cell>
          <cell r="G915" t="str">
            <v>２．かかりつけ患者に限って「診療」及び「検査（外部委託含む）」を実施</v>
          </cell>
          <cell r="H915" t="str">
            <v>診療所</v>
          </cell>
        </row>
        <row r="916">
          <cell r="A916">
            <v>916</v>
          </cell>
          <cell r="B916">
            <v>44134</v>
          </cell>
          <cell r="E916" t="str">
            <v>柳谷医院</v>
          </cell>
          <cell r="F916" t="str">
            <v>B型</v>
          </cell>
          <cell r="G916" t="str">
            <v>２．かかりつけ患者に限って「診療」及び「検査（外部委託含む）」を実施</v>
          </cell>
          <cell r="H916" t="str">
            <v>診療所</v>
          </cell>
        </row>
        <row r="917">
          <cell r="A917">
            <v>917</v>
          </cell>
          <cell r="B917">
            <v>44134</v>
          </cell>
          <cell r="C917">
            <v>44837</v>
          </cell>
          <cell r="E917" t="str">
            <v>ぬのでクリニック</v>
          </cell>
          <cell r="F917" t="str">
            <v>準A型</v>
          </cell>
          <cell r="G917" t="str">
            <v>１．発熱患者等の「診療」及び「検査（外部委託含む）」を実施</v>
          </cell>
          <cell r="H917" t="str">
            <v>診療所</v>
          </cell>
        </row>
        <row r="918">
          <cell r="A918">
            <v>918</v>
          </cell>
          <cell r="B918">
            <v>44134</v>
          </cell>
          <cell r="C918">
            <v>44972</v>
          </cell>
          <cell r="E918" t="str">
            <v>医療法人　ユリシス会　きむら訪問クリニック</v>
          </cell>
          <cell r="F918" t="str">
            <v>A型</v>
          </cell>
          <cell r="G918" t="str">
            <v>１．発熱患者等の「診療」及び「検査（外部委託含む）」を実施</v>
          </cell>
          <cell r="H918" t="str">
            <v>診療所</v>
          </cell>
        </row>
        <row r="919">
          <cell r="A919">
            <v>919</v>
          </cell>
          <cell r="B919">
            <v>44134</v>
          </cell>
          <cell r="E919" t="str">
            <v>あみおかクリニック</v>
          </cell>
          <cell r="F919" t="str">
            <v>B型</v>
          </cell>
          <cell r="G919" t="str">
            <v>２．かかりつけ患者に限って「診療」及び「検査（外部委託含む）」を実施</v>
          </cell>
          <cell r="H919" t="str">
            <v>診療所</v>
          </cell>
        </row>
        <row r="920">
          <cell r="A920">
            <v>920</v>
          </cell>
          <cell r="B920">
            <v>44134</v>
          </cell>
          <cell r="C920">
            <v>45005</v>
          </cell>
          <cell r="E920" t="str">
            <v>医療法人　相馬診療所</v>
          </cell>
          <cell r="F920" t="str">
            <v>A型</v>
          </cell>
          <cell r="G920" t="str">
            <v>１．発熱患者等の「診療」及び「検査（外部委託含む）」を実施</v>
          </cell>
          <cell r="H920" t="str">
            <v>診療所</v>
          </cell>
        </row>
        <row r="921">
          <cell r="A921">
            <v>921</v>
          </cell>
          <cell r="B921">
            <v>44134</v>
          </cell>
          <cell r="E921" t="str">
            <v>末廣医院</v>
          </cell>
          <cell r="F921" t="str">
            <v>B型</v>
          </cell>
          <cell r="G921" t="str">
            <v>２．かかりつけ患者に限って「診療」及び「検査（外部委託含む）」を実施</v>
          </cell>
          <cell r="H921" t="str">
            <v>診療所</v>
          </cell>
        </row>
        <row r="922">
          <cell r="A922">
            <v>922</v>
          </cell>
          <cell r="B922">
            <v>44134</v>
          </cell>
          <cell r="C922">
            <v>44867</v>
          </cell>
          <cell r="E922" t="str">
            <v>医療法人髙寿会　髙津診療所</v>
          </cell>
          <cell r="F922" t="str">
            <v>A型</v>
          </cell>
          <cell r="G922" t="str">
            <v>１．発熱患者等の「診療」及び「検査（外部委託含む）」を実施</v>
          </cell>
          <cell r="H922" t="str">
            <v>診療所</v>
          </cell>
        </row>
        <row r="923">
          <cell r="A923">
            <v>923</v>
          </cell>
          <cell r="B923">
            <v>44134</v>
          </cell>
          <cell r="E923" t="str">
            <v>医療法人学縁会おおさか往診クリニック</v>
          </cell>
          <cell r="F923" t="str">
            <v>B型</v>
          </cell>
          <cell r="G923" t="str">
            <v>２．かかりつけ患者に限って「診療」及び「検査（外部委託含む）」を実施</v>
          </cell>
          <cell r="H923" t="str">
            <v>診療所</v>
          </cell>
        </row>
        <row r="924">
          <cell r="A924">
            <v>924</v>
          </cell>
          <cell r="B924">
            <v>44134</v>
          </cell>
          <cell r="C924">
            <v>44778</v>
          </cell>
          <cell r="E924" t="str">
            <v>医療法人路傍の森　市森クリニック</v>
          </cell>
          <cell r="F924" t="str">
            <v>A型</v>
          </cell>
          <cell r="G924" t="str">
            <v>１．発熱患者等の「診療」及び「検査（外部委託含む）」を実施</v>
          </cell>
          <cell r="H924" t="str">
            <v>診療所</v>
          </cell>
        </row>
        <row r="925">
          <cell r="A925">
            <v>925</v>
          </cell>
          <cell r="B925">
            <v>44134</v>
          </cell>
          <cell r="C925">
            <v>44607</v>
          </cell>
          <cell r="E925" t="str">
            <v>医療法人　三楽会　たかさわ内科クリニック</v>
          </cell>
          <cell r="F925" t="str">
            <v>B型</v>
          </cell>
          <cell r="G925" t="str">
            <v>２．かかりつけ患者に限って「診療」及び「検査（外部委託含む）」を実施</v>
          </cell>
          <cell r="H925" t="str">
            <v>診療所</v>
          </cell>
        </row>
        <row r="926">
          <cell r="A926">
            <v>926</v>
          </cell>
          <cell r="B926">
            <v>44134</v>
          </cell>
          <cell r="C926">
            <v>44855</v>
          </cell>
          <cell r="E926" t="str">
            <v>医療法人えちごクリニック</v>
          </cell>
          <cell r="F926" t="str">
            <v>A型</v>
          </cell>
          <cell r="G926" t="str">
            <v>１．発熱患者等の「診療」及び「検査（外部委託含む）」を実施</v>
          </cell>
          <cell r="H926" t="str">
            <v>診療所</v>
          </cell>
        </row>
        <row r="927">
          <cell r="A927">
            <v>927</v>
          </cell>
          <cell r="B927">
            <v>44134</v>
          </cell>
          <cell r="C927">
            <v>44635</v>
          </cell>
          <cell r="E927" t="str">
            <v>さくら診療所</v>
          </cell>
          <cell r="F927" t="str">
            <v>A型</v>
          </cell>
          <cell r="G927" t="str">
            <v>１．発熱患者等の「診療」及び「検査（外部委託含む）」を実施</v>
          </cell>
          <cell r="H927" t="str">
            <v>診療所</v>
          </cell>
        </row>
        <row r="928">
          <cell r="A928">
            <v>928</v>
          </cell>
          <cell r="B928">
            <v>44140</v>
          </cell>
          <cell r="C928">
            <v>44963</v>
          </cell>
          <cell r="E928" t="str">
            <v>パナソニック健康保険組合　松下記念病院</v>
          </cell>
          <cell r="F928" t="str">
            <v>A型</v>
          </cell>
          <cell r="G928" t="str">
            <v>１．発熱患者等の「診療」及び「検査（外部委託含む）」を実施</v>
          </cell>
          <cell r="H928" t="str">
            <v>病院</v>
          </cell>
        </row>
        <row r="929">
          <cell r="A929">
            <v>929</v>
          </cell>
          <cell r="B929">
            <v>44140</v>
          </cell>
          <cell r="C929">
            <v>44972</v>
          </cell>
          <cell r="E929" t="str">
            <v>社会福祉法人恩賜財団大阪府済生会富田林病院</v>
          </cell>
          <cell r="F929" t="str">
            <v>A型</v>
          </cell>
          <cell r="G929" t="str">
            <v>１．発熱患者等の「診療」及び「検査（外部委託含む）」を実施</v>
          </cell>
          <cell r="H929" t="str">
            <v>病院</v>
          </cell>
        </row>
        <row r="930">
          <cell r="A930">
            <v>930</v>
          </cell>
          <cell r="B930">
            <v>44140</v>
          </cell>
          <cell r="C930">
            <v>44468</v>
          </cell>
          <cell r="E930" t="str">
            <v>医療法人　津樹会　城東病院</v>
          </cell>
          <cell r="F930" t="str">
            <v>A型</v>
          </cell>
          <cell r="G930" t="str">
            <v>１．発熱患者等の「診療」及び「検査（外部委託含む）」を実施</v>
          </cell>
          <cell r="H930" t="str">
            <v>病院</v>
          </cell>
        </row>
        <row r="931">
          <cell r="A931">
            <v>931</v>
          </cell>
          <cell r="B931">
            <v>44140</v>
          </cell>
          <cell r="C931">
            <v>44889</v>
          </cell>
          <cell r="E931" t="str">
            <v>社会福祉法人恩賜財団　大阪府済生会泉尾病院</v>
          </cell>
          <cell r="F931" t="str">
            <v>A型</v>
          </cell>
          <cell r="G931" t="str">
            <v>１．発熱患者等の「診療」及び「検査（外部委託含む）」を実施</v>
          </cell>
          <cell r="H931" t="str">
            <v>病院</v>
          </cell>
        </row>
        <row r="932">
          <cell r="A932">
            <v>932</v>
          </cell>
          <cell r="B932">
            <v>44140</v>
          </cell>
          <cell r="C932">
            <v>44517</v>
          </cell>
          <cell r="E932" t="str">
            <v>医療法人ダイワ会　大和病院</v>
          </cell>
          <cell r="F932" t="str">
            <v>A型</v>
          </cell>
          <cell r="G932" t="str">
            <v>１．発熱患者等の「診療」及び「検査（外部委託含む）」を実施</v>
          </cell>
          <cell r="H932" t="str">
            <v>病院</v>
          </cell>
        </row>
        <row r="933">
          <cell r="A933">
            <v>933</v>
          </cell>
          <cell r="B933">
            <v>44140</v>
          </cell>
          <cell r="C933">
            <v>44637</v>
          </cell>
          <cell r="E933" t="str">
            <v>多根総合病院</v>
          </cell>
          <cell r="F933" t="str">
            <v>B型</v>
          </cell>
          <cell r="G933" t="str">
            <v>２．かかりつけ患者に限って「診療」及び「検査（外部委託含む）」を実施</v>
          </cell>
          <cell r="H933" t="str">
            <v>病院</v>
          </cell>
        </row>
        <row r="934">
          <cell r="A934">
            <v>934</v>
          </cell>
          <cell r="B934">
            <v>44140</v>
          </cell>
          <cell r="C934">
            <v>44872</v>
          </cell>
          <cell r="E934" t="str">
            <v>特定医療法人仁生会　内藤病院</v>
          </cell>
          <cell r="F934" t="str">
            <v>A型</v>
          </cell>
          <cell r="G934" t="str">
            <v>１．発熱患者等の「診療」及び「検査（外部委託含む）」を実施</v>
          </cell>
          <cell r="H934" t="str">
            <v>病院</v>
          </cell>
        </row>
        <row r="935">
          <cell r="A935">
            <v>935</v>
          </cell>
          <cell r="B935">
            <v>44140</v>
          </cell>
          <cell r="E935" t="str">
            <v>ほくとクリニック病院</v>
          </cell>
          <cell r="F935" t="str">
            <v>B型</v>
          </cell>
          <cell r="G935" t="str">
            <v>２．かかりつけ患者に限って「診療」及び「検査（外部委託含む）」を実施</v>
          </cell>
          <cell r="H935" t="str">
            <v>病院</v>
          </cell>
        </row>
        <row r="936">
          <cell r="A936">
            <v>936</v>
          </cell>
          <cell r="B936">
            <v>44140</v>
          </cell>
          <cell r="C936">
            <v>44873</v>
          </cell>
          <cell r="E936" t="str">
            <v>医療法人　杏和会　阪南病院</v>
          </cell>
          <cell r="F936" t="str">
            <v>B型</v>
          </cell>
          <cell r="G936" t="str">
            <v>２．かかりつけ患者に限って「診療」及び「検査（外部委託含む）」を実施</v>
          </cell>
          <cell r="H936" t="str">
            <v>病院</v>
          </cell>
        </row>
        <row r="937">
          <cell r="A937">
            <v>937</v>
          </cell>
          <cell r="B937">
            <v>44140</v>
          </cell>
          <cell r="E937" t="str">
            <v>社会医療法人北斗会　さわ病院</v>
          </cell>
          <cell r="F937" t="str">
            <v>B型</v>
          </cell>
          <cell r="G937" t="str">
            <v>２．かかりつけ患者に限って「診療」及び「検査（外部委託含む）」を実施</v>
          </cell>
          <cell r="H937" t="str">
            <v>病院</v>
          </cell>
        </row>
        <row r="938">
          <cell r="A938">
            <v>938</v>
          </cell>
          <cell r="B938">
            <v>44140</v>
          </cell>
          <cell r="C938">
            <v>44591</v>
          </cell>
          <cell r="E938" t="str">
            <v>永井医院</v>
          </cell>
          <cell r="F938" t="str">
            <v>A型</v>
          </cell>
          <cell r="G938" t="str">
            <v>１．発熱患者等の「診療」及び「検査（外部委託含む）」を実施</v>
          </cell>
          <cell r="H938" t="str">
            <v>診療所</v>
          </cell>
        </row>
        <row r="939">
          <cell r="A939">
            <v>939</v>
          </cell>
          <cell r="B939">
            <v>44140</v>
          </cell>
          <cell r="E939" t="str">
            <v>医療法人　永井医院</v>
          </cell>
          <cell r="F939" t="str">
            <v>A型</v>
          </cell>
          <cell r="G939" t="str">
            <v>１．発熱患者等の「診療」及び「検査（外部委託含む）」を実施</v>
          </cell>
          <cell r="H939" t="str">
            <v>診療所</v>
          </cell>
        </row>
        <row r="940">
          <cell r="A940">
            <v>940</v>
          </cell>
          <cell r="B940">
            <v>44140</v>
          </cell>
          <cell r="E940" t="str">
            <v>医療法人桜美会　桜本外科・胃腸内科</v>
          </cell>
          <cell r="F940" t="str">
            <v>A型</v>
          </cell>
          <cell r="G940" t="str">
            <v>１．発熱患者等の「診療」及び「検査（外部委託含む）」を実施</v>
          </cell>
          <cell r="H940" t="str">
            <v>診療所</v>
          </cell>
        </row>
        <row r="942">
          <cell r="A942">
            <v>942</v>
          </cell>
          <cell r="B942">
            <v>44140</v>
          </cell>
          <cell r="C942">
            <v>44774</v>
          </cell>
          <cell r="E942" t="str">
            <v>医療法人真輝会　浅田クリニック</v>
          </cell>
          <cell r="F942" t="str">
            <v>A型</v>
          </cell>
          <cell r="G942" t="str">
            <v>１．発熱患者等の「診療」及び「検査（外部委託含む）」を実施</v>
          </cell>
          <cell r="H942" t="str">
            <v>診療所</v>
          </cell>
        </row>
        <row r="943">
          <cell r="A943">
            <v>943</v>
          </cell>
          <cell r="B943">
            <v>44140</v>
          </cell>
          <cell r="C943">
            <v>44867</v>
          </cell>
          <cell r="E943" t="str">
            <v>医療法人西村クリニック</v>
          </cell>
          <cell r="F943" t="str">
            <v>A型</v>
          </cell>
          <cell r="G943" t="str">
            <v>１．発熱患者等の「診療」及び「検査（外部委託含む）」を実施</v>
          </cell>
          <cell r="H943" t="str">
            <v>診療所</v>
          </cell>
        </row>
        <row r="944">
          <cell r="A944">
            <v>944</v>
          </cell>
          <cell r="B944">
            <v>44140</v>
          </cell>
          <cell r="C944">
            <v>44776</v>
          </cell>
          <cell r="E944" t="str">
            <v>医療法人昭仁会小川外科</v>
          </cell>
          <cell r="F944" t="str">
            <v>A型</v>
          </cell>
          <cell r="G944" t="str">
            <v>１．発熱患者等の「診療」及び「検査（外部委託含む）」を実施</v>
          </cell>
          <cell r="H944" t="str">
            <v>診療所</v>
          </cell>
        </row>
        <row r="945">
          <cell r="A945">
            <v>945</v>
          </cell>
          <cell r="B945">
            <v>44140</v>
          </cell>
          <cell r="C945">
            <v>44778</v>
          </cell>
          <cell r="E945" t="str">
            <v>医療法人　林クリニック</v>
          </cell>
          <cell r="F945" t="str">
            <v>A型</v>
          </cell>
          <cell r="G945" t="str">
            <v>１．発熱患者等の「診療」及び「検査（外部委託含む）」を実施</v>
          </cell>
          <cell r="H945" t="str">
            <v>診療所</v>
          </cell>
        </row>
        <row r="946">
          <cell r="A946">
            <v>946</v>
          </cell>
          <cell r="B946">
            <v>44140</v>
          </cell>
          <cell r="C946">
            <v>44890</v>
          </cell>
          <cell r="E946" t="str">
            <v>医療法人癒しの杜　にしかわクリニック</v>
          </cell>
          <cell r="F946" t="str">
            <v>A型</v>
          </cell>
          <cell r="G946" t="str">
            <v>１．発熱患者等の「診療」及び「検査（外部委託含む）」を実施</v>
          </cell>
          <cell r="H946" t="str">
            <v>診療所</v>
          </cell>
        </row>
        <row r="947">
          <cell r="A947">
            <v>947</v>
          </cell>
          <cell r="B947">
            <v>44140</v>
          </cell>
          <cell r="C947">
            <v>44866</v>
          </cell>
          <cell r="E947" t="str">
            <v>社会医療法人　同仁会　耳原鳳クリニック</v>
          </cell>
          <cell r="F947" t="str">
            <v>A型</v>
          </cell>
          <cell r="G947" t="str">
            <v>１．発熱患者等の「診療」及び「検査（外部委託含む）」を実施</v>
          </cell>
          <cell r="H947" t="str">
            <v>診療所</v>
          </cell>
        </row>
        <row r="948">
          <cell r="A948">
            <v>948</v>
          </cell>
          <cell r="B948">
            <v>44140</v>
          </cell>
          <cell r="C948">
            <v>44489</v>
          </cell>
          <cell r="E948" t="str">
            <v>医療法人ありたき小児科</v>
          </cell>
          <cell r="F948" t="str">
            <v>A型</v>
          </cell>
          <cell r="G948" t="str">
            <v>１．発熱患者等の「診療」及び「検査（外部委託含む）」を実施</v>
          </cell>
          <cell r="H948" t="str">
            <v>診療所</v>
          </cell>
        </row>
        <row r="949">
          <cell r="A949">
            <v>949</v>
          </cell>
          <cell r="B949">
            <v>44140</v>
          </cell>
          <cell r="C949">
            <v>44771</v>
          </cell>
          <cell r="E949" t="str">
            <v>医療法人　髙尾医院</v>
          </cell>
          <cell r="F949" t="str">
            <v>A型</v>
          </cell>
          <cell r="G949" t="str">
            <v>１．発熱患者等の「診療」及び「検査（外部委託含む）」を実施</v>
          </cell>
          <cell r="H949" t="str">
            <v>診療所</v>
          </cell>
        </row>
        <row r="950">
          <cell r="A950">
            <v>950</v>
          </cell>
          <cell r="B950">
            <v>44140</v>
          </cell>
          <cell r="C950">
            <v>44883</v>
          </cell>
          <cell r="E950" t="str">
            <v>小林医院</v>
          </cell>
          <cell r="F950" t="str">
            <v>A型</v>
          </cell>
          <cell r="G950" t="str">
            <v>１．発熱患者等の「診療」及び「検査（外部委託含む）」を実施</v>
          </cell>
          <cell r="H950" t="str">
            <v>診療所</v>
          </cell>
        </row>
        <row r="951">
          <cell r="A951">
            <v>951</v>
          </cell>
          <cell r="B951">
            <v>44140</v>
          </cell>
          <cell r="E951" t="str">
            <v>医療法人ほりい内科・整形外科クリニック</v>
          </cell>
          <cell r="F951" t="str">
            <v>A型</v>
          </cell>
          <cell r="G951" t="str">
            <v>１．発熱患者等の「診療」及び「検査（外部委託含む）」を実施</v>
          </cell>
          <cell r="H951" t="str">
            <v>診療所</v>
          </cell>
        </row>
        <row r="952">
          <cell r="A952">
            <v>952</v>
          </cell>
          <cell r="B952">
            <v>44140</v>
          </cell>
          <cell r="C952">
            <v>44116</v>
          </cell>
          <cell r="E952" t="str">
            <v>医療法人　知照会　是成クリニック</v>
          </cell>
          <cell r="F952" t="str">
            <v>準A型</v>
          </cell>
          <cell r="G952" t="str">
            <v>１．発熱患者等の「診療」及び「検査（外部委託含む）」を実施</v>
          </cell>
          <cell r="H952" t="str">
            <v>診療所</v>
          </cell>
        </row>
        <row r="953">
          <cell r="A953">
            <v>953</v>
          </cell>
          <cell r="B953">
            <v>44140</v>
          </cell>
          <cell r="C953">
            <v>44633</v>
          </cell>
          <cell r="E953" t="str">
            <v>河野医院</v>
          </cell>
          <cell r="F953" t="str">
            <v>A型</v>
          </cell>
          <cell r="G953" t="str">
            <v>１．発熱患者等の「診療」及び「検査（外部委託含む）」を実施</v>
          </cell>
          <cell r="H953" t="str">
            <v>診療所</v>
          </cell>
        </row>
        <row r="954">
          <cell r="A954">
            <v>954</v>
          </cell>
          <cell r="B954">
            <v>44140</v>
          </cell>
          <cell r="E954" t="str">
            <v>医療法人井上クリニック</v>
          </cell>
          <cell r="F954" t="str">
            <v>B型</v>
          </cell>
          <cell r="G954" t="str">
            <v>２．かかりつけ患者に限って「診療」及び「検査（外部委託含む）」を実施</v>
          </cell>
          <cell r="H954" t="str">
            <v>診療所</v>
          </cell>
        </row>
        <row r="955">
          <cell r="A955">
            <v>955</v>
          </cell>
          <cell r="B955">
            <v>44140</v>
          </cell>
          <cell r="C955">
            <v>44873</v>
          </cell>
          <cell r="E955" t="str">
            <v>西浦医院</v>
          </cell>
          <cell r="F955" t="str">
            <v>準A型</v>
          </cell>
          <cell r="G955" t="str">
            <v>１．発熱患者等の「診療」及び「検査（外部委託含む）」を実施</v>
          </cell>
          <cell r="H955" t="str">
            <v>診療所</v>
          </cell>
        </row>
        <row r="956">
          <cell r="A956">
            <v>956</v>
          </cell>
          <cell r="B956">
            <v>44140</v>
          </cell>
          <cell r="C956">
            <v>44656</v>
          </cell>
          <cell r="E956" t="str">
            <v>医療法人　健康会　柏木クリニック</v>
          </cell>
          <cell r="F956" t="str">
            <v>A型</v>
          </cell>
          <cell r="G956" t="str">
            <v>１．発熱患者等の「診療」及び「検査（外部委託含む）」を実施</v>
          </cell>
          <cell r="H956" t="str">
            <v>診療所</v>
          </cell>
        </row>
        <row r="957">
          <cell r="A957">
            <v>957</v>
          </cell>
          <cell r="B957">
            <v>44140</v>
          </cell>
          <cell r="C957">
            <v>44210</v>
          </cell>
          <cell r="E957" t="str">
            <v>みやざきクリニック</v>
          </cell>
          <cell r="F957" t="str">
            <v>B型</v>
          </cell>
          <cell r="G957" t="str">
            <v>２．かかりつけ患者に限って「診療」及び「検査（外部委託含む）」を実施</v>
          </cell>
          <cell r="H957" t="str">
            <v>診療所</v>
          </cell>
        </row>
        <row r="958">
          <cell r="A958">
            <v>958</v>
          </cell>
          <cell r="B958">
            <v>44140</v>
          </cell>
          <cell r="C958">
            <v>44771</v>
          </cell>
          <cell r="E958" t="str">
            <v>耳鼻咽喉科くもん医院</v>
          </cell>
          <cell r="F958" t="str">
            <v>A型</v>
          </cell>
          <cell r="G958" t="str">
            <v>１．発熱患者等の「診療」及び「検査（外部委託含む）」を実施</v>
          </cell>
          <cell r="H958" t="str">
            <v>診療所</v>
          </cell>
        </row>
        <row r="959">
          <cell r="A959">
            <v>959</v>
          </cell>
          <cell r="B959">
            <v>44140</v>
          </cell>
          <cell r="C959">
            <v>44776</v>
          </cell>
          <cell r="E959" t="str">
            <v>医療法人　白岩内科医院</v>
          </cell>
          <cell r="F959" t="str">
            <v>A型</v>
          </cell>
          <cell r="G959" t="str">
            <v>１．発熱患者等の「診療」及び「検査（外部委託含む）」を実施</v>
          </cell>
          <cell r="H959" t="str">
            <v>診療所</v>
          </cell>
        </row>
        <row r="960">
          <cell r="A960">
            <v>960</v>
          </cell>
          <cell r="B960">
            <v>44140</v>
          </cell>
          <cell r="E960" t="str">
            <v>医療法人　鳥居医院</v>
          </cell>
          <cell r="F960" t="str">
            <v>B型</v>
          </cell>
          <cell r="G960" t="str">
            <v>２．かかりつけ患者に限って「診療」及び「検査（外部委託含む）」を実施</v>
          </cell>
          <cell r="H960" t="str">
            <v>診療所</v>
          </cell>
        </row>
        <row r="961">
          <cell r="A961">
            <v>961</v>
          </cell>
          <cell r="B961">
            <v>44140</v>
          </cell>
          <cell r="C961">
            <v>44774</v>
          </cell>
          <cell r="E961" t="str">
            <v>医療法人寿晄会おおさわ.クリニック</v>
          </cell>
          <cell r="F961" t="str">
            <v>A型</v>
          </cell>
          <cell r="G961" t="str">
            <v>１．発熱患者等の「診療」及び「検査（外部委託含む）」を実施</v>
          </cell>
          <cell r="H961" t="str">
            <v>診療所</v>
          </cell>
        </row>
        <row r="962">
          <cell r="A962">
            <v>962</v>
          </cell>
          <cell r="B962">
            <v>44140</v>
          </cell>
          <cell r="E962" t="str">
            <v>医療法人協生会玉川診療所</v>
          </cell>
          <cell r="F962" t="str">
            <v>B型</v>
          </cell>
          <cell r="G962" t="str">
            <v>２．かかりつけ患者に限って「診療」及び「検査（外部委託含む）」を実施</v>
          </cell>
          <cell r="H962" t="str">
            <v>診療所</v>
          </cell>
        </row>
        <row r="963">
          <cell r="A963">
            <v>963</v>
          </cell>
          <cell r="B963">
            <v>44140</v>
          </cell>
          <cell r="C963">
            <v>44774</v>
          </cell>
          <cell r="E963" t="str">
            <v>医療法人谷口内科</v>
          </cell>
          <cell r="F963" t="str">
            <v>A型</v>
          </cell>
          <cell r="G963" t="str">
            <v>１．発熱患者等の「診療」及び「検査（外部委託含む）」を実施</v>
          </cell>
          <cell r="H963" t="str">
            <v>診療所</v>
          </cell>
        </row>
        <row r="964">
          <cell r="A964">
            <v>964</v>
          </cell>
          <cell r="B964">
            <v>44140</v>
          </cell>
          <cell r="C964">
            <v>44532</v>
          </cell>
          <cell r="E964" t="str">
            <v>医療法人　朋詠会　たむらクリニック</v>
          </cell>
          <cell r="F964" t="str">
            <v>A型</v>
          </cell>
          <cell r="G964" t="str">
            <v>１．発熱患者等の「診療」及び「検査（外部委託含む）」を実施</v>
          </cell>
          <cell r="H964" t="str">
            <v>診療所</v>
          </cell>
        </row>
        <row r="965">
          <cell r="A965">
            <v>965</v>
          </cell>
          <cell r="B965">
            <v>44140</v>
          </cell>
          <cell r="C965">
            <v>44835</v>
          </cell>
          <cell r="E965" t="str">
            <v>生活協同組合ヘルスコープおおさか　のえ生協診療所</v>
          </cell>
          <cell r="F965" t="str">
            <v>A型</v>
          </cell>
          <cell r="G965" t="str">
            <v>１．発熱患者等の「診療」及び「検査（外部委託含む）」を実施</v>
          </cell>
          <cell r="H965" t="str">
            <v>診療所</v>
          </cell>
        </row>
        <row r="966">
          <cell r="A966">
            <v>966</v>
          </cell>
          <cell r="B966">
            <v>44140</v>
          </cell>
          <cell r="C966">
            <v>44606</v>
          </cell>
          <cell r="E966" t="str">
            <v>にのみやこどもクリニック</v>
          </cell>
          <cell r="F966" t="str">
            <v>B型</v>
          </cell>
          <cell r="G966" t="str">
            <v>２．かかりつけ患者に限って「診療」及び「検査（外部委託含む）」を実施</v>
          </cell>
          <cell r="H966" t="str">
            <v>診療所</v>
          </cell>
        </row>
        <row r="967">
          <cell r="A967">
            <v>967</v>
          </cell>
          <cell r="B967">
            <v>44140</v>
          </cell>
          <cell r="C967">
            <v>44266</v>
          </cell>
          <cell r="E967" t="str">
            <v>医療法人良月会 小島整形外科</v>
          </cell>
          <cell r="F967" t="str">
            <v>B型</v>
          </cell>
          <cell r="G967" t="str">
            <v>２．かかりつけ患者に限って「診療」及び「検査（外部委託含む）」を実施</v>
          </cell>
          <cell r="H967" t="str">
            <v>診療所</v>
          </cell>
        </row>
        <row r="968">
          <cell r="A968">
            <v>968</v>
          </cell>
          <cell r="B968">
            <v>44140</v>
          </cell>
          <cell r="C968">
            <v>44774</v>
          </cell>
          <cell r="E968" t="str">
            <v>根本医院</v>
          </cell>
          <cell r="F968" t="str">
            <v>A型</v>
          </cell>
          <cell r="G968" t="str">
            <v>１．発熱患者等の「診療」及び「検査（外部委託含む）」を実施</v>
          </cell>
          <cell r="H968" t="str">
            <v>診療所</v>
          </cell>
        </row>
        <row r="969">
          <cell r="A969">
            <v>969</v>
          </cell>
          <cell r="B969">
            <v>44140</v>
          </cell>
          <cell r="E969" t="str">
            <v>医療法人　奥井内科クリニック</v>
          </cell>
          <cell r="F969" t="str">
            <v>B型</v>
          </cell>
          <cell r="G969" t="str">
            <v>２．かかりつけ患者に限って「診療」及び「検査（外部委託含む）」を実施</v>
          </cell>
          <cell r="H969" t="str">
            <v>診療所</v>
          </cell>
        </row>
        <row r="970">
          <cell r="A970">
            <v>970</v>
          </cell>
          <cell r="B970">
            <v>44140</v>
          </cell>
          <cell r="E970" t="str">
            <v>藤崎耳鼻咽喉科めまい・アレルギークリニック</v>
          </cell>
          <cell r="F970" t="str">
            <v>B型</v>
          </cell>
          <cell r="G970" t="str">
            <v>２．かかりつけ患者に限って「診療」及び「検査（外部委託含む）」を実施</v>
          </cell>
          <cell r="H970" t="str">
            <v>診療所</v>
          </cell>
        </row>
        <row r="971">
          <cell r="A971">
            <v>971</v>
          </cell>
          <cell r="B971">
            <v>44140</v>
          </cell>
          <cell r="C971">
            <v>44771</v>
          </cell>
          <cell r="E971" t="str">
            <v>医療法人栄和会　大同クリニック　長原院</v>
          </cell>
          <cell r="F971" t="str">
            <v>A型</v>
          </cell>
          <cell r="G971" t="str">
            <v>１．発熱患者等の「診療」及び「検査（外部委託含む）」を実施</v>
          </cell>
          <cell r="H971" t="str">
            <v>診療所</v>
          </cell>
        </row>
        <row r="972">
          <cell r="A972">
            <v>972</v>
          </cell>
          <cell r="B972">
            <v>44140</v>
          </cell>
          <cell r="C972">
            <v>44602</v>
          </cell>
          <cell r="E972" t="str">
            <v>医療法人岡原クリニック　</v>
          </cell>
          <cell r="F972" t="str">
            <v>A型</v>
          </cell>
          <cell r="G972" t="str">
            <v>１．発熱患者等の「診療」及び「検査（外部委託含む）」を実施</v>
          </cell>
          <cell r="H972" t="str">
            <v>診療所</v>
          </cell>
        </row>
        <row r="973">
          <cell r="A973">
            <v>973</v>
          </cell>
          <cell r="B973">
            <v>44140</v>
          </cell>
          <cell r="E973" t="str">
            <v>医療法人上島内科医院</v>
          </cell>
          <cell r="F973" t="str">
            <v>B型</v>
          </cell>
          <cell r="G973" t="str">
            <v>２．かかりつけ患者に限って「診療」及び「検査（外部委託含む）」を実施</v>
          </cell>
          <cell r="H973" t="str">
            <v>診療所</v>
          </cell>
        </row>
        <row r="974">
          <cell r="A974">
            <v>974</v>
          </cell>
          <cell r="B974">
            <v>44140</v>
          </cell>
          <cell r="C974">
            <v>44473</v>
          </cell>
          <cell r="E974" t="str">
            <v>医療法人潤優会耳鼻咽喉科・小児科せんちゅうクリニック</v>
          </cell>
          <cell r="F974" t="str">
            <v>A型</v>
          </cell>
          <cell r="G974" t="str">
            <v>１．発熱患者等の「診療」及び「検査（外部委託含む）」を実施</v>
          </cell>
          <cell r="H974" t="str">
            <v>診療所</v>
          </cell>
        </row>
        <row r="975">
          <cell r="A975">
            <v>975</v>
          </cell>
          <cell r="B975">
            <v>44140</v>
          </cell>
          <cell r="C975">
            <v>44866</v>
          </cell>
          <cell r="E975" t="str">
            <v>医療法人　小野クリニック</v>
          </cell>
          <cell r="F975" t="str">
            <v>B型</v>
          </cell>
          <cell r="G975" t="str">
            <v>２．かかりつけ患者に限って「診療」及び「検査（外部委託含む）」を実施</v>
          </cell>
          <cell r="H975" t="str">
            <v>診療所</v>
          </cell>
        </row>
        <row r="976">
          <cell r="A976">
            <v>976</v>
          </cell>
          <cell r="B976">
            <v>44140</v>
          </cell>
          <cell r="C976">
            <v>44682</v>
          </cell>
          <cell r="E976" t="str">
            <v>医療法人正幸会つじクリニック</v>
          </cell>
          <cell r="F976" t="str">
            <v>A型</v>
          </cell>
          <cell r="G976" t="str">
            <v>１．発熱患者等の「診療」及び「検査（外部委託含む）」を実施</v>
          </cell>
          <cell r="H976" t="str">
            <v>診療所</v>
          </cell>
        </row>
        <row r="977">
          <cell r="A977">
            <v>977</v>
          </cell>
          <cell r="B977">
            <v>44140</v>
          </cell>
          <cell r="C977">
            <v>44841</v>
          </cell>
          <cell r="E977" t="str">
            <v>医療法人滝本耳鼻咽喉科・めまいクリニック</v>
          </cell>
          <cell r="F977" t="str">
            <v>準A型</v>
          </cell>
          <cell r="G977" t="str">
            <v>１．発熱患者等の「診療」及び「検査（外部委託含む）」を実施</v>
          </cell>
          <cell r="H977" t="str">
            <v>診療所</v>
          </cell>
        </row>
        <row r="978">
          <cell r="A978">
            <v>978</v>
          </cell>
          <cell r="B978">
            <v>44145</v>
          </cell>
          <cell r="C978">
            <v>44775</v>
          </cell>
          <cell r="E978" t="str">
            <v>医療法人　錦秀会　阪和記念病院</v>
          </cell>
          <cell r="F978" t="str">
            <v>A型</v>
          </cell>
          <cell r="G978" t="str">
            <v>１．発熱患者等の「診療」及び「検査（外部委託含む）」を実施</v>
          </cell>
          <cell r="H978" t="str">
            <v>病院</v>
          </cell>
        </row>
        <row r="979">
          <cell r="A979">
            <v>979</v>
          </cell>
          <cell r="B979">
            <v>44670</v>
          </cell>
          <cell r="E979" t="str">
            <v>医療法人　創康会　岸本クリニック</v>
          </cell>
          <cell r="F979" t="str">
            <v>B型</v>
          </cell>
          <cell r="G979" t="str">
            <v>２．かかりつけ患者に限って「診療」及び「検査（外部委託含む）」を実施</v>
          </cell>
          <cell r="H979" t="str">
            <v>診療所</v>
          </cell>
        </row>
        <row r="980">
          <cell r="A980">
            <v>980</v>
          </cell>
          <cell r="B980">
            <v>44145</v>
          </cell>
          <cell r="C980">
            <v>44482</v>
          </cell>
          <cell r="E980" t="str">
            <v>医療法人和田医院</v>
          </cell>
          <cell r="F980" t="str">
            <v>B型</v>
          </cell>
          <cell r="G980" t="str">
            <v>２．かかりつけ患者に限って「診療」及び「検査（外部委託含む）」を実施</v>
          </cell>
          <cell r="H980" t="str">
            <v>診療所</v>
          </cell>
        </row>
        <row r="981">
          <cell r="A981">
            <v>981</v>
          </cell>
          <cell r="B981">
            <v>44145</v>
          </cell>
          <cell r="C981">
            <v>44882</v>
          </cell>
          <cell r="E981" t="str">
            <v>安芸医院</v>
          </cell>
          <cell r="F981" t="str">
            <v>A型</v>
          </cell>
          <cell r="G981" t="str">
            <v>１．発熱患者等の「診療」及び「検査（外部委託含む）」を実施</v>
          </cell>
          <cell r="H981" t="str">
            <v>診療所</v>
          </cell>
        </row>
        <row r="982">
          <cell r="A982">
            <v>982</v>
          </cell>
          <cell r="B982">
            <v>44145</v>
          </cell>
          <cell r="C982">
            <v>44838</v>
          </cell>
          <cell r="E982" t="str">
            <v>医療法人　松浦医院</v>
          </cell>
          <cell r="F982" t="str">
            <v>準A型</v>
          </cell>
          <cell r="G982" t="str">
            <v>１．発熱患者等の「診療」及び「検査（外部委託含む）」を実施</v>
          </cell>
          <cell r="H982" t="str">
            <v>診療所</v>
          </cell>
        </row>
        <row r="983">
          <cell r="A983">
            <v>983</v>
          </cell>
          <cell r="B983">
            <v>44145</v>
          </cell>
          <cell r="E983" t="str">
            <v>医療法人　百進会　ももたろう痛みのクリニック</v>
          </cell>
          <cell r="F983" t="str">
            <v>B型</v>
          </cell>
          <cell r="G983" t="str">
            <v>２．かかりつけ患者に限って「診療」及び「検査（外部委託含む）」を実施</v>
          </cell>
          <cell r="H983" t="str">
            <v>診療所</v>
          </cell>
        </row>
        <row r="984">
          <cell r="A984">
            <v>984</v>
          </cell>
          <cell r="B984">
            <v>44145</v>
          </cell>
          <cell r="C984">
            <v>44652</v>
          </cell>
          <cell r="E984" t="str">
            <v>医療法人　恭敬会　吉崎クリニック</v>
          </cell>
          <cell r="F984" t="str">
            <v>A型</v>
          </cell>
          <cell r="G984" t="str">
            <v>１．発熱患者等の「診療」及び「検査（外部委託含む）」を実施</v>
          </cell>
          <cell r="H984" t="str">
            <v>診療所</v>
          </cell>
        </row>
        <row r="985">
          <cell r="A985">
            <v>985</v>
          </cell>
          <cell r="B985">
            <v>44145</v>
          </cell>
          <cell r="C985">
            <v>44777</v>
          </cell>
          <cell r="E985" t="str">
            <v>医療法人景友会　金沢外科胃腸科肛門科</v>
          </cell>
          <cell r="F985" t="str">
            <v>A型</v>
          </cell>
          <cell r="G985" t="str">
            <v>１．発熱患者等の「診療」及び「検査（外部委託含む）」を実施</v>
          </cell>
          <cell r="H985" t="str">
            <v>診療所</v>
          </cell>
        </row>
        <row r="986">
          <cell r="A986">
            <v>986</v>
          </cell>
          <cell r="B986">
            <v>44145</v>
          </cell>
          <cell r="C986">
            <v>44848</v>
          </cell>
          <cell r="E986" t="str">
            <v>医療法人聖心会　清水クリニック</v>
          </cell>
          <cell r="F986" t="str">
            <v>準A型</v>
          </cell>
          <cell r="G986" t="str">
            <v>１．発熱患者等の「診療」及び「検査（外部委託含む）」を実施</v>
          </cell>
          <cell r="H986" t="str">
            <v>診療所</v>
          </cell>
        </row>
        <row r="987">
          <cell r="A987">
            <v>987</v>
          </cell>
          <cell r="B987">
            <v>44145</v>
          </cell>
          <cell r="C987">
            <v>44866</v>
          </cell>
          <cell r="E987" t="str">
            <v>医療法人愛泉会　愛泉会病院</v>
          </cell>
          <cell r="F987" t="str">
            <v>B型</v>
          </cell>
          <cell r="G987" t="str">
            <v>２．かかりつけ患者に限って「診療」及び「検査（外部委託含む）」を実施</v>
          </cell>
          <cell r="H987" t="str">
            <v>病院</v>
          </cell>
        </row>
        <row r="988">
          <cell r="A988">
            <v>988</v>
          </cell>
          <cell r="B988">
            <v>44145</v>
          </cell>
          <cell r="C988">
            <v>44936</v>
          </cell>
          <cell r="E988" t="str">
            <v>医療法人生樹会　渡辺病院</v>
          </cell>
          <cell r="F988" t="str">
            <v>A型</v>
          </cell>
          <cell r="G988" t="str">
            <v>１．発熱患者等の「診療」及び「検査（外部委託含む）」を実施</v>
          </cell>
          <cell r="H988" t="str">
            <v>病院</v>
          </cell>
        </row>
        <row r="989">
          <cell r="A989">
            <v>989</v>
          </cell>
          <cell r="B989">
            <v>44145</v>
          </cell>
          <cell r="C989">
            <v>44790</v>
          </cell>
          <cell r="E989" t="str">
            <v>医療法人庄豊会　飯尾クリニック</v>
          </cell>
          <cell r="F989" t="str">
            <v>A型</v>
          </cell>
          <cell r="G989" t="str">
            <v>１．発熱患者等の「診療」及び「検査（外部委託含む）」を実施</v>
          </cell>
          <cell r="H989" t="str">
            <v>診療所</v>
          </cell>
        </row>
        <row r="990">
          <cell r="A990">
            <v>990</v>
          </cell>
          <cell r="B990">
            <v>44145</v>
          </cell>
          <cell r="C990">
            <v>44469</v>
          </cell>
          <cell r="E990" t="str">
            <v>なかの医院</v>
          </cell>
          <cell r="F990" t="str">
            <v>A型</v>
          </cell>
          <cell r="G990" t="str">
            <v>１．発熱患者等の「診療」及び「検査（外部委託含む）」を実施</v>
          </cell>
          <cell r="H990" t="str">
            <v>診療所</v>
          </cell>
        </row>
        <row r="991">
          <cell r="A991">
            <v>991</v>
          </cell>
          <cell r="B991">
            <v>44145</v>
          </cell>
          <cell r="E991" t="str">
            <v>花園クリニック</v>
          </cell>
          <cell r="F991" t="str">
            <v>A型</v>
          </cell>
          <cell r="G991" t="str">
            <v>１．発熱患者等の「診療」及び「検査（外部委託含む）」を実施</v>
          </cell>
          <cell r="H991" t="str">
            <v>診療所</v>
          </cell>
        </row>
        <row r="992">
          <cell r="A992">
            <v>992</v>
          </cell>
          <cell r="B992">
            <v>44145</v>
          </cell>
          <cell r="C992">
            <v>44771</v>
          </cell>
          <cell r="E992" t="str">
            <v>佐々木内科クリニック</v>
          </cell>
          <cell r="F992" t="str">
            <v>A型</v>
          </cell>
          <cell r="G992" t="str">
            <v>１．発熱患者等の「診療」及び「検査（外部委託含む）」を実施</v>
          </cell>
          <cell r="H992" t="str">
            <v>診療所</v>
          </cell>
        </row>
        <row r="994">
          <cell r="A994">
            <v>994</v>
          </cell>
          <cell r="B994">
            <v>44148</v>
          </cell>
          <cell r="E994" t="str">
            <v>医療法人若葉会　堺若葉会病院</v>
          </cell>
          <cell r="F994" t="str">
            <v>A型</v>
          </cell>
          <cell r="G994" t="str">
            <v>１．発熱患者等の「診療」及び「検査（外部委託含む）」を実施</v>
          </cell>
          <cell r="H994" t="str">
            <v>病院</v>
          </cell>
        </row>
        <row r="995">
          <cell r="A995">
            <v>995</v>
          </cell>
          <cell r="B995">
            <v>44148</v>
          </cell>
          <cell r="C995">
            <v>44863</v>
          </cell>
          <cell r="E995" t="str">
            <v>医療法人　青松記念病院</v>
          </cell>
          <cell r="F995" t="str">
            <v>A型</v>
          </cell>
          <cell r="G995" t="str">
            <v>１．発熱患者等の「診療」及び「検査（外部委託含む）」を実施</v>
          </cell>
          <cell r="H995" t="str">
            <v>病院</v>
          </cell>
        </row>
        <row r="996">
          <cell r="A996">
            <v>996</v>
          </cell>
          <cell r="B996">
            <v>44148</v>
          </cell>
          <cell r="E996" t="str">
            <v>医療法人仁悠会　吉川病院</v>
          </cell>
          <cell r="F996" t="str">
            <v>A型</v>
          </cell>
          <cell r="G996" t="str">
            <v>１．発熱患者等の「診療」及び「検査（外部委託含む）」を実施</v>
          </cell>
          <cell r="H996" t="str">
            <v>病院</v>
          </cell>
        </row>
        <row r="997">
          <cell r="A997">
            <v>997</v>
          </cell>
          <cell r="B997">
            <v>44148</v>
          </cell>
          <cell r="E997" t="str">
            <v>田路医院</v>
          </cell>
          <cell r="F997" t="str">
            <v>B型</v>
          </cell>
          <cell r="G997" t="str">
            <v>２．かかりつけ患者に限って「診療」及び「検査（外部委託含む）」を実施</v>
          </cell>
          <cell r="H997" t="str">
            <v>診療所</v>
          </cell>
        </row>
        <row r="998">
          <cell r="A998">
            <v>998</v>
          </cell>
          <cell r="B998">
            <v>44148</v>
          </cell>
          <cell r="C998">
            <v>44875</v>
          </cell>
          <cell r="E998" t="str">
            <v>医療法人はせべ医院</v>
          </cell>
          <cell r="F998" t="str">
            <v>B型</v>
          </cell>
          <cell r="G998" t="str">
            <v>２．かかりつけ患者に限って「診療」及び「検査（外部委託含む）」を実施</v>
          </cell>
          <cell r="H998" t="str">
            <v>診療所</v>
          </cell>
        </row>
        <row r="999">
          <cell r="A999">
            <v>999</v>
          </cell>
          <cell r="B999">
            <v>44148</v>
          </cell>
          <cell r="C999">
            <v>44774</v>
          </cell>
          <cell r="E999" t="str">
            <v>りゅう耳鼻咽喉科クリニック</v>
          </cell>
          <cell r="F999" t="str">
            <v>A型</v>
          </cell>
          <cell r="G999" t="str">
            <v>１．発熱患者等の「診療」及び「検査（外部委託含む）」を実施</v>
          </cell>
          <cell r="H999" t="str">
            <v>診療所</v>
          </cell>
        </row>
        <row r="1000">
          <cell r="A1000">
            <v>1000</v>
          </cell>
          <cell r="B1000">
            <v>44148</v>
          </cell>
          <cell r="E1000" t="str">
            <v>医療法人良耕会　村尾診療所</v>
          </cell>
          <cell r="F1000" t="str">
            <v>A型</v>
          </cell>
          <cell r="G1000" t="str">
            <v>１．発熱患者等の「診療」及び「検査（外部委託含む）」を実施</v>
          </cell>
          <cell r="H1000" t="str">
            <v>診療所</v>
          </cell>
        </row>
        <row r="1001">
          <cell r="A1001">
            <v>1001</v>
          </cell>
          <cell r="B1001">
            <v>44148</v>
          </cell>
          <cell r="C1001">
            <v>44862</v>
          </cell>
          <cell r="E1001" t="str">
            <v>医療法人光翔会　寺川クリニック</v>
          </cell>
          <cell r="F1001" t="str">
            <v>A型</v>
          </cell>
          <cell r="G1001" t="str">
            <v>１．発熱患者等の「診療」及び「検査（外部委託含む）」を実施</v>
          </cell>
          <cell r="H1001" t="str">
            <v>診療所</v>
          </cell>
        </row>
        <row r="1002">
          <cell r="A1002">
            <v>1002</v>
          </cell>
          <cell r="B1002">
            <v>44141</v>
          </cell>
          <cell r="C1002">
            <v>44771</v>
          </cell>
          <cell r="E1002" t="str">
            <v>ならむらクリニック</v>
          </cell>
          <cell r="F1002" t="str">
            <v>A型</v>
          </cell>
          <cell r="G1002" t="str">
            <v>１．発熱患者等の「診療」及び「検査（外部委託含む）」を実施</v>
          </cell>
          <cell r="H1002" t="str">
            <v>診療所</v>
          </cell>
        </row>
        <row r="1003">
          <cell r="A1003">
            <v>1003</v>
          </cell>
          <cell r="B1003">
            <v>44141</v>
          </cell>
          <cell r="E1003" t="str">
            <v>社会福祉法人　百丈山合掌会診療所</v>
          </cell>
          <cell r="F1003" t="str">
            <v>B型</v>
          </cell>
          <cell r="G1003" t="str">
            <v>２．かかりつけ患者に限って「診療」及び「検査（外部委託含む）」を実施</v>
          </cell>
          <cell r="H1003" t="str">
            <v>診療所</v>
          </cell>
        </row>
        <row r="1004">
          <cell r="A1004">
            <v>1004</v>
          </cell>
          <cell r="B1004">
            <v>44141</v>
          </cell>
          <cell r="C1004">
            <v>44895</v>
          </cell>
          <cell r="E1004" t="str">
            <v>医療法人　藤井こどもクリニック</v>
          </cell>
          <cell r="F1004" t="str">
            <v>B型</v>
          </cell>
          <cell r="G1004" t="str">
            <v>２．かかりつけ患者に限って「診療」及び「検査（外部委託含む）」を実施</v>
          </cell>
          <cell r="H1004" t="str">
            <v>診療所</v>
          </cell>
        </row>
        <row r="1005">
          <cell r="A1005">
            <v>1005</v>
          </cell>
          <cell r="B1005">
            <v>44141</v>
          </cell>
          <cell r="C1005">
            <v>44481</v>
          </cell>
          <cell r="E1005" t="str">
            <v>松本ほがらかクリニック</v>
          </cell>
          <cell r="F1005" t="str">
            <v>B型</v>
          </cell>
          <cell r="G1005" t="str">
            <v>２．かかりつけ患者に限って「診療」及び「検査（外部委託含む）」を実施</v>
          </cell>
          <cell r="H1005" t="str">
            <v>診療所</v>
          </cell>
        </row>
        <row r="1006">
          <cell r="A1006">
            <v>1006</v>
          </cell>
          <cell r="B1006">
            <v>44141</v>
          </cell>
          <cell r="C1006">
            <v>44842</v>
          </cell>
          <cell r="E1006" t="str">
            <v>すこやか小児科</v>
          </cell>
          <cell r="F1006" t="str">
            <v>準A型</v>
          </cell>
          <cell r="G1006" t="str">
            <v>１．発熱患者等の「診療」及び「検査（外部委託含む）」を実施</v>
          </cell>
          <cell r="H1006" t="str">
            <v>診療所</v>
          </cell>
        </row>
        <row r="1007">
          <cell r="A1007">
            <v>1007</v>
          </cell>
          <cell r="B1007">
            <v>44141</v>
          </cell>
          <cell r="E1007" t="str">
            <v>医療法人野村医院</v>
          </cell>
          <cell r="F1007" t="str">
            <v>B型</v>
          </cell>
          <cell r="G1007" t="str">
            <v>２．かかりつけ患者に限って「診療」及び「検査（外部委託含む）」を実施</v>
          </cell>
          <cell r="H1007" t="str">
            <v>診療所</v>
          </cell>
        </row>
        <row r="1008">
          <cell r="A1008">
            <v>1008</v>
          </cell>
          <cell r="B1008">
            <v>44141</v>
          </cell>
          <cell r="C1008">
            <v>44474</v>
          </cell>
          <cell r="E1008" t="str">
            <v>えびすクリニック</v>
          </cell>
          <cell r="F1008" t="str">
            <v>A型</v>
          </cell>
          <cell r="G1008" t="str">
            <v>１．発熱患者等の「診療」及び「検査（外部委託含む）」を実施</v>
          </cell>
          <cell r="H1008" t="str">
            <v>診療所</v>
          </cell>
        </row>
        <row r="1009">
          <cell r="A1009">
            <v>1009</v>
          </cell>
          <cell r="B1009">
            <v>44148</v>
          </cell>
          <cell r="C1009">
            <v>44872</v>
          </cell>
          <cell r="E1009" t="str">
            <v>医療法人雄誠会　ミスミ診療所</v>
          </cell>
          <cell r="F1009" t="str">
            <v>A型</v>
          </cell>
          <cell r="G1009" t="str">
            <v>１．発熱患者等の「診療」及び「検査（外部委託含む）」を実施</v>
          </cell>
          <cell r="H1009" t="str">
            <v>診療所</v>
          </cell>
        </row>
        <row r="1010">
          <cell r="A1010">
            <v>1010</v>
          </cell>
          <cell r="B1010">
            <v>44148</v>
          </cell>
          <cell r="E1010" t="str">
            <v>医療法人綾正会　かわべクリニック</v>
          </cell>
          <cell r="F1010" t="str">
            <v>B型</v>
          </cell>
          <cell r="G1010" t="str">
            <v>２．かかりつけ患者に限って「診療」及び「検査（外部委託含む）」を実施</v>
          </cell>
          <cell r="H1010" t="str">
            <v>診療所</v>
          </cell>
        </row>
        <row r="1011">
          <cell r="A1011">
            <v>1011</v>
          </cell>
          <cell r="B1011">
            <v>44154</v>
          </cell>
          <cell r="C1011">
            <v>44757</v>
          </cell>
          <cell r="E1011" t="str">
            <v>医療法人清風会茨木病院</v>
          </cell>
          <cell r="F1011" t="str">
            <v>B型</v>
          </cell>
          <cell r="G1011" t="str">
            <v>２．かかりつけ患者に限って「診療」及び「検査（外部委託含む）」を実施</v>
          </cell>
          <cell r="H1011" t="str">
            <v>病院</v>
          </cell>
        </row>
        <row r="1012">
          <cell r="A1012">
            <v>1012</v>
          </cell>
          <cell r="B1012">
            <v>44154</v>
          </cell>
          <cell r="C1012">
            <v>44648</v>
          </cell>
          <cell r="E1012" t="str">
            <v>医療法人三愛会　中山整形外科</v>
          </cell>
          <cell r="F1012" t="str">
            <v>A型</v>
          </cell>
          <cell r="G1012" t="str">
            <v>１．発熱患者等の「診療」及び「検査（外部委託含む）」を実施</v>
          </cell>
          <cell r="H1012" t="str">
            <v>診療所</v>
          </cell>
        </row>
        <row r="1013">
          <cell r="A1013">
            <v>1013</v>
          </cell>
          <cell r="B1013">
            <v>44154</v>
          </cell>
          <cell r="C1013">
            <v>44866</v>
          </cell>
          <cell r="E1013" t="str">
            <v>医療法人　永寿会　福島病院</v>
          </cell>
          <cell r="F1013" t="str">
            <v>B型</v>
          </cell>
          <cell r="G1013" t="str">
            <v>２．かかりつけ患者に限って「診療」及び「検査（外部委託含む）」を実施</v>
          </cell>
          <cell r="H1013" t="str">
            <v>病院</v>
          </cell>
        </row>
        <row r="1014">
          <cell r="A1014">
            <v>1014</v>
          </cell>
          <cell r="B1014">
            <v>44154</v>
          </cell>
          <cell r="C1014">
            <v>45002</v>
          </cell>
          <cell r="E1014" t="str">
            <v>独立行政法人 国立病院機構 大阪南医療センター</v>
          </cell>
          <cell r="F1014" t="str">
            <v>A型</v>
          </cell>
          <cell r="G1014" t="str">
            <v>１．発熱患者等の「診療」及び「検査（外部委託含む）」を実施</v>
          </cell>
          <cell r="H1014" t="str">
            <v>病院</v>
          </cell>
        </row>
        <row r="1015">
          <cell r="A1015">
            <v>1015</v>
          </cell>
          <cell r="B1015">
            <v>44154</v>
          </cell>
          <cell r="C1015">
            <v>44627</v>
          </cell>
          <cell r="E1015" t="str">
            <v>関西医科大学くずは病院</v>
          </cell>
          <cell r="F1015" t="str">
            <v>A型</v>
          </cell>
          <cell r="G1015" t="str">
            <v>１．発熱患者等の「診療」及び「検査（外部委託含む）」を実施</v>
          </cell>
          <cell r="H1015" t="str">
            <v>病院</v>
          </cell>
        </row>
        <row r="1016">
          <cell r="A1016">
            <v>1016</v>
          </cell>
          <cell r="B1016">
            <v>44154</v>
          </cell>
          <cell r="C1016">
            <v>44515</v>
          </cell>
          <cell r="E1016" t="str">
            <v>医療法人大庭医院</v>
          </cell>
          <cell r="F1016" t="str">
            <v>A型</v>
          </cell>
          <cell r="G1016" t="str">
            <v>１．発熱患者等の「診療」及び「検査（外部委託含む）」を実施</v>
          </cell>
          <cell r="H1016" t="str">
            <v>診療所</v>
          </cell>
        </row>
        <row r="1017">
          <cell r="A1017">
            <v>1017</v>
          </cell>
          <cell r="B1017">
            <v>44154</v>
          </cell>
          <cell r="C1017">
            <v>44774</v>
          </cell>
          <cell r="E1017" t="str">
            <v>かんだクリニック</v>
          </cell>
          <cell r="F1017" t="str">
            <v>A型</v>
          </cell>
          <cell r="G1017" t="str">
            <v>１．発熱患者等の「診療」及び「検査（外部委託含む）」を実施</v>
          </cell>
          <cell r="H1017" t="str">
            <v>診療所</v>
          </cell>
        </row>
        <row r="1018">
          <cell r="A1018">
            <v>1018</v>
          </cell>
          <cell r="B1018">
            <v>44154</v>
          </cell>
          <cell r="C1018">
            <v>44796</v>
          </cell>
          <cell r="E1018" t="str">
            <v>生活協同組合ヘルスコープおおさか　あかがわ生協診療所</v>
          </cell>
          <cell r="F1018" t="str">
            <v>A型</v>
          </cell>
          <cell r="G1018" t="str">
            <v>１．発熱患者等の「診療」及び「検査（外部委託含む）」を実施</v>
          </cell>
          <cell r="H1018" t="str">
            <v>診療所</v>
          </cell>
        </row>
        <row r="1019">
          <cell r="A1019">
            <v>1019</v>
          </cell>
          <cell r="B1019">
            <v>44154</v>
          </cell>
          <cell r="E1019" t="str">
            <v>医療法人　承寿会　勝田医院</v>
          </cell>
          <cell r="F1019" t="str">
            <v>B型</v>
          </cell>
          <cell r="G1019" t="str">
            <v>２．かかりつけ患者に限って「診療」及び「検査（外部委託含む）」を実施</v>
          </cell>
          <cell r="H1019" t="str">
            <v>診療所</v>
          </cell>
        </row>
        <row r="1020">
          <cell r="A1020">
            <v>1020</v>
          </cell>
          <cell r="B1020">
            <v>44154</v>
          </cell>
          <cell r="C1020">
            <v>44725</v>
          </cell>
          <cell r="E1020" t="str">
            <v>医療法人　くすの木会　かたやまクリニック</v>
          </cell>
          <cell r="F1020" t="str">
            <v>A型</v>
          </cell>
          <cell r="G1020" t="str">
            <v>１．発熱患者等の「診療」及び「検査（外部委託含む）」を実施</v>
          </cell>
          <cell r="H1020" t="str">
            <v>診療所</v>
          </cell>
        </row>
        <row r="1021">
          <cell r="A1021">
            <v>1021</v>
          </cell>
          <cell r="B1021">
            <v>44154</v>
          </cell>
          <cell r="C1021">
            <v>44771</v>
          </cell>
          <cell r="E1021" t="str">
            <v>医療法人弘代会もとざわ医院</v>
          </cell>
          <cell r="F1021" t="str">
            <v>A型</v>
          </cell>
          <cell r="G1021" t="str">
            <v>１．発熱患者等の「診療」及び「検査（外部委託含む）」を実施</v>
          </cell>
          <cell r="H1021" t="str">
            <v>診療所</v>
          </cell>
        </row>
        <row r="1022">
          <cell r="A1022">
            <v>1022</v>
          </cell>
          <cell r="B1022">
            <v>44154</v>
          </cell>
          <cell r="C1022">
            <v>44491</v>
          </cell>
          <cell r="E1022" t="str">
            <v>医療法人伯雪会　はくいクリニック</v>
          </cell>
          <cell r="F1022" t="str">
            <v>A型</v>
          </cell>
          <cell r="G1022" t="str">
            <v>１．発熱患者等の「診療」及び「検査（外部委託含む）」を実施</v>
          </cell>
          <cell r="H1022" t="str">
            <v>診療所</v>
          </cell>
        </row>
        <row r="1023">
          <cell r="A1023">
            <v>1023</v>
          </cell>
          <cell r="B1023">
            <v>44154</v>
          </cell>
          <cell r="E1023" t="str">
            <v>医療法人　長谷川耳鼻咽喉科</v>
          </cell>
          <cell r="F1023" t="str">
            <v>B型</v>
          </cell>
          <cell r="G1023" t="str">
            <v>２．かかりつけ患者に限って「診療」及び「検査（外部委託含む）」を実施</v>
          </cell>
          <cell r="H1023" t="str">
            <v>診療所</v>
          </cell>
        </row>
        <row r="1024">
          <cell r="A1024">
            <v>1024</v>
          </cell>
          <cell r="B1024">
            <v>44154</v>
          </cell>
          <cell r="C1024">
            <v>44805</v>
          </cell>
          <cell r="E1024" t="str">
            <v>医療法人　はしクリニック</v>
          </cell>
          <cell r="F1024" t="str">
            <v>A型</v>
          </cell>
          <cell r="G1024" t="str">
            <v>１．発熱患者等の「診療」及び「検査（外部委託含む）」を実施</v>
          </cell>
          <cell r="H1024" t="str">
            <v>診療所</v>
          </cell>
        </row>
        <row r="1025">
          <cell r="A1025">
            <v>1025</v>
          </cell>
          <cell r="B1025">
            <v>44154</v>
          </cell>
          <cell r="C1025">
            <v>44544</v>
          </cell>
          <cell r="E1025" t="str">
            <v>医療法人善正会 上田病院</v>
          </cell>
          <cell r="F1025" t="str">
            <v>B型</v>
          </cell>
          <cell r="G1025" t="str">
            <v>２．かかりつけ患者に限って「診療」及び「検査（外部委託含む）」を実施</v>
          </cell>
          <cell r="H1025" t="str">
            <v>病院</v>
          </cell>
        </row>
        <row r="1026">
          <cell r="A1026">
            <v>1026</v>
          </cell>
          <cell r="B1026">
            <v>44154</v>
          </cell>
          <cell r="E1026" t="str">
            <v>医療法人道仁会 道仁病院</v>
          </cell>
          <cell r="F1026" t="str">
            <v>B型</v>
          </cell>
          <cell r="G1026" t="str">
            <v>２．かかりつけ患者に限って「診療」及び「検査（外部委託含む）」を実施</v>
          </cell>
          <cell r="H1026" t="str">
            <v>病院</v>
          </cell>
        </row>
        <row r="1027">
          <cell r="A1027">
            <v>1027</v>
          </cell>
          <cell r="B1027">
            <v>44154</v>
          </cell>
          <cell r="E1027" t="str">
            <v>医療法人協仁会 小松病院</v>
          </cell>
          <cell r="F1027" t="str">
            <v>A型</v>
          </cell>
          <cell r="G1027" t="str">
            <v>１．発熱患者等の「診療」及び「検査（外部委託含む）」を実施</v>
          </cell>
          <cell r="H1027" t="str">
            <v>病院</v>
          </cell>
        </row>
        <row r="1028">
          <cell r="A1028">
            <v>1028</v>
          </cell>
          <cell r="B1028">
            <v>44154</v>
          </cell>
          <cell r="C1028">
            <v>44824</v>
          </cell>
          <cell r="E1028" t="str">
            <v>医療法人徳洲会 八尾徳洲会総合病院</v>
          </cell>
          <cell r="F1028" t="str">
            <v>A型</v>
          </cell>
          <cell r="G1028" t="str">
            <v>１．発熱患者等の「診療」及び「検査（外部委託含む）」を実施</v>
          </cell>
          <cell r="H1028" t="str">
            <v>病院</v>
          </cell>
        </row>
        <row r="1029">
          <cell r="A1029">
            <v>1029</v>
          </cell>
          <cell r="B1029">
            <v>44154</v>
          </cell>
          <cell r="E1029" t="str">
            <v>医療法人恒尚会 兵田病院</v>
          </cell>
          <cell r="F1029" t="str">
            <v>B型</v>
          </cell>
          <cell r="G1029" t="str">
            <v>２．かかりつけ患者に限って「診療」及び「検査（外部委託含む）」を実施</v>
          </cell>
          <cell r="H1029" t="str">
            <v>病院</v>
          </cell>
        </row>
        <row r="1030">
          <cell r="A1030">
            <v>1030</v>
          </cell>
          <cell r="B1030">
            <v>44154</v>
          </cell>
          <cell r="E1030" t="str">
            <v>医療法人同仁会 松崎病院</v>
          </cell>
          <cell r="F1030" t="str">
            <v>B型</v>
          </cell>
          <cell r="G1030" t="str">
            <v>２．かかりつけ患者に限って「診療」及び「検査（外部委託含む）」を実施</v>
          </cell>
          <cell r="H1030" t="str">
            <v>病院</v>
          </cell>
        </row>
        <row r="1031">
          <cell r="A1031">
            <v>1031</v>
          </cell>
          <cell r="B1031">
            <v>44154</v>
          </cell>
          <cell r="C1031">
            <v>44774</v>
          </cell>
          <cell r="E1031" t="str">
            <v>社会医療法人三宝会 南港病院</v>
          </cell>
          <cell r="F1031" t="str">
            <v>A型</v>
          </cell>
          <cell r="G1031" t="str">
            <v>１．発熱患者等の「診療」及び「検査（外部委託含む）」を実施</v>
          </cell>
          <cell r="H1031" t="str">
            <v>病院</v>
          </cell>
        </row>
        <row r="1032">
          <cell r="A1032">
            <v>1032</v>
          </cell>
          <cell r="B1032">
            <v>44154</v>
          </cell>
          <cell r="C1032">
            <v>44517</v>
          </cell>
          <cell r="E1032" t="str">
            <v>あおばおうちクリニック</v>
          </cell>
          <cell r="F1032" t="str">
            <v>B型</v>
          </cell>
          <cell r="G1032" t="str">
            <v>２．かかりつけ患者に限って「診療」及び「検査（外部委託含む）」を実施</v>
          </cell>
          <cell r="H1032" t="str">
            <v>診療所</v>
          </cell>
        </row>
        <row r="1033">
          <cell r="A1033">
            <v>1033</v>
          </cell>
          <cell r="B1033">
            <v>44154</v>
          </cell>
          <cell r="C1033">
            <v>44483</v>
          </cell>
          <cell r="E1033" t="str">
            <v>こうクリニック</v>
          </cell>
          <cell r="F1033" t="str">
            <v>B型</v>
          </cell>
          <cell r="G1033" t="str">
            <v>２．かかりつけ患者に限って「診療」及び「検査（外部委託含む）」を実施</v>
          </cell>
          <cell r="H1033" t="str">
            <v>診療所</v>
          </cell>
        </row>
        <row r="1034">
          <cell r="A1034">
            <v>1034</v>
          </cell>
          <cell r="B1034">
            <v>44154</v>
          </cell>
          <cell r="C1034">
            <v>44239</v>
          </cell>
          <cell r="E1034" t="str">
            <v>すぎた内科クリニック</v>
          </cell>
          <cell r="F1034" t="str">
            <v>A型</v>
          </cell>
          <cell r="G1034" t="str">
            <v>１．発熱患者等の「診療」及び「検査（外部委託含む）」を実施</v>
          </cell>
          <cell r="H1034" t="str">
            <v>診療所</v>
          </cell>
        </row>
        <row r="1035">
          <cell r="A1035">
            <v>1035</v>
          </cell>
          <cell r="B1035">
            <v>44154</v>
          </cell>
          <cell r="C1035">
            <v>44771</v>
          </cell>
          <cell r="E1035" t="str">
            <v>すなみ内科クリニック</v>
          </cell>
          <cell r="F1035" t="str">
            <v>A型</v>
          </cell>
          <cell r="G1035" t="str">
            <v>１．発熱患者等の「診療」及び「検査（外部委託含む）」を実施</v>
          </cell>
          <cell r="H1035" t="str">
            <v>診療所</v>
          </cell>
        </row>
        <row r="1036">
          <cell r="A1036">
            <v>1036</v>
          </cell>
          <cell r="B1036">
            <v>44154</v>
          </cell>
          <cell r="E1036" t="str">
            <v>医療法人　医益会　ＳＡＭＵＲＡＩクリニック</v>
          </cell>
          <cell r="F1036" t="str">
            <v>B型</v>
          </cell>
          <cell r="G1036" t="str">
            <v>２．かかりつけ患者に限って「診療」及び「検査（外部委託含む）」を実施</v>
          </cell>
          <cell r="H1036" t="str">
            <v>診療所</v>
          </cell>
        </row>
        <row r="1037">
          <cell r="A1037">
            <v>1037</v>
          </cell>
          <cell r="B1037">
            <v>44154</v>
          </cell>
          <cell r="C1037">
            <v>44774</v>
          </cell>
          <cell r="E1037" t="str">
            <v>医療法人　英皐会　石田クリニック</v>
          </cell>
          <cell r="F1037" t="str">
            <v>A型</v>
          </cell>
          <cell r="G1037" t="str">
            <v>１．発熱患者等の「診療」及び「検査（外部委託含む）」を実施</v>
          </cell>
          <cell r="H1037" t="str">
            <v>診療所</v>
          </cell>
        </row>
        <row r="1039">
          <cell r="A1039">
            <v>1039</v>
          </cell>
          <cell r="B1039">
            <v>44154</v>
          </cell>
          <cell r="C1039">
            <v>44621</v>
          </cell>
          <cell r="E1039" t="str">
            <v>医療法人　岩佐診療所</v>
          </cell>
          <cell r="F1039" t="str">
            <v>A型</v>
          </cell>
          <cell r="G1039" t="str">
            <v>１．発熱患者等の「診療」及び「検査（外部委託含む）」を実施</v>
          </cell>
          <cell r="H1039" t="str">
            <v>診療所</v>
          </cell>
        </row>
        <row r="1040">
          <cell r="A1040">
            <v>1040</v>
          </cell>
          <cell r="B1040">
            <v>44154</v>
          </cell>
          <cell r="C1040">
            <v>44225</v>
          </cell>
          <cell r="E1040" t="str">
            <v>医療法人　吉田医院</v>
          </cell>
          <cell r="F1040" t="str">
            <v>B型</v>
          </cell>
          <cell r="G1040" t="str">
            <v>２．かかりつけ患者に限って「診療」及び「検査（外部委託含む）」を実施</v>
          </cell>
          <cell r="H1040" t="str">
            <v>診療所</v>
          </cell>
        </row>
        <row r="1041">
          <cell r="A1041">
            <v>1041</v>
          </cell>
          <cell r="B1041">
            <v>44154</v>
          </cell>
          <cell r="C1041">
            <v>44600</v>
          </cell>
          <cell r="E1041" t="str">
            <v>医療法人恵真会　なかにしキッズクリニック</v>
          </cell>
          <cell r="F1041" t="str">
            <v>A型</v>
          </cell>
          <cell r="G1041" t="str">
            <v>１．発熱患者等の「診療」及び「検査（外部委託含む）」を実施</v>
          </cell>
          <cell r="H1041" t="str">
            <v>診療所</v>
          </cell>
        </row>
        <row r="1042">
          <cell r="A1042">
            <v>1042</v>
          </cell>
          <cell r="B1042">
            <v>44154</v>
          </cell>
          <cell r="C1042">
            <v>44309</v>
          </cell>
          <cell r="E1042" t="str">
            <v>医療法人　今村医院</v>
          </cell>
          <cell r="F1042" t="str">
            <v>A型</v>
          </cell>
          <cell r="G1042" t="str">
            <v>１．発熱患者等の「診療」及び「検査（外部委託含む）」を実施</v>
          </cell>
          <cell r="H1042" t="str">
            <v>診療所</v>
          </cell>
        </row>
        <row r="1043">
          <cell r="A1043">
            <v>1043</v>
          </cell>
          <cell r="B1043">
            <v>44154</v>
          </cell>
          <cell r="C1043">
            <v>44489</v>
          </cell>
          <cell r="E1043" t="str">
            <v>医療法人　三幸会　小澤診療所</v>
          </cell>
          <cell r="F1043" t="str">
            <v>A型</v>
          </cell>
          <cell r="G1043" t="str">
            <v>１．発熱患者等の「診療」及び「検査（外部委託含む）」を実施</v>
          </cell>
          <cell r="H1043" t="str">
            <v>診療所</v>
          </cell>
        </row>
        <row r="1044">
          <cell r="A1044">
            <v>1044</v>
          </cell>
          <cell r="B1044">
            <v>44154</v>
          </cell>
          <cell r="E1044" t="str">
            <v>医療法人　山口クリニック</v>
          </cell>
          <cell r="F1044" t="str">
            <v>A型</v>
          </cell>
          <cell r="G1044" t="str">
            <v>１．発熱患者等の「診療」及び「検査（外部委託含む）」を実施</v>
          </cell>
          <cell r="H1044" t="str">
            <v>診療所</v>
          </cell>
        </row>
        <row r="1045">
          <cell r="A1045">
            <v>1045</v>
          </cell>
          <cell r="B1045">
            <v>44154</v>
          </cell>
          <cell r="E1045" t="str">
            <v>医療法人　仁松会　西脇診療所</v>
          </cell>
          <cell r="F1045" t="str">
            <v>B型</v>
          </cell>
          <cell r="G1045" t="str">
            <v>２．かかりつけ患者に限って「診療」及び「検査（外部委託含む）」を実施</v>
          </cell>
          <cell r="H1045" t="str">
            <v>診療所</v>
          </cell>
        </row>
        <row r="1046">
          <cell r="A1046">
            <v>1046</v>
          </cell>
          <cell r="B1046">
            <v>44154</v>
          </cell>
          <cell r="E1046" t="str">
            <v>医療法人　杉村内科クリニック</v>
          </cell>
          <cell r="F1046" t="str">
            <v>B型</v>
          </cell>
          <cell r="G1046" t="str">
            <v>２．かかりつけ患者に限って「診療」及び「検査（外部委託含む）」を実施</v>
          </cell>
          <cell r="H1046" t="str">
            <v>診療所</v>
          </cell>
        </row>
        <row r="1047">
          <cell r="A1047">
            <v>1047</v>
          </cell>
          <cell r="B1047">
            <v>44154</v>
          </cell>
          <cell r="C1047">
            <v>44840</v>
          </cell>
          <cell r="E1047" t="str">
            <v>医療法人　正光会　橋村医院</v>
          </cell>
          <cell r="F1047" t="str">
            <v>A型</v>
          </cell>
          <cell r="G1047" t="str">
            <v>１．発熱患者等の「診療」及び「検査（外部委託含む）」を実施</v>
          </cell>
          <cell r="H1047" t="str">
            <v>診療所</v>
          </cell>
        </row>
        <row r="1048">
          <cell r="A1048">
            <v>1048</v>
          </cell>
          <cell r="B1048">
            <v>44154</v>
          </cell>
          <cell r="C1048">
            <v>44659</v>
          </cell>
          <cell r="E1048" t="str">
            <v>医療法人　福愛会　いんべ診療所</v>
          </cell>
          <cell r="F1048" t="str">
            <v>A型</v>
          </cell>
          <cell r="G1048" t="str">
            <v>１．発熱患者等の「診療」及び「検査（外部委託含む）」を実施</v>
          </cell>
          <cell r="H1048" t="str">
            <v>診療所</v>
          </cell>
        </row>
        <row r="1049">
          <cell r="A1049">
            <v>1049</v>
          </cell>
          <cell r="B1049">
            <v>44154</v>
          </cell>
          <cell r="C1049">
            <v>44845</v>
          </cell>
          <cell r="E1049" t="str">
            <v>医療法人緑生会　らいふ内科・乳腺クリニック</v>
          </cell>
          <cell r="F1049" t="str">
            <v>準A型</v>
          </cell>
          <cell r="G1049" t="str">
            <v>１．発熱患者等の「診療」及び「検査（外部委託含む）」を実施</v>
          </cell>
          <cell r="H1049" t="str">
            <v>診療所</v>
          </cell>
        </row>
        <row r="1050">
          <cell r="A1050">
            <v>1050</v>
          </cell>
          <cell r="B1050">
            <v>44154</v>
          </cell>
          <cell r="C1050">
            <v>44648</v>
          </cell>
          <cell r="E1050" t="str">
            <v>医療法人ビューライフ　ＡＣＥメディカルクリニック</v>
          </cell>
          <cell r="F1050" t="str">
            <v>A型</v>
          </cell>
          <cell r="G1050" t="str">
            <v>１．発熱患者等の「診療」及び「検査（外部委託含む）」を実施</v>
          </cell>
          <cell r="H1050" t="str">
            <v>診療所</v>
          </cell>
        </row>
        <row r="1051">
          <cell r="A1051">
            <v>1051</v>
          </cell>
          <cell r="B1051">
            <v>44154</v>
          </cell>
          <cell r="E1051" t="str">
            <v>医療法人希望会　回生会クリニック</v>
          </cell>
          <cell r="F1051" t="str">
            <v>B型</v>
          </cell>
          <cell r="G1051" t="str">
            <v>２．かかりつけ患者に限って「診療」及び「検査（外部委託含む）」を実施</v>
          </cell>
          <cell r="H1051" t="str">
            <v>診療所</v>
          </cell>
        </row>
        <row r="1053">
          <cell r="A1053">
            <v>1053</v>
          </cell>
          <cell r="B1053">
            <v>44154</v>
          </cell>
          <cell r="E1053" t="str">
            <v>医療法人薫風会　落合耳鼻咽喉科</v>
          </cell>
          <cell r="F1053" t="str">
            <v>B型</v>
          </cell>
          <cell r="G1053" t="str">
            <v>２．かかりつけ患者に限って「診療」及び「検査（外部委託含む）」を実施</v>
          </cell>
          <cell r="H1053" t="str">
            <v>診療所</v>
          </cell>
        </row>
        <row r="1054">
          <cell r="A1054">
            <v>1054</v>
          </cell>
          <cell r="B1054">
            <v>44154</v>
          </cell>
          <cell r="C1054">
            <v>44867</v>
          </cell>
          <cell r="E1054" t="str">
            <v>医療法人謙祐会　奥田医院</v>
          </cell>
          <cell r="F1054" t="str">
            <v>B型</v>
          </cell>
          <cell r="G1054" t="str">
            <v>２．かかりつけ患者に限って「診療」及び「検査（外部委託含む）」を実施</v>
          </cell>
          <cell r="H1054" t="str">
            <v>診療所</v>
          </cell>
        </row>
        <row r="1055">
          <cell r="A1055">
            <v>1055</v>
          </cell>
          <cell r="B1055">
            <v>44154</v>
          </cell>
          <cell r="E1055" t="str">
            <v>医療法人佐伯会　恵美須東クリニック</v>
          </cell>
          <cell r="F1055" t="str">
            <v>B型</v>
          </cell>
          <cell r="G1055" t="str">
            <v>２．かかりつけ患者に限って「診療」及び「検査（外部委託含む）」を実施</v>
          </cell>
          <cell r="H1055" t="str">
            <v>診療所</v>
          </cell>
        </row>
        <row r="1056">
          <cell r="A1056">
            <v>1056</v>
          </cell>
          <cell r="B1056">
            <v>44154</v>
          </cell>
          <cell r="E1056" t="str">
            <v>医療法人実有会　小松クリニック</v>
          </cell>
          <cell r="F1056" t="str">
            <v>A型</v>
          </cell>
          <cell r="G1056" t="str">
            <v>１．発熱患者等の「診療」及び「検査（外部委託含む）」を実施</v>
          </cell>
          <cell r="H1056" t="str">
            <v>診療所</v>
          </cell>
        </row>
        <row r="1057">
          <cell r="A1057">
            <v>1057</v>
          </cell>
          <cell r="B1057">
            <v>44154</v>
          </cell>
          <cell r="C1057">
            <v>44971</v>
          </cell>
          <cell r="E1057" t="str">
            <v>医療法人太樹会はらだこどもクリニック</v>
          </cell>
          <cell r="F1057" t="str">
            <v>A型</v>
          </cell>
          <cell r="G1057" t="str">
            <v>１．発熱患者等の「診療」及び「検査（外部委託含む）」を実施</v>
          </cell>
          <cell r="H1057" t="str">
            <v>診療所</v>
          </cell>
        </row>
        <row r="1058">
          <cell r="A1058">
            <v>1058</v>
          </cell>
          <cell r="B1058">
            <v>44154</v>
          </cell>
          <cell r="C1058">
            <v>44638</v>
          </cell>
          <cell r="E1058" t="str">
            <v>かたせ内科クリニック</v>
          </cell>
          <cell r="F1058" t="str">
            <v>A型</v>
          </cell>
          <cell r="G1058" t="str">
            <v>１．発熱患者等の「診療」及び「検査（外部委託含む）」を実施</v>
          </cell>
          <cell r="H1058" t="str">
            <v>診療所</v>
          </cell>
        </row>
        <row r="1059">
          <cell r="A1059">
            <v>1059</v>
          </cell>
          <cell r="B1059">
            <v>44154</v>
          </cell>
          <cell r="E1059" t="str">
            <v>市原クリニック</v>
          </cell>
          <cell r="F1059" t="str">
            <v>B型</v>
          </cell>
          <cell r="G1059" t="str">
            <v>２．かかりつけ患者に限って「診療」及び「検査（外部委託含む）」を実施</v>
          </cell>
          <cell r="H1059" t="str">
            <v>診療所</v>
          </cell>
        </row>
        <row r="1060">
          <cell r="A1060">
            <v>1060</v>
          </cell>
          <cell r="B1060">
            <v>44154</v>
          </cell>
          <cell r="E1060" t="str">
            <v>小倉医院</v>
          </cell>
          <cell r="F1060" t="str">
            <v>B型</v>
          </cell>
          <cell r="G1060" t="str">
            <v>２．かかりつけ患者に限って「診療」及び「検査（外部委託含む）」を実施</v>
          </cell>
          <cell r="H1060" t="str">
            <v>診療所</v>
          </cell>
        </row>
        <row r="1061">
          <cell r="A1061">
            <v>1061</v>
          </cell>
          <cell r="B1061">
            <v>44154</v>
          </cell>
          <cell r="C1061">
            <v>44776</v>
          </cell>
          <cell r="E1061" t="str">
            <v>水上クリニック</v>
          </cell>
          <cell r="F1061" t="str">
            <v>A型</v>
          </cell>
          <cell r="G1061" t="str">
            <v>１．発熱患者等の「診療」及び「検査（外部委託含む）」を実施</v>
          </cell>
          <cell r="H1061" t="str">
            <v>診療所</v>
          </cell>
        </row>
        <row r="1062">
          <cell r="A1062">
            <v>1062</v>
          </cell>
          <cell r="B1062">
            <v>44154</v>
          </cell>
          <cell r="C1062">
            <v>44184</v>
          </cell>
          <cell r="E1062" t="str">
            <v>髙橋内科</v>
          </cell>
          <cell r="F1062" t="str">
            <v>B型</v>
          </cell>
          <cell r="G1062" t="str">
            <v>２．かかりつけ患者に限って「診療」及び「検査（外部委託含む）」を実施</v>
          </cell>
          <cell r="H1062" t="str">
            <v>診療所</v>
          </cell>
        </row>
        <row r="1063">
          <cell r="A1063">
            <v>1063</v>
          </cell>
          <cell r="B1063">
            <v>44154</v>
          </cell>
          <cell r="E1063" t="str">
            <v>森クリニック</v>
          </cell>
          <cell r="F1063" t="str">
            <v>A型</v>
          </cell>
          <cell r="G1063" t="str">
            <v>１．発熱患者等の「診療」及び「検査（外部委託含む）」を実施</v>
          </cell>
          <cell r="H1063" t="str">
            <v>診療所</v>
          </cell>
        </row>
        <row r="1064">
          <cell r="A1064">
            <v>1064</v>
          </cell>
          <cell r="B1064">
            <v>44154</v>
          </cell>
          <cell r="C1064">
            <v>44474</v>
          </cell>
          <cell r="E1064" t="str">
            <v>医療法人共生会　きずなクリニック</v>
          </cell>
          <cell r="F1064" t="str">
            <v>B型</v>
          </cell>
          <cell r="G1064" t="str">
            <v>２．かかりつけ患者に限って「診療」及び「検査（外部委託含む）」を実施</v>
          </cell>
          <cell r="H1064" t="str">
            <v>診療所</v>
          </cell>
        </row>
        <row r="1065">
          <cell r="A1065">
            <v>1065</v>
          </cell>
          <cell r="B1065">
            <v>44154</v>
          </cell>
          <cell r="E1065" t="str">
            <v>寿里苑サラ診療所</v>
          </cell>
          <cell r="F1065" t="str">
            <v>B型</v>
          </cell>
          <cell r="G1065" t="str">
            <v>２．かかりつけ患者に限って「診療」及び「検査（外部委託含む）」を実施</v>
          </cell>
          <cell r="H1065" t="str">
            <v>診療所</v>
          </cell>
        </row>
        <row r="1066">
          <cell r="A1066">
            <v>1066</v>
          </cell>
          <cell r="B1066">
            <v>44154</v>
          </cell>
          <cell r="E1066" t="str">
            <v>江藤クリニック</v>
          </cell>
          <cell r="F1066" t="str">
            <v>A型</v>
          </cell>
          <cell r="G1066" t="str">
            <v>１．発熱患者等の「診療」及び「検査（外部委託含む）」を実施</v>
          </cell>
          <cell r="H1066" t="str">
            <v>診療所</v>
          </cell>
        </row>
        <row r="1067">
          <cell r="A1067">
            <v>1067</v>
          </cell>
          <cell r="B1067">
            <v>44154</v>
          </cell>
          <cell r="E1067" t="str">
            <v>医療法人　江村医院</v>
          </cell>
          <cell r="F1067" t="str">
            <v>A型</v>
          </cell>
          <cell r="G1067" t="str">
            <v>１．発熱患者等の「診療」及び「検査（外部委託含む）」を実施</v>
          </cell>
          <cell r="H1067" t="str">
            <v>診療所</v>
          </cell>
        </row>
        <row r="1068">
          <cell r="A1068">
            <v>1068</v>
          </cell>
          <cell r="B1068">
            <v>44154</v>
          </cell>
          <cell r="C1068">
            <v>44495</v>
          </cell>
          <cell r="E1068" t="str">
            <v>いまじょう医院</v>
          </cell>
          <cell r="F1068" t="str">
            <v>A型</v>
          </cell>
          <cell r="G1068" t="str">
            <v>１．発熱患者等の「診療」及び「検査（外部委託含む）」を実施</v>
          </cell>
          <cell r="H1068" t="str">
            <v>診療所</v>
          </cell>
        </row>
        <row r="1069">
          <cell r="A1069">
            <v>1069</v>
          </cell>
          <cell r="B1069">
            <v>44154</v>
          </cell>
          <cell r="E1069" t="str">
            <v>山上クリニック</v>
          </cell>
          <cell r="F1069" t="str">
            <v>B型</v>
          </cell>
          <cell r="G1069" t="str">
            <v>２．かかりつけ患者に限って「診療」及び「検査（外部委託含む）」を実施</v>
          </cell>
          <cell r="H1069" t="str">
            <v>診療所</v>
          </cell>
        </row>
        <row r="1070">
          <cell r="A1070">
            <v>1070</v>
          </cell>
          <cell r="B1070">
            <v>44154</v>
          </cell>
          <cell r="C1070">
            <v>44805</v>
          </cell>
          <cell r="E1070" t="str">
            <v>なかじまこどもクリニック</v>
          </cell>
          <cell r="F1070" t="str">
            <v>A型</v>
          </cell>
          <cell r="G1070" t="str">
            <v>１．発熱患者等の「診療」及び「検査（外部委託含む）」を実施</v>
          </cell>
          <cell r="H1070" t="str">
            <v>診療所</v>
          </cell>
        </row>
        <row r="1071">
          <cell r="A1071">
            <v>1071</v>
          </cell>
          <cell r="B1071">
            <v>44154</v>
          </cell>
          <cell r="C1071">
            <v>44771</v>
          </cell>
          <cell r="E1071" t="str">
            <v>すなみクリニック</v>
          </cell>
          <cell r="F1071" t="str">
            <v>A型</v>
          </cell>
          <cell r="G1071" t="str">
            <v>１．発熱患者等の「診療」及び「検査（外部委託含む）」を実施</v>
          </cell>
          <cell r="H1071" t="str">
            <v>診療所</v>
          </cell>
        </row>
        <row r="1072">
          <cell r="A1072">
            <v>1072</v>
          </cell>
          <cell r="B1072">
            <v>44154</v>
          </cell>
          <cell r="C1072">
            <v>44865</v>
          </cell>
          <cell r="E1072" t="str">
            <v>医療法人神明会印どうメディカルクリニック</v>
          </cell>
          <cell r="F1072" t="str">
            <v>準A型</v>
          </cell>
          <cell r="G1072" t="str">
            <v>１．発熱患者等の「診療」及び「検査（外部委託含む）」を実施</v>
          </cell>
          <cell r="H1072" t="str">
            <v>診療所</v>
          </cell>
        </row>
        <row r="1073">
          <cell r="A1073">
            <v>1073</v>
          </cell>
          <cell r="B1073">
            <v>44154</v>
          </cell>
          <cell r="E1073" t="str">
            <v>医療法人秋澤会　秋澤クリニック</v>
          </cell>
          <cell r="F1073" t="str">
            <v>B型</v>
          </cell>
          <cell r="G1073" t="str">
            <v>２．かかりつけ患者に限って「診療」及び「検査（外部委託含む）」を実施</v>
          </cell>
          <cell r="H1073" t="str">
            <v>診療所</v>
          </cell>
        </row>
        <row r="1074">
          <cell r="A1074">
            <v>1074</v>
          </cell>
          <cell r="B1074">
            <v>44154</v>
          </cell>
          <cell r="E1074" t="str">
            <v>社会福祉法人　桃林会診療所</v>
          </cell>
          <cell r="F1074" t="str">
            <v>B型</v>
          </cell>
          <cell r="G1074" t="str">
            <v>２．かかりつけ患者に限って「診療」及び「検査（外部委託含む）」を実施</v>
          </cell>
          <cell r="H1074" t="str">
            <v>診療所</v>
          </cell>
        </row>
        <row r="1075">
          <cell r="A1075">
            <v>1075</v>
          </cell>
          <cell r="B1075">
            <v>44154</v>
          </cell>
          <cell r="E1075" t="str">
            <v>きんばらホームクリニック</v>
          </cell>
          <cell r="F1075" t="str">
            <v>B型</v>
          </cell>
          <cell r="G1075" t="str">
            <v>２．かかりつけ患者に限って「診療」及び「検査（外部委託含む）」を実施</v>
          </cell>
          <cell r="H1075" t="str">
            <v>診療所</v>
          </cell>
        </row>
        <row r="1076">
          <cell r="A1076">
            <v>1076</v>
          </cell>
          <cell r="B1076">
            <v>44208</v>
          </cell>
          <cell r="C1076">
            <v>44826</v>
          </cell>
          <cell r="E1076" t="str">
            <v>医療法人　多々内科クリニック</v>
          </cell>
          <cell r="F1076" t="str">
            <v>A型</v>
          </cell>
          <cell r="G1076" t="str">
            <v>１．発熱患者等の「診療」及び「検査（外部委託含む）」を実施</v>
          </cell>
          <cell r="H1076" t="str">
            <v>診療所</v>
          </cell>
        </row>
        <row r="1077">
          <cell r="A1077">
            <v>1077</v>
          </cell>
          <cell r="B1077">
            <v>44154</v>
          </cell>
          <cell r="E1077" t="str">
            <v>佐道医院</v>
          </cell>
          <cell r="F1077" t="str">
            <v>B型</v>
          </cell>
          <cell r="G1077" t="str">
            <v>２．かかりつけ患者に限って「診療」及び「検査（外部委託含む）」を実施</v>
          </cell>
          <cell r="H1077" t="str">
            <v>診療所</v>
          </cell>
        </row>
        <row r="1078">
          <cell r="A1078">
            <v>1078</v>
          </cell>
          <cell r="B1078">
            <v>44154</v>
          </cell>
          <cell r="E1078" t="str">
            <v>石村小児科医院</v>
          </cell>
          <cell r="F1078" t="str">
            <v>A型</v>
          </cell>
          <cell r="G1078" t="str">
            <v>１．発熱患者等の「診療」及び「検査（外部委託含む）」を実施</v>
          </cell>
          <cell r="H1078" t="str">
            <v>診療所</v>
          </cell>
        </row>
        <row r="1079">
          <cell r="A1079">
            <v>1079</v>
          </cell>
          <cell r="B1079">
            <v>44154</v>
          </cell>
          <cell r="C1079">
            <v>44845</v>
          </cell>
          <cell r="E1079" t="str">
            <v>医療法人ミノヤマ耳鼻咽喉科</v>
          </cell>
          <cell r="F1079" t="str">
            <v>準A型</v>
          </cell>
          <cell r="G1079" t="str">
            <v>１．発熱患者等の「診療」及び「検査（外部委託含む）」を実施</v>
          </cell>
          <cell r="H1079" t="str">
            <v>診療所</v>
          </cell>
        </row>
        <row r="1080">
          <cell r="A1080">
            <v>1080</v>
          </cell>
          <cell r="B1080">
            <v>44154</v>
          </cell>
          <cell r="C1080">
            <v>44764</v>
          </cell>
          <cell r="E1080" t="str">
            <v>医療法人　三谷ファミリークリニック</v>
          </cell>
          <cell r="F1080" t="str">
            <v>B型</v>
          </cell>
          <cell r="G1080" t="str">
            <v>２．かかりつけ患者に限って「診療」及び「検査（外部委託含む）」を実施</v>
          </cell>
          <cell r="H1080" t="str">
            <v>診療所</v>
          </cell>
        </row>
        <row r="1081">
          <cell r="A1081">
            <v>1081</v>
          </cell>
          <cell r="B1081">
            <v>44154</v>
          </cell>
          <cell r="C1081">
            <v>44662</v>
          </cell>
          <cell r="E1081" t="str">
            <v>医療法人真仁会　みさきファミリークリニック</v>
          </cell>
          <cell r="F1081" t="str">
            <v>B型</v>
          </cell>
          <cell r="G1081" t="str">
            <v>２．かかりつけ患者に限って「診療」及び「検査（外部委託含む）」を実施</v>
          </cell>
          <cell r="H1081" t="str">
            <v>診療所</v>
          </cell>
        </row>
        <row r="1082">
          <cell r="A1082">
            <v>1082</v>
          </cell>
          <cell r="B1082">
            <v>44154</v>
          </cell>
          <cell r="C1082">
            <v>44835</v>
          </cell>
          <cell r="E1082" t="str">
            <v>医療法人樹友会　つじもと内科クリニック</v>
          </cell>
          <cell r="F1082" t="str">
            <v>B型</v>
          </cell>
          <cell r="G1082" t="str">
            <v>２．かかりつけ患者に限って「診療」及び「検査（外部委託含む）」を実施</v>
          </cell>
          <cell r="H1082" t="str">
            <v>診療所</v>
          </cell>
        </row>
        <row r="1083">
          <cell r="A1083">
            <v>1083</v>
          </cell>
          <cell r="B1083">
            <v>44154</v>
          </cell>
          <cell r="E1083" t="str">
            <v>ちかの耳鼻咽喉科</v>
          </cell>
          <cell r="F1083" t="str">
            <v>B型</v>
          </cell>
          <cell r="G1083" t="str">
            <v>２．かかりつけ患者に限って「診療」及び「検査（外部委託含む）」を実施</v>
          </cell>
          <cell r="H1083" t="str">
            <v>診療所</v>
          </cell>
        </row>
        <row r="1084">
          <cell r="A1084">
            <v>1084</v>
          </cell>
          <cell r="B1084">
            <v>44154</v>
          </cell>
          <cell r="C1084">
            <v>44775</v>
          </cell>
          <cell r="E1084" t="str">
            <v>医療法人徳心会　　とくはら耳鼻咽喉科</v>
          </cell>
          <cell r="F1084" t="str">
            <v>A型</v>
          </cell>
          <cell r="G1084" t="str">
            <v>１．発熱患者等の「診療」及び「検査（外部委託含む）」を実施</v>
          </cell>
          <cell r="H1084" t="str">
            <v>診療所</v>
          </cell>
        </row>
        <row r="1085">
          <cell r="A1085">
            <v>1085</v>
          </cell>
          <cell r="B1085">
            <v>44154</v>
          </cell>
          <cell r="E1085" t="str">
            <v>医療法人喜誠会　おざきクリニック</v>
          </cell>
          <cell r="F1085" t="str">
            <v>B型</v>
          </cell>
          <cell r="G1085" t="str">
            <v>２．かかりつけ患者に限って「診療」及び「検査（外部委託含む）」を実施</v>
          </cell>
          <cell r="H1085" t="str">
            <v>診療所</v>
          </cell>
        </row>
        <row r="1086">
          <cell r="A1086">
            <v>1086</v>
          </cell>
          <cell r="B1086">
            <v>44154</v>
          </cell>
          <cell r="E1086" t="str">
            <v>水岡医院</v>
          </cell>
          <cell r="F1086" t="str">
            <v>B型</v>
          </cell>
          <cell r="G1086" t="str">
            <v>２．かかりつけ患者に限って「診療」及び「検査（外部委託含む）」を実施</v>
          </cell>
          <cell r="H1086" t="str">
            <v>診療所</v>
          </cell>
        </row>
        <row r="1087">
          <cell r="A1087">
            <v>1087</v>
          </cell>
          <cell r="B1087">
            <v>44154</v>
          </cell>
          <cell r="C1087">
            <v>44760</v>
          </cell>
          <cell r="E1087" t="str">
            <v>医療法人 弘和会 いわさきクリニック</v>
          </cell>
          <cell r="F1087" t="str">
            <v>A型</v>
          </cell>
          <cell r="G1087" t="str">
            <v>１．発熱患者等の「診療」及び「検査（外部委託含む）」を実施</v>
          </cell>
          <cell r="H1087" t="str">
            <v>診療所</v>
          </cell>
        </row>
        <row r="1088">
          <cell r="A1088">
            <v>1088</v>
          </cell>
          <cell r="B1088">
            <v>44154</v>
          </cell>
          <cell r="E1088" t="str">
            <v>医療法人大山会大山クリニック</v>
          </cell>
          <cell r="F1088" t="str">
            <v>A型</v>
          </cell>
          <cell r="G1088" t="str">
            <v>１．発熱患者等の「診療」及び「検査（外部委託含む）」を実施</v>
          </cell>
          <cell r="H1088" t="str">
            <v>診療所</v>
          </cell>
        </row>
        <row r="1089">
          <cell r="A1089">
            <v>1089</v>
          </cell>
          <cell r="B1089">
            <v>44154</v>
          </cell>
          <cell r="C1089">
            <v>44474</v>
          </cell>
          <cell r="E1089" t="str">
            <v>医療法人出藍会　大熊内科医院</v>
          </cell>
          <cell r="F1089" t="str">
            <v>A型</v>
          </cell>
          <cell r="G1089" t="str">
            <v>１．発熱患者等の「診療」及び「検査（外部委託含む）」を実施</v>
          </cell>
          <cell r="H1089" t="str">
            <v>診療所</v>
          </cell>
        </row>
        <row r="1090">
          <cell r="A1090">
            <v>1090</v>
          </cell>
          <cell r="B1090">
            <v>44154</v>
          </cell>
          <cell r="C1090">
            <v>44774</v>
          </cell>
          <cell r="E1090" t="str">
            <v>医療法人正美会安藤医院</v>
          </cell>
          <cell r="F1090" t="str">
            <v>A型</v>
          </cell>
          <cell r="G1090" t="str">
            <v>１．発熱患者等の「診療」及び「検査（外部委託含む）」を実施</v>
          </cell>
          <cell r="H1090" t="str">
            <v>診療所</v>
          </cell>
        </row>
        <row r="1091">
          <cell r="A1091">
            <v>1091</v>
          </cell>
          <cell r="B1091">
            <v>44154</v>
          </cell>
          <cell r="C1091">
            <v>44656</v>
          </cell>
          <cell r="E1091" t="str">
            <v>医療法人馥郁会門脇医院</v>
          </cell>
          <cell r="F1091" t="str">
            <v>A型</v>
          </cell>
          <cell r="G1091" t="str">
            <v>１．発熱患者等の「診療」及び「検査（外部委託含む）」を実施</v>
          </cell>
          <cell r="H1091" t="str">
            <v>診療所</v>
          </cell>
        </row>
        <row r="1092">
          <cell r="A1092">
            <v>1092</v>
          </cell>
          <cell r="B1092">
            <v>44154</v>
          </cell>
          <cell r="E1092" t="str">
            <v>医療法人小川クリニック</v>
          </cell>
          <cell r="F1092" t="str">
            <v>B型</v>
          </cell>
          <cell r="G1092" t="str">
            <v>２．かかりつけ患者に限って「診療」及び「検査（外部委託含む）」を実施</v>
          </cell>
          <cell r="H1092" t="str">
            <v>診療所</v>
          </cell>
        </row>
        <row r="1093">
          <cell r="A1093">
            <v>1093</v>
          </cell>
          <cell r="B1093">
            <v>44154</v>
          </cell>
          <cell r="C1093">
            <v>44488</v>
          </cell>
          <cell r="E1093" t="str">
            <v>いなもとこどもクリニック</v>
          </cell>
          <cell r="F1093" t="str">
            <v>A型</v>
          </cell>
          <cell r="G1093" t="str">
            <v>１．発熱患者等の「診療」及び「検査（外部委託含む）」を実施</v>
          </cell>
          <cell r="H1093" t="str">
            <v>診療所</v>
          </cell>
        </row>
        <row r="1094">
          <cell r="A1094">
            <v>1094</v>
          </cell>
          <cell r="B1094">
            <v>44154</v>
          </cell>
          <cell r="E1094" t="str">
            <v>医療法人　森山外科・胃腸科医院</v>
          </cell>
          <cell r="F1094" t="str">
            <v>A型</v>
          </cell>
          <cell r="G1094" t="str">
            <v>１．発熱患者等の「診療」及び「検査（外部委託含む）」を実施</v>
          </cell>
          <cell r="H1094" t="str">
            <v>診療所</v>
          </cell>
        </row>
        <row r="1095">
          <cell r="A1095">
            <v>1095</v>
          </cell>
          <cell r="B1095">
            <v>44154</v>
          </cell>
          <cell r="E1095" t="str">
            <v>医療法人三和会わたなべ医院</v>
          </cell>
          <cell r="F1095" t="str">
            <v>B型</v>
          </cell>
          <cell r="G1095" t="str">
            <v>２．かかりつけ患者に限って「診療」及び「検査（外部委託含む）」を実施</v>
          </cell>
          <cell r="H1095" t="str">
            <v>診療所</v>
          </cell>
        </row>
        <row r="1096">
          <cell r="A1096">
            <v>1096</v>
          </cell>
          <cell r="B1096">
            <v>44154</v>
          </cell>
          <cell r="E1096" t="str">
            <v>医療法人　水戸医院</v>
          </cell>
          <cell r="F1096" t="str">
            <v>A型</v>
          </cell>
          <cell r="G1096" t="str">
            <v>１．発熱患者等の「診療」及び「検査（外部委託含む）」を実施</v>
          </cell>
          <cell r="H1096" t="str">
            <v>診療所</v>
          </cell>
        </row>
        <row r="1097">
          <cell r="A1097">
            <v>1097</v>
          </cell>
          <cell r="B1097">
            <v>44154</v>
          </cell>
          <cell r="C1097">
            <v>44904</v>
          </cell>
          <cell r="E1097" t="str">
            <v>医療法人　中嶋医院</v>
          </cell>
          <cell r="F1097" t="str">
            <v>A型</v>
          </cell>
          <cell r="G1097" t="str">
            <v>１．発熱患者等の「診療」及び「検査（外部委託含む）」を実施</v>
          </cell>
          <cell r="H1097" t="str">
            <v>診療所</v>
          </cell>
        </row>
        <row r="1098">
          <cell r="A1098">
            <v>1098</v>
          </cell>
          <cell r="B1098">
            <v>44154</v>
          </cell>
          <cell r="C1098">
            <v>44228</v>
          </cell>
          <cell r="E1098" t="str">
            <v>さたけ内科クリニック</v>
          </cell>
          <cell r="F1098" t="str">
            <v>A型</v>
          </cell>
          <cell r="G1098" t="str">
            <v>１．発熱患者等の「診療」及び「検査（外部委託含む）」を実施</v>
          </cell>
          <cell r="H1098" t="str">
            <v>診療所</v>
          </cell>
        </row>
        <row r="1099">
          <cell r="A1099">
            <v>1099</v>
          </cell>
          <cell r="B1099">
            <v>44154</v>
          </cell>
          <cell r="C1099">
            <v>44611</v>
          </cell>
          <cell r="E1099" t="str">
            <v>医療法人春陽会　稲垣医院</v>
          </cell>
          <cell r="F1099" t="str">
            <v>B型</v>
          </cell>
          <cell r="G1099" t="str">
            <v>２．かかりつけ患者に限って「診療」及び「検査（外部委託含む）」を実施</v>
          </cell>
          <cell r="H1099" t="str">
            <v>診療所</v>
          </cell>
        </row>
        <row r="1100">
          <cell r="A1100">
            <v>1100</v>
          </cell>
          <cell r="B1100">
            <v>44154</v>
          </cell>
          <cell r="C1100">
            <v>44734</v>
          </cell>
          <cell r="E1100" t="str">
            <v>医療法人井奥内科診療所</v>
          </cell>
          <cell r="F1100" t="str">
            <v>A型</v>
          </cell>
          <cell r="G1100" t="str">
            <v>１．発熱患者等の「診療」及び「検査（外部委託含む）」を実施</v>
          </cell>
          <cell r="H1100" t="str">
            <v>診療所</v>
          </cell>
        </row>
        <row r="1101">
          <cell r="A1101">
            <v>1101</v>
          </cell>
          <cell r="B1101">
            <v>44154</v>
          </cell>
          <cell r="E1101" t="str">
            <v>かいとクリニック</v>
          </cell>
          <cell r="F1101" t="str">
            <v>A型</v>
          </cell>
          <cell r="G1101" t="str">
            <v>１．発熱患者等の「診療」及び「検査（外部委託含む）」を実施</v>
          </cell>
          <cell r="H1101" t="str">
            <v>診療所</v>
          </cell>
        </row>
        <row r="1103">
          <cell r="A1103">
            <v>1103</v>
          </cell>
          <cell r="B1103">
            <v>44154</v>
          </cell>
          <cell r="C1103">
            <v>44473</v>
          </cell>
          <cell r="E1103" t="str">
            <v>医療法人　えびな小児科クリニック</v>
          </cell>
          <cell r="F1103" t="str">
            <v>A型</v>
          </cell>
          <cell r="G1103" t="str">
            <v>１．発熱患者等の「診療」及び「検査（外部委託含む）」を実施</v>
          </cell>
          <cell r="H1103" t="str">
            <v>診療所</v>
          </cell>
        </row>
        <row r="1104">
          <cell r="A1104">
            <v>1104</v>
          </cell>
          <cell r="B1104">
            <v>44154</v>
          </cell>
          <cell r="E1104" t="str">
            <v>あさい脳神経内科・在宅クリニック</v>
          </cell>
          <cell r="F1104" t="str">
            <v>B型</v>
          </cell>
          <cell r="G1104" t="str">
            <v>２．かかりつけ患者に限って「診療」及び「検査（外部委託含む）」を実施</v>
          </cell>
          <cell r="H1104" t="str">
            <v>診療所</v>
          </cell>
        </row>
        <row r="1105">
          <cell r="A1105">
            <v>1105</v>
          </cell>
          <cell r="B1105">
            <v>44154</v>
          </cell>
          <cell r="E1105" t="str">
            <v>成法苑診療所</v>
          </cell>
          <cell r="F1105" t="str">
            <v>B型</v>
          </cell>
          <cell r="G1105" t="str">
            <v>２．かかりつけ患者に限って「診療」及び「検査（外部委託含む）」を実施</v>
          </cell>
          <cell r="H1105" t="str">
            <v>診療所</v>
          </cell>
        </row>
        <row r="1106">
          <cell r="A1106">
            <v>1106</v>
          </cell>
          <cell r="B1106">
            <v>44154</v>
          </cell>
          <cell r="E1106" t="str">
            <v>田中のりクリニック</v>
          </cell>
          <cell r="F1106" t="str">
            <v>B型</v>
          </cell>
          <cell r="G1106" t="str">
            <v>２．かかりつけ患者に限って「診療」及び「検査（外部委託含む）」を実施</v>
          </cell>
          <cell r="H1106" t="str">
            <v>診療所</v>
          </cell>
        </row>
        <row r="1107">
          <cell r="A1107">
            <v>1107</v>
          </cell>
          <cell r="B1107">
            <v>44154</v>
          </cell>
          <cell r="C1107">
            <v>44623</v>
          </cell>
          <cell r="E1107" t="str">
            <v>八木小児科</v>
          </cell>
          <cell r="F1107" t="str">
            <v>A型</v>
          </cell>
          <cell r="G1107" t="str">
            <v>１．発熱患者等の「診療」及び「検査（外部委託含む）」を実施</v>
          </cell>
          <cell r="H1107" t="str">
            <v>診療所</v>
          </cell>
        </row>
        <row r="1108">
          <cell r="A1108">
            <v>1108</v>
          </cell>
          <cell r="B1108">
            <v>44154</v>
          </cell>
          <cell r="C1108">
            <v>44233</v>
          </cell>
          <cell r="E1108" t="str">
            <v>医療法人冨雄会　堀古診療所</v>
          </cell>
          <cell r="F1108" t="str">
            <v>A型</v>
          </cell>
          <cell r="G1108" t="str">
            <v>１．発熱患者等の「診療」及び「検査（外部委託含む）」を実施</v>
          </cell>
          <cell r="H1108" t="str">
            <v>診療所</v>
          </cell>
        </row>
        <row r="1109">
          <cell r="A1109">
            <v>1109</v>
          </cell>
          <cell r="B1109">
            <v>44154</v>
          </cell>
          <cell r="C1109">
            <v>44658</v>
          </cell>
          <cell r="E1109" t="str">
            <v>医療法人　山本胃腸科外科</v>
          </cell>
          <cell r="F1109" t="str">
            <v>A型</v>
          </cell>
          <cell r="G1109" t="str">
            <v>１．発熱患者等の「診療」及び「検査（外部委託含む）」を実施</v>
          </cell>
          <cell r="H1109" t="str">
            <v>診療所</v>
          </cell>
        </row>
        <row r="1110">
          <cell r="A1110">
            <v>1110</v>
          </cell>
          <cell r="B1110">
            <v>44154</v>
          </cell>
          <cell r="C1110">
            <v>44867</v>
          </cell>
          <cell r="E1110" t="str">
            <v>内科　山田クリニック</v>
          </cell>
          <cell r="F1110" t="str">
            <v>B型</v>
          </cell>
          <cell r="G1110" t="str">
            <v>２．かかりつけ患者に限って「診療」及び「検査（外部委託含む）」を実施</v>
          </cell>
          <cell r="H1110" t="str">
            <v>診療所</v>
          </cell>
        </row>
        <row r="1111">
          <cell r="A1111">
            <v>1111</v>
          </cell>
          <cell r="B1111">
            <v>44154</v>
          </cell>
          <cell r="C1111">
            <v>44184</v>
          </cell>
          <cell r="E1111" t="str">
            <v>医療法人　雄仁会　やよいクリニック</v>
          </cell>
          <cell r="F1111" t="str">
            <v>B型</v>
          </cell>
          <cell r="G1111" t="str">
            <v>２．かかりつけ患者に限って「診療」及び「検査（外部委託含む）」を実施</v>
          </cell>
          <cell r="H1111" t="str">
            <v>診療所</v>
          </cell>
        </row>
        <row r="1112">
          <cell r="A1112">
            <v>1112</v>
          </cell>
          <cell r="B1112">
            <v>44154</v>
          </cell>
          <cell r="C1112">
            <v>44781</v>
          </cell>
          <cell r="E1112" t="str">
            <v>医療法人中瀬クリニック</v>
          </cell>
          <cell r="F1112" t="str">
            <v>A型</v>
          </cell>
          <cell r="G1112" t="str">
            <v>１．発熱患者等の「診療」及び「検査（外部委託含む）」を実施</v>
          </cell>
          <cell r="H1112" t="str">
            <v>診療所</v>
          </cell>
        </row>
        <row r="1113">
          <cell r="A1113">
            <v>1113</v>
          </cell>
          <cell r="B1113">
            <v>44154</v>
          </cell>
          <cell r="C1113">
            <v>44953</v>
          </cell>
          <cell r="E1113" t="str">
            <v>医療法人一亀会　松山クリニック</v>
          </cell>
          <cell r="F1113" t="str">
            <v>A型</v>
          </cell>
          <cell r="G1113" t="str">
            <v>１．発熱患者等の「診療」及び「検査（外部委託含む）」を実施</v>
          </cell>
          <cell r="H1113" t="str">
            <v>診療所</v>
          </cell>
        </row>
        <row r="1114">
          <cell r="A1114">
            <v>1114</v>
          </cell>
          <cell r="B1114">
            <v>44154</v>
          </cell>
          <cell r="C1114">
            <v>44634</v>
          </cell>
          <cell r="E1114" t="str">
            <v>みむらレディースケアクリニック</v>
          </cell>
          <cell r="F1114" t="str">
            <v>B型</v>
          </cell>
          <cell r="G1114" t="str">
            <v>２．かかりつけ患者に限って「診療」及び「検査（外部委託含む）」を実施</v>
          </cell>
          <cell r="H1114" t="str">
            <v>診療所</v>
          </cell>
        </row>
        <row r="1115">
          <cell r="A1115">
            <v>1115</v>
          </cell>
          <cell r="B1115">
            <v>44154</v>
          </cell>
          <cell r="C1115">
            <v>44845</v>
          </cell>
          <cell r="E1115" t="str">
            <v>医療法人　鉄仁会　平野医院</v>
          </cell>
          <cell r="F1115" t="str">
            <v>準A型</v>
          </cell>
          <cell r="G1115" t="str">
            <v>１．発熱患者等の「診療」及び「検査（外部委託含む）」を実施</v>
          </cell>
          <cell r="H1115" t="str">
            <v>診療所</v>
          </cell>
        </row>
        <row r="1116">
          <cell r="A1116">
            <v>1116</v>
          </cell>
          <cell r="B1116">
            <v>44154</v>
          </cell>
          <cell r="C1116">
            <v>44662</v>
          </cell>
          <cell r="E1116" t="str">
            <v>くまとり坂口クリニック</v>
          </cell>
          <cell r="F1116" t="str">
            <v>A型</v>
          </cell>
          <cell r="G1116" t="str">
            <v>１．発熱患者等の「診療」及び「検査（外部委託含む）」を実施</v>
          </cell>
          <cell r="H1116" t="str">
            <v>診療所</v>
          </cell>
        </row>
        <row r="1117">
          <cell r="A1117">
            <v>1117</v>
          </cell>
          <cell r="B1117">
            <v>44154</v>
          </cell>
          <cell r="E1117" t="str">
            <v>医療法人　藤田医院</v>
          </cell>
          <cell r="F1117" t="str">
            <v>A型</v>
          </cell>
          <cell r="G1117" t="str">
            <v>１．発熱患者等の「診療」及び「検査（外部委託含む）」を実施</v>
          </cell>
          <cell r="H1117" t="str">
            <v>診療所</v>
          </cell>
        </row>
        <row r="1118">
          <cell r="A1118">
            <v>1118</v>
          </cell>
          <cell r="B1118">
            <v>44162</v>
          </cell>
          <cell r="C1118">
            <v>44642</v>
          </cell>
          <cell r="E1118" t="str">
            <v>耳鼻咽喉科　岸本医院</v>
          </cell>
          <cell r="F1118" t="str">
            <v>A型</v>
          </cell>
          <cell r="G1118" t="str">
            <v>１．発熱患者等の「診療」及び「検査（外部委託含む）」を実施</v>
          </cell>
          <cell r="H1118" t="str">
            <v>診療所</v>
          </cell>
        </row>
        <row r="1119">
          <cell r="A1119">
            <v>1119</v>
          </cell>
          <cell r="B1119">
            <v>44162</v>
          </cell>
          <cell r="C1119">
            <v>44470</v>
          </cell>
          <cell r="E1119" t="str">
            <v>畑小児科</v>
          </cell>
          <cell r="F1119" t="str">
            <v>A型</v>
          </cell>
          <cell r="G1119" t="str">
            <v>１．発熱患者等の「診療」及び「検査（外部委託含む）」を実施</v>
          </cell>
          <cell r="H1119" t="str">
            <v>診療所</v>
          </cell>
        </row>
        <row r="1120">
          <cell r="A1120">
            <v>1120</v>
          </cell>
          <cell r="B1120">
            <v>44162</v>
          </cell>
          <cell r="E1120" t="str">
            <v>玉井病院</v>
          </cell>
          <cell r="F1120" t="str">
            <v>B型</v>
          </cell>
          <cell r="G1120" t="str">
            <v>２．かかりつけ患者に限って「診療」及び「検査（外部委託含む）」を実施</v>
          </cell>
          <cell r="H1120" t="str">
            <v>病院</v>
          </cell>
        </row>
        <row r="1121">
          <cell r="A1121">
            <v>1121</v>
          </cell>
          <cell r="B1121">
            <v>44162</v>
          </cell>
          <cell r="C1121">
            <v>44624</v>
          </cell>
          <cell r="E1121" t="str">
            <v>医療法人杏山会　山北内科クリニック</v>
          </cell>
          <cell r="F1121" t="str">
            <v>A型</v>
          </cell>
          <cell r="G1121" t="str">
            <v>１．発熱患者等の「診療」及び「検査（外部委託含む）」を実施</v>
          </cell>
          <cell r="H1121" t="str">
            <v>診療所</v>
          </cell>
        </row>
        <row r="1122">
          <cell r="A1122">
            <v>1122</v>
          </cell>
          <cell r="B1122">
            <v>44162</v>
          </cell>
          <cell r="C1122">
            <v>44354</v>
          </cell>
          <cell r="E1122" t="str">
            <v>医療法人寺西報恩会　長吉総合病院</v>
          </cell>
          <cell r="F1122" t="str">
            <v>A型</v>
          </cell>
          <cell r="G1122" t="str">
            <v>１．発熱患者等の「診療」及び「検査（外部委託含む）」を実施</v>
          </cell>
          <cell r="H1122" t="str">
            <v>病院</v>
          </cell>
        </row>
        <row r="1123">
          <cell r="A1123">
            <v>1123</v>
          </cell>
          <cell r="B1123">
            <v>44162</v>
          </cell>
          <cell r="C1123">
            <v>44188</v>
          </cell>
          <cell r="E1123" t="str">
            <v>医療法人亘伸会　くりはら内科クリニック</v>
          </cell>
          <cell r="F1123" t="str">
            <v>B型</v>
          </cell>
          <cell r="G1123" t="str">
            <v>２．かかりつけ患者に限って「診療」及び「検査（外部委託含む）」を実施</v>
          </cell>
          <cell r="H1123" t="str">
            <v>診療所</v>
          </cell>
        </row>
        <row r="1124">
          <cell r="A1124">
            <v>1124</v>
          </cell>
          <cell r="B1124">
            <v>44162</v>
          </cell>
          <cell r="C1124">
            <v>44470</v>
          </cell>
          <cell r="E1124" t="str">
            <v>藤井医院</v>
          </cell>
          <cell r="F1124" t="str">
            <v>B型</v>
          </cell>
          <cell r="G1124" t="str">
            <v>２．かかりつけ患者に限って「診療」及び「検査（外部委託含む）」を実施</v>
          </cell>
          <cell r="H1124" t="str">
            <v>診療所</v>
          </cell>
        </row>
        <row r="1126">
          <cell r="A1126">
            <v>1126</v>
          </cell>
          <cell r="B1126">
            <v>44162</v>
          </cell>
          <cell r="C1126">
            <v>44485</v>
          </cell>
          <cell r="E1126" t="str">
            <v>医療法人 中村クリニック</v>
          </cell>
          <cell r="F1126" t="str">
            <v>B型</v>
          </cell>
          <cell r="G1126" t="str">
            <v>２．かかりつけ患者に限って「診療」及び「検査（外部委託含む）」を実施</v>
          </cell>
          <cell r="H1126" t="str">
            <v>診療所</v>
          </cell>
        </row>
        <row r="1127">
          <cell r="A1127">
            <v>1127</v>
          </cell>
          <cell r="B1127">
            <v>44162</v>
          </cell>
          <cell r="C1127">
            <v>44592</v>
          </cell>
          <cell r="E1127" t="str">
            <v>医療法人仁和会 和田病院</v>
          </cell>
          <cell r="F1127" t="str">
            <v>A型</v>
          </cell>
          <cell r="G1127" t="str">
            <v>１．発熱患者等の「診療」及び「検査（外部委託含む）」を実施</v>
          </cell>
          <cell r="H1127" t="str">
            <v>病院</v>
          </cell>
        </row>
        <row r="1128">
          <cell r="A1128">
            <v>1128</v>
          </cell>
          <cell r="B1128">
            <v>44162</v>
          </cell>
          <cell r="E1128" t="str">
            <v>医療法人薫風会 西川クリニック</v>
          </cell>
          <cell r="F1128" t="str">
            <v>B型</v>
          </cell>
          <cell r="G1128" t="str">
            <v>２．かかりつけ患者に限って「診療」及び「検査（外部委託含む）」を実施</v>
          </cell>
          <cell r="H1128" t="str">
            <v>診療所</v>
          </cell>
        </row>
        <row r="1129">
          <cell r="A1129">
            <v>1129</v>
          </cell>
          <cell r="B1129">
            <v>44162</v>
          </cell>
          <cell r="C1129">
            <v>44771</v>
          </cell>
          <cell r="E1129" t="str">
            <v>医療法人　蛭沼耳鼻咽喉科医院</v>
          </cell>
          <cell r="F1129" t="str">
            <v>A型</v>
          </cell>
          <cell r="G1129" t="str">
            <v>１．発熱患者等の「診療」及び「検査（外部委託含む）」を実施</v>
          </cell>
          <cell r="H1129" t="str">
            <v>診療所</v>
          </cell>
        </row>
        <row r="1130">
          <cell r="A1130">
            <v>1130</v>
          </cell>
          <cell r="B1130">
            <v>44162</v>
          </cell>
          <cell r="C1130">
            <v>44473</v>
          </cell>
          <cell r="E1130" t="str">
            <v>大山クリニック</v>
          </cell>
          <cell r="F1130" t="str">
            <v>A型</v>
          </cell>
          <cell r="G1130" t="str">
            <v>１．発熱患者等の「診療」及び「検査（外部委託含む）」を実施</v>
          </cell>
          <cell r="H1130" t="str">
            <v>診療所</v>
          </cell>
        </row>
        <row r="1131">
          <cell r="A1131">
            <v>1131</v>
          </cell>
          <cell r="B1131">
            <v>44162</v>
          </cell>
          <cell r="C1131">
            <v>44774</v>
          </cell>
          <cell r="E1131" t="str">
            <v>かわもと医院</v>
          </cell>
          <cell r="F1131" t="str">
            <v>A型</v>
          </cell>
          <cell r="G1131" t="str">
            <v>１．発熱患者等の「診療」及び「検査（外部委託含む）」を実施</v>
          </cell>
          <cell r="H1131" t="str">
            <v>診療所</v>
          </cell>
        </row>
        <row r="1132">
          <cell r="A1132">
            <v>1132</v>
          </cell>
          <cell r="B1132">
            <v>44162</v>
          </cell>
          <cell r="C1132">
            <v>44795</v>
          </cell>
          <cell r="E1132" t="str">
            <v>医療法人 河南医院</v>
          </cell>
          <cell r="F1132" t="str">
            <v>A型</v>
          </cell>
          <cell r="G1132" t="str">
            <v>１．発熱患者等の「診療」及び「検査（外部委託含む）」を実施</v>
          </cell>
          <cell r="H1132" t="str">
            <v>診療所</v>
          </cell>
        </row>
        <row r="1134">
          <cell r="A1134">
            <v>1134</v>
          </cell>
          <cell r="B1134">
            <v>44162</v>
          </cell>
          <cell r="C1134">
            <v>44202</v>
          </cell>
          <cell r="E1134" t="str">
            <v>医療法人 ただクリニック</v>
          </cell>
          <cell r="F1134" t="str">
            <v>A型</v>
          </cell>
          <cell r="G1134" t="str">
            <v>１．発熱患者等の「診療」及び「検査（外部委託含む）」を実施</v>
          </cell>
          <cell r="H1134" t="str">
            <v>診療所</v>
          </cell>
        </row>
        <row r="1135">
          <cell r="A1135">
            <v>1135</v>
          </cell>
          <cell r="B1135">
            <v>44162</v>
          </cell>
          <cell r="C1135">
            <v>44617</v>
          </cell>
          <cell r="E1135" t="str">
            <v>安田クリニック</v>
          </cell>
          <cell r="F1135" t="str">
            <v>A型</v>
          </cell>
          <cell r="G1135" t="str">
            <v>１．発熱患者等の「診療」及び「検査（外部委託含む）」を実施</v>
          </cell>
          <cell r="H1135" t="str">
            <v>診療所</v>
          </cell>
        </row>
        <row r="1136">
          <cell r="A1136">
            <v>1136</v>
          </cell>
          <cell r="B1136">
            <v>44162</v>
          </cell>
          <cell r="C1136">
            <v>44649</v>
          </cell>
          <cell r="E1136" t="str">
            <v>虎谷診療所</v>
          </cell>
          <cell r="F1136" t="str">
            <v>B型</v>
          </cell>
          <cell r="G1136" t="str">
            <v>２．かかりつけ患者に限って「診療」及び「検査（外部委託含む）」を実施</v>
          </cell>
          <cell r="H1136" t="str">
            <v>診療所</v>
          </cell>
        </row>
        <row r="1137">
          <cell r="A1137">
            <v>1137</v>
          </cell>
          <cell r="B1137">
            <v>44162</v>
          </cell>
          <cell r="C1137">
            <v>44867</v>
          </cell>
          <cell r="E1137" t="str">
            <v>北野田診療所</v>
          </cell>
          <cell r="F1137" t="str">
            <v>A型</v>
          </cell>
          <cell r="G1137" t="str">
            <v>１．発熱患者等の「診療」及び「検査（外部委託含む）」を実施</v>
          </cell>
          <cell r="H1137" t="str">
            <v>診療所</v>
          </cell>
        </row>
        <row r="1138">
          <cell r="A1138">
            <v>1138</v>
          </cell>
          <cell r="B1138">
            <v>44162</v>
          </cell>
          <cell r="E1138" t="str">
            <v>上野医院</v>
          </cell>
          <cell r="F1138" t="str">
            <v>B型</v>
          </cell>
          <cell r="G1138" t="str">
            <v>２．かかりつけ患者に限って「診療」及び「検査（外部委託含む）」を実施</v>
          </cell>
          <cell r="H1138" t="str">
            <v>診療所</v>
          </cell>
        </row>
        <row r="1139">
          <cell r="A1139">
            <v>1139</v>
          </cell>
          <cell r="B1139">
            <v>44162</v>
          </cell>
          <cell r="C1139">
            <v>44617</v>
          </cell>
          <cell r="E1139" t="str">
            <v>医療法人ガラシア会 ガラシア病院</v>
          </cell>
          <cell r="F1139" t="str">
            <v>A型</v>
          </cell>
          <cell r="G1139" t="str">
            <v>１．発熱患者等の「診療」及び「検査（外部委託含む）」を実施</v>
          </cell>
          <cell r="H1139" t="str">
            <v>病院</v>
          </cell>
        </row>
        <row r="1140">
          <cell r="A1140">
            <v>1140</v>
          </cell>
          <cell r="B1140">
            <v>44162</v>
          </cell>
          <cell r="C1140">
            <v>44488</v>
          </cell>
          <cell r="E1140" t="str">
            <v>医療法人 石見医院</v>
          </cell>
          <cell r="F1140" t="str">
            <v>A型</v>
          </cell>
          <cell r="G1140" t="str">
            <v>１．発熱患者等の「診療」及び「検査（外部委託含む）」を実施</v>
          </cell>
          <cell r="H1140" t="str">
            <v>診療所</v>
          </cell>
        </row>
        <row r="1141">
          <cell r="A1141">
            <v>1141</v>
          </cell>
          <cell r="B1141">
            <v>44162</v>
          </cell>
          <cell r="C1141">
            <v>44656</v>
          </cell>
          <cell r="E1141" t="str">
            <v>医療法人いずみ会 阪堺病院</v>
          </cell>
          <cell r="F1141" t="str">
            <v>A型</v>
          </cell>
          <cell r="G1141" t="str">
            <v>１．発熱患者等の「診療」及び「検査（外部委託含む）」を実施</v>
          </cell>
          <cell r="H1141" t="str">
            <v>病院</v>
          </cell>
        </row>
        <row r="1142">
          <cell r="A1142">
            <v>1142</v>
          </cell>
          <cell r="B1142">
            <v>44162</v>
          </cell>
          <cell r="C1142">
            <v>44470</v>
          </cell>
          <cell r="E1142" t="str">
            <v>医療法人 ?田クリニック ?田内科</v>
          </cell>
          <cell r="F1142" t="str">
            <v>A型</v>
          </cell>
          <cell r="G1142" t="str">
            <v>１．発熱患者等の「診療」及び「検査（外部委託含む）」を実施</v>
          </cell>
          <cell r="H1142" t="str">
            <v>診療所</v>
          </cell>
        </row>
        <row r="1143">
          <cell r="A1143">
            <v>1143</v>
          </cell>
          <cell r="B1143">
            <v>44162</v>
          </cell>
          <cell r="C1143">
            <v>44799</v>
          </cell>
          <cell r="E1143" t="str">
            <v>おのい深江橋診療所</v>
          </cell>
          <cell r="F1143" t="str">
            <v>A型</v>
          </cell>
          <cell r="G1143" t="str">
            <v>１．発熱患者等の「診療」及び「検査（外部委託含む）」を実施</v>
          </cell>
          <cell r="H1143" t="str">
            <v>診療所</v>
          </cell>
        </row>
        <row r="1144">
          <cell r="A1144">
            <v>1144</v>
          </cell>
          <cell r="B1144">
            <v>44162</v>
          </cell>
          <cell r="C1144">
            <v>44474</v>
          </cell>
          <cell r="E1144" t="str">
            <v>ちかこどもくりにっく</v>
          </cell>
          <cell r="F1144" t="str">
            <v>B型</v>
          </cell>
          <cell r="G1144" t="str">
            <v>２．かかりつけ患者に限って「診療」及び「検査（外部委託含む）」を実施</v>
          </cell>
          <cell r="H1144" t="str">
            <v>診療所</v>
          </cell>
        </row>
        <row r="1145">
          <cell r="A1145">
            <v>1145</v>
          </cell>
          <cell r="B1145">
            <v>44162</v>
          </cell>
          <cell r="E1145" t="str">
            <v>どい総合クリニック</v>
          </cell>
          <cell r="F1145" t="str">
            <v>B型</v>
          </cell>
          <cell r="G1145" t="str">
            <v>２．かかりつけ患者に限って「診療」及び「検査（外部委託含む）」を実施</v>
          </cell>
          <cell r="H1145" t="str">
            <v>診療所</v>
          </cell>
        </row>
        <row r="1146">
          <cell r="A1146">
            <v>1146</v>
          </cell>
          <cell r="B1146">
            <v>44162</v>
          </cell>
          <cell r="C1146">
            <v>44795</v>
          </cell>
          <cell r="E1146" t="str">
            <v>なかのクリニック</v>
          </cell>
          <cell r="F1146" t="str">
            <v>A型</v>
          </cell>
          <cell r="G1146" t="str">
            <v>１．発熱患者等の「診療」及び「検査（外部委託含む）」を実施</v>
          </cell>
          <cell r="H1146" t="str">
            <v>診療所</v>
          </cell>
        </row>
        <row r="1148">
          <cell r="A1148">
            <v>1148</v>
          </cell>
          <cell r="B1148">
            <v>44162</v>
          </cell>
          <cell r="C1148">
            <v>44505</v>
          </cell>
          <cell r="E1148" t="str">
            <v>医療法人 奥景会 ひびきクリニック</v>
          </cell>
          <cell r="F1148" t="str">
            <v>B型</v>
          </cell>
          <cell r="G1148" t="str">
            <v>２．かかりつけ患者に限って「診療」及び「検査（外部委託含む）」を実施</v>
          </cell>
          <cell r="H1148" t="str">
            <v>診療所</v>
          </cell>
        </row>
        <row r="1149">
          <cell r="A1149">
            <v>1149</v>
          </cell>
          <cell r="B1149">
            <v>44162</v>
          </cell>
          <cell r="E1149" t="str">
            <v>福永記念診療所</v>
          </cell>
          <cell r="F1149" t="str">
            <v>A型</v>
          </cell>
          <cell r="G1149" t="str">
            <v>１．発熱患者等の「診療」及び「検査（外部委託含む）」を実施</v>
          </cell>
          <cell r="H1149" t="str">
            <v>診療所</v>
          </cell>
        </row>
        <row r="1150">
          <cell r="A1150">
            <v>1150</v>
          </cell>
          <cell r="B1150">
            <v>44162</v>
          </cell>
          <cell r="C1150">
            <v>44620</v>
          </cell>
          <cell r="E1150" t="str">
            <v>医療法人浩樹会 藤山小児科医院</v>
          </cell>
          <cell r="F1150" t="str">
            <v>B型</v>
          </cell>
          <cell r="G1150" t="str">
            <v>２．かかりつけ患者に限って「診療」及び「検査（外部委託含む）」を実施</v>
          </cell>
          <cell r="H1150" t="str">
            <v>診療所</v>
          </cell>
        </row>
        <row r="1151">
          <cell r="A1151">
            <v>1151</v>
          </cell>
          <cell r="B1151">
            <v>44162</v>
          </cell>
          <cell r="E1151" t="str">
            <v>医療法人 香仁会 鯰江内科クリニック</v>
          </cell>
          <cell r="F1151" t="str">
            <v>B型</v>
          </cell>
          <cell r="G1151" t="str">
            <v>２．かかりつけ患者に限って「診療」及び「検査（外部委託含む）」を実施</v>
          </cell>
          <cell r="H1151" t="str">
            <v>診療所</v>
          </cell>
        </row>
        <row r="1152">
          <cell r="A1152">
            <v>1152</v>
          </cell>
          <cell r="B1152">
            <v>44162</v>
          </cell>
          <cell r="C1152">
            <v>44774</v>
          </cell>
          <cell r="E1152" t="str">
            <v>医療法人純和会　竹本診療所</v>
          </cell>
          <cell r="F1152" t="str">
            <v>A型</v>
          </cell>
          <cell r="G1152" t="str">
            <v>１．発熱患者等の「診療」及び「検査（外部委託含む）」を実施</v>
          </cell>
          <cell r="H1152" t="str">
            <v>診療所</v>
          </cell>
        </row>
        <row r="1153">
          <cell r="A1153">
            <v>1153</v>
          </cell>
          <cell r="B1153">
            <v>44162</v>
          </cell>
          <cell r="C1153">
            <v>44476</v>
          </cell>
          <cell r="E1153" t="str">
            <v>医療法人厚匠会　うえだ医院</v>
          </cell>
          <cell r="F1153" t="str">
            <v>A型</v>
          </cell>
          <cell r="G1153" t="str">
            <v>１．発熱患者等の「診療」及び「検査（外部委託含む）」を実施</v>
          </cell>
          <cell r="H1153" t="str">
            <v>診療所</v>
          </cell>
        </row>
        <row r="1154">
          <cell r="A1154">
            <v>1154</v>
          </cell>
          <cell r="B1154">
            <v>44162</v>
          </cell>
          <cell r="C1154">
            <v>44844</v>
          </cell>
          <cell r="E1154" t="str">
            <v>医）修恩会　寺岡内科医院</v>
          </cell>
          <cell r="F1154" t="str">
            <v>準A型</v>
          </cell>
          <cell r="G1154" t="str">
            <v>１．発熱患者等の「診療」及び「検査（外部委託含む）」を実施</v>
          </cell>
          <cell r="H1154" t="str">
            <v>診療所</v>
          </cell>
        </row>
        <row r="1155">
          <cell r="A1155">
            <v>1155</v>
          </cell>
          <cell r="B1155">
            <v>44162</v>
          </cell>
          <cell r="C1155">
            <v>44593</v>
          </cell>
          <cell r="E1155" t="str">
            <v>医療法人　伯徳会　伯耆循環器内科クリニック</v>
          </cell>
          <cell r="F1155" t="str">
            <v>B型</v>
          </cell>
          <cell r="G1155" t="str">
            <v>２．かかりつけ患者に限って「診療」及び「検査（外部委託含む）」を実施</v>
          </cell>
          <cell r="H1155" t="str">
            <v>診療所</v>
          </cell>
        </row>
        <row r="1156">
          <cell r="A1156">
            <v>1156</v>
          </cell>
          <cell r="B1156">
            <v>44162</v>
          </cell>
          <cell r="C1156">
            <v>44723</v>
          </cell>
          <cell r="E1156" t="str">
            <v>医療法人百玄会　こどもクリニックきじま</v>
          </cell>
          <cell r="F1156" t="str">
            <v>A型</v>
          </cell>
          <cell r="G1156" t="str">
            <v>１．発熱患者等の「診療」及び「検査（外部委託含む）」を実施</v>
          </cell>
          <cell r="H1156" t="str">
            <v>診療所</v>
          </cell>
        </row>
        <row r="1157">
          <cell r="A1157">
            <v>1157</v>
          </cell>
          <cell r="B1157">
            <v>44162</v>
          </cell>
          <cell r="E1157" t="str">
            <v>医療法人眞鳳会　福効医院</v>
          </cell>
          <cell r="F1157" t="str">
            <v>A型</v>
          </cell>
          <cell r="G1157" t="str">
            <v>１．発熱患者等の「診療」及び「検査（外部委託含む）」を実施</v>
          </cell>
          <cell r="H1157" t="str">
            <v>診療所</v>
          </cell>
        </row>
        <row r="1158">
          <cell r="A1158">
            <v>1158</v>
          </cell>
          <cell r="B1158">
            <v>44162</v>
          </cell>
          <cell r="E1158" t="str">
            <v>くれない診療所</v>
          </cell>
          <cell r="F1158" t="str">
            <v>B型</v>
          </cell>
          <cell r="G1158" t="str">
            <v>２．かかりつけ患者に限って「診療」及び「検査（外部委託含む）」を実施</v>
          </cell>
          <cell r="H1158" t="str">
            <v>診療所</v>
          </cell>
        </row>
        <row r="1159">
          <cell r="A1159">
            <v>1159</v>
          </cell>
          <cell r="B1159">
            <v>44162</v>
          </cell>
          <cell r="C1159">
            <v>44732</v>
          </cell>
          <cell r="E1159" t="str">
            <v>小竹クリニック</v>
          </cell>
          <cell r="F1159" t="str">
            <v>B型</v>
          </cell>
          <cell r="G1159" t="str">
            <v>２．かかりつけ患者に限って「診療」及び「検査（外部委託含む）」を実施</v>
          </cell>
          <cell r="H1159" t="str">
            <v>診療所</v>
          </cell>
        </row>
        <row r="1160">
          <cell r="A1160">
            <v>1160</v>
          </cell>
          <cell r="B1160">
            <v>44162</v>
          </cell>
          <cell r="C1160">
            <v>44770</v>
          </cell>
          <cell r="E1160" t="str">
            <v>松岡医院</v>
          </cell>
          <cell r="F1160" t="str">
            <v>A型</v>
          </cell>
          <cell r="G1160" t="str">
            <v>１．発熱患者等の「診療」及び「検査（外部委託含む）」を実施</v>
          </cell>
          <cell r="H1160" t="str">
            <v>診療所</v>
          </cell>
        </row>
        <row r="1161">
          <cell r="A1161">
            <v>1161</v>
          </cell>
          <cell r="B1161">
            <v>44162</v>
          </cell>
          <cell r="C1161">
            <v>44795</v>
          </cell>
          <cell r="E1161" t="str">
            <v>船場医院大山</v>
          </cell>
          <cell r="F1161" t="str">
            <v>A型</v>
          </cell>
          <cell r="G1161" t="str">
            <v>１．発熱患者等の「診療」及び「検査（外部委託含む）」を実施</v>
          </cell>
          <cell r="H1161" t="str">
            <v>診療所</v>
          </cell>
        </row>
        <row r="1162">
          <cell r="A1162">
            <v>1162</v>
          </cell>
          <cell r="B1162">
            <v>44600</v>
          </cell>
          <cell r="C1162">
            <v>44295</v>
          </cell>
          <cell r="E1162" t="str">
            <v>社会福祉法人遺徳会　南港咲洲特別養護老人ホーム内診療所</v>
          </cell>
          <cell r="F1162" t="str">
            <v>B型</v>
          </cell>
          <cell r="G1162" t="str">
            <v>２．かかりつけ患者に限って「診療」及び「検査（外部委託含む）」を実施</v>
          </cell>
          <cell r="H1162" t="str">
            <v>診療所</v>
          </cell>
        </row>
        <row r="1163">
          <cell r="A1163">
            <v>1163</v>
          </cell>
          <cell r="B1163">
            <v>44162</v>
          </cell>
          <cell r="C1163">
            <v>44614</v>
          </cell>
          <cell r="E1163" t="str">
            <v>医療法人　琴裕会　市丸内科</v>
          </cell>
          <cell r="F1163" t="str">
            <v>A型</v>
          </cell>
          <cell r="G1163" t="str">
            <v>１．発熱患者等の「診療」及び「検査（外部委託含む）」を実施</v>
          </cell>
          <cell r="H1163" t="str">
            <v>診療所</v>
          </cell>
        </row>
        <row r="1164">
          <cell r="A1164">
            <v>1164</v>
          </cell>
          <cell r="B1164">
            <v>44162</v>
          </cell>
          <cell r="C1164">
            <v>44714</v>
          </cell>
          <cell r="E1164" t="str">
            <v>医療法人　浩清会　ナワタクリニック</v>
          </cell>
          <cell r="F1164" t="str">
            <v>A型</v>
          </cell>
          <cell r="G1164" t="str">
            <v>１．発熱患者等の「診療」及び「検査（外部委託含む）」を実施</v>
          </cell>
          <cell r="H1164" t="str">
            <v>診療所</v>
          </cell>
        </row>
        <row r="1165">
          <cell r="A1165">
            <v>1165</v>
          </cell>
          <cell r="B1165">
            <v>44162</v>
          </cell>
          <cell r="C1165">
            <v>44593</v>
          </cell>
          <cell r="E1165" t="str">
            <v>堀野医院</v>
          </cell>
          <cell r="F1165" t="str">
            <v>A型</v>
          </cell>
          <cell r="G1165" t="str">
            <v>１．発熱患者等の「診療」及び「検査（外部委託含む）」を実施</v>
          </cell>
          <cell r="H1165" t="str">
            <v>診療所</v>
          </cell>
        </row>
        <row r="1166">
          <cell r="A1166">
            <v>1166</v>
          </cell>
          <cell r="B1166">
            <v>44162</v>
          </cell>
          <cell r="E1166" t="str">
            <v>医療法人　平誠会　ひらがクリニック</v>
          </cell>
          <cell r="F1166" t="str">
            <v>A型</v>
          </cell>
          <cell r="G1166" t="str">
            <v>１．発熱患者等の「診療」及び「検査（外部委託含む）」を実施</v>
          </cell>
          <cell r="H1166" t="str">
            <v>診療所</v>
          </cell>
        </row>
        <row r="1167">
          <cell r="A1167">
            <v>1167</v>
          </cell>
          <cell r="B1167">
            <v>44162</v>
          </cell>
          <cell r="C1167">
            <v>44970</v>
          </cell>
          <cell r="E1167" t="str">
            <v>医療法人　千里丘協立診療所</v>
          </cell>
          <cell r="F1167" t="str">
            <v>A型</v>
          </cell>
          <cell r="G1167" t="str">
            <v>１．発熱患者等の「診療」及び「検査（外部委託含む）」を実施</v>
          </cell>
          <cell r="H1167" t="str">
            <v>診療所</v>
          </cell>
        </row>
        <row r="1168">
          <cell r="A1168">
            <v>1168</v>
          </cell>
          <cell r="B1168">
            <v>44162</v>
          </cell>
          <cell r="C1168">
            <v>44232</v>
          </cell>
          <cell r="E1168" t="str">
            <v>医療法人　秋田医院</v>
          </cell>
          <cell r="F1168" t="str">
            <v>A型</v>
          </cell>
          <cell r="G1168" t="str">
            <v>１．発熱患者等の「診療」及び「検査（外部委託含む）」を実施</v>
          </cell>
          <cell r="H1168" t="str">
            <v>診療所</v>
          </cell>
        </row>
        <row r="1169">
          <cell r="A1169">
            <v>1169</v>
          </cell>
          <cell r="B1169">
            <v>44162</v>
          </cell>
          <cell r="C1169">
            <v>44627</v>
          </cell>
          <cell r="E1169" t="str">
            <v>内田クリニック</v>
          </cell>
          <cell r="F1169" t="str">
            <v>A型</v>
          </cell>
          <cell r="G1169" t="str">
            <v>１．発熱患者等の「診療」及び「検査（外部委託含む）」を実施</v>
          </cell>
          <cell r="H1169" t="str">
            <v>診療所</v>
          </cell>
        </row>
        <row r="1170">
          <cell r="A1170">
            <v>1170</v>
          </cell>
          <cell r="B1170">
            <v>44162</v>
          </cell>
          <cell r="E1170" t="str">
            <v>社会福祉法人　三養福祉会診療所</v>
          </cell>
          <cell r="F1170" t="str">
            <v>B型</v>
          </cell>
          <cell r="G1170" t="str">
            <v>２．かかりつけ患者に限って「診療」及び「検査（外部委託含む）」を実施</v>
          </cell>
          <cell r="H1170" t="str">
            <v>診療所</v>
          </cell>
        </row>
        <row r="1171">
          <cell r="A1171">
            <v>1171</v>
          </cell>
          <cell r="B1171">
            <v>44162</v>
          </cell>
          <cell r="E1171" t="str">
            <v>医療法人　中村会　中村診療所</v>
          </cell>
          <cell r="F1171" t="str">
            <v>B型</v>
          </cell>
          <cell r="G1171" t="str">
            <v>２．かかりつけ患者に限って「診療」及び「検査（外部委託含む）」を実施</v>
          </cell>
          <cell r="H1171" t="str">
            <v>診療所</v>
          </cell>
        </row>
        <row r="1172">
          <cell r="A1172">
            <v>1172</v>
          </cell>
          <cell r="B1172">
            <v>44162</v>
          </cell>
          <cell r="C1172">
            <v>44774</v>
          </cell>
          <cell r="E1172" t="str">
            <v>医療法人　林小児科クリニック</v>
          </cell>
          <cell r="F1172" t="str">
            <v>A型</v>
          </cell>
          <cell r="G1172" t="str">
            <v>１．発熱患者等の「診療」及び「検査（外部委託含む）」を実施</v>
          </cell>
          <cell r="H1172" t="str">
            <v>診療所</v>
          </cell>
        </row>
        <row r="1173">
          <cell r="A1173">
            <v>1173</v>
          </cell>
          <cell r="B1173">
            <v>44162</v>
          </cell>
          <cell r="E1173" t="str">
            <v>木村ファミリークリニック</v>
          </cell>
          <cell r="F1173" t="str">
            <v>B型</v>
          </cell>
          <cell r="G1173" t="str">
            <v>２．かかりつけ患者に限って「診療」及び「検査（外部委託含む）」を実施</v>
          </cell>
          <cell r="H1173" t="str">
            <v>診療所</v>
          </cell>
        </row>
        <row r="1174">
          <cell r="A1174">
            <v>1174</v>
          </cell>
          <cell r="B1174">
            <v>44162</v>
          </cell>
          <cell r="C1174">
            <v>44613</v>
          </cell>
          <cell r="E1174" t="str">
            <v>池上医院</v>
          </cell>
          <cell r="F1174" t="str">
            <v>A型</v>
          </cell>
          <cell r="G1174" t="str">
            <v>１．発熱患者等の「診療」及び「検査（外部委託含む）」を実施</v>
          </cell>
          <cell r="H1174" t="str">
            <v>診療所</v>
          </cell>
        </row>
        <row r="1175">
          <cell r="A1175">
            <v>1175</v>
          </cell>
          <cell r="B1175">
            <v>44162</v>
          </cell>
          <cell r="C1175">
            <v>44776</v>
          </cell>
          <cell r="E1175" t="str">
            <v>いしかわ内科・内視鏡クリニック</v>
          </cell>
          <cell r="F1175" t="str">
            <v>A型</v>
          </cell>
          <cell r="G1175" t="str">
            <v>１．発熱患者等の「診療」及び「検査（外部委託含む）」を実施</v>
          </cell>
          <cell r="H1175" t="str">
            <v>診療所</v>
          </cell>
        </row>
        <row r="1176">
          <cell r="A1176">
            <v>1176</v>
          </cell>
          <cell r="B1176">
            <v>44162</v>
          </cell>
          <cell r="E1176" t="str">
            <v>医療法人博和会　おさかクリニック</v>
          </cell>
          <cell r="F1176" t="str">
            <v>B型</v>
          </cell>
          <cell r="G1176" t="str">
            <v>２．かかりつけ患者に限って「診療」及び「検査（外部委託含む）」を実施</v>
          </cell>
          <cell r="H1176" t="str">
            <v>診療所</v>
          </cell>
        </row>
        <row r="1177">
          <cell r="A1177">
            <v>1177</v>
          </cell>
          <cell r="B1177">
            <v>44162</v>
          </cell>
          <cell r="C1177">
            <v>44776</v>
          </cell>
          <cell r="E1177" t="str">
            <v>やまもと内科クリニック</v>
          </cell>
          <cell r="F1177" t="str">
            <v>A型</v>
          </cell>
          <cell r="G1177" t="str">
            <v>１．発熱患者等の「診療」及び「検査（外部委託含む）」を実施</v>
          </cell>
          <cell r="H1177" t="str">
            <v>診療所</v>
          </cell>
        </row>
        <row r="1178">
          <cell r="A1178">
            <v>1178</v>
          </cell>
          <cell r="B1178">
            <v>44162</v>
          </cell>
          <cell r="E1178" t="str">
            <v>幸和会診療所</v>
          </cell>
          <cell r="F1178" t="str">
            <v>B型</v>
          </cell>
          <cell r="G1178" t="str">
            <v>２．かかりつけ患者に限って「診療」及び「検査（外部委託含む）」を実施</v>
          </cell>
          <cell r="H1178" t="str">
            <v>診療所</v>
          </cell>
        </row>
        <row r="1179">
          <cell r="A1179">
            <v>1179</v>
          </cell>
          <cell r="B1179">
            <v>44162</v>
          </cell>
          <cell r="C1179">
            <v>44496</v>
          </cell>
          <cell r="E1179" t="str">
            <v>医療法人浜田医院</v>
          </cell>
          <cell r="F1179" t="str">
            <v>B型</v>
          </cell>
          <cell r="G1179" t="str">
            <v>２．かかりつけ患者に限って「診療」及び「検査（外部委託含む）」を実施</v>
          </cell>
          <cell r="H1179" t="str">
            <v>診療所</v>
          </cell>
        </row>
        <row r="1180">
          <cell r="A1180">
            <v>1180</v>
          </cell>
          <cell r="B1180">
            <v>44162</v>
          </cell>
          <cell r="E1180" t="str">
            <v>庄野クリニック</v>
          </cell>
          <cell r="F1180" t="str">
            <v>A型</v>
          </cell>
          <cell r="G1180" t="str">
            <v>１．発熱患者等の「診療」及び「検査（外部委託含む）」を実施</v>
          </cell>
          <cell r="H1180" t="str">
            <v>診療所</v>
          </cell>
        </row>
        <row r="1181">
          <cell r="A1181">
            <v>1181</v>
          </cell>
          <cell r="B1181">
            <v>44162</v>
          </cell>
          <cell r="C1181">
            <v>44217</v>
          </cell>
          <cell r="E1181" t="str">
            <v>医療法人松田クリニック</v>
          </cell>
          <cell r="F1181" t="str">
            <v>B型</v>
          </cell>
          <cell r="G1181" t="str">
            <v>２．かかりつけ患者に限って「診療」及び「検査（外部委託含む）」を実施</v>
          </cell>
          <cell r="H1181" t="str">
            <v>診療所</v>
          </cell>
        </row>
        <row r="1182">
          <cell r="A1182">
            <v>1182</v>
          </cell>
          <cell r="B1182">
            <v>44162</v>
          </cell>
          <cell r="C1182">
            <v>44862</v>
          </cell>
          <cell r="E1182" t="str">
            <v>医療法人うえつき小児科アレルギー科</v>
          </cell>
          <cell r="F1182" t="str">
            <v>A型</v>
          </cell>
          <cell r="G1182" t="str">
            <v>１．発熱患者等の「診療」及び「検査（外部委託含む）」を実施</v>
          </cell>
          <cell r="H1182" t="str">
            <v>診療所</v>
          </cell>
        </row>
        <row r="1183">
          <cell r="A1183">
            <v>1183</v>
          </cell>
          <cell r="B1183">
            <v>44162</v>
          </cell>
          <cell r="C1183">
            <v>44845</v>
          </cell>
          <cell r="E1183" t="str">
            <v>石垣クリニック</v>
          </cell>
          <cell r="F1183" t="str">
            <v>A型</v>
          </cell>
          <cell r="G1183" t="str">
            <v>１．発熱患者等の「診療」及び「検査（外部委託含む）」を実施</v>
          </cell>
          <cell r="H1183" t="str">
            <v>診療所</v>
          </cell>
        </row>
        <row r="1184">
          <cell r="A1184">
            <v>1184</v>
          </cell>
          <cell r="B1184">
            <v>44162</v>
          </cell>
          <cell r="E1184" t="str">
            <v>しんめん内科クリニック</v>
          </cell>
          <cell r="F1184" t="str">
            <v>A型</v>
          </cell>
          <cell r="G1184" t="str">
            <v>１．発熱患者等の「診療」及び「検査（外部委託含む）」を実施</v>
          </cell>
          <cell r="H1184" t="str">
            <v>診療所</v>
          </cell>
        </row>
        <row r="1185">
          <cell r="A1185">
            <v>1185</v>
          </cell>
          <cell r="B1185">
            <v>44162</v>
          </cell>
          <cell r="C1185">
            <v>44590</v>
          </cell>
          <cell r="E1185" t="str">
            <v>医療法人薮下脳神経外科・内科</v>
          </cell>
          <cell r="F1185" t="str">
            <v>B型</v>
          </cell>
          <cell r="G1185" t="str">
            <v>２．かかりつけ患者に限って「診療」及び「検査（外部委託含む）」を実施</v>
          </cell>
          <cell r="H1185" t="str">
            <v>診療所</v>
          </cell>
        </row>
        <row r="1186">
          <cell r="A1186">
            <v>1186</v>
          </cell>
          <cell r="B1186">
            <v>44162</v>
          </cell>
          <cell r="C1186">
            <v>45007</v>
          </cell>
          <cell r="E1186" t="str">
            <v>医療法人東和会　第一東和会病院</v>
          </cell>
          <cell r="F1186" t="str">
            <v>A型</v>
          </cell>
          <cell r="G1186" t="str">
            <v>１．発熱患者等の「診療」及び「検査（外部委託含む）」を実施</v>
          </cell>
          <cell r="H1186" t="str">
            <v>病院</v>
          </cell>
        </row>
        <row r="1187">
          <cell r="A1187">
            <v>1187</v>
          </cell>
          <cell r="B1187">
            <v>44162</v>
          </cell>
          <cell r="C1187">
            <v>44839</v>
          </cell>
          <cell r="E1187" t="str">
            <v>医療法人全心会　寝屋川ひかり病院</v>
          </cell>
          <cell r="F1187" t="str">
            <v>A型</v>
          </cell>
          <cell r="G1187" t="str">
            <v>１．発熱患者等の「診療」及び「検査（外部委託含む）」を実施</v>
          </cell>
          <cell r="H1187" t="str">
            <v>病院</v>
          </cell>
        </row>
        <row r="1188">
          <cell r="A1188">
            <v>1188</v>
          </cell>
          <cell r="B1188">
            <v>44162</v>
          </cell>
          <cell r="E1188" t="str">
            <v>医療法人　田中会　田中病院</v>
          </cell>
          <cell r="F1188" t="str">
            <v>B型</v>
          </cell>
          <cell r="G1188" t="str">
            <v>２．かかりつけ患者に限って「診療」及び「検査（外部委託含む）」を実施</v>
          </cell>
          <cell r="H1188" t="str">
            <v>病院</v>
          </cell>
        </row>
        <row r="1189">
          <cell r="A1189">
            <v>1189</v>
          </cell>
          <cell r="B1189">
            <v>44162</v>
          </cell>
          <cell r="C1189">
            <v>44776</v>
          </cell>
          <cell r="E1189" t="str">
            <v>医療法人慈友会堺山口病院</v>
          </cell>
          <cell r="F1189" t="str">
            <v>A型</v>
          </cell>
          <cell r="G1189" t="str">
            <v>１．発熱患者等の「診療」及び「検査（外部委託含む）」を実施</v>
          </cell>
          <cell r="H1189" t="str">
            <v>病院</v>
          </cell>
        </row>
        <row r="1190">
          <cell r="A1190">
            <v>1190</v>
          </cell>
          <cell r="B1190">
            <v>44162</v>
          </cell>
          <cell r="C1190">
            <v>44915</v>
          </cell>
          <cell r="E1190" t="str">
            <v>関西電力株式会社　関西電力病院</v>
          </cell>
          <cell r="F1190" t="str">
            <v>A型</v>
          </cell>
          <cell r="G1190" t="str">
            <v>１．発熱患者等の「診療」及び「検査（外部委託含む）」を実施</v>
          </cell>
          <cell r="H1190" t="str">
            <v>病院</v>
          </cell>
        </row>
        <row r="1191">
          <cell r="A1191">
            <v>1191</v>
          </cell>
          <cell r="B1191">
            <v>44162</v>
          </cell>
          <cell r="C1191">
            <v>44866</v>
          </cell>
          <cell r="E1191" t="str">
            <v>いわた脳神経外科クリニック</v>
          </cell>
          <cell r="F1191" t="str">
            <v>B型</v>
          </cell>
          <cell r="G1191" t="str">
            <v>２．かかりつけ患者に限って「診療」及び「検査（外部委託含む）」を実施</v>
          </cell>
          <cell r="H1191" t="str">
            <v>診療所</v>
          </cell>
        </row>
        <row r="1192">
          <cell r="A1192">
            <v>1192</v>
          </cell>
          <cell r="B1192">
            <v>44162</v>
          </cell>
          <cell r="C1192">
            <v>44599</v>
          </cell>
          <cell r="E1192" t="str">
            <v>医療法人順風会あびこ森村クリニック</v>
          </cell>
          <cell r="F1192" t="str">
            <v>A型</v>
          </cell>
          <cell r="G1192" t="str">
            <v>１．発熱患者等の「診療」及び「検査（外部委託含む）」を実施</v>
          </cell>
          <cell r="H1192" t="str">
            <v>診療所</v>
          </cell>
        </row>
        <row r="1193">
          <cell r="A1193">
            <v>1193</v>
          </cell>
          <cell r="B1193">
            <v>44162</v>
          </cell>
          <cell r="C1193">
            <v>44837</v>
          </cell>
          <cell r="E1193" t="str">
            <v>古川耳鼻咽喉科</v>
          </cell>
          <cell r="F1193" t="str">
            <v>A型</v>
          </cell>
          <cell r="G1193" t="str">
            <v>１．発熱患者等の「診療」及び「検査（外部委託含む）」を実施</v>
          </cell>
          <cell r="H1193" t="str">
            <v>診療所</v>
          </cell>
        </row>
        <row r="1194">
          <cell r="A1194">
            <v>1194</v>
          </cell>
          <cell r="B1194">
            <v>44173</v>
          </cell>
          <cell r="C1194">
            <v>44797</v>
          </cell>
          <cell r="E1194" t="str">
            <v>あんぶクリニック</v>
          </cell>
          <cell r="F1194" t="str">
            <v>A型</v>
          </cell>
          <cell r="G1194" t="str">
            <v>１．発熱患者等の「診療」及び「検査（外部委託含む）」を実施</v>
          </cell>
          <cell r="H1194" t="str">
            <v>診療所</v>
          </cell>
        </row>
        <row r="1195">
          <cell r="A1195">
            <v>1195</v>
          </cell>
          <cell r="B1195">
            <v>44173</v>
          </cell>
          <cell r="C1195">
            <v>44897</v>
          </cell>
          <cell r="E1195" t="str">
            <v>阪南中央病院</v>
          </cell>
          <cell r="F1195" t="str">
            <v>A型</v>
          </cell>
          <cell r="G1195" t="str">
            <v>１．発熱患者等の「診療」及び「検査（外部委託含む）」を実施</v>
          </cell>
          <cell r="H1195" t="str">
            <v>病院</v>
          </cell>
        </row>
        <row r="1196">
          <cell r="A1196">
            <v>1196</v>
          </cell>
          <cell r="B1196">
            <v>44173</v>
          </cell>
          <cell r="C1196">
            <v>44475</v>
          </cell>
          <cell r="E1196" t="str">
            <v>医療法人　さのこどもクリニック</v>
          </cell>
          <cell r="F1196" t="str">
            <v>A型</v>
          </cell>
          <cell r="G1196" t="str">
            <v>１．発熱患者等の「診療」及び「検査（外部委託含む）」を実施</v>
          </cell>
          <cell r="H1196" t="str">
            <v>診療所</v>
          </cell>
        </row>
        <row r="1197">
          <cell r="A1197">
            <v>1197</v>
          </cell>
          <cell r="B1197">
            <v>44173</v>
          </cell>
          <cell r="C1197">
            <v>44241</v>
          </cell>
          <cell r="E1197" t="str">
            <v>みやざきクリニック</v>
          </cell>
          <cell r="F1197" t="str">
            <v>A型</v>
          </cell>
          <cell r="G1197" t="str">
            <v>１．発熱患者等の「診療」及び「検査（外部委託含む）」を実施</v>
          </cell>
          <cell r="H1197" t="str">
            <v>診療所</v>
          </cell>
        </row>
        <row r="1198">
          <cell r="A1198">
            <v>1198</v>
          </cell>
          <cell r="B1198">
            <v>44173</v>
          </cell>
          <cell r="C1198">
            <v>44908</v>
          </cell>
          <cell r="E1198" t="str">
            <v>医療法人海真会　いわもとクリニック</v>
          </cell>
          <cell r="F1198" t="str">
            <v>B型</v>
          </cell>
          <cell r="G1198" t="str">
            <v>２．かかりつけ患者に限って「診療」及び「検査（外部委託含む）」を実施</v>
          </cell>
          <cell r="H1198" t="str">
            <v>診療所</v>
          </cell>
        </row>
        <row r="1199">
          <cell r="A1199">
            <v>1199</v>
          </cell>
          <cell r="B1199">
            <v>44173</v>
          </cell>
          <cell r="C1199">
            <v>44500</v>
          </cell>
          <cell r="E1199" t="str">
            <v>おだ医院</v>
          </cell>
          <cell r="F1199" t="str">
            <v>A型</v>
          </cell>
          <cell r="G1199" t="str">
            <v>１．発熱患者等の「診療」及び「検査（外部委託含む）」を実施</v>
          </cell>
          <cell r="H1199" t="str">
            <v>診療所</v>
          </cell>
        </row>
        <row r="1200">
          <cell r="A1200">
            <v>1200</v>
          </cell>
          <cell r="B1200">
            <v>44173</v>
          </cell>
          <cell r="C1200">
            <v>44890</v>
          </cell>
          <cell r="E1200" t="str">
            <v>医療法人いずみ会　内本外科内科診療所</v>
          </cell>
          <cell r="F1200" t="str">
            <v>A型</v>
          </cell>
          <cell r="G1200" t="str">
            <v>１．発熱患者等の「診療」及び「検査（外部委託含む）」を実施</v>
          </cell>
          <cell r="H1200" t="str">
            <v>診療所</v>
          </cell>
        </row>
        <row r="1201">
          <cell r="A1201">
            <v>1201</v>
          </cell>
          <cell r="B1201">
            <v>44173</v>
          </cell>
          <cell r="C1201">
            <v>44771</v>
          </cell>
          <cell r="E1201" t="str">
            <v>大友クリニック</v>
          </cell>
          <cell r="F1201" t="str">
            <v>A型</v>
          </cell>
          <cell r="G1201" t="str">
            <v>１．発熱患者等の「診療」及び「検査（外部委託含む）」を実施</v>
          </cell>
          <cell r="H1201" t="str">
            <v>診療所</v>
          </cell>
        </row>
        <row r="1202">
          <cell r="A1202">
            <v>1202</v>
          </cell>
          <cell r="B1202">
            <v>44173</v>
          </cell>
          <cell r="C1202">
            <v>44848</v>
          </cell>
          <cell r="E1202" t="str">
            <v>医療法人　田中耳鼻咽喉科クリニック</v>
          </cell>
          <cell r="F1202" t="str">
            <v>準A型</v>
          </cell>
          <cell r="G1202" t="str">
            <v>１．発熱患者等の「診療」及び「検査（外部委託含む）」を実施</v>
          </cell>
          <cell r="H1202" t="str">
            <v>診療所</v>
          </cell>
        </row>
        <row r="1203">
          <cell r="A1203">
            <v>1203</v>
          </cell>
          <cell r="B1203">
            <v>44173</v>
          </cell>
          <cell r="C1203">
            <v>44469</v>
          </cell>
          <cell r="E1203" t="str">
            <v>医療法人おおうえこどもクリニック</v>
          </cell>
          <cell r="F1203" t="str">
            <v>B型</v>
          </cell>
          <cell r="G1203" t="str">
            <v>２．かかりつけ患者に限って「診療」及び「検査（外部委託含む）」を実施</v>
          </cell>
          <cell r="H1203" t="str">
            <v>診療所</v>
          </cell>
        </row>
        <row r="1204">
          <cell r="A1204">
            <v>1204</v>
          </cell>
          <cell r="B1204">
            <v>44173</v>
          </cell>
          <cell r="C1204">
            <v>44873</v>
          </cell>
          <cell r="E1204" t="str">
            <v>医療法人雁金会　松本医院</v>
          </cell>
          <cell r="F1204" t="str">
            <v>準A型</v>
          </cell>
          <cell r="G1204" t="str">
            <v>１．発熱患者等の「診療」及び「検査（外部委託含む）」を実施</v>
          </cell>
          <cell r="H1204" t="str">
            <v>診療所</v>
          </cell>
        </row>
        <row r="1205">
          <cell r="A1205">
            <v>1205</v>
          </cell>
          <cell r="B1205">
            <v>44173</v>
          </cell>
          <cell r="E1205" t="str">
            <v>医療法人　横山耳鼻咽喉科医院</v>
          </cell>
          <cell r="F1205" t="str">
            <v>B型</v>
          </cell>
          <cell r="G1205" t="str">
            <v>２．かかりつけ患者に限って「診療」及び「検査（外部委託含む）」を実施</v>
          </cell>
          <cell r="H1205" t="str">
            <v>診療所</v>
          </cell>
        </row>
        <row r="1206">
          <cell r="A1206">
            <v>1206</v>
          </cell>
          <cell r="B1206">
            <v>44173</v>
          </cell>
          <cell r="E1206" t="str">
            <v>こすぎ内科クリニック</v>
          </cell>
          <cell r="F1206" t="str">
            <v>B型</v>
          </cell>
          <cell r="G1206" t="str">
            <v>２．かかりつけ患者に限って「診療」及び「検査（外部委託含む）」を実施</v>
          </cell>
          <cell r="H1206" t="str">
            <v>診療所</v>
          </cell>
        </row>
        <row r="1207">
          <cell r="A1207">
            <v>1207</v>
          </cell>
          <cell r="B1207">
            <v>44173</v>
          </cell>
          <cell r="C1207">
            <v>44837</v>
          </cell>
          <cell r="E1207" t="str">
            <v>医療法人丹生医院</v>
          </cell>
          <cell r="F1207" t="str">
            <v>準A型</v>
          </cell>
          <cell r="G1207" t="str">
            <v>１．発熱患者等の「診療」及び「検査（外部委託含む）」を実施</v>
          </cell>
          <cell r="H1207" t="str">
            <v>診療所</v>
          </cell>
        </row>
        <row r="1208">
          <cell r="A1208">
            <v>1208</v>
          </cell>
          <cell r="B1208">
            <v>44173</v>
          </cell>
          <cell r="C1208">
            <v>44777</v>
          </cell>
          <cell r="E1208" t="str">
            <v>医療法人　村川医院</v>
          </cell>
          <cell r="F1208" t="str">
            <v>A型</v>
          </cell>
          <cell r="G1208" t="str">
            <v>１．発熱患者等の「診療」及び「検査（外部委託含む）」を実施</v>
          </cell>
          <cell r="H1208" t="str">
            <v>診療所</v>
          </cell>
        </row>
        <row r="1209">
          <cell r="A1209">
            <v>1209</v>
          </cell>
          <cell r="B1209">
            <v>44173</v>
          </cell>
          <cell r="C1209">
            <v>44774</v>
          </cell>
          <cell r="E1209" t="str">
            <v>医療法人酒井医院</v>
          </cell>
          <cell r="F1209" t="str">
            <v>A型</v>
          </cell>
          <cell r="G1209" t="str">
            <v>１．発熱患者等の「診療」及び「検査（外部委託含む）」を実施</v>
          </cell>
          <cell r="H1209" t="str">
            <v>診療所</v>
          </cell>
        </row>
        <row r="1210">
          <cell r="A1210">
            <v>1210</v>
          </cell>
          <cell r="B1210">
            <v>44179</v>
          </cell>
          <cell r="E1210" t="str">
            <v>医療法人　成山医院　毛利クリニック</v>
          </cell>
          <cell r="F1210" t="str">
            <v>B型</v>
          </cell>
          <cell r="G1210" t="str">
            <v>２．かかりつけ患者に限って「診療」及び「検査（外部委託含む）」を実施</v>
          </cell>
          <cell r="H1210" t="str">
            <v>診療所</v>
          </cell>
        </row>
        <row r="1211">
          <cell r="A1211">
            <v>1211</v>
          </cell>
          <cell r="B1211">
            <v>44179</v>
          </cell>
          <cell r="C1211">
            <v>44221</v>
          </cell>
          <cell r="E1211" t="str">
            <v>医療法人誠翠会　いわた耳鼻咽喉科アレルギー科クリニック</v>
          </cell>
          <cell r="F1211" t="str">
            <v>A型</v>
          </cell>
          <cell r="G1211" t="str">
            <v>１．発熱患者等の「診療」及び「検査（外部委託含む）」を実施</v>
          </cell>
          <cell r="H1211" t="str">
            <v>診療所</v>
          </cell>
        </row>
        <row r="1212">
          <cell r="A1212">
            <v>1212</v>
          </cell>
          <cell r="B1212">
            <v>44179</v>
          </cell>
          <cell r="E1212" t="str">
            <v>医療法人　大植会　葛城病院</v>
          </cell>
          <cell r="F1212" t="str">
            <v>B型</v>
          </cell>
          <cell r="G1212" t="str">
            <v>２．かかりつけ患者に限って「診療」及び「検査（外部委託含む）」を実施</v>
          </cell>
          <cell r="H1212" t="str">
            <v>病院</v>
          </cell>
        </row>
        <row r="1213">
          <cell r="A1213">
            <v>1213</v>
          </cell>
          <cell r="B1213">
            <v>44179</v>
          </cell>
          <cell r="C1213">
            <v>44617</v>
          </cell>
          <cell r="E1213" t="str">
            <v>医療法人ふじおか小児科</v>
          </cell>
          <cell r="F1213" t="str">
            <v>A型</v>
          </cell>
          <cell r="G1213" t="str">
            <v>１．発熱患者等の「診療」及び「検査（外部委託含む）」を実施</v>
          </cell>
          <cell r="H1213" t="str">
            <v>診療所</v>
          </cell>
        </row>
        <row r="1214">
          <cell r="A1214">
            <v>1214</v>
          </cell>
          <cell r="B1214">
            <v>44179</v>
          </cell>
          <cell r="C1214">
            <v>44763</v>
          </cell>
          <cell r="E1214" t="str">
            <v>医療法人清祥会大間知クリニック</v>
          </cell>
          <cell r="F1214" t="str">
            <v>A型</v>
          </cell>
          <cell r="G1214" t="str">
            <v>１．発熱患者等の「診療」及び「検査（外部委託含む）」を実施</v>
          </cell>
          <cell r="H1214" t="str">
            <v>診療所</v>
          </cell>
        </row>
        <row r="1215">
          <cell r="A1215">
            <v>1215</v>
          </cell>
          <cell r="B1215">
            <v>44179</v>
          </cell>
          <cell r="E1215" t="str">
            <v>医療法人悠悠堂高木診療所</v>
          </cell>
          <cell r="F1215" t="str">
            <v>B型</v>
          </cell>
          <cell r="G1215" t="str">
            <v>２．かかりつけ患者に限って「診療」及び「検査（外部委託含む）」を実施</v>
          </cell>
          <cell r="H1215" t="str">
            <v>診療所</v>
          </cell>
        </row>
        <row r="1216">
          <cell r="A1216">
            <v>1216</v>
          </cell>
          <cell r="B1216">
            <v>44179</v>
          </cell>
          <cell r="C1216">
            <v>44386</v>
          </cell>
          <cell r="E1216" t="str">
            <v>医療法人徳仁会　広瀬クリニック　内科・消化器内科</v>
          </cell>
          <cell r="F1216" t="str">
            <v>A型</v>
          </cell>
          <cell r="G1216" t="str">
            <v>１．発熱患者等の「診療」及び「検査（外部委託含む）」を実施</v>
          </cell>
          <cell r="H1216" t="str">
            <v>診療所</v>
          </cell>
        </row>
        <row r="1217">
          <cell r="A1217">
            <v>1217</v>
          </cell>
          <cell r="B1217">
            <v>44179</v>
          </cell>
          <cell r="C1217">
            <v>44846</v>
          </cell>
          <cell r="E1217" t="str">
            <v>社会医療法人 協和会 伏尾クリニック</v>
          </cell>
          <cell r="F1217" t="str">
            <v>準A型</v>
          </cell>
          <cell r="G1217" t="str">
            <v>１．発熱患者等の「診療」及び「検査（外部委託含む）」を実施</v>
          </cell>
          <cell r="H1217" t="str">
            <v>診療所</v>
          </cell>
        </row>
        <row r="1218">
          <cell r="A1218">
            <v>1218</v>
          </cell>
          <cell r="B1218">
            <v>44179</v>
          </cell>
          <cell r="E1218" t="str">
            <v>四宮三養苑診療所</v>
          </cell>
          <cell r="F1218" t="str">
            <v>B型</v>
          </cell>
          <cell r="G1218" t="str">
            <v>２．かかりつけ患者に限って「診療」及び「検査（外部委託含む）」を実施</v>
          </cell>
          <cell r="H1218" t="str">
            <v>診療所</v>
          </cell>
        </row>
        <row r="1219">
          <cell r="A1219">
            <v>1219</v>
          </cell>
          <cell r="B1219">
            <v>44179</v>
          </cell>
          <cell r="C1219">
            <v>44308</v>
          </cell>
          <cell r="E1219" t="str">
            <v>医療法人整友会　整友会診療所</v>
          </cell>
          <cell r="F1219" t="str">
            <v>B型</v>
          </cell>
          <cell r="G1219" t="str">
            <v>２．かかりつけ患者に限って「診療」及び「検査（外部委託含む）」を実施</v>
          </cell>
          <cell r="H1219" t="str">
            <v>診療所</v>
          </cell>
        </row>
        <row r="1220">
          <cell r="A1220">
            <v>1220</v>
          </cell>
          <cell r="B1220">
            <v>44179</v>
          </cell>
          <cell r="E1220" t="str">
            <v>おくだクリニック</v>
          </cell>
          <cell r="F1220" t="str">
            <v>B型</v>
          </cell>
          <cell r="G1220" t="str">
            <v>２．かかりつけ患者に限って「診療」及び「検査（外部委託含む）」を実施</v>
          </cell>
          <cell r="H1220" t="str">
            <v>診療所</v>
          </cell>
        </row>
        <row r="1221">
          <cell r="A1221">
            <v>1221</v>
          </cell>
          <cell r="B1221">
            <v>44179</v>
          </cell>
          <cell r="C1221">
            <v>44471</v>
          </cell>
          <cell r="E1221" t="str">
            <v>医療法人橋間診療所</v>
          </cell>
          <cell r="F1221" t="str">
            <v>A型</v>
          </cell>
          <cell r="G1221" t="str">
            <v>１．発熱患者等の「診療」及び「検査（外部委託含む）」を実施</v>
          </cell>
          <cell r="H1221" t="str">
            <v>診療所</v>
          </cell>
        </row>
        <row r="1222">
          <cell r="A1222">
            <v>1222</v>
          </cell>
          <cell r="B1222">
            <v>44179</v>
          </cell>
          <cell r="C1222">
            <v>44209</v>
          </cell>
          <cell r="E1222" t="str">
            <v>医療法人　永松医院</v>
          </cell>
          <cell r="F1222" t="str">
            <v>A型</v>
          </cell>
          <cell r="G1222" t="str">
            <v>１．発熱患者等の「診療」及び「検査（外部委託含む）」を実施</v>
          </cell>
          <cell r="H1222" t="str">
            <v>診療所</v>
          </cell>
        </row>
        <row r="1223">
          <cell r="A1223">
            <v>1223</v>
          </cell>
          <cell r="B1223">
            <v>44179</v>
          </cell>
          <cell r="C1223">
            <v>44771</v>
          </cell>
          <cell r="E1223" t="str">
            <v>社会福祉法人ほたる　なぎさクリニック</v>
          </cell>
          <cell r="F1223" t="str">
            <v>A型</v>
          </cell>
          <cell r="G1223" t="str">
            <v>１．発熱患者等の「診療」及び「検査（外部委託含む）」を実施</v>
          </cell>
          <cell r="H1223" t="str">
            <v>診療所</v>
          </cell>
        </row>
        <row r="1224">
          <cell r="A1224">
            <v>1224</v>
          </cell>
          <cell r="B1224">
            <v>44179</v>
          </cell>
          <cell r="E1224" t="str">
            <v>医療法人小谷会　小谷クリニック</v>
          </cell>
          <cell r="F1224" t="str">
            <v>B型</v>
          </cell>
          <cell r="G1224" t="str">
            <v>２．かかりつけ患者に限って「診療」及び「検査（外部委託含む）」を実施</v>
          </cell>
          <cell r="H1224" t="str">
            <v>診療所</v>
          </cell>
        </row>
        <row r="1225">
          <cell r="A1225">
            <v>1225</v>
          </cell>
          <cell r="B1225">
            <v>44179</v>
          </cell>
          <cell r="C1225">
            <v>44861</v>
          </cell>
          <cell r="E1225" t="str">
            <v>医療法人　西野内科</v>
          </cell>
          <cell r="F1225" t="str">
            <v>A型</v>
          </cell>
          <cell r="G1225" t="str">
            <v>１．発熱患者等の「診療」及び「検査（外部委託含む）」を実施</v>
          </cell>
          <cell r="H1225" t="str">
            <v>診療所</v>
          </cell>
        </row>
        <row r="1226">
          <cell r="A1226">
            <v>1226</v>
          </cell>
          <cell r="B1226">
            <v>44179</v>
          </cell>
          <cell r="C1226">
            <v>44772</v>
          </cell>
          <cell r="E1226" t="str">
            <v>長田クリニック</v>
          </cell>
          <cell r="F1226" t="str">
            <v>A型</v>
          </cell>
          <cell r="G1226" t="str">
            <v>１．発熱患者等の「診療」及び「検査（外部委託含む）」を実施</v>
          </cell>
          <cell r="H1226" t="str">
            <v>診療所</v>
          </cell>
        </row>
        <row r="1227">
          <cell r="A1227">
            <v>1227</v>
          </cell>
          <cell r="B1227">
            <v>44179</v>
          </cell>
          <cell r="C1227">
            <v>44575</v>
          </cell>
          <cell r="E1227" t="str">
            <v>医療法人みなとクリニック</v>
          </cell>
          <cell r="F1227" t="str">
            <v>A型</v>
          </cell>
          <cell r="G1227" t="str">
            <v>１．発熱患者等の「診療」及び「検査（外部委託含む）」を実施</v>
          </cell>
          <cell r="H1227" t="str">
            <v>診療所</v>
          </cell>
        </row>
        <row r="1228">
          <cell r="A1228">
            <v>1228</v>
          </cell>
          <cell r="B1228">
            <v>44179</v>
          </cell>
          <cell r="C1228">
            <v>44866</v>
          </cell>
          <cell r="E1228" t="str">
            <v>医療法人吹生会　たきざわクリニック</v>
          </cell>
          <cell r="F1228" t="str">
            <v>A型</v>
          </cell>
          <cell r="G1228" t="str">
            <v>１．発熱患者等の「診療」及び「検査（外部委託含む）」を実施</v>
          </cell>
          <cell r="H1228" t="str">
            <v>診療所</v>
          </cell>
        </row>
        <row r="1229">
          <cell r="A1229">
            <v>1229</v>
          </cell>
          <cell r="B1229">
            <v>44179</v>
          </cell>
          <cell r="C1229">
            <v>44749</v>
          </cell>
          <cell r="E1229" t="str">
            <v>阪本医院</v>
          </cell>
          <cell r="F1229" t="str">
            <v>A型</v>
          </cell>
          <cell r="G1229" t="str">
            <v>１．発熱患者等の「診療」及び「検査（外部委託含む）」を実施</v>
          </cell>
          <cell r="H1229" t="str">
            <v>診療所</v>
          </cell>
        </row>
        <row r="1232">
          <cell r="A1232">
            <v>1232</v>
          </cell>
          <cell r="B1232">
            <v>44179</v>
          </cell>
          <cell r="C1232">
            <v>44815</v>
          </cell>
          <cell r="E1232" t="str">
            <v>さなだ内科・消化器内科クリニック</v>
          </cell>
          <cell r="F1232" t="str">
            <v>A型</v>
          </cell>
          <cell r="G1232" t="str">
            <v>１．発熱患者等の「診療」及び「検査（外部委託含む）」を実施</v>
          </cell>
          <cell r="H1232" t="str">
            <v>診療所</v>
          </cell>
        </row>
        <row r="1233">
          <cell r="A1233">
            <v>1233</v>
          </cell>
          <cell r="B1233">
            <v>44179</v>
          </cell>
          <cell r="E1233" t="str">
            <v>つるぎ荘診療所</v>
          </cell>
          <cell r="F1233" t="str">
            <v>B型</v>
          </cell>
          <cell r="G1233" t="str">
            <v>２．かかりつけ患者に限って「診療」及び「検査（外部委託含む）」を実施</v>
          </cell>
          <cell r="H1233" t="str">
            <v>診療所</v>
          </cell>
        </row>
        <row r="1234">
          <cell r="A1234">
            <v>1234</v>
          </cell>
          <cell r="B1234">
            <v>44179</v>
          </cell>
          <cell r="E1234" t="str">
            <v>医療法人　仁悠会　ゆうクリニック</v>
          </cell>
          <cell r="F1234" t="str">
            <v>B型</v>
          </cell>
          <cell r="G1234" t="str">
            <v>２．かかりつけ患者に限って「診療」及び「検査（外部委託含む）」を実施</v>
          </cell>
          <cell r="H1234" t="str">
            <v>診療所</v>
          </cell>
        </row>
        <row r="1235">
          <cell r="A1235">
            <v>1235</v>
          </cell>
          <cell r="B1235">
            <v>44179</v>
          </cell>
          <cell r="C1235">
            <v>44494</v>
          </cell>
          <cell r="E1235" t="str">
            <v>医療法人東和会　第二東和会病院</v>
          </cell>
          <cell r="F1235" t="str">
            <v>B型</v>
          </cell>
          <cell r="G1235" t="str">
            <v>２．かかりつけ患者に限って「診療」及び「検査（外部委託含む）」を実施</v>
          </cell>
          <cell r="H1235" t="str">
            <v>病院</v>
          </cell>
        </row>
        <row r="1236">
          <cell r="A1236">
            <v>1236</v>
          </cell>
          <cell r="B1236">
            <v>44179</v>
          </cell>
          <cell r="C1236">
            <v>44470</v>
          </cell>
          <cell r="E1236" t="str">
            <v>医療法人邦徳会　邦和病院</v>
          </cell>
          <cell r="F1236" t="str">
            <v>A型</v>
          </cell>
          <cell r="G1236" t="str">
            <v>１．発熱患者等の「診療」及び「検査（外部委託含む）」を実施</v>
          </cell>
          <cell r="H1236" t="str">
            <v>病院</v>
          </cell>
        </row>
        <row r="1237">
          <cell r="A1237">
            <v>1237</v>
          </cell>
          <cell r="B1237">
            <v>44179</v>
          </cell>
          <cell r="C1237">
            <v>44621</v>
          </cell>
          <cell r="E1237" t="str">
            <v>医療法人槐樹会こすがクリニック</v>
          </cell>
          <cell r="F1237" t="str">
            <v>B型</v>
          </cell>
          <cell r="G1237" t="str">
            <v>２．かかりつけ患者に限って「診療」及び「検査（外部委託含む）」を実施</v>
          </cell>
          <cell r="H1237" t="str">
            <v>診療所</v>
          </cell>
        </row>
        <row r="1238">
          <cell r="A1238">
            <v>1238</v>
          </cell>
          <cell r="B1238">
            <v>44179</v>
          </cell>
          <cell r="C1238">
            <v>44624</v>
          </cell>
          <cell r="E1238" t="str">
            <v>生活協同組合ヘルスコープおおさか　いまざと診療所</v>
          </cell>
          <cell r="F1238" t="str">
            <v>A型</v>
          </cell>
          <cell r="G1238" t="str">
            <v>１．発熱患者等の「診療」及び「検査（外部委託含む）」を実施</v>
          </cell>
          <cell r="H1238" t="str">
            <v>診療所</v>
          </cell>
        </row>
        <row r="1239">
          <cell r="A1239">
            <v>1239</v>
          </cell>
          <cell r="B1239">
            <v>44179</v>
          </cell>
          <cell r="E1239" t="str">
            <v>医療法人博仁会　たけ内科クリニック</v>
          </cell>
          <cell r="F1239" t="str">
            <v>B型</v>
          </cell>
          <cell r="G1239" t="str">
            <v>２．かかりつけ患者に限って「診療」及び「検査（外部委託含む）」を実施</v>
          </cell>
          <cell r="H1239" t="str">
            <v>診療所</v>
          </cell>
        </row>
        <row r="1240">
          <cell r="A1240">
            <v>1240</v>
          </cell>
          <cell r="B1240">
            <v>44186</v>
          </cell>
          <cell r="C1240">
            <v>44936</v>
          </cell>
          <cell r="E1240" t="str">
            <v>医療法人廣世会むつみクリニック</v>
          </cell>
          <cell r="F1240" t="str">
            <v>A型</v>
          </cell>
          <cell r="G1240" t="str">
            <v>１．発熱患者等の「診療」及び「検査（外部委託含む）」を実施</v>
          </cell>
          <cell r="H1240" t="str">
            <v>診療所</v>
          </cell>
        </row>
        <row r="1242">
          <cell r="A1242">
            <v>1242</v>
          </cell>
          <cell r="B1242">
            <v>44186</v>
          </cell>
          <cell r="C1242">
            <v>44770</v>
          </cell>
          <cell r="E1242" t="str">
            <v>医療法人　伊東内科クリニック</v>
          </cell>
          <cell r="F1242" t="str">
            <v>A型</v>
          </cell>
          <cell r="G1242" t="str">
            <v>１．発熱患者等の「診療」及び「検査（外部委託含む）」を実施</v>
          </cell>
          <cell r="H1242" t="str">
            <v>診療所</v>
          </cell>
        </row>
        <row r="1243">
          <cell r="A1243">
            <v>1243</v>
          </cell>
          <cell r="B1243">
            <v>44186</v>
          </cell>
          <cell r="C1243">
            <v>44938</v>
          </cell>
          <cell r="E1243" t="str">
            <v>医療法人　山田医院</v>
          </cell>
          <cell r="F1243" t="str">
            <v>A型</v>
          </cell>
          <cell r="G1243" t="str">
            <v>１．発熱患者等の「診療」及び「検査（外部委託含む）」を実施</v>
          </cell>
          <cell r="H1243" t="str">
            <v>診療所</v>
          </cell>
        </row>
        <row r="1244">
          <cell r="A1244">
            <v>1244</v>
          </cell>
          <cell r="B1244">
            <v>44186</v>
          </cell>
          <cell r="C1244">
            <v>44774</v>
          </cell>
          <cell r="E1244" t="str">
            <v>医療法人徳洲会　松原中央病院</v>
          </cell>
          <cell r="F1244" t="str">
            <v>A型</v>
          </cell>
          <cell r="G1244" t="str">
            <v>１．発熱患者等の「診療」及び「検査（外部委託含む）」を実施</v>
          </cell>
          <cell r="H1244" t="str">
            <v>病院</v>
          </cell>
        </row>
        <row r="1245">
          <cell r="A1245">
            <v>1245</v>
          </cell>
          <cell r="B1245">
            <v>44186</v>
          </cell>
          <cell r="E1245" t="str">
            <v>医療法人紀陽会　北花田クリニック</v>
          </cell>
          <cell r="F1245" t="str">
            <v>B型</v>
          </cell>
          <cell r="G1245" t="str">
            <v>２．かかりつけ患者に限って「診療」及び「検査（外部委託含む）」を実施</v>
          </cell>
          <cell r="H1245" t="str">
            <v>診療所</v>
          </cell>
        </row>
        <row r="1246">
          <cell r="A1246">
            <v>1246</v>
          </cell>
          <cell r="B1246">
            <v>44186</v>
          </cell>
          <cell r="C1246">
            <v>44477</v>
          </cell>
          <cell r="E1246" t="str">
            <v>植村医院</v>
          </cell>
          <cell r="F1246" t="str">
            <v>B型</v>
          </cell>
          <cell r="G1246" t="str">
            <v>２．かかりつけ患者に限って「診療」及び「検査（外部委託含む）」を実施</v>
          </cell>
          <cell r="H1246" t="str">
            <v>診療所</v>
          </cell>
        </row>
        <row r="1247">
          <cell r="A1247">
            <v>1247</v>
          </cell>
          <cell r="B1247">
            <v>44186</v>
          </cell>
          <cell r="C1247">
            <v>44658</v>
          </cell>
          <cell r="E1247" t="str">
            <v>医療法人令賀会よしかクリニック</v>
          </cell>
          <cell r="F1247" t="str">
            <v>B型</v>
          </cell>
          <cell r="G1247" t="str">
            <v>２．かかりつけ患者に限って「診療」及び「検査（外部委託含む）」を実施</v>
          </cell>
          <cell r="H1247" t="str">
            <v>診療所</v>
          </cell>
        </row>
        <row r="1248">
          <cell r="A1248">
            <v>1248</v>
          </cell>
          <cell r="B1248">
            <v>44186</v>
          </cell>
          <cell r="C1248">
            <v>44652</v>
          </cell>
          <cell r="E1248" t="str">
            <v>とも在宅クリニック</v>
          </cell>
          <cell r="F1248" t="str">
            <v>B型</v>
          </cell>
          <cell r="G1248" t="str">
            <v>２．かかりつけ患者に限って「診療」及び「検査（外部委託含む）」を実施</v>
          </cell>
          <cell r="H1248" t="str">
            <v>診療所</v>
          </cell>
        </row>
        <row r="1249">
          <cell r="A1249">
            <v>1249</v>
          </cell>
          <cell r="B1249">
            <v>44186</v>
          </cell>
          <cell r="C1249">
            <v>45000</v>
          </cell>
          <cell r="E1249" t="str">
            <v>医療法人　広畑医院</v>
          </cell>
          <cell r="F1249" t="str">
            <v>A型</v>
          </cell>
          <cell r="G1249" t="str">
            <v>１．発熱患者等の「診療」及び「検査（外部委託含む）」を実施</v>
          </cell>
          <cell r="H1249" t="str">
            <v>診療所</v>
          </cell>
        </row>
        <row r="1250">
          <cell r="A1250">
            <v>1250</v>
          </cell>
          <cell r="B1250">
            <v>44186</v>
          </cell>
          <cell r="C1250">
            <v>44772</v>
          </cell>
          <cell r="E1250" t="str">
            <v>はやし小児科</v>
          </cell>
          <cell r="F1250" t="str">
            <v>A型</v>
          </cell>
          <cell r="G1250" t="str">
            <v>１．発熱患者等の「診療」及び「検査（外部委託含む）」を実施</v>
          </cell>
          <cell r="H1250" t="str">
            <v>診療所</v>
          </cell>
        </row>
        <row r="1251">
          <cell r="A1251">
            <v>1251</v>
          </cell>
          <cell r="B1251">
            <v>44186</v>
          </cell>
          <cell r="C1251">
            <v>44772</v>
          </cell>
          <cell r="E1251" t="str">
            <v>医療法人　育眞会　石川クリニック</v>
          </cell>
          <cell r="F1251" t="str">
            <v>A型</v>
          </cell>
          <cell r="G1251" t="str">
            <v>１．発熱患者等の「診療」及び「検査（外部委託含む）」を実施</v>
          </cell>
          <cell r="H1251" t="str">
            <v>診療所</v>
          </cell>
        </row>
        <row r="1252">
          <cell r="A1252">
            <v>1252</v>
          </cell>
          <cell r="B1252">
            <v>44186</v>
          </cell>
          <cell r="C1252">
            <v>44629</v>
          </cell>
          <cell r="E1252" t="str">
            <v>医療法人愛信会　石村整形外科</v>
          </cell>
          <cell r="F1252" t="str">
            <v>A型</v>
          </cell>
          <cell r="G1252" t="str">
            <v>１．発熱患者等の「診療」及び「検査（外部委託含む）」を実施</v>
          </cell>
          <cell r="H1252" t="str">
            <v>診療所</v>
          </cell>
        </row>
        <row r="1253">
          <cell r="A1253">
            <v>1253</v>
          </cell>
          <cell r="B1253">
            <v>44186</v>
          </cell>
          <cell r="C1253">
            <v>44795</v>
          </cell>
          <cell r="E1253" t="str">
            <v>医療法人　太田医院</v>
          </cell>
          <cell r="F1253" t="str">
            <v>A型</v>
          </cell>
          <cell r="G1253" t="str">
            <v>１．発熱患者等の「診療」及び「検査（外部委託含む）」を実施</v>
          </cell>
          <cell r="H1253" t="str">
            <v>診療所</v>
          </cell>
        </row>
        <row r="1254">
          <cell r="A1254">
            <v>1254</v>
          </cell>
          <cell r="B1254">
            <v>44186</v>
          </cell>
          <cell r="C1254">
            <v>44595</v>
          </cell>
          <cell r="E1254" t="str">
            <v>永野医院</v>
          </cell>
          <cell r="F1254" t="str">
            <v>A型</v>
          </cell>
          <cell r="G1254" t="str">
            <v>１．発熱患者等の「診療」及び「検査（外部委託含む）」を実施</v>
          </cell>
          <cell r="H1254" t="str">
            <v>診療所</v>
          </cell>
        </row>
        <row r="1255">
          <cell r="A1255">
            <v>1255</v>
          </cell>
          <cell r="B1255">
            <v>44186</v>
          </cell>
          <cell r="E1255" t="str">
            <v>医療法人　利田会　久米田病院</v>
          </cell>
          <cell r="F1255" t="str">
            <v>B型</v>
          </cell>
          <cell r="G1255" t="str">
            <v>２．かかりつけ患者に限って「診療」及び「検査（外部委託含む）」を実施</v>
          </cell>
          <cell r="H1255" t="str">
            <v>病院</v>
          </cell>
        </row>
        <row r="1256">
          <cell r="A1256">
            <v>1256</v>
          </cell>
          <cell r="B1256">
            <v>44186</v>
          </cell>
          <cell r="C1256">
            <v>44774</v>
          </cell>
          <cell r="E1256" t="str">
            <v>まつかわ脳神経外科クリニック</v>
          </cell>
          <cell r="F1256" t="str">
            <v>A型</v>
          </cell>
          <cell r="G1256" t="str">
            <v>１．発熱患者等の「診療」及び「検査（外部委託含む）」を実施</v>
          </cell>
          <cell r="H1256" t="str">
            <v>診療所</v>
          </cell>
        </row>
        <row r="1257">
          <cell r="A1257">
            <v>1257</v>
          </cell>
          <cell r="B1257">
            <v>44186</v>
          </cell>
          <cell r="C1257">
            <v>45005</v>
          </cell>
          <cell r="E1257" t="str">
            <v>社会医療法人　明生会　明生会クリニック</v>
          </cell>
          <cell r="F1257" t="str">
            <v>B型</v>
          </cell>
          <cell r="G1257" t="str">
            <v>２．かかりつけ患者に限って「診療」及び「検査（外部委託含む）」を実施</v>
          </cell>
          <cell r="H1257" t="str">
            <v>診療所</v>
          </cell>
        </row>
        <row r="1258">
          <cell r="A1258">
            <v>1258</v>
          </cell>
          <cell r="B1258">
            <v>44186</v>
          </cell>
          <cell r="C1258">
            <v>44638</v>
          </cell>
          <cell r="E1258" t="str">
            <v>康クリニック</v>
          </cell>
          <cell r="F1258" t="str">
            <v>B型</v>
          </cell>
          <cell r="G1258" t="str">
            <v>２．かかりつけ患者に限って「診療」及び「検査（外部委託含む）」を実施</v>
          </cell>
          <cell r="H1258" t="str">
            <v>診療所</v>
          </cell>
        </row>
        <row r="1259">
          <cell r="A1259">
            <v>1259</v>
          </cell>
          <cell r="B1259">
            <v>44186</v>
          </cell>
          <cell r="E1259" t="str">
            <v>森口クリニック</v>
          </cell>
          <cell r="F1259" t="str">
            <v>B型</v>
          </cell>
          <cell r="G1259" t="str">
            <v>２．かかりつけ患者に限って「診療」及び「検査（外部委託含む）」を実施</v>
          </cell>
          <cell r="H1259" t="str">
            <v>診療所</v>
          </cell>
        </row>
        <row r="1260">
          <cell r="A1260">
            <v>1260</v>
          </cell>
          <cell r="B1260">
            <v>44186</v>
          </cell>
          <cell r="C1260">
            <v>44921</v>
          </cell>
          <cell r="E1260" t="str">
            <v>社会福祉法人のぞみ　古江台ホール白百合診療所</v>
          </cell>
          <cell r="F1260" t="str">
            <v>B型</v>
          </cell>
          <cell r="G1260" t="str">
            <v>２．かかりつけ患者に限って「診療」及び「検査（外部委託含む）」を実施</v>
          </cell>
          <cell r="H1260" t="str">
            <v>診療所</v>
          </cell>
        </row>
        <row r="1261">
          <cell r="A1261">
            <v>1261</v>
          </cell>
          <cell r="B1261">
            <v>44845</v>
          </cell>
          <cell r="E1261" t="str">
            <v>亀山医院</v>
          </cell>
          <cell r="F1261" t="str">
            <v>A型</v>
          </cell>
          <cell r="G1261" t="str">
            <v>１．発熱患者等の「診療」及び「検査（外部委託含む）」を実施</v>
          </cell>
          <cell r="H1261" t="str">
            <v>診療所</v>
          </cell>
        </row>
        <row r="1262">
          <cell r="A1262">
            <v>1262</v>
          </cell>
          <cell r="B1262">
            <v>44186</v>
          </cell>
          <cell r="C1262">
            <v>44792</v>
          </cell>
          <cell r="E1262" t="str">
            <v>はしもと内科消化器内科クリニック</v>
          </cell>
          <cell r="F1262" t="str">
            <v>A型</v>
          </cell>
          <cell r="G1262" t="str">
            <v>１．発熱患者等の「診療」及び「検査（外部委託含む）」を実施</v>
          </cell>
          <cell r="H1262" t="str">
            <v>診療所</v>
          </cell>
        </row>
        <row r="1263">
          <cell r="A1263">
            <v>1263</v>
          </cell>
          <cell r="B1263">
            <v>44186</v>
          </cell>
          <cell r="C1263">
            <v>44614</v>
          </cell>
          <cell r="E1263" t="str">
            <v>木下診療所</v>
          </cell>
          <cell r="F1263" t="str">
            <v>B型</v>
          </cell>
          <cell r="G1263" t="str">
            <v>２．かかりつけ患者に限って「診療」及び「検査（外部委託含む）」を実施</v>
          </cell>
          <cell r="H1263" t="str">
            <v>診療所</v>
          </cell>
        </row>
        <row r="1264">
          <cell r="A1264">
            <v>1264</v>
          </cell>
          <cell r="B1264">
            <v>44186</v>
          </cell>
          <cell r="C1264">
            <v>44775</v>
          </cell>
          <cell r="E1264" t="str">
            <v>医療法人　二村耳鼻咽喉科ボイスクリニック</v>
          </cell>
          <cell r="F1264" t="str">
            <v>A型</v>
          </cell>
          <cell r="G1264" t="str">
            <v>１．発熱患者等の「診療」及び「検査（外部委託含む）」を実施</v>
          </cell>
          <cell r="H1264" t="str">
            <v>診療所</v>
          </cell>
        </row>
        <row r="1265">
          <cell r="A1265">
            <v>1265</v>
          </cell>
          <cell r="B1265">
            <v>44186</v>
          </cell>
          <cell r="C1265">
            <v>44773</v>
          </cell>
          <cell r="E1265" t="str">
            <v>医療法人　太子会　おおしろクリニック</v>
          </cell>
          <cell r="F1265" t="str">
            <v>A型</v>
          </cell>
          <cell r="G1265" t="str">
            <v>１．発熱患者等の「診療」及び「検査（外部委託含む）」を実施</v>
          </cell>
          <cell r="H1265" t="str">
            <v>診療所</v>
          </cell>
        </row>
        <row r="1267">
          <cell r="A1267">
            <v>1267</v>
          </cell>
          <cell r="B1267">
            <v>44186</v>
          </cell>
          <cell r="C1267">
            <v>44838</v>
          </cell>
          <cell r="E1267" t="str">
            <v>医療法人馬場　内科・循環器内科　クリニック</v>
          </cell>
          <cell r="F1267" t="str">
            <v>A型</v>
          </cell>
          <cell r="G1267" t="str">
            <v>１．発熱患者等の「診療」及び「検査（外部委託含む）」を実施</v>
          </cell>
          <cell r="H1267" t="str">
            <v>診療所</v>
          </cell>
        </row>
        <row r="1268">
          <cell r="A1268">
            <v>1268</v>
          </cell>
          <cell r="B1268">
            <v>44186</v>
          </cell>
          <cell r="C1268">
            <v>44927</v>
          </cell>
          <cell r="E1268" t="str">
            <v>大阪府豊能郡豊能町国民健康保険診療所</v>
          </cell>
          <cell r="F1268" t="str">
            <v>A型</v>
          </cell>
          <cell r="G1268" t="str">
            <v>１．発熱患者等の「診療」及び「検査（外部委託含む）」を実施</v>
          </cell>
          <cell r="H1268" t="str">
            <v>診療所</v>
          </cell>
        </row>
        <row r="1269">
          <cell r="A1269">
            <v>1269</v>
          </cell>
          <cell r="B1269">
            <v>44186</v>
          </cell>
          <cell r="C1269">
            <v>44770</v>
          </cell>
          <cell r="E1269" t="str">
            <v>医療法人　健悠会　みさよ内科クリニック</v>
          </cell>
          <cell r="F1269" t="str">
            <v>A型</v>
          </cell>
          <cell r="G1269" t="str">
            <v>１．発熱患者等の「診療」及び「検査（外部委託含む）」を実施</v>
          </cell>
          <cell r="H1269" t="str">
            <v>診療所</v>
          </cell>
        </row>
        <row r="1270">
          <cell r="A1270">
            <v>1270</v>
          </cell>
          <cell r="B1270">
            <v>44186</v>
          </cell>
          <cell r="E1270" t="str">
            <v>髙橋内科</v>
          </cell>
          <cell r="F1270" t="str">
            <v>B型</v>
          </cell>
          <cell r="G1270" t="str">
            <v>２．かかりつけ患者に限って「診療」及び「検査（外部委託含む）」を実施</v>
          </cell>
          <cell r="H1270" t="str">
            <v>診療所</v>
          </cell>
        </row>
        <row r="1271">
          <cell r="A1271">
            <v>1271</v>
          </cell>
          <cell r="B1271">
            <v>44162</v>
          </cell>
          <cell r="E1271" t="str">
            <v>奥野クリニック</v>
          </cell>
          <cell r="F1271" t="str">
            <v>B型</v>
          </cell>
          <cell r="G1271" t="str">
            <v>２．かかりつけ患者に限って「診療」及び「検査（外部委託含む）」を実施</v>
          </cell>
          <cell r="H1271" t="str">
            <v>診療所</v>
          </cell>
        </row>
        <row r="1272">
          <cell r="A1272">
            <v>1272</v>
          </cell>
          <cell r="B1272">
            <v>44186</v>
          </cell>
          <cell r="C1272">
            <v>44697</v>
          </cell>
          <cell r="E1272" t="str">
            <v>医療法人　木本内科</v>
          </cell>
          <cell r="F1272" t="str">
            <v>A型</v>
          </cell>
          <cell r="G1272" t="str">
            <v>１．発熱患者等の「診療」及び「検査（外部委託含む）」を実施</v>
          </cell>
          <cell r="H1272" t="str">
            <v>診療所</v>
          </cell>
        </row>
        <row r="1273">
          <cell r="A1273">
            <v>1273</v>
          </cell>
          <cell r="B1273">
            <v>44186</v>
          </cell>
          <cell r="C1273">
            <v>44777</v>
          </cell>
          <cell r="E1273" t="str">
            <v>医療法人たにぐちクリニック</v>
          </cell>
          <cell r="F1273" t="str">
            <v>A型</v>
          </cell>
          <cell r="G1273" t="str">
            <v>１．発熱患者等の「診療」及び「検査（外部委託含む）」を実施</v>
          </cell>
          <cell r="H1273" t="str">
            <v>診療所</v>
          </cell>
        </row>
        <row r="1274">
          <cell r="A1274">
            <v>1274</v>
          </cell>
          <cell r="B1274">
            <v>44186</v>
          </cell>
          <cell r="E1274" t="str">
            <v>医療法人　啓明会　相原病院</v>
          </cell>
          <cell r="F1274" t="str">
            <v>B型</v>
          </cell>
          <cell r="G1274" t="str">
            <v>２．かかりつけ患者に限って「診療」及び「検査（外部委託含む）」を実施</v>
          </cell>
          <cell r="H1274" t="str">
            <v>病院</v>
          </cell>
        </row>
        <row r="1276">
          <cell r="A1276">
            <v>1276</v>
          </cell>
          <cell r="B1276">
            <v>44193</v>
          </cell>
          <cell r="C1276">
            <v>44603</v>
          </cell>
          <cell r="E1276" t="str">
            <v>医療法人石田会　石田診療所</v>
          </cell>
          <cell r="F1276" t="str">
            <v>A型</v>
          </cell>
          <cell r="G1276" t="str">
            <v>１．発熱患者等の「診療」及び「検査（外部委託含む）」を実施</v>
          </cell>
          <cell r="H1276" t="str">
            <v>診療所</v>
          </cell>
        </row>
        <row r="1277">
          <cell r="A1277">
            <v>1277</v>
          </cell>
          <cell r="B1277">
            <v>44193</v>
          </cell>
          <cell r="C1277">
            <v>44774</v>
          </cell>
          <cell r="E1277" t="str">
            <v>はやま内科クリニック</v>
          </cell>
          <cell r="F1277" t="str">
            <v>A型</v>
          </cell>
          <cell r="G1277" t="str">
            <v>１．発熱患者等の「診療」及び「検査（外部委託含む）」を実施</v>
          </cell>
          <cell r="H1277" t="str">
            <v>診療所</v>
          </cell>
        </row>
        <row r="1278">
          <cell r="A1278">
            <v>1278</v>
          </cell>
          <cell r="B1278">
            <v>44193</v>
          </cell>
          <cell r="C1278">
            <v>44845</v>
          </cell>
          <cell r="E1278" t="str">
            <v>つじ耳鼻咽喉科</v>
          </cell>
          <cell r="F1278" t="str">
            <v>準A型</v>
          </cell>
          <cell r="G1278" t="str">
            <v>１．発熱患者等の「診療」及び「検査（外部委託含む）」を実施</v>
          </cell>
          <cell r="H1278" t="str">
            <v>診療所</v>
          </cell>
        </row>
        <row r="1279">
          <cell r="A1279">
            <v>1279</v>
          </cell>
          <cell r="B1279">
            <v>44193</v>
          </cell>
          <cell r="C1279">
            <v>44502</v>
          </cell>
          <cell r="E1279" t="str">
            <v>医療法人聖愛会山村耳鼻咽喉科蛍池クリニック</v>
          </cell>
          <cell r="F1279" t="str">
            <v>A型</v>
          </cell>
          <cell r="G1279" t="str">
            <v>１．発熱患者等の「診療」及び「検査（外部委託含む）」を実施</v>
          </cell>
          <cell r="H1279" t="str">
            <v>診療所</v>
          </cell>
        </row>
        <row r="1280">
          <cell r="A1280">
            <v>1280</v>
          </cell>
          <cell r="B1280">
            <v>44193</v>
          </cell>
          <cell r="C1280">
            <v>44632</v>
          </cell>
          <cell r="E1280" t="str">
            <v>医療法人大慶会　星光病院</v>
          </cell>
          <cell r="F1280" t="str">
            <v>A型</v>
          </cell>
          <cell r="G1280" t="str">
            <v>１．発熱患者等の「診療」及び「検査（外部委託含む）」を実施</v>
          </cell>
          <cell r="H1280" t="str">
            <v>病院</v>
          </cell>
        </row>
        <row r="1281">
          <cell r="A1281">
            <v>1281</v>
          </cell>
          <cell r="B1281">
            <v>44193</v>
          </cell>
          <cell r="C1281">
            <v>44866</v>
          </cell>
          <cell r="E1281" t="str">
            <v>医療法人 今井内科 小児科医院</v>
          </cell>
          <cell r="F1281" t="str">
            <v>B型</v>
          </cell>
          <cell r="G1281" t="str">
            <v>２．かかりつけ患者に限って「診療」及び「検査（外部委託含む）」を実施</v>
          </cell>
          <cell r="H1281" t="str">
            <v>診療所</v>
          </cell>
        </row>
        <row r="1282">
          <cell r="A1282">
            <v>1282</v>
          </cell>
          <cell r="B1282">
            <v>44193</v>
          </cell>
          <cell r="C1282">
            <v>44587</v>
          </cell>
          <cell r="E1282" t="str">
            <v>医療法人泉清会　川端医院</v>
          </cell>
          <cell r="F1282" t="str">
            <v>A型</v>
          </cell>
          <cell r="G1282" t="str">
            <v>１．発熱患者等の「診療」及び「検査（外部委託含む）」を実施</v>
          </cell>
          <cell r="H1282" t="str">
            <v>診療所</v>
          </cell>
        </row>
        <row r="1283">
          <cell r="A1283">
            <v>1283</v>
          </cell>
          <cell r="B1283">
            <v>44193</v>
          </cell>
          <cell r="E1283" t="str">
            <v>関西医療大学　附属診療所</v>
          </cell>
          <cell r="F1283" t="str">
            <v>B型</v>
          </cell>
          <cell r="G1283" t="str">
            <v>２．かかりつけ患者に限って「診療」及び「検査（外部委託含む）」を実施</v>
          </cell>
          <cell r="H1283" t="str">
            <v>診療所</v>
          </cell>
        </row>
        <row r="1284">
          <cell r="A1284">
            <v>1284</v>
          </cell>
          <cell r="B1284">
            <v>44193</v>
          </cell>
          <cell r="E1284" t="str">
            <v>医療法人社団交鐘会あおぞら在宅診療所大阪はなてん</v>
          </cell>
          <cell r="F1284" t="str">
            <v>B型</v>
          </cell>
          <cell r="G1284" t="str">
            <v>２．かかりつけ患者に限って「診療」及び「検査（外部委託含む）」を実施</v>
          </cell>
          <cell r="H1284" t="str">
            <v>診療所</v>
          </cell>
        </row>
        <row r="1285">
          <cell r="A1285">
            <v>1285</v>
          </cell>
          <cell r="B1285">
            <v>44193</v>
          </cell>
          <cell r="E1285" t="str">
            <v>つくもクリニック</v>
          </cell>
          <cell r="F1285" t="str">
            <v>B型</v>
          </cell>
          <cell r="G1285" t="str">
            <v>２．かかりつけ患者に限って「診療」及び「検査（外部委託含む）」を実施</v>
          </cell>
          <cell r="H1285" t="str">
            <v>診療所</v>
          </cell>
        </row>
        <row r="1286">
          <cell r="A1286">
            <v>1286</v>
          </cell>
          <cell r="B1286">
            <v>44193</v>
          </cell>
          <cell r="C1286">
            <v>44777</v>
          </cell>
          <cell r="E1286" t="str">
            <v>AMA Clinic 淡路町院</v>
          </cell>
          <cell r="F1286" t="str">
            <v>A型</v>
          </cell>
          <cell r="G1286" t="str">
            <v>１．発熱患者等の「診療」及び「検査（外部委託含む）」を実施</v>
          </cell>
          <cell r="H1286" t="str">
            <v>診療所</v>
          </cell>
        </row>
        <row r="1287">
          <cell r="A1287">
            <v>1287</v>
          </cell>
          <cell r="B1287">
            <v>44193</v>
          </cell>
          <cell r="C1287">
            <v>44893</v>
          </cell>
          <cell r="E1287" t="str">
            <v>医療法人俊清会　ながくら内科クリニック</v>
          </cell>
          <cell r="F1287" t="str">
            <v>A型</v>
          </cell>
          <cell r="G1287" t="str">
            <v>１．発熱患者等の「診療」及び「検査（外部委託含む）」を実施</v>
          </cell>
          <cell r="H1287" t="str">
            <v>診療所</v>
          </cell>
        </row>
        <row r="1288">
          <cell r="A1288">
            <v>1288</v>
          </cell>
          <cell r="B1288">
            <v>44193</v>
          </cell>
          <cell r="C1288">
            <v>44781</v>
          </cell>
          <cell r="E1288" t="str">
            <v>医療法人　天五診療所</v>
          </cell>
          <cell r="F1288" t="str">
            <v>A型</v>
          </cell>
          <cell r="G1288" t="str">
            <v>１．発熱患者等の「診療」及び「検査（外部委託含む）」を実施</v>
          </cell>
          <cell r="H1288" t="str">
            <v>診療所</v>
          </cell>
        </row>
        <row r="1289">
          <cell r="A1289">
            <v>1289</v>
          </cell>
          <cell r="B1289">
            <v>44193</v>
          </cell>
          <cell r="C1289">
            <v>44617</v>
          </cell>
          <cell r="E1289" t="str">
            <v>医療法人みどり会 中村記念クリニック</v>
          </cell>
          <cell r="F1289" t="str">
            <v>B型</v>
          </cell>
          <cell r="G1289" t="str">
            <v>２．かかりつけ患者に限って「診療」及び「検査（外部委託含む）」を実施</v>
          </cell>
          <cell r="H1289" t="str">
            <v>診療所</v>
          </cell>
        </row>
        <row r="1290">
          <cell r="A1290">
            <v>1290</v>
          </cell>
          <cell r="B1290">
            <v>44193</v>
          </cell>
          <cell r="C1290">
            <v>44847</v>
          </cell>
          <cell r="E1290" t="str">
            <v>(医)豊仁会 第二近藤診療所</v>
          </cell>
          <cell r="F1290" t="str">
            <v>準A型</v>
          </cell>
          <cell r="G1290" t="str">
            <v>１．発熱患者等の「診療」及び「検査（外部委託含む）」を実施</v>
          </cell>
          <cell r="H1290" t="str">
            <v>診療所</v>
          </cell>
        </row>
        <row r="1291">
          <cell r="A1291">
            <v>1291</v>
          </cell>
          <cell r="B1291">
            <v>44193</v>
          </cell>
          <cell r="C1291">
            <v>44771</v>
          </cell>
          <cell r="E1291" t="str">
            <v>うつぼＧａｒｄｅｎＣｌｉｎｉｃ</v>
          </cell>
          <cell r="F1291" t="str">
            <v>A型</v>
          </cell>
          <cell r="G1291" t="str">
            <v>１．発熱患者等の「診療」及び「検査（外部委託含む）」を実施</v>
          </cell>
          <cell r="H1291" t="str">
            <v>診療所</v>
          </cell>
        </row>
        <row r="1292">
          <cell r="A1292">
            <v>1292</v>
          </cell>
          <cell r="B1292">
            <v>44193</v>
          </cell>
          <cell r="E1292" t="str">
            <v>なかむら内科・糖尿病クリニック</v>
          </cell>
          <cell r="F1292" t="str">
            <v>A型</v>
          </cell>
          <cell r="G1292" t="str">
            <v>１．発熱患者等の「診療」及び「検査（外部委託含む）」を実施</v>
          </cell>
          <cell r="H1292" t="str">
            <v>診療所</v>
          </cell>
        </row>
        <row r="1293">
          <cell r="A1293">
            <v>1293</v>
          </cell>
          <cell r="B1293">
            <v>44193</v>
          </cell>
          <cell r="C1293">
            <v>44251</v>
          </cell>
          <cell r="E1293" t="str">
            <v>医療法人博真会　横田クリニック</v>
          </cell>
          <cell r="F1293" t="str">
            <v>A型</v>
          </cell>
          <cell r="G1293" t="str">
            <v>１．発熱患者等の「診療」及び「検査（外部委託含む）」を実施</v>
          </cell>
          <cell r="H1293" t="str">
            <v>診療所</v>
          </cell>
        </row>
        <row r="1294">
          <cell r="A1294">
            <v>1294</v>
          </cell>
          <cell r="B1294">
            <v>44193</v>
          </cell>
          <cell r="E1294" t="str">
            <v>医療法人社団交鐘会あおぞら在宅診療所大阪ねやがわ</v>
          </cell>
          <cell r="F1294" t="str">
            <v>B型</v>
          </cell>
          <cell r="G1294" t="str">
            <v>２．かかりつけ患者に限って「診療」及び「検査（外部委託含む）」を実施</v>
          </cell>
          <cell r="H1294" t="str">
            <v>診療所</v>
          </cell>
        </row>
        <row r="1295">
          <cell r="A1295">
            <v>1295</v>
          </cell>
          <cell r="B1295">
            <v>44193</v>
          </cell>
          <cell r="C1295">
            <v>44678</v>
          </cell>
          <cell r="E1295" t="str">
            <v>医療法人生登会　寺元記念病院</v>
          </cell>
          <cell r="F1295" t="str">
            <v>A型</v>
          </cell>
          <cell r="G1295" t="str">
            <v>１．発熱患者等の「診療」及び「検査（外部委託含む）」を実施</v>
          </cell>
          <cell r="H1295" t="str">
            <v>病院</v>
          </cell>
        </row>
        <row r="1296">
          <cell r="A1296">
            <v>1296</v>
          </cell>
          <cell r="B1296">
            <v>44193</v>
          </cell>
          <cell r="C1296">
            <v>44489</v>
          </cell>
          <cell r="E1296" t="str">
            <v>やまさきクリニック</v>
          </cell>
          <cell r="F1296" t="str">
            <v>A型</v>
          </cell>
          <cell r="G1296" t="str">
            <v>１．発熱患者等の「診療」及び「検査（外部委託含む）」を実施</v>
          </cell>
          <cell r="H1296" t="str">
            <v>診療所</v>
          </cell>
        </row>
        <row r="1297">
          <cell r="A1297">
            <v>1297</v>
          </cell>
          <cell r="B1297">
            <v>44193</v>
          </cell>
          <cell r="C1297">
            <v>44656</v>
          </cell>
          <cell r="E1297" t="str">
            <v>医療法人成基会相坂クリニック</v>
          </cell>
          <cell r="F1297" t="str">
            <v>A型</v>
          </cell>
          <cell r="G1297" t="str">
            <v>１．発熱患者等の「診療」及び「検査（外部委託含む）」を実施</v>
          </cell>
          <cell r="H1297" t="str">
            <v>診療所</v>
          </cell>
        </row>
        <row r="1298">
          <cell r="A1298">
            <v>1298</v>
          </cell>
          <cell r="B1298">
            <v>44193</v>
          </cell>
          <cell r="E1298" t="str">
            <v>医療法人島田クリニック　クローバークリニック</v>
          </cell>
          <cell r="F1298" t="str">
            <v>B型</v>
          </cell>
          <cell r="G1298" t="str">
            <v>２．かかりつけ患者に限って「診療」及び「検査（外部委託含む）」を実施</v>
          </cell>
          <cell r="H1298" t="str">
            <v>診療所</v>
          </cell>
        </row>
        <row r="1299">
          <cell r="A1299">
            <v>1299</v>
          </cell>
          <cell r="B1299">
            <v>44193</v>
          </cell>
          <cell r="C1299">
            <v>44476</v>
          </cell>
          <cell r="E1299" t="str">
            <v>医療法人 やすだ医院</v>
          </cell>
          <cell r="F1299" t="str">
            <v>A型</v>
          </cell>
          <cell r="G1299" t="str">
            <v>１．発熱患者等の「診療」及び「検査（外部委託含む）」を実施</v>
          </cell>
          <cell r="H1299" t="str">
            <v>診療所</v>
          </cell>
        </row>
        <row r="1300">
          <cell r="A1300">
            <v>1300</v>
          </cell>
          <cell r="B1300">
            <v>44193</v>
          </cell>
          <cell r="C1300">
            <v>44774</v>
          </cell>
          <cell r="E1300" t="str">
            <v>うちだクリニック</v>
          </cell>
          <cell r="F1300" t="str">
            <v>A型</v>
          </cell>
          <cell r="G1300" t="str">
            <v>１．発熱患者等の「診療」及び「検査（外部委託含む）」を実施</v>
          </cell>
          <cell r="H1300" t="str">
            <v>診療所</v>
          </cell>
        </row>
        <row r="1302">
          <cell r="A1302">
            <v>1302</v>
          </cell>
          <cell r="B1302">
            <v>44200</v>
          </cell>
          <cell r="C1302">
            <v>44611</v>
          </cell>
          <cell r="E1302" t="str">
            <v>医療法人こんどうクリニック</v>
          </cell>
          <cell r="F1302" t="str">
            <v>B型</v>
          </cell>
          <cell r="G1302" t="str">
            <v>２．かかりつけ患者に限って「診療」及び「検査（外部委託含む）」を実施</v>
          </cell>
          <cell r="H1302" t="str">
            <v>診療所</v>
          </cell>
        </row>
        <row r="1303">
          <cell r="A1303">
            <v>1303</v>
          </cell>
          <cell r="B1303">
            <v>44200</v>
          </cell>
          <cell r="E1303" t="str">
            <v>川島医院</v>
          </cell>
          <cell r="F1303" t="str">
            <v>B型</v>
          </cell>
          <cell r="G1303" t="str">
            <v>２．かかりつけ患者に限って「診療」及び「検査（外部委託含む）」を実施</v>
          </cell>
          <cell r="H1303" t="str">
            <v>診療所</v>
          </cell>
        </row>
        <row r="1304">
          <cell r="A1304">
            <v>1304</v>
          </cell>
          <cell r="B1304">
            <v>44200</v>
          </cell>
          <cell r="E1304" t="str">
            <v>医療法人　中城クリニック</v>
          </cell>
          <cell r="F1304" t="str">
            <v>B型</v>
          </cell>
          <cell r="G1304" t="str">
            <v>２．かかりつけ患者に限って「診療」及び「検査（外部委託含む）」を実施</v>
          </cell>
          <cell r="H1304" t="str">
            <v>診療所</v>
          </cell>
        </row>
        <row r="1305">
          <cell r="A1305">
            <v>1305</v>
          </cell>
          <cell r="B1305">
            <v>44369</v>
          </cell>
          <cell r="C1305">
            <v>44867</v>
          </cell>
          <cell r="E1305" t="str">
            <v>医療法人徹生会　村上内科</v>
          </cell>
          <cell r="F1305" t="str">
            <v>A型</v>
          </cell>
          <cell r="G1305" t="str">
            <v>１．発熱患者等の「診療」及び「検査（外部委託含む）」を実施</v>
          </cell>
          <cell r="H1305" t="str">
            <v>診療所</v>
          </cell>
        </row>
        <row r="1306">
          <cell r="A1306">
            <v>1306</v>
          </cell>
          <cell r="B1306">
            <v>44200</v>
          </cell>
          <cell r="C1306">
            <v>44778</v>
          </cell>
          <cell r="E1306" t="str">
            <v>医療法人桜済会　片岡屋なにわのみやクリニック</v>
          </cell>
          <cell r="F1306" t="str">
            <v>A型</v>
          </cell>
          <cell r="G1306" t="str">
            <v>１．発熱患者等の「診療」及び「検査（外部委託含む）」を実施</v>
          </cell>
          <cell r="H1306" t="str">
            <v>診療所</v>
          </cell>
        </row>
        <row r="1307">
          <cell r="A1307">
            <v>1307</v>
          </cell>
          <cell r="B1307">
            <v>44200</v>
          </cell>
          <cell r="C1307">
            <v>44470</v>
          </cell>
          <cell r="E1307" t="str">
            <v>すぎもと内科クリニック</v>
          </cell>
          <cell r="F1307" t="str">
            <v>A型</v>
          </cell>
          <cell r="G1307" t="str">
            <v>１．発熱患者等の「診療」及び「検査（外部委託含む）」を実施</v>
          </cell>
          <cell r="H1307" t="str">
            <v>診療所</v>
          </cell>
        </row>
        <row r="1308">
          <cell r="A1308">
            <v>1308</v>
          </cell>
          <cell r="B1308">
            <v>44200</v>
          </cell>
          <cell r="C1308">
            <v>44470</v>
          </cell>
          <cell r="E1308" t="str">
            <v>かもめクリニック</v>
          </cell>
          <cell r="F1308" t="str">
            <v>B型</v>
          </cell>
          <cell r="G1308" t="str">
            <v>２．かかりつけ患者に限って「診療」及び「検査（外部委託含む）」を実施</v>
          </cell>
          <cell r="H1308" t="str">
            <v>診療所</v>
          </cell>
        </row>
        <row r="1309">
          <cell r="A1309">
            <v>1309</v>
          </cell>
          <cell r="B1309">
            <v>44200</v>
          </cell>
          <cell r="C1309">
            <v>44470</v>
          </cell>
          <cell r="E1309" t="str">
            <v>かもめクリニック第2</v>
          </cell>
          <cell r="F1309" t="str">
            <v>B型</v>
          </cell>
          <cell r="G1309" t="str">
            <v>２．かかりつけ患者に限って「診療」及び「検査（外部委託含む）」を実施</v>
          </cell>
          <cell r="H1309" t="str">
            <v>診療所</v>
          </cell>
        </row>
        <row r="1310">
          <cell r="A1310">
            <v>1310</v>
          </cell>
          <cell r="B1310">
            <v>44200</v>
          </cell>
          <cell r="C1310">
            <v>44798</v>
          </cell>
          <cell r="E1310" t="str">
            <v>医療法人　林クリニック</v>
          </cell>
          <cell r="F1310" t="str">
            <v>A型</v>
          </cell>
          <cell r="G1310" t="str">
            <v>１．発熱患者等の「診療」及び「検査（外部委託含む）」を実施</v>
          </cell>
          <cell r="H1310" t="str">
            <v>診療所</v>
          </cell>
        </row>
        <row r="1311">
          <cell r="A1311">
            <v>1311</v>
          </cell>
          <cell r="B1311">
            <v>44200</v>
          </cell>
          <cell r="C1311">
            <v>44779</v>
          </cell>
          <cell r="E1311" t="str">
            <v>鈴木診療所</v>
          </cell>
          <cell r="F1311" t="str">
            <v>A型</v>
          </cell>
          <cell r="G1311" t="str">
            <v>１．発熱患者等の「診療」及び「検査（外部委託含む）」を実施</v>
          </cell>
          <cell r="H1311" t="str">
            <v>診療所</v>
          </cell>
        </row>
        <row r="1312">
          <cell r="A1312">
            <v>1312</v>
          </cell>
          <cell r="B1312">
            <v>44208</v>
          </cell>
          <cell r="E1312" t="str">
            <v>すずな園診療所</v>
          </cell>
          <cell r="F1312" t="str">
            <v>B型</v>
          </cell>
          <cell r="G1312" t="str">
            <v>２．かかりつけ患者に限って「診療」及び「検査（外部委託含む）」を実施</v>
          </cell>
          <cell r="H1312" t="str">
            <v>診療所</v>
          </cell>
        </row>
        <row r="1313">
          <cell r="A1313">
            <v>1313</v>
          </cell>
          <cell r="B1313">
            <v>44208</v>
          </cell>
          <cell r="E1313" t="str">
            <v>原クリニック</v>
          </cell>
          <cell r="F1313" t="str">
            <v>B型</v>
          </cell>
          <cell r="G1313" t="str">
            <v>２．かかりつけ患者に限って「診療」及び「検査（外部委託含む）」を実施</v>
          </cell>
          <cell r="H1313" t="str">
            <v>診療所</v>
          </cell>
        </row>
        <row r="1314">
          <cell r="A1314">
            <v>1314</v>
          </cell>
          <cell r="B1314">
            <v>44208</v>
          </cell>
          <cell r="C1314">
            <v>44572</v>
          </cell>
          <cell r="E1314" t="str">
            <v>医療法人協和会　協和会病院</v>
          </cell>
          <cell r="F1314" t="str">
            <v>A型</v>
          </cell>
          <cell r="G1314" t="str">
            <v>１．発熱患者等の「診療」及び「検査（外部委託含む）」を実施</v>
          </cell>
          <cell r="H1314" t="str">
            <v>病院</v>
          </cell>
        </row>
        <row r="1315">
          <cell r="A1315">
            <v>1315</v>
          </cell>
          <cell r="B1315">
            <v>44208</v>
          </cell>
          <cell r="C1315">
            <v>44650</v>
          </cell>
          <cell r="E1315" t="str">
            <v>医療法人　秀陽会　訪問診療クリニック麒麟</v>
          </cell>
          <cell r="F1315" t="str">
            <v>A型</v>
          </cell>
          <cell r="G1315" t="str">
            <v>１．発熱患者等の「診療」及び「検査（外部委託含む）」を実施</v>
          </cell>
          <cell r="H1315" t="str">
            <v>診療所</v>
          </cell>
        </row>
        <row r="1317">
          <cell r="A1317">
            <v>1317</v>
          </cell>
          <cell r="B1317">
            <v>44208</v>
          </cell>
          <cell r="E1317" t="str">
            <v>医療法人泉翔会かとう鳳クリニック</v>
          </cell>
          <cell r="F1317" t="str">
            <v>A型</v>
          </cell>
          <cell r="G1317" t="str">
            <v>１．発熱患者等の「診療」及び「検査（外部委託含む）」を実施</v>
          </cell>
          <cell r="H1317" t="str">
            <v>診療所</v>
          </cell>
        </row>
        <row r="1318">
          <cell r="A1318">
            <v>1318</v>
          </cell>
          <cell r="B1318">
            <v>44208</v>
          </cell>
          <cell r="C1318">
            <v>44838</v>
          </cell>
          <cell r="E1318" t="str">
            <v>医療法人大潤会 大潤会クリニック</v>
          </cell>
          <cell r="F1318" t="str">
            <v>準A型</v>
          </cell>
          <cell r="G1318" t="str">
            <v>１．発熱患者等の「診療」及び「検査（外部委託含む）」を実施</v>
          </cell>
          <cell r="H1318" t="str">
            <v>診療所</v>
          </cell>
        </row>
        <row r="1320">
          <cell r="A1320">
            <v>1320</v>
          </cell>
          <cell r="B1320">
            <v>44208</v>
          </cell>
          <cell r="E1320" t="str">
            <v>医療法人にしたに腎・泌尿器クリニック</v>
          </cell>
          <cell r="F1320" t="str">
            <v>B型</v>
          </cell>
          <cell r="G1320" t="str">
            <v>２．かかりつけ患者に限って「診療」及び「検査（外部委託含む）」を実施</v>
          </cell>
          <cell r="H1320" t="str">
            <v>診療所</v>
          </cell>
        </row>
        <row r="1321">
          <cell r="A1321">
            <v>1321</v>
          </cell>
          <cell r="B1321">
            <v>44141</v>
          </cell>
          <cell r="C1321">
            <v>44775</v>
          </cell>
          <cell r="E1321" t="str">
            <v>医療法人香梅会　マツイ医院</v>
          </cell>
          <cell r="F1321" t="str">
            <v>A型</v>
          </cell>
          <cell r="G1321" t="str">
            <v>１．発熱患者等の「診療」及び「検査（外部委託含む）」を実施</v>
          </cell>
          <cell r="H1321" t="str">
            <v>診療所</v>
          </cell>
        </row>
        <row r="1322">
          <cell r="A1322">
            <v>1322</v>
          </cell>
          <cell r="B1322">
            <v>44214</v>
          </cell>
          <cell r="E1322" t="str">
            <v>医療法人光輪会　さくらクリニック</v>
          </cell>
          <cell r="F1322" t="str">
            <v>B型</v>
          </cell>
          <cell r="G1322" t="str">
            <v>２．かかりつけ患者に限って「診療」及び「検査（外部委託含む）」を実施</v>
          </cell>
          <cell r="H1322" t="str">
            <v>診療所</v>
          </cell>
        </row>
        <row r="1323">
          <cell r="A1323">
            <v>1323</v>
          </cell>
          <cell r="B1323">
            <v>44214</v>
          </cell>
          <cell r="C1323">
            <v>45012</v>
          </cell>
          <cell r="E1323" t="str">
            <v>星光メディカルクリニック</v>
          </cell>
          <cell r="F1323" t="str">
            <v>A型</v>
          </cell>
          <cell r="G1323" t="str">
            <v>１．発熱患者等の「診療」及び「検査（外部委託含む）」を実施</v>
          </cell>
          <cell r="H1323" t="str">
            <v>診療所</v>
          </cell>
        </row>
        <row r="1324">
          <cell r="A1324">
            <v>1324</v>
          </cell>
          <cell r="B1324">
            <v>44214</v>
          </cell>
          <cell r="C1324">
            <v>44795</v>
          </cell>
          <cell r="E1324" t="str">
            <v>医療法人城青会　城クリニック</v>
          </cell>
          <cell r="F1324" t="str">
            <v>A型</v>
          </cell>
          <cell r="G1324" t="str">
            <v>１．発熱患者等の「診療」及び「検査（外部委託含む）」を実施</v>
          </cell>
          <cell r="H1324" t="str">
            <v>診療所</v>
          </cell>
        </row>
        <row r="1325">
          <cell r="A1325">
            <v>1325</v>
          </cell>
          <cell r="B1325">
            <v>44214</v>
          </cell>
          <cell r="C1325">
            <v>44770</v>
          </cell>
          <cell r="E1325" t="str">
            <v>医療法人　池添医院</v>
          </cell>
          <cell r="F1325" t="str">
            <v>A型</v>
          </cell>
          <cell r="G1325" t="str">
            <v>１．発熱患者等の「診療」及び「検査（外部委託含む）」を実施</v>
          </cell>
          <cell r="H1325" t="str">
            <v>診療所</v>
          </cell>
        </row>
        <row r="1326">
          <cell r="A1326">
            <v>1326</v>
          </cell>
          <cell r="B1326">
            <v>44214</v>
          </cell>
          <cell r="E1326" t="str">
            <v>ねごろ耳鼻咽喉科クリニック</v>
          </cell>
          <cell r="F1326" t="str">
            <v>A型</v>
          </cell>
          <cell r="G1326" t="str">
            <v>１．発熱患者等の「診療」及び「検査（外部委託含む）」を実施</v>
          </cell>
          <cell r="H1326" t="str">
            <v>診療所</v>
          </cell>
        </row>
        <row r="1327">
          <cell r="A1327">
            <v>1327</v>
          </cell>
          <cell r="B1327">
            <v>44214</v>
          </cell>
          <cell r="E1327" t="str">
            <v>医療法人紀陽会　田仲北野田病院</v>
          </cell>
          <cell r="F1327" t="str">
            <v>B型</v>
          </cell>
          <cell r="G1327" t="str">
            <v>２．かかりつけ患者に限って「診療」及び「検査（外部委託含む）」を実施</v>
          </cell>
          <cell r="H1327" t="str">
            <v>病院</v>
          </cell>
        </row>
        <row r="1328">
          <cell r="A1328">
            <v>1328</v>
          </cell>
          <cell r="B1328">
            <v>44214</v>
          </cell>
          <cell r="E1328" t="str">
            <v>医療法人あおい会　あおいクリニック</v>
          </cell>
          <cell r="F1328" t="str">
            <v>B型</v>
          </cell>
          <cell r="G1328" t="str">
            <v>２．かかりつけ患者に限って「診療」及び「検査（外部委託含む）」を実施</v>
          </cell>
          <cell r="H1328" t="str">
            <v>診療所</v>
          </cell>
        </row>
        <row r="1329">
          <cell r="A1329">
            <v>1329</v>
          </cell>
          <cell r="B1329">
            <v>44214</v>
          </cell>
          <cell r="E1329" t="str">
            <v>医療法人　竹井クリニック</v>
          </cell>
          <cell r="F1329" t="str">
            <v>A型</v>
          </cell>
          <cell r="G1329" t="str">
            <v>１．発熱患者等の「診療」及び「検査（外部委託含む）」を実施</v>
          </cell>
          <cell r="H1329" t="str">
            <v>診療所</v>
          </cell>
        </row>
        <row r="1330">
          <cell r="A1330">
            <v>1330</v>
          </cell>
          <cell r="B1330">
            <v>44214</v>
          </cell>
          <cell r="C1330">
            <v>44657</v>
          </cell>
          <cell r="E1330" t="str">
            <v>にしクリニック</v>
          </cell>
          <cell r="F1330" t="str">
            <v>A型</v>
          </cell>
          <cell r="G1330" t="str">
            <v>１．発熱患者等の「診療」及び「検査（外部委託含む）」を実施</v>
          </cell>
          <cell r="H1330" t="str">
            <v>診療所</v>
          </cell>
        </row>
        <row r="1331">
          <cell r="A1331">
            <v>1331</v>
          </cell>
          <cell r="B1331">
            <v>44214</v>
          </cell>
          <cell r="E1331" t="str">
            <v>医療法人紀陽会　さやまクリニック</v>
          </cell>
          <cell r="F1331" t="str">
            <v>B型</v>
          </cell>
          <cell r="G1331" t="str">
            <v>２．かかりつけ患者に限って「診療」及び「検査（外部委託含む）」を実施</v>
          </cell>
          <cell r="H1331" t="str">
            <v>診療所</v>
          </cell>
        </row>
        <row r="1332">
          <cell r="A1332">
            <v>1332</v>
          </cell>
          <cell r="B1332">
            <v>44214</v>
          </cell>
          <cell r="C1332">
            <v>44774</v>
          </cell>
          <cell r="E1332" t="str">
            <v>医療生協かわち野生活協同組合　楠根診療所</v>
          </cell>
          <cell r="F1332" t="str">
            <v>A型</v>
          </cell>
          <cell r="G1332" t="str">
            <v>１．発熱患者等の「診療」及び「検査（外部委託含む）」を実施</v>
          </cell>
          <cell r="H1332" t="str">
            <v>診療所</v>
          </cell>
        </row>
        <row r="1333">
          <cell r="A1333">
            <v>1333</v>
          </cell>
          <cell r="B1333">
            <v>44214</v>
          </cell>
          <cell r="C1333">
            <v>44600</v>
          </cell>
          <cell r="E1333" t="str">
            <v>医療法人永康会　赤松内科クリニック</v>
          </cell>
          <cell r="F1333" t="str">
            <v>B型</v>
          </cell>
          <cell r="G1333" t="str">
            <v>２．かかりつけ患者に限って「診療」及び「検査（外部委託含む）」を実施</v>
          </cell>
          <cell r="H1333" t="str">
            <v>診療所</v>
          </cell>
        </row>
        <row r="1334">
          <cell r="A1334">
            <v>1334</v>
          </cell>
          <cell r="B1334">
            <v>44214</v>
          </cell>
          <cell r="C1334">
            <v>44795</v>
          </cell>
          <cell r="E1334" t="str">
            <v>医療法人岩本診療所</v>
          </cell>
          <cell r="F1334" t="str">
            <v>A型</v>
          </cell>
          <cell r="G1334" t="str">
            <v>１．発熱患者等の「診療」及び「検査（外部委託含む）」を実施</v>
          </cell>
          <cell r="H1334" t="str">
            <v>診療所</v>
          </cell>
        </row>
        <row r="1335">
          <cell r="A1335">
            <v>1335</v>
          </cell>
          <cell r="B1335">
            <v>44214</v>
          </cell>
          <cell r="C1335">
            <v>44771</v>
          </cell>
          <cell r="E1335" t="str">
            <v>医療法人　惠愛会　クリニック畑森</v>
          </cell>
          <cell r="F1335" t="str">
            <v>A型</v>
          </cell>
          <cell r="G1335" t="str">
            <v>１．発熱患者等の「診療」及び「検査（外部委託含む）」を実施</v>
          </cell>
          <cell r="H1335" t="str">
            <v>診療所</v>
          </cell>
        </row>
        <row r="1336">
          <cell r="A1336">
            <v>1336</v>
          </cell>
          <cell r="B1336">
            <v>44214</v>
          </cell>
          <cell r="C1336">
            <v>44488</v>
          </cell>
          <cell r="E1336" t="str">
            <v>MEDICAL CLINIC 森本医院</v>
          </cell>
          <cell r="F1336" t="str">
            <v>A型</v>
          </cell>
          <cell r="G1336" t="str">
            <v>１．発熱患者等の「診療」及び「検査（外部委託含む）」を実施</v>
          </cell>
          <cell r="H1336" t="str">
            <v>診療所</v>
          </cell>
        </row>
        <row r="1337">
          <cell r="A1337">
            <v>1337</v>
          </cell>
          <cell r="B1337">
            <v>44214</v>
          </cell>
          <cell r="C1337">
            <v>44772</v>
          </cell>
          <cell r="E1337" t="str">
            <v>医療法人優心会　きのうクリニック</v>
          </cell>
          <cell r="F1337" t="str">
            <v>A型</v>
          </cell>
          <cell r="G1337" t="str">
            <v>１．発熱患者等の「診療」及び「検査（外部委託含む）」を実施</v>
          </cell>
          <cell r="H1337" t="str">
            <v>診療所</v>
          </cell>
        </row>
        <row r="1338">
          <cell r="A1338">
            <v>1338</v>
          </cell>
          <cell r="B1338">
            <v>44214</v>
          </cell>
          <cell r="C1338">
            <v>44832</v>
          </cell>
          <cell r="E1338" t="str">
            <v>医療法人　さつき会　きららこどもクリニック</v>
          </cell>
          <cell r="F1338" t="str">
            <v>A型</v>
          </cell>
          <cell r="G1338" t="str">
            <v>１．発熱患者等の「診療」及び「検査（外部委託含む）」を実施</v>
          </cell>
          <cell r="H1338" t="str">
            <v>診療所</v>
          </cell>
        </row>
        <row r="1339">
          <cell r="A1339">
            <v>1339</v>
          </cell>
          <cell r="B1339">
            <v>44214</v>
          </cell>
          <cell r="C1339">
            <v>44866</v>
          </cell>
          <cell r="E1339" t="str">
            <v>医療法人行仁会　水野クリニック</v>
          </cell>
          <cell r="F1339" t="str">
            <v>B型</v>
          </cell>
          <cell r="G1339" t="str">
            <v>２．かかりつけ患者に限って「診療」及び「検査（外部委託含む）」を実施</v>
          </cell>
          <cell r="H1339" t="str">
            <v>診療所</v>
          </cell>
        </row>
        <row r="1340">
          <cell r="A1340">
            <v>1340</v>
          </cell>
          <cell r="B1340">
            <v>44214</v>
          </cell>
          <cell r="E1340" t="str">
            <v>社会福祉法人　長寿会　六尾診療所</v>
          </cell>
          <cell r="F1340" t="str">
            <v>B型</v>
          </cell>
          <cell r="G1340" t="str">
            <v>２．かかりつけ患者に限って「診療」及び「検査（外部委託含む）」を実施</v>
          </cell>
          <cell r="H1340" t="str">
            <v>診療所</v>
          </cell>
        </row>
        <row r="1342">
          <cell r="A1342">
            <v>1342</v>
          </cell>
          <cell r="B1342">
            <v>44214</v>
          </cell>
          <cell r="E1342" t="str">
            <v>医療法人　大島耳鼻咽喉科</v>
          </cell>
          <cell r="F1342" t="str">
            <v>B型</v>
          </cell>
          <cell r="G1342" t="str">
            <v>２．かかりつけ患者に限って「診療」及び「検査（外部委託含む）」を実施</v>
          </cell>
          <cell r="H1342" t="str">
            <v>診療所</v>
          </cell>
        </row>
        <row r="1343">
          <cell r="A1343">
            <v>1343</v>
          </cell>
          <cell r="B1343">
            <v>44214</v>
          </cell>
          <cell r="C1343">
            <v>44866</v>
          </cell>
          <cell r="E1343" t="str">
            <v>ふくしまこどもクリニック</v>
          </cell>
          <cell r="F1343" t="str">
            <v>A型</v>
          </cell>
          <cell r="G1343" t="str">
            <v>１．発熱患者等の「診療」及び「検査（外部委託含む）」を実施</v>
          </cell>
          <cell r="H1343" t="str">
            <v>診療所</v>
          </cell>
        </row>
        <row r="1344">
          <cell r="A1344">
            <v>1344</v>
          </cell>
          <cell r="B1344">
            <v>44214</v>
          </cell>
          <cell r="E1344" t="str">
            <v>医療法人史隆会　出口診療所</v>
          </cell>
          <cell r="F1344" t="str">
            <v>B型</v>
          </cell>
          <cell r="G1344" t="str">
            <v>２．かかりつけ患者に限って「診療」及び「検査（外部委託含む）」を実施</v>
          </cell>
          <cell r="H1344" t="str">
            <v>診療所</v>
          </cell>
        </row>
        <row r="1345">
          <cell r="A1345">
            <v>1345</v>
          </cell>
          <cell r="B1345">
            <v>44214</v>
          </cell>
          <cell r="C1345">
            <v>44777</v>
          </cell>
          <cell r="E1345" t="str">
            <v>医療法人文月会　原医院</v>
          </cell>
          <cell r="F1345" t="str">
            <v>A型</v>
          </cell>
          <cell r="G1345" t="str">
            <v>１．発熱患者等の「診療」及び「検査（外部委託含む）」を実施</v>
          </cell>
          <cell r="H1345" t="str">
            <v>診療所</v>
          </cell>
        </row>
        <row r="1346">
          <cell r="A1346">
            <v>1346</v>
          </cell>
          <cell r="B1346">
            <v>44214</v>
          </cell>
          <cell r="E1346" t="str">
            <v>医療法人光輪会　やなぎクリニック</v>
          </cell>
          <cell r="F1346" t="str">
            <v>B型</v>
          </cell>
          <cell r="G1346" t="str">
            <v>２．かかりつけ患者に限って「診療」及び「検査（外部委託含む）」を実施</v>
          </cell>
          <cell r="H1346" t="str">
            <v>診療所</v>
          </cell>
        </row>
        <row r="1347">
          <cell r="A1347">
            <v>1347</v>
          </cell>
          <cell r="B1347">
            <v>44214</v>
          </cell>
          <cell r="C1347">
            <v>44781</v>
          </cell>
          <cell r="E1347" t="str">
            <v>森脇耳鼻咽喉科</v>
          </cell>
          <cell r="F1347" t="str">
            <v>A型</v>
          </cell>
          <cell r="G1347" t="str">
            <v>１．発熱患者等の「診療」及び「検査（外部委託含む）」を実施</v>
          </cell>
          <cell r="H1347" t="str">
            <v>診療所</v>
          </cell>
        </row>
        <row r="1348">
          <cell r="A1348">
            <v>1348</v>
          </cell>
          <cell r="B1348">
            <v>44214</v>
          </cell>
          <cell r="E1348" t="str">
            <v>医療法人光輪会　さつきクリニック</v>
          </cell>
          <cell r="F1348" t="str">
            <v>B型</v>
          </cell>
          <cell r="G1348" t="str">
            <v>２．かかりつけ患者に限って「診療」及び「検査（外部委託含む）」を実施</v>
          </cell>
          <cell r="H1348" t="str">
            <v>診療所</v>
          </cell>
        </row>
        <row r="1349">
          <cell r="A1349">
            <v>1349</v>
          </cell>
          <cell r="B1349">
            <v>44214</v>
          </cell>
          <cell r="C1349">
            <v>44502</v>
          </cell>
          <cell r="E1349" t="str">
            <v>医療法人まえだクリニック</v>
          </cell>
          <cell r="F1349" t="str">
            <v>A型</v>
          </cell>
          <cell r="G1349" t="str">
            <v>１．発熱患者等の「診療」及び「検査（外部委託含む）」を実施</v>
          </cell>
          <cell r="H1349" t="str">
            <v>診療所</v>
          </cell>
        </row>
        <row r="1350">
          <cell r="A1350">
            <v>1350</v>
          </cell>
          <cell r="B1350">
            <v>44221</v>
          </cell>
          <cell r="E1350" t="str">
            <v>そうかわ透析シャント腎クリニック</v>
          </cell>
          <cell r="F1350" t="str">
            <v>B型</v>
          </cell>
          <cell r="G1350" t="str">
            <v>２．かかりつけ患者に限って「診療」及び「検査（外部委託含む）」を実施</v>
          </cell>
          <cell r="H1350" t="str">
            <v>診療所</v>
          </cell>
        </row>
        <row r="1351">
          <cell r="A1351">
            <v>1351</v>
          </cell>
          <cell r="B1351">
            <v>44221</v>
          </cell>
          <cell r="C1351">
            <v>44650</v>
          </cell>
          <cell r="E1351" t="str">
            <v>摂津医誠会病院</v>
          </cell>
          <cell r="F1351" t="str">
            <v>B型</v>
          </cell>
          <cell r="G1351" t="str">
            <v>２．かかりつけ患者に限って「診療」及び「検査（外部委託含む）」を実施</v>
          </cell>
          <cell r="H1351" t="str">
            <v>病院</v>
          </cell>
        </row>
        <row r="1352">
          <cell r="A1352">
            <v>1352</v>
          </cell>
          <cell r="B1352">
            <v>44221</v>
          </cell>
          <cell r="C1352">
            <v>44778</v>
          </cell>
          <cell r="E1352" t="str">
            <v>池田耳鼻咽喉科</v>
          </cell>
          <cell r="F1352" t="str">
            <v>A型</v>
          </cell>
          <cell r="G1352" t="str">
            <v>１．発熱患者等の「診療」及び「検査（外部委託含む）」を実施</v>
          </cell>
          <cell r="H1352" t="str">
            <v>診療所</v>
          </cell>
        </row>
        <row r="1354">
          <cell r="A1354">
            <v>1354</v>
          </cell>
          <cell r="B1354">
            <v>44221</v>
          </cell>
          <cell r="C1354">
            <v>44893</v>
          </cell>
          <cell r="E1354" t="str">
            <v>にしむら耳鼻咽喉科クリニック</v>
          </cell>
          <cell r="F1354" t="str">
            <v>A型</v>
          </cell>
          <cell r="G1354" t="str">
            <v>１．発熱患者等の「診療」及び「検査（外部委託含む）」を実施</v>
          </cell>
          <cell r="H1354" t="str">
            <v>診療所</v>
          </cell>
        </row>
        <row r="1355">
          <cell r="A1355">
            <v>1355</v>
          </cell>
          <cell r="B1355">
            <v>44221</v>
          </cell>
          <cell r="C1355">
            <v>44624</v>
          </cell>
          <cell r="E1355" t="str">
            <v>医療法人　何クリニック</v>
          </cell>
          <cell r="F1355" t="str">
            <v>A型</v>
          </cell>
          <cell r="G1355" t="str">
            <v>１．発熱患者等の「診療」及び「検査（外部委託含む）」を実施</v>
          </cell>
          <cell r="H1355" t="str">
            <v>診療所</v>
          </cell>
        </row>
        <row r="1356">
          <cell r="A1356">
            <v>1356</v>
          </cell>
          <cell r="B1356">
            <v>44221</v>
          </cell>
          <cell r="C1356">
            <v>44795</v>
          </cell>
          <cell r="E1356" t="str">
            <v>はた整形外科・内科・リウマチ科</v>
          </cell>
          <cell r="F1356" t="str">
            <v>A型</v>
          </cell>
          <cell r="G1356" t="str">
            <v>１．発熱患者等の「診療」及び「検査（外部委託含む）」を実施</v>
          </cell>
          <cell r="H1356" t="str">
            <v>診療所</v>
          </cell>
        </row>
        <row r="1357">
          <cell r="A1357">
            <v>1357</v>
          </cell>
          <cell r="B1357">
            <v>44221</v>
          </cell>
          <cell r="E1357" t="str">
            <v>医療法人歓喜会　辻外科リハビリテーション病院</v>
          </cell>
          <cell r="F1357" t="str">
            <v>B型</v>
          </cell>
          <cell r="G1357" t="str">
            <v>２．かかりつけ患者に限って「診療」及び「検査（外部委託含む）」を実施</v>
          </cell>
          <cell r="H1357" t="str">
            <v>病院</v>
          </cell>
        </row>
        <row r="1358">
          <cell r="A1358">
            <v>1358</v>
          </cell>
          <cell r="B1358">
            <v>44221</v>
          </cell>
          <cell r="C1358">
            <v>44772</v>
          </cell>
          <cell r="E1358" t="str">
            <v>京町堀内科外科クリニック</v>
          </cell>
          <cell r="F1358" t="str">
            <v>A型</v>
          </cell>
          <cell r="G1358" t="str">
            <v>１．発熱患者等の「診療」及び「検査（外部委託含む）」を実施</v>
          </cell>
          <cell r="H1358" t="str">
            <v>診療所</v>
          </cell>
        </row>
        <row r="1359">
          <cell r="A1359">
            <v>1359</v>
          </cell>
          <cell r="B1359">
            <v>44221</v>
          </cell>
          <cell r="C1359">
            <v>44758</v>
          </cell>
          <cell r="E1359" t="str">
            <v>井波医院</v>
          </cell>
          <cell r="F1359" t="str">
            <v>A型</v>
          </cell>
          <cell r="G1359" t="str">
            <v>１．発熱患者等の「診療」及び「検査（外部委託含む）」を実施</v>
          </cell>
          <cell r="H1359" t="str">
            <v>診療所</v>
          </cell>
        </row>
        <row r="1360">
          <cell r="A1360">
            <v>1360</v>
          </cell>
          <cell r="B1360">
            <v>44221</v>
          </cell>
          <cell r="C1360">
            <v>44312</v>
          </cell>
          <cell r="E1360" t="str">
            <v>やすだ内科クリニック</v>
          </cell>
          <cell r="F1360" t="str">
            <v>B型</v>
          </cell>
          <cell r="G1360" t="str">
            <v>２．かかりつけ患者に限って「診療」及び「検査（外部委託含む）」を実施</v>
          </cell>
          <cell r="H1360" t="str">
            <v>診療所</v>
          </cell>
        </row>
        <row r="1361">
          <cell r="A1361">
            <v>1361</v>
          </cell>
          <cell r="B1361">
            <v>44221</v>
          </cell>
          <cell r="E1361" t="str">
            <v>室家あったかクリニック</v>
          </cell>
          <cell r="F1361" t="str">
            <v>B型</v>
          </cell>
          <cell r="G1361" t="str">
            <v>２．かかりつけ患者に限って「診療」及び「検査（外部委託含む）」を実施</v>
          </cell>
          <cell r="H1361" t="str">
            <v>診療所</v>
          </cell>
        </row>
        <row r="1362">
          <cell r="A1362">
            <v>1362</v>
          </cell>
          <cell r="B1362">
            <v>44221</v>
          </cell>
          <cell r="C1362">
            <v>44866</v>
          </cell>
          <cell r="E1362" t="str">
            <v>医療法人大泉会　大仙病院</v>
          </cell>
          <cell r="F1362" t="str">
            <v>A型</v>
          </cell>
          <cell r="G1362" t="str">
            <v>１．発熱患者等の「診療」及び「検査（外部委託含む）」を実施</v>
          </cell>
          <cell r="H1362" t="str">
            <v>病院</v>
          </cell>
        </row>
        <row r="1363">
          <cell r="A1363">
            <v>1363</v>
          </cell>
          <cell r="B1363">
            <v>44221</v>
          </cell>
          <cell r="E1363" t="str">
            <v>長居良風クリニック</v>
          </cell>
          <cell r="F1363" t="str">
            <v>B型</v>
          </cell>
          <cell r="G1363" t="str">
            <v>２．かかりつけ患者に限って「診療」及び「検査（外部委託含む）」を実施</v>
          </cell>
          <cell r="H1363" t="str">
            <v>診療所</v>
          </cell>
        </row>
        <row r="1364">
          <cell r="A1364">
            <v>1364</v>
          </cell>
          <cell r="B1364">
            <v>44221</v>
          </cell>
          <cell r="C1364">
            <v>44482</v>
          </cell>
          <cell r="E1364" t="str">
            <v>医療法人　大谷クリニック</v>
          </cell>
          <cell r="F1364" t="str">
            <v>B型</v>
          </cell>
          <cell r="G1364" t="str">
            <v>２．かかりつけ患者に限って「診療」及び「検査（外部委託含む）」を実施</v>
          </cell>
          <cell r="H1364" t="str">
            <v>診療所</v>
          </cell>
        </row>
        <row r="1365">
          <cell r="A1365">
            <v>1365</v>
          </cell>
          <cell r="B1365">
            <v>44221</v>
          </cell>
          <cell r="C1365">
            <v>44629</v>
          </cell>
          <cell r="E1365" t="str">
            <v>橋本医院</v>
          </cell>
          <cell r="F1365" t="str">
            <v>B型</v>
          </cell>
          <cell r="G1365" t="str">
            <v>２．かかりつけ患者に限って「診療」及び「検査（外部委託含む）」を実施</v>
          </cell>
          <cell r="H1365" t="str">
            <v>診療所</v>
          </cell>
        </row>
        <row r="1366">
          <cell r="A1366">
            <v>1366</v>
          </cell>
          <cell r="B1366">
            <v>44228</v>
          </cell>
          <cell r="C1366">
            <v>44634</v>
          </cell>
          <cell r="E1366" t="str">
            <v>医療法人光和会 すぎたクリニック</v>
          </cell>
          <cell r="F1366" t="str">
            <v>A型</v>
          </cell>
          <cell r="G1366" t="str">
            <v>１．発熱患者等の「診療」及び「検査（外部委託含む）」を実施</v>
          </cell>
          <cell r="H1366" t="str">
            <v>診療所</v>
          </cell>
        </row>
        <row r="1367">
          <cell r="A1367">
            <v>1367</v>
          </cell>
          <cell r="B1367">
            <v>44228</v>
          </cell>
          <cell r="E1367" t="str">
            <v>医療法人健仁会　アイルすまいるクリニック</v>
          </cell>
          <cell r="F1367" t="str">
            <v>B型</v>
          </cell>
          <cell r="G1367" t="str">
            <v>２．かかりつけ患者に限って「診療」及び「検査（外部委託含む）」を実施</v>
          </cell>
          <cell r="H1367" t="str">
            <v>診療所</v>
          </cell>
        </row>
        <row r="1368">
          <cell r="A1368">
            <v>1368</v>
          </cell>
          <cell r="B1368">
            <v>44228</v>
          </cell>
          <cell r="C1368">
            <v>44866</v>
          </cell>
          <cell r="E1368" t="str">
            <v>医療法人　緑樹会　宮川クリニック</v>
          </cell>
          <cell r="F1368" t="str">
            <v>A型</v>
          </cell>
          <cell r="G1368" t="str">
            <v>１．発熱患者等の「診療」及び「検査（外部委託含む）」を実施</v>
          </cell>
          <cell r="H1368" t="str">
            <v>診療所</v>
          </cell>
        </row>
        <row r="1369">
          <cell r="A1369">
            <v>1369</v>
          </cell>
          <cell r="B1369">
            <v>44228</v>
          </cell>
          <cell r="C1369">
            <v>44865</v>
          </cell>
          <cell r="E1369" t="str">
            <v>医療法人若葉会　昭和病院</v>
          </cell>
          <cell r="F1369" t="str">
            <v>A型</v>
          </cell>
          <cell r="G1369" t="str">
            <v>１．発熱患者等の「診療」及び「検査（外部委託含む）」を実施</v>
          </cell>
          <cell r="H1369" t="str">
            <v>病院</v>
          </cell>
        </row>
        <row r="1370">
          <cell r="A1370">
            <v>1370</v>
          </cell>
          <cell r="B1370">
            <v>44228</v>
          </cell>
          <cell r="C1370">
            <v>44992</v>
          </cell>
          <cell r="E1370" t="str">
            <v>たまつくりクリニック</v>
          </cell>
          <cell r="F1370" t="str">
            <v>A型</v>
          </cell>
          <cell r="G1370" t="str">
            <v>１．発熱患者等の「診療」及び「検査（外部委託含む）」を実施</v>
          </cell>
          <cell r="H1370" t="str">
            <v>診療所</v>
          </cell>
        </row>
        <row r="1371">
          <cell r="A1371">
            <v>1371</v>
          </cell>
          <cell r="B1371">
            <v>44228</v>
          </cell>
          <cell r="C1371">
            <v>44774</v>
          </cell>
          <cell r="E1371" t="str">
            <v>医療法人VERY うえだ・奥村クリニック</v>
          </cell>
          <cell r="F1371" t="str">
            <v>A型</v>
          </cell>
          <cell r="G1371" t="str">
            <v>１．発熱患者等の「診療」及び「検査（外部委託含む）」を実施</v>
          </cell>
          <cell r="H1371" t="str">
            <v>診療所</v>
          </cell>
        </row>
        <row r="1372">
          <cell r="A1372">
            <v>1372</v>
          </cell>
          <cell r="B1372">
            <v>44228</v>
          </cell>
          <cell r="C1372">
            <v>44477</v>
          </cell>
          <cell r="E1372" t="str">
            <v>医療法人同友会　共和病院</v>
          </cell>
          <cell r="F1372" t="str">
            <v>A型</v>
          </cell>
          <cell r="G1372" t="str">
            <v>１．発熱患者等の「診療」及び「検査（外部委託含む）」を実施</v>
          </cell>
          <cell r="H1372" t="str">
            <v>病院</v>
          </cell>
        </row>
        <row r="1373">
          <cell r="A1373">
            <v>1373</v>
          </cell>
          <cell r="B1373">
            <v>44228</v>
          </cell>
          <cell r="C1373">
            <v>44531</v>
          </cell>
          <cell r="E1373" t="str">
            <v>こう内科クリニック</v>
          </cell>
          <cell r="F1373" t="str">
            <v>A型</v>
          </cell>
          <cell r="G1373" t="str">
            <v>１．発熱患者等の「診療」及び「検査（外部委託含む）」を実施</v>
          </cell>
          <cell r="H1373" t="str">
            <v>診療所</v>
          </cell>
        </row>
        <row r="1374">
          <cell r="A1374">
            <v>1374</v>
          </cell>
          <cell r="B1374">
            <v>44228</v>
          </cell>
          <cell r="C1374">
            <v>44761</v>
          </cell>
          <cell r="E1374" t="str">
            <v>トヨタクリニック</v>
          </cell>
          <cell r="F1374" t="str">
            <v>B型</v>
          </cell>
          <cell r="G1374" t="str">
            <v>２．かかりつけ患者に限って「診療」及び「検査（外部委託含む）」を実施</v>
          </cell>
          <cell r="H1374" t="str">
            <v>診療所</v>
          </cell>
        </row>
        <row r="1375">
          <cell r="A1375">
            <v>1375</v>
          </cell>
          <cell r="B1375">
            <v>44228</v>
          </cell>
          <cell r="C1375">
            <v>44805</v>
          </cell>
          <cell r="E1375" t="str">
            <v>医療法人　敬心会　勝久医院</v>
          </cell>
          <cell r="F1375" t="str">
            <v>B型</v>
          </cell>
          <cell r="G1375" t="str">
            <v>２．かかりつけ患者に限って「診療」及び「検査（外部委託含む）」を実施</v>
          </cell>
          <cell r="H1375" t="str">
            <v>診療所</v>
          </cell>
        </row>
        <row r="1376">
          <cell r="A1376">
            <v>1376</v>
          </cell>
          <cell r="B1376">
            <v>44740</v>
          </cell>
          <cell r="C1376">
            <v>44852</v>
          </cell>
          <cell r="E1376" t="str">
            <v>寺田町ナカムラクリニック</v>
          </cell>
          <cell r="F1376" t="str">
            <v>準A型</v>
          </cell>
          <cell r="G1376" t="str">
            <v>１．発熱患者等の「診療」及び「検査（外部委託含む）」を実施</v>
          </cell>
          <cell r="H1376" t="str">
            <v>診療所</v>
          </cell>
        </row>
        <row r="1377">
          <cell r="A1377">
            <v>1377</v>
          </cell>
          <cell r="B1377">
            <v>44796</v>
          </cell>
          <cell r="E1377" t="str">
            <v>社会福祉法人恭生会　恭生クリニック</v>
          </cell>
          <cell r="F1377" t="str">
            <v>B型</v>
          </cell>
          <cell r="G1377" t="str">
            <v>２．かかりつけ患者に限って「診療」及び「検査（外部委託含む）」を実施</v>
          </cell>
          <cell r="H1377" t="str">
            <v>診療所</v>
          </cell>
        </row>
        <row r="1378">
          <cell r="A1378">
            <v>1378</v>
          </cell>
          <cell r="B1378">
            <v>44228</v>
          </cell>
          <cell r="C1378">
            <v>44455</v>
          </cell>
          <cell r="E1378" t="str">
            <v>医療法人衣川医院</v>
          </cell>
          <cell r="F1378" t="str">
            <v>B型</v>
          </cell>
          <cell r="G1378" t="str">
            <v>２．かかりつけ患者に限って「診療」及び「検査（外部委託含む）」を実施</v>
          </cell>
          <cell r="H1378" t="str">
            <v>診療所</v>
          </cell>
        </row>
        <row r="1379">
          <cell r="A1379">
            <v>1379</v>
          </cell>
          <cell r="B1379">
            <v>44228</v>
          </cell>
          <cell r="E1379" t="str">
            <v>大阪みなみ医療福祉生活協同組合　狭山みんなの診療所</v>
          </cell>
          <cell r="F1379" t="str">
            <v>A型</v>
          </cell>
          <cell r="G1379" t="str">
            <v>１．発熱患者等の「診療」及び「検査（外部委託含む）」を実施</v>
          </cell>
          <cell r="H1379" t="str">
            <v>診療所</v>
          </cell>
        </row>
        <row r="1380">
          <cell r="A1380">
            <v>1380</v>
          </cell>
          <cell r="B1380">
            <v>44228</v>
          </cell>
          <cell r="C1380">
            <v>44848</v>
          </cell>
          <cell r="E1380" t="str">
            <v>さわもと小児科</v>
          </cell>
          <cell r="F1380" t="str">
            <v>準A型</v>
          </cell>
          <cell r="G1380" t="str">
            <v>１．発熱患者等の「診療」及び「検査（外部委託含む）」を実施</v>
          </cell>
          <cell r="H1380" t="str">
            <v>診療所</v>
          </cell>
        </row>
        <row r="1381">
          <cell r="A1381">
            <v>1381</v>
          </cell>
          <cell r="B1381">
            <v>44228</v>
          </cell>
          <cell r="C1381">
            <v>44509</v>
          </cell>
          <cell r="E1381" t="str">
            <v>寺田・茨木ホームクリニック</v>
          </cell>
          <cell r="F1381" t="str">
            <v>B型</v>
          </cell>
          <cell r="G1381" t="str">
            <v>２．かかりつけ患者に限って「診療」及び「検査（外部委託含む）」を実施</v>
          </cell>
          <cell r="H1381" t="str">
            <v>診療所</v>
          </cell>
        </row>
        <row r="1382">
          <cell r="A1382">
            <v>1382</v>
          </cell>
          <cell r="B1382">
            <v>44228</v>
          </cell>
          <cell r="E1382" t="str">
            <v>医療法人榮樂会 榮樂クリニック</v>
          </cell>
          <cell r="F1382" t="str">
            <v>B型</v>
          </cell>
          <cell r="G1382" t="str">
            <v>２．かかりつけ患者に限って「診療」及び「検査（外部委託含む）」を実施</v>
          </cell>
          <cell r="H1382" t="str">
            <v>診療所</v>
          </cell>
        </row>
        <row r="1383">
          <cell r="A1383">
            <v>1383</v>
          </cell>
          <cell r="B1383">
            <v>44228</v>
          </cell>
          <cell r="E1383" t="str">
            <v>医療法人香松会　松本医院</v>
          </cell>
          <cell r="F1383" t="str">
            <v>B型</v>
          </cell>
          <cell r="G1383" t="str">
            <v>２．かかりつけ患者に限って「診療」及び「検査（外部委託含む）」を実施</v>
          </cell>
          <cell r="H1383" t="str">
            <v>診療所</v>
          </cell>
        </row>
        <row r="1384">
          <cell r="A1384">
            <v>1384</v>
          </cell>
          <cell r="B1384">
            <v>44228</v>
          </cell>
          <cell r="C1384">
            <v>44616</v>
          </cell>
          <cell r="E1384" t="str">
            <v>ヨシダクリニック</v>
          </cell>
          <cell r="F1384" t="str">
            <v>B型</v>
          </cell>
          <cell r="G1384" t="str">
            <v>２．かかりつけ患者に限って「診療」及び「検査（外部委託含む）」を実施</v>
          </cell>
          <cell r="H1384" t="str">
            <v>診療所</v>
          </cell>
        </row>
        <row r="1385">
          <cell r="A1385">
            <v>1385</v>
          </cell>
          <cell r="B1385">
            <v>44228</v>
          </cell>
          <cell r="C1385">
            <v>44865</v>
          </cell>
          <cell r="E1385" t="str">
            <v>医療法人　七ふく会　ふくいクリニック</v>
          </cell>
          <cell r="F1385" t="str">
            <v>B型</v>
          </cell>
          <cell r="G1385" t="str">
            <v>２．かかりつけ患者に限って「診療」及び「検査（外部委託含む）」を実施</v>
          </cell>
          <cell r="H1385" t="str">
            <v>診療所</v>
          </cell>
        </row>
        <row r="1386">
          <cell r="A1386">
            <v>1386</v>
          </cell>
          <cell r="B1386">
            <v>44228</v>
          </cell>
          <cell r="C1386">
            <v>44483</v>
          </cell>
          <cell r="E1386" t="str">
            <v>医療法人　松下こどもクリニック</v>
          </cell>
          <cell r="F1386" t="str">
            <v>B型</v>
          </cell>
          <cell r="G1386" t="str">
            <v>２．かかりつけ患者に限って「診療」及び「検査（外部委託含む）」を実施</v>
          </cell>
          <cell r="H1386" t="str">
            <v>診療所</v>
          </cell>
        </row>
        <row r="1387">
          <cell r="A1387">
            <v>1387</v>
          </cell>
          <cell r="B1387">
            <v>44228</v>
          </cell>
          <cell r="E1387" t="str">
            <v>医療法人健仁会アイル在宅医療クリニック</v>
          </cell>
          <cell r="F1387" t="str">
            <v>B型</v>
          </cell>
          <cell r="G1387" t="str">
            <v>２．かかりつけ患者に限って「診療」及び「検査（外部委託含む）」を実施</v>
          </cell>
          <cell r="H1387" t="str">
            <v>診療所</v>
          </cell>
        </row>
        <row r="1388">
          <cell r="A1388">
            <v>1388</v>
          </cell>
          <cell r="B1388">
            <v>44228</v>
          </cell>
          <cell r="E1388" t="str">
            <v>医療法人健仁会　アイルほーむけあクリニック</v>
          </cell>
          <cell r="F1388" t="str">
            <v>B型</v>
          </cell>
          <cell r="G1388" t="str">
            <v>２．かかりつけ患者に限って「診療」及び「検査（外部委託含む）」を実施</v>
          </cell>
          <cell r="H1388" t="str">
            <v>診療所</v>
          </cell>
        </row>
        <row r="1389">
          <cell r="A1389">
            <v>1389</v>
          </cell>
          <cell r="B1389">
            <v>44228</v>
          </cell>
          <cell r="C1389">
            <v>44638</v>
          </cell>
          <cell r="E1389" t="str">
            <v>ひろわたり診療所</v>
          </cell>
          <cell r="F1389" t="str">
            <v>A型</v>
          </cell>
          <cell r="G1389" t="str">
            <v>１．発熱患者等の「診療」及び「検査（外部委託含む）」を実施</v>
          </cell>
          <cell r="H1389" t="str">
            <v>診療所</v>
          </cell>
        </row>
        <row r="1390">
          <cell r="A1390">
            <v>1390</v>
          </cell>
          <cell r="B1390">
            <v>44228</v>
          </cell>
          <cell r="C1390">
            <v>44835</v>
          </cell>
          <cell r="E1390" t="str">
            <v>小児科　林医院</v>
          </cell>
          <cell r="F1390" t="str">
            <v>A型</v>
          </cell>
          <cell r="G1390" t="str">
            <v>１．発熱患者等の「診療」及び「検査（外部委託含む）」を実施</v>
          </cell>
          <cell r="H1390" t="str">
            <v>診療所</v>
          </cell>
        </row>
        <row r="1391">
          <cell r="A1391">
            <v>1391</v>
          </cell>
          <cell r="B1391">
            <v>44228</v>
          </cell>
          <cell r="C1391">
            <v>44792</v>
          </cell>
          <cell r="E1391" t="str">
            <v>医療法人明和会　八木医院（小児科八木医院）</v>
          </cell>
          <cell r="F1391" t="str">
            <v>A型</v>
          </cell>
          <cell r="G1391" t="str">
            <v>１．発熱患者等の「診療」及び「検査（外部委託含む）」を実施</v>
          </cell>
          <cell r="H1391" t="str">
            <v>診療所</v>
          </cell>
        </row>
        <row r="1392">
          <cell r="A1392">
            <v>1392</v>
          </cell>
          <cell r="B1392">
            <v>44228</v>
          </cell>
          <cell r="E1392" t="str">
            <v>医療法人慈明会　こうやま眼科</v>
          </cell>
          <cell r="F1392" t="str">
            <v>B型</v>
          </cell>
          <cell r="G1392" t="str">
            <v>２．かかりつけ患者に限って「診療」及び「検査（外部委託含む）」を実施</v>
          </cell>
          <cell r="H1392" t="str">
            <v>診療所</v>
          </cell>
        </row>
        <row r="1393">
          <cell r="A1393">
            <v>1393</v>
          </cell>
          <cell r="B1393">
            <v>44235</v>
          </cell>
          <cell r="C1393">
            <v>44866</v>
          </cell>
          <cell r="E1393" t="str">
            <v>久保井耳鼻咽喉科</v>
          </cell>
          <cell r="F1393" t="str">
            <v>A型</v>
          </cell>
          <cell r="G1393" t="str">
            <v>１．発熱患者等の「診療」及び「検査（外部委託含む）」を実施</v>
          </cell>
          <cell r="H1393" t="str">
            <v>診療所</v>
          </cell>
        </row>
        <row r="1394">
          <cell r="A1394">
            <v>1394</v>
          </cell>
          <cell r="B1394">
            <v>44235</v>
          </cell>
          <cell r="E1394" t="str">
            <v>おおたに内科医院</v>
          </cell>
          <cell r="F1394" t="str">
            <v>A型</v>
          </cell>
          <cell r="G1394" t="str">
            <v>１．発熱患者等の「診療」及び「検査（外部委託含む）」を実施</v>
          </cell>
          <cell r="H1394" t="str">
            <v>診療所</v>
          </cell>
        </row>
        <row r="1395">
          <cell r="A1395">
            <v>1395</v>
          </cell>
          <cell r="B1395">
            <v>44235</v>
          </cell>
          <cell r="C1395">
            <v>44786</v>
          </cell>
          <cell r="E1395" t="str">
            <v>黒岡醫院</v>
          </cell>
          <cell r="F1395" t="str">
            <v>A型</v>
          </cell>
          <cell r="G1395" t="str">
            <v>１．発熱患者等の「診療」及び「検査（外部委託含む）」を実施</v>
          </cell>
          <cell r="H1395" t="str">
            <v>診療所</v>
          </cell>
        </row>
        <row r="1396">
          <cell r="A1396">
            <v>1396</v>
          </cell>
          <cell r="B1396">
            <v>44235</v>
          </cell>
          <cell r="C1396">
            <v>44847</v>
          </cell>
          <cell r="E1396" t="str">
            <v>正木クリニック</v>
          </cell>
          <cell r="F1396" t="str">
            <v>準A型</v>
          </cell>
          <cell r="G1396" t="str">
            <v>１．発熱患者等の「診療」及び「検査（外部委託含む）」を実施</v>
          </cell>
          <cell r="H1396" t="str">
            <v>診療所</v>
          </cell>
        </row>
        <row r="1397">
          <cell r="A1397">
            <v>1397</v>
          </cell>
          <cell r="B1397">
            <v>44235</v>
          </cell>
          <cell r="E1397" t="str">
            <v>医療法人　医翔会　おがわクリニック</v>
          </cell>
          <cell r="F1397" t="str">
            <v>A型</v>
          </cell>
          <cell r="G1397" t="str">
            <v>１．発熱患者等の「診療」及び「検査（外部委託含む）」を実施</v>
          </cell>
          <cell r="H1397" t="str">
            <v>診療所</v>
          </cell>
        </row>
        <row r="1398">
          <cell r="A1398">
            <v>1398</v>
          </cell>
          <cell r="B1398">
            <v>44235</v>
          </cell>
          <cell r="C1398">
            <v>44694</v>
          </cell>
          <cell r="E1398" t="str">
            <v>村本耳鼻咽喉科</v>
          </cell>
          <cell r="F1398" t="str">
            <v>A型</v>
          </cell>
          <cell r="G1398" t="str">
            <v>１．発熱患者等の「診療」及び「検査（外部委託含む）」を実施</v>
          </cell>
          <cell r="H1398" t="str">
            <v>診療所</v>
          </cell>
        </row>
        <row r="1399">
          <cell r="A1399">
            <v>1399</v>
          </cell>
          <cell r="B1399">
            <v>44235</v>
          </cell>
          <cell r="C1399">
            <v>44470</v>
          </cell>
          <cell r="E1399" t="str">
            <v>はる診療所</v>
          </cell>
          <cell r="F1399" t="str">
            <v>B型</v>
          </cell>
          <cell r="G1399" t="str">
            <v>２．かかりつけ患者に限って「診療」及び「検査（外部委託含む）」を実施</v>
          </cell>
          <cell r="H1399" t="str">
            <v>診療所</v>
          </cell>
        </row>
        <row r="1400">
          <cell r="A1400">
            <v>1400</v>
          </cell>
          <cell r="B1400">
            <v>44235</v>
          </cell>
          <cell r="C1400">
            <v>44930</v>
          </cell>
          <cell r="E1400" t="str">
            <v>医療法人橋村医院</v>
          </cell>
          <cell r="F1400" t="str">
            <v>A型</v>
          </cell>
          <cell r="G1400" t="str">
            <v>１．発熱患者等の「診療」及び「検査（外部委託含む）」を実施</v>
          </cell>
          <cell r="H1400" t="str">
            <v>診療所</v>
          </cell>
        </row>
        <row r="1401">
          <cell r="A1401">
            <v>1401</v>
          </cell>
          <cell r="B1401">
            <v>44235</v>
          </cell>
          <cell r="E1401" t="str">
            <v>かじもと内科在宅クリニック</v>
          </cell>
          <cell r="F1401" t="str">
            <v>A型</v>
          </cell>
          <cell r="G1401" t="str">
            <v>１．発熱患者等の「診療」及び「検査（外部委託含む）」を実施</v>
          </cell>
          <cell r="H1401" t="str">
            <v>診療所</v>
          </cell>
        </row>
        <row r="1402">
          <cell r="A1402">
            <v>1402</v>
          </cell>
          <cell r="B1402">
            <v>44235</v>
          </cell>
          <cell r="E1402" t="str">
            <v>医療法人社団丸山会　八戸の里病院</v>
          </cell>
          <cell r="F1402" t="str">
            <v>B型</v>
          </cell>
          <cell r="G1402" t="str">
            <v>２．かかりつけ患者に限って「診療」及び「検査（外部委託含む）」を実施</v>
          </cell>
          <cell r="H1402" t="str">
            <v>病院</v>
          </cell>
        </row>
        <row r="1403">
          <cell r="A1403">
            <v>1403</v>
          </cell>
          <cell r="B1403">
            <v>44235</v>
          </cell>
          <cell r="C1403">
            <v>44830</v>
          </cell>
          <cell r="E1403" t="str">
            <v>医療法人正啓会　西下胃腸病院</v>
          </cell>
          <cell r="F1403" t="str">
            <v>A型</v>
          </cell>
          <cell r="G1403" t="str">
            <v>１．発熱患者等の「診療」及び「検査（外部委託含む）」を実施</v>
          </cell>
          <cell r="H1403" t="str">
            <v>病院</v>
          </cell>
        </row>
        <row r="1404">
          <cell r="A1404">
            <v>1404</v>
          </cell>
          <cell r="B1404">
            <v>44235</v>
          </cell>
          <cell r="C1404">
            <v>44771</v>
          </cell>
          <cell r="E1404" t="str">
            <v>医療法人雅会　南野耳鼻咽喉科</v>
          </cell>
          <cell r="F1404" t="str">
            <v>A型</v>
          </cell>
          <cell r="G1404" t="str">
            <v>１．発熱患者等の「診療」及び「検査（外部委託含む）」を実施</v>
          </cell>
          <cell r="H1404" t="str">
            <v>診療所</v>
          </cell>
        </row>
        <row r="1405">
          <cell r="A1405">
            <v>1405</v>
          </cell>
          <cell r="B1405">
            <v>44235</v>
          </cell>
          <cell r="C1405">
            <v>44774</v>
          </cell>
          <cell r="E1405" t="str">
            <v>医療法人　やました耳鼻咽喉科クリニック</v>
          </cell>
          <cell r="F1405" t="str">
            <v>A型</v>
          </cell>
          <cell r="G1405" t="str">
            <v>１．発熱患者等の「診療」及び「検査（外部委託含む）」を実施</v>
          </cell>
          <cell r="H1405" t="str">
            <v>診療所</v>
          </cell>
        </row>
        <row r="1406">
          <cell r="A1406">
            <v>1406</v>
          </cell>
          <cell r="B1406">
            <v>44235</v>
          </cell>
          <cell r="C1406">
            <v>44783</v>
          </cell>
          <cell r="E1406" t="str">
            <v>医療法人領愛会　大嶋クリニック</v>
          </cell>
          <cell r="F1406" t="str">
            <v>A型</v>
          </cell>
          <cell r="G1406" t="str">
            <v>１．発熱患者等の「診療」及び「検査（外部委託含む）」を実施</v>
          </cell>
          <cell r="H1406" t="str">
            <v>診療所</v>
          </cell>
        </row>
        <row r="1407">
          <cell r="A1407">
            <v>1407</v>
          </cell>
          <cell r="B1407">
            <v>44235</v>
          </cell>
          <cell r="E1407" t="str">
            <v>医療法人紀陽会　長居クリニック</v>
          </cell>
          <cell r="F1407" t="str">
            <v>B型</v>
          </cell>
          <cell r="G1407" t="str">
            <v>２．かかりつけ患者に限って「診療」及び「検査（外部委託含む）」を実施</v>
          </cell>
          <cell r="H1407" t="str">
            <v>診療所</v>
          </cell>
        </row>
        <row r="1408">
          <cell r="A1408">
            <v>1408</v>
          </cell>
          <cell r="B1408">
            <v>44235</v>
          </cell>
          <cell r="C1408">
            <v>44245</v>
          </cell>
          <cell r="E1408" t="str">
            <v>医療法人政明会　春次医院</v>
          </cell>
          <cell r="F1408" t="str">
            <v>A型</v>
          </cell>
          <cell r="G1408" t="str">
            <v>１．発熱患者等の「診療」及び「検査（外部委託含む）」を実施</v>
          </cell>
          <cell r="H1408" t="str">
            <v>診療所</v>
          </cell>
        </row>
        <row r="1409">
          <cell r="A1409">
            <v>1409</v>
          </cell>
          <cell r="B1409">
            <v>44235</v>
          </cell>
          <cell r="C1409">
            <v>44789</v>
          </cell>
          <cell r="E1409" t="str">
            <v>医療法人　憲諒会　真鍋医院</v>
          </cell>
          <cell r="F1409" t="str">
            <v>A型</v>
          </cell>
          <cell r="G1409" t="str">
            <v>１．発熱患者等の「診療」及び「検査（外部委託含む）」を実施</v>
          </cell>
          <cell r="H1409" t="str">
            <v>診療所</v>
          </cell>
        </row>
        <row r="1410">
          <cell r="A1410">
            <v>1410</v>
          </cell>
          <cell r="B1410">
            <v>44235</v>
          </cell>
          <cell r="C1410">
            <v>44726</v>
          </cell>
          <cell r="E1410" t="str">
            <v>医療法人　かわにしクリニック</v>
          </cell>
          <cell r="F1410" t="str">
            <v>A型</v>
          </cell>
          <cell r="G1410" t="str">
            <v>１．発熱患者等の「診療」及び「検査（外部委託含む）」を実施</v>
          </cell>
          <cell r="H1410" t="str">
            <v>診療所</v>
          </cell>
        </row>
        <row r="1411">
          <cell r="A1411">
            <v>1411</v>
          </cell>
          <cell r="B1411">
            <v>44235</v>
          </cell>
          <cell r="C1411">
            <v>44774</v>
          </cell>
          <cell r="E1411" t="str">
            <v>はしもと内科クリニック</v>
          </cell>
          <cell r="F1411" t="str">
            <v>A型</v>
          </cell>
          <cell r="G1411" t="str">
            <v>１．発熱患者等の「診療」及び「検査（外部委託含む）」を実施</v>
          </cell>
          <cell r="H1411" t="str">
            <v>診療所</v>
          </cell>
        </row>
        <row r="1412">
          <cell r="A1412">
            <v>1412</v>
          </cell>
          <cell r="B1412">
            <v>44235</v>
          </cell>
          <cell r="C1412">
            <v>44362</v>
          </cell>
          <cell r="E1412" t="str">
            <v>医療法人廣仁会　直原ウィメンズクリニック</v>
          </cell>
          <cell r="F1412" t="str">
            <v>B型</v>
          </cell>
          <cell r="G1412" t="str">
            <v>２．かかりつけ患者に限って「診療」及び「検査（外部委託含む）」を実施</v>
          </cell>
          <cell r="H1412" t="str">
            <v>診療所</v>
          </cell>
        </row>
        <row r="1413">
          <cell r="A1413">
            <v>1413</v>
          </cell>
          <cell r="B1413">
            <v>44235</v>
          </cell>
          <cell r="E1413" t="str">
            <v>西村医院</v>
          </cell>
          <cell r="F1413" t="str">
            <v>B型</v>
          </cell>
          <cell r="G1413" t="str">
            <v>２．かかりつけ患者に限って「診療」及び「検査（外部委託含む）」を実施</v>
          </cell>
          <cell r="H1413" t="str">
            <v>診療所</v>
          </cell>
        </row>
        <row r="1414">
          <cell r="A1414">
            <v>1414</v>
          </cell>
          <cell r="B1414">
            <v>44235</v>
          </cell>
          <cell r="C1414">
            <v>44998</v>
          </cell>
          <cell r="E1414" t="str">
            <v>医療法人　豊明会　いぶき耳鼻咽喉科</v>
          </cell>
          <cell r="F1414" t="str">
            <v>A型</v>
          </cell>
          <cell r="G1414" t="str">
            <v>１．発熱患者等の「診療」及び「検査（外部委託含む）」を実施</v>
          </cell>
          <cell r="H1414" t="str">
            <v>診療所</v>
          </cell>
        </row>
        <row r="1415">
          <cell r="A1415">
            <v>1415</v>
          </cell>
          <cell r="B1415">
            <v>44235</v>
          </cell>
          <cell r="C1415">
            <v>44778</v>
          </cell>
          <cell r="E1415" t="str">
            <v>はく診療所</v>
          </cell>
          <cell r="F1415" t="str">
            <v>A型</v>
          </cell>
          <cell r="G1415" t="str">
            <v>１．発熱患者等の「診療」及び「検査（外部委託含む）」を実施</v>
          </cell>
          <cell r="H1415" t="str">
            <v>診療所</v>
          </cell>
        </row>
        <row r="1416">
          <cell r="A1416">
            <v>1416</v>
          </cell>
          <cell r="B1416">
            <v>44235</v>
          </cell>
          <cell r="C1416">
            <v>44764</v>
          </cell>
          <cell r="E1416" t="str">
            <v>医療法人　前田医院</v>
          </cell>
          <cell r="F1416" t="str">
            <v>B型</v>
          </cell>
          <cell r="G1416" t="str">
            <v>２．かかりつけ患者に限って「診療」及び「検査（外部委託含む）」を実施</v>
          </cell>
          <cell r="H1416" t="str">
            <v>診療所</v>
          </cell>
        </row>
        <row r="1417">
          <cell r="A1417">
            <v>1417</v>
          </cell>
          <cell r="B1417">
            <v>44235</v>
          </cell>
          <cell r="E1417" t="str">
            <v>医療法人　慶仁会　安田医院</v>
          </cell>
          <cell r="F1417" t="str">
            <v>B型</v>
          </cell>
          <cell r="G1417" t="str">
            <v>２．かかりつけ患者に限って「診療」及び「検査（外部委託含む）」を実施</v>
          </cell>
          <cell r="H1417" t="str">
            <v>診療所</v>
          </cell>
        </row>
        <row r="1419">
          <cell r="A1419">
            <v>1419</v>
          </cell>
          <cell r="B1419">
            <v>44235</v>
          </cell>
          <cell r="C1419">
            <v>44900</v>
          </cell>
          <cell r="E1419" t="str">
            <v>医療法人よつば会 すわ診療所</v>
          </cell>
          <cell r="F1419" t="str">
            <v>A型</v>
          </cell>
          <cell r="G1419" t="str">
            <v>１．発熱患者等の「診療」及び「検査（外部委託含む）」を実施</v>
          </cell>
          <cell r="H1419" t="str">
            <v>診療所</v>
          </cell>
        </row>
        <row r="1420">
          <cell r="A1420">
            <v>1420</v>
          </cell>
          <cell r="B1420">
            <v>44235</v>
          </cell>
          <cell r="C1420">
            <v>44543</v>
          </cell>
          <cell r="E1420" t="str">
            <v>医療法人竹広内科</v>
          </cell>
          <cell r="F1420" t="str">
            <v>B型</v>
          </cell>
          <cell r="G1420" t="str">
            <v>２．かかりつけ患者に限って「診療」及び「検査（外部委託含む）」を実施</v>
          </cell>
          <cell r="H1420" t="str">
            <v>診療所</v>
          </cell>
        </row>
        <row r="1421">
          <cell r="A1421">
            <v>1421</v>
          </cell>
          <cell r="B1421">
            <v>44235</v>
          </cell>
          <cell r="C1421">
            <v>44774</v>
          </cell>
          <cell r="E1421" t="str">
            <v>医療法人健心会　藤本内科</v>
          </cell>
          <cell r="F1421" t="str">
            <v>A型</v>
          </cell>
          <cell r="G1421" t="str">
            <v>１．発熱患者等の「診療」及び「検査（外部委託含む）」を実施</v>
          </cell>
          <cell r="H1421" t="str">
            <v>診療所</v>
          </cell>
        </row>
        <row r="1422">
          <cell r="A1422">
            <v>1422</v>
          </cell>
          <cell r="B1422">
            <v>44235</v>
          </cell>
          <cell r="C1422">
            <v>44635</v>
          </cell>
          <cell r="E1422" t="str">
            <v>たかせ若葉苑診療所</v>
          </cell>
          <cell r="F1422" t="str">
            <v>B型</v>
          </cell>
          <cell r="G1422" t="str">
            <v>２．かかりつけ患者に限って「診療」及び「検査（外部委託含む）」を実施</v>
          </cell>
          <cell r="H1422" t="str">
            <v>診療所</v>
          </cell>
        </row>
        <row r="1423">
          <cell r="A1423">
            <v>1423</v>
          </cell>
          <cell r="B1423">
            <v>44235</v>
          </cell>
          <cell r="C1423">
            <v>44806</v>
          </cell>
          <cell r="E1423" t="str">
            <v>白水内科</v>
          </cell>
          <cell r="F1423" t="str">
            <v>A型</v>
          </cell>
          <cell r="G1423" t="str">
            <v>１．発熱患者等の「診療」及び「検査（外部委託含む）」を実施</v>
          </cell>
          <cell r="H1423" t="str">
            <v>診療所</v>
          </cell>
        </row>
        <row r="1424">
          <cell r="A1424">
            <v>1424</v>
          </cell>
          <cell r="B1424">
            <v>44235</v>
          </cell>
          <cell r="E1424" t="str">
            <v>さくま診療所</v>
          </cell>
          <cell r="F1424" t="str">
            <v>A型</v>
          </cell>
          <cell r="G1424" t="str">
            <v>１．発熱患者等の「診療」及び「検査（外部委託含む）」を実施</v>
          </cell>
          <cell r="H1424" t="str">
            <v>診療所</v>
          </cell>
        </row>
        <row r="1425">
          <cell r="A1425">
            <v>1425</v>
          </cell>
          <cell r="B1425">
            <v>44235</v>
          </cell>
          <cell r="C1425">
            <v>44963</v>
          </cell>
          <cell r="E1425" t="str">
            <v>社会医療法人盛和会　本田病院</v>
          </cell>
          <cell r="F1425" t="str">
            <v>A型</v>
          </cell>
          <cell r="G1425" t="str">
            <v>１．発熱患者等の「診療」及び「検査（外部委託含む）」を実施</v>
          </cell>
          <cell r="H1425" t="str">
            <v>病院</v>
          </cell>
        </row>
        <row r="1427">
          <cell r="A1427">
            <v>1427</v>
          </cell>
          <cell r="B1427">
            <v>44235</v>
          </cell>
          <cell r="C1427">
            <v>44665</v>
          </cell>
          <cell r="E1427" t="str">
            <v>医療法人　河野小児科</v>
          </cell>
          <cell r="F1427" t="str">
            <v>A型</v>
          </cell>
          <cell r="G1427" t="str">
            <v>１．発熱患者等の「診療」及び「検査（外部委託含む）」を実施</v>
          </cell>
          <cell r="H1427" t="str">
            <v>診療所</v>
          </cell>
        </row>
        <row r="1428">
          <cell r="A1428">
            <v>1428</v>
          </cell>
          <cell r="B1428">
            <v>44235</v>
          </cell>
          <cell r="C1428">
            <v>44589</v>
          </cell>
          <cell r="E1428" t="str">
            <v>医療法人　ほのぼの会　にいつクリニック</v>
          </cell>
          <cell r="F1428" t="str">
            <v>B型</v>
          </cell>
          <cell r="G1428" t="str">
            <v>２．かかりつけ患者に限って「診療」及び「検査（外部委託含む）」を実施</v>
          </cell>
          <cell r="H1428" t="str">
            <v>診療所</v>
          </cell>
        </row>
        <row r="1429">
          <cell r="A1429">
            <v>1429</v>
          </cell>
          <cell r="B1429">
            <v>44235</v>
          </cell>
          <cell r="E1429" t="str">
            <v>ながお医院</v>
          </cell>
          <cell r="F1429" t="str">
            <v>B型</v>
          </cell>
          <cell r="G1429" t="str">
            <v>２．かかりつけ患者に限って「診療」及び「検査（外部委託含む）」を実施</v>
          </cell>
          <cell r="H1429" t="str">
            <v>診療所</v>
          </cell>
        </row>
        <row r="1430">
          <cell r="A1430">
            <v>1430</v>
          </cell>
          <cell r="B1430">
            <v>44228</v>
          </cell>
          <cell r="E1430" t="str">
            <v>おひさまファミリークリニック</v>
          </cell>
          <cell r="F1430" t="str">
            <v>B型</v>
          </cell>
          <cell r="G1430" t="str">
            <v>２．かかりつけ患者に限って「診療」及び「検査（外部委託含む）」を実施</v>
          </cell>
          <cell r="H1430" t="str">
            <v>診療所</v>
          </cell>
        </row>
        <row r="1431">
          <cell r="A1431">
            <v>1431</v>
          </cell>
          <cell r="B1431">
            <v>44228</v>
          </cell>
          <cell r="E1431" t="str">
            <v>ゆたかクリニック</v>
          </cell>
          <cell r="F1431" t="str">
            <v>B型</v>
          </cell>
          <cell r="G1431" t="str">
            <v>２．かかりつけ患者に限って「診療」及び「検査（外部委託含む）」を実施</v>
          </cell>
          <cell r="H1431" t="str">
            <v>診療所</v>
          </cell>
        </row>
        <row r="1432">
          <cell r="A1432">
            <v>1432</v>
          </cell>
          <cell r="B1432">
            <v>44228</v>
          </cell>
          <cell r="C1432">
            <v>44797</v>
          </cell>
          <cell r="E1432" t="str">
            <v>大阪ヘルスケアクリニック</v>
          </cell>
          <cell r="F1432" t="str">
            <v>A型</v>
          </cell>
          <cell r="G1432" t="str">
            <v>１．発熱患者等の「診療」及び「検査（外部委託含む）」を実施</v>
          </cell>
          <cell r="H1432" t="str">
            <v>診療所</v>
          </cell>
        </row>
        <row r="1433">
          <cell r="A1433">
            <v>1433</v>
          </cell>
          <cell r="B1433">
            <v>44235</v>
          </cell>
          <cell r="E1433" t="str">
            <v>西天満・仕事帰りのクリニック</v>
          </cell>
          <cell r="F1433" t="str">
            <v>B型</v>
          </cell>
          <cell r="G1433" t="str">
            <v>２．かかりつけ患者に限って「診療」及び「検査（外部委託含む）」を実施</v>
          </cell>
          <cell r="H1433" t="str">
            <v>診療所</v>
          </cell>
        </row>
        <row r="1434">
          <cell r="A1434">
            <v>1434</v>
          </cell>
          <cell r="B1434">
            <v>44235</v>
          </cell>
          <cell r="C1434">
            <v>44854</v>
          </cell>
          <cell r="E1434" t="str">
            <v>医療法人宮松会　宮川内科医院</v>
          </cell>
          <cell r="F1434" t="str">
            <v>準A型</v>
          </cell>
          <cell r="G1434" t="str">
            <v>１．発熱患者等の「診療」及び「検査（外部委託含む）」を実施</v>
          </cell>
          <cell r="H1434" t="str">
            <v>診療所</v>
          </cell>
        </row>
        <row r="1435">
          <cell r="A1435">
            <v>1435</v>
          </cell>
          <cell r="B1435">
            <v>44235</v>
          </cell>
          <cell r="C1435">
            <v>44777</v>
          </cell>
          <cell r="E1435" t="str">
            <v>医療法人　隅本会　隅本医院</v>
          </cell>
          <cell r="F1435" t="str">
            <v>A型</v>
          </cell>
          <cell r="G1435" t="str">
            <v>１．発熱患者等の「診療」及び「検査（外部委託含む）」を実施</v>
          </cell>
          <cell r="H1435" t="str">
            <v>診療所</v>
          </cell>
        </row>
        <row r="1436">
          <cell r="A1436">
            <v>1436</v>
          </cell>
          <cell r="B1436">
            <v>44235</v>
          </cell>
          <cell r="C1436">
            <v>44862</v>
          </cell>
          <cell r="E1436" t="str">
            <v>医療法人　幸樹会　木下内科</v>
          </cell>
          <cell r="F1436" t="str">
            <v>B型</v>
          </cell>
          <cell r="G1436" t="str">
            <v>２．かかりつけ患者に限って「診療」及び「検査（外部委託含む）」を実施</v>
          </cell>
          <cell r="H1436" t="str">
            <v>診療所</v>
          </cell>
        </row>
        <row r="1437">
          <cell r="A1437">
            <v>1437</v>
          </cell>
          <cell r="B1437">
            <v>44243</v>
          </cell>
          <cell r="C1437">
            <v>44779</v>
          </cell>
          <cell r="E1437" t="str">
            <v>医療法人澄心会いでぐち医院</v>
          </cell>
          <cell r="F1437" t="str">
            <v>A型</v>
          </cell>
          <cell r="G1437" t="str">
            <v>１．発熱患者等の「診療」及び「検査（外部委託含む）」を実施</v>
          </cell>
          <cell r="H1437" t="str">
            <v>診療所</v>
          </cell>
        </row>
        <row r="1438">
          <cell r="A1438">
            <v>1438</v>
          </cell>
          <cell r="B1438">
            <v>44243</v>
          </cell>
          <cell r="E1438" t="str">
            <v>医療法人　なんば坂本外科クリニック</v>
          </cell>
          <cell r="F1438" t="str">
            <v>B型</v>
          </cell>
          <cell r="G1438" t="str">
            <v>２．かかりつけ患者に限って「診療」及び「検査（外部委託含む）」を実施</v>
          </cell>
          <cell r="H1438" t="str">
            <v>診療所</v>
          </cell>
        </row>
        <row r="1439">
          <cell r="A1439">
            <v>1439</v>
          </cell>
          <cell r="B1439">
            <v>44243</v>
          </cell>
          <cell r="E1439" t="str">
            <v>医療法人健正会　岸外科医院</v>
          </cell>
          <cell r="F1439" t="str">
            <v>B型</v>
          </cell>
          <cell r="G1439" t="str">
            <v>２．かかりつけ患者に限って「診療」及び「検査（外部委託含む）」を実施</v>
          </cell>
          <cell r="H1439" t="str">
            <v>診療所</v>
          </cell>
        </row>
        <row r="1440">
          <cell r="A1440">
            <v>1440</v>
          </cell>
          <cell r="B1440">
            <v>44243</v>
          </cell>
          <cell r="C1440">
            <v>44892</v>
          </cell>
          <cell r="E1440" t="str">
            <v>ながい内科クリニック</v>
          </cell>
          <cell r="F1440" t="str">
            <v>準A型</v>
          </cell>
          <cell r="G1440" t="str">
            <v>１．発熱患者等の「診療」及び「検査（外部委託含む）」を実施</v>
          </cell>
          <cell r="H1440" t="str">
            <v>診療所</v>
          </cell>
        </row>
        <row r="1441">
          <cell r="A1441">
            <v>1441</v>
          </cell>
          <cell r="B1441">
            <v>44243</v>
          </cell>
          <cell r="C1441">
            <v>44470</v>
          </cell>
          <cell r="E1441" t="str">
            <v>医療法人　晴心会　野上病院</v>
          </cell>
          <cell r="F1441" t="str">
            <v>A型</v>
          </cell>
          <cell r="G1441" t="str">
            <v>１．発熱患者等の「診療」及び「検査（外部委託含む）」を実施</v>
          </cell>
          <cell r="H1441" t="str">
            <v>病院</v>
          </cell>
        </row>
        <row r="1442">
          <cell r="A1442">
            <v>1442</v>
          </cell>
          <cell r="B1442">
            <v>44243</v>
          </cell>
          <cell r="C1442">
            <v>44249</v>
          </cell>
          <cell r="E1442" t="str">
            <v>医療法人　幸嘉会　もりファミリークリニック</v>
          </cell>
          <cell r="F1442" t="str">
            <v>A型</v>
          </cell>
          <cell r="G1442" t="str">
            <v>１．発熱患者等の「診療」及び「検査（外部委託含む）」を実施</v>
          </cell>
          <cell r="H1442" t="str">
            <v>診療所</v>
          </cell>
        </row>
        <row r="1443">
          <cell r="A1443">
            <v>1443</v>
          </cell>
          <cell r="B1443">
            <v>44243</v>
          </cell>
          <cell r="C1443">
            <v>44725</v>
          </cell>
          <cell r="E1443" t="str">
            <v>医療法人孝生会津森医院</v>
          </cell>
          <cell r="F1443" t="str">
            <v>A型</v>
          </cell>
          <cell r="G1443" t="str">
            <v>１．発熱患者等の「診療」及び「検査（外部委託含む）」を実施</v>
          </cell>
          <cell r="H1443" t="str">
            <v>診療所</v>
          </cell>
        </row>
        <row r="1444">
          <cell r="A1444">
            <v>1444</v>
          </cell>
          <cell r="B1444">
            <v>44243</v>
          </cell>
          <cell r="C1444">
            <v>44938</v>
          </cell>
          <cell r="E1444" t="str">
            <v>医療法人しまもとクリニック</v>
          </cell>
          <cell r="F1444" t="str">
            <v>A型</v>
          </cell>
          <cell r="G1444" t="str">
            <v>１．発熱患者等の「診療」及び「検査（外部委託含む）」を実施</v>
          </cell>
          <cell r="H1444" t="str">
            <v>診療所</v>
          </cell>
        </row>
        <row r="1445">
          <cell r="A1445">
            <v>1445</v>
          </cell>
          <cell r="B1445">
            <v>44243</v>
          </cell>
          <cell r="C1445">
            <v>44810</v>
          </cell>
          <cell r="E1445" t="str">
            <v>医療法人こどもクリニック森</v>
          </cell>
          <cell r="F1445" t="str">
            <v>A型</v>
          </cell>
          <cell r="G1445" t="str">
            <v>１．発熱患者等の「診療」及び「検査（外部委託含む）」を実施</v>
          </cell>
          <cell r="H1445" t="str">
            <v>診療所</v>
          </cell>
        </row>
        <row r="1446">
          <cell r="A1446">
            <v>1446</v>
          </cell>
          <cell r="B1446">
            <v>44243</v>
          </cell>
          <cell r="C1446">
            <v>44776</v>
          </cell>
          <cell r="E1446" t="str">
            <v>さくら通り循環器消化器内科</v>
          </cell>
          <cell r="F1446" t="str">
            <v>A型</v>
          </cell>
          <cell r="G1446" t="str">
            <v>１．発熱患者等の「診療」及び「検査（外部委託含む）」を実施</v>
          </cell>
          <cell r="H1446" t="str">
            <v>診療所</v>
          </cell>
        </row>
        <row r="1447">
          <cell r="A1447">
            <v>1447</v>
          </cell>
          <cell r="B1447">
            <v>44243</v>
          </cell>
          <cell r="E1447" t="str">
            <v>医療法人　高原クリニック</v>
          </cell>
          <cell r="F1447" t="str">
            <v>B型</v>
          </cell>
          <cell r="G1447" t="str">
            <v>２．かかりつけ患者に限って「診療」及び「検査（外部委託含む）」を実施</v>
          </cell>
          <cell r="H1447" t="str">
            <v>診療所</v>
          </cell>
        </row>
        <row r="1448">
          <cell r="A1448">
            <v>1448</v>
          </cell>
          <cell r="B1448">
            <v>44243</v>
          </cell>
          <cell r="C1448">
            <v>44782</v>
          </cell>
          <cell r="E1448" t="str">
            <v>なんの医院</v>
          </cell>
          <cell r="F1448" t="str">
            <v>A型</v>
          </cell>
          <cell r="G1448" t="str">
            <v>１．発熱患者等の「診療」及び「検査（外部委託含む）」を実施</v>
          </cell>
          <cell r="H1448" t="str">
            <v>診療所</v>
          </cell>
        </row>
        <row r="1449">
          <cell r="A1449">
            <v>1449</v>
          </cell>
          <cell r="B1449">
            <v>44243</v>
          </cell>
          <cell r="C1449">
            <v>44830</v>
          </cell>
          <cell r="E1449" t="str">
            <v>医療法人保坂小児クリニック</v>
          </cell>
          <cell r="F1449" t="str">
            <v>A型</v>
          </cell>
          <cell r="G1449" t="str">
            <v>１．発熱患者等の「診療」及び「検査（外部委託含む）」を実施</v>
          </cell>
          <cell r="H1449" t="str">
            <v>診療所</v>
          </cell>
        </row>
        <row r="1450">
          <cell r="A1450">
            <v>1450</v>
          </cell>
          <cell r="B1450">
            <v>44243</v>
          </cell>
          <cell r="C1450">
            <v>44735</v>
          </cell>
          <cell r="E1450" t="str">
            <v>医療法人淡青山会　吉田クリニック</v>
          </cell>
          <cell r="F1450" t="str">
            <v>A型</v>
          </cell>
          <cell r="G1450" t="str">
            <v>１．発熱患者等の「診療」及び「検査（外部委託含む）」を実施</v>
          </cell>
          <cell r="H1450" t="str">
            <v>診療所</v>
          </cell>
        </row>
        <row r="1451">
          <cell r="A1451">
            <v>1451</v>
          </cell>
          <cell r="B1451">
            <v>44243</v>
          </cell>
          <cell r="E1451" t="str">
            <v>医療法人聖会池澤クリニック</v>
          </cell>
          <cell r="F1451" t="str">
            <v>B型</v>
          </cell>
          <cell r="G1451" t="str">
            <v>２．かかりつけ患者に限って「診療」及び「検査（外部委託含む）」を実施</v>
          </cell>
          <cell r="H1451" t="str">
            <v>診療所</v>
          </cell>
        </row>
        <row r="1452">
          <cell r="A1452">
            <v>1452</v>
          </cell>
          <cell r="B1452">
            <v>44243</v>
          </cell>
          <cell r="C1452">
            <v>44774</v>
          </cell>
          <cell r="E1452" t="str">
            <v>山戸クリニック</v>
          </cell>
          <cell r="F1452" t="str">
            <v>A型</v>
          </cell>
          <cell r="G1452" t="str">
            <v>１．発熱患者等の「診療」及び「検査（外部委託含む）」を実施</v>
          </cell>
          <cell r="H1452" t="str">
            <v>診療所</v>
          </cell>
        </row>
        <row r="1453">
          <cell r="A1453">
            <v>1453</v>
          </cell>
          <cell r="B1453">
            <v>44251</v>
          </cell>
          <cell r="C1453">
            <v>44774</v>
          </cell>
          <cell r="E1453" t="str">
            <v>医療法人正澪会林クリニック</v>
          </cell>
          <cell r="F1453" t="str">
            <v>A型</v>
          </cell>
          <cell r="G1453" t="str">
            <v>１．発熱患者等の「診療」及び「検査（外部委託含む）」を実施</v>
          </cell>
          <cell r="H1453" t="str">
            <v>診療所</v>
          </cell>
        </row>
        <row r="1454">
          <cell r="A1454">
            <v>1454</v>
          </cell>
          <cell r="B1454">
            <v>44251</v>
          </cell>
          <cell r="C1454">
            <v>44494</v>
          </cell>
          <cell r="E1454" t="str">
            <v>医療生協　八尾クリニック</v>
          </cell>
          <cell r="F1454" t="str">
            <v>A型</v>
          </cell>
          <cell r="G1454" t="str">
            <v>１．発熱患者等の「診療」及び「検査（外部委託含む）」を実施</v>
          </cell>
          <cell r="H1454" t="str">
            <v>診療所</v>
          </cell>
        </row>
        <row r="1455">
          <cell r="A1455">
            <v>1455</v>
          </cell>
          <cell r="B1455">
            <v>44251</v>
          </cell>
          <cell r="E1455" t="str">
            <v>医療法人玄智会　北原医院</v>
          </cell>
          <cell r="F1455" t="str">
            <v>B型</v>
          </cell>
          <cell r="G1455" t="str">
            <v>２．かかりつけ患者に限って「診療」及び「検査（外部委託含む）」を実施</v>
          </cell>
          <cell r="H1455" t="str">
            <v>診療所</v>
          </cell>
        </row>
        <row r="1456">
          <cell r="A1456">
            <v>1456</v>
          </cell>
          <cell r="B1456">
            <v>44251</v>
          </cell>
          <cell r="E1456" t="str">
            <v>医療法人UDC　うえだメディカルクリニック</v>
          </cell>
          <cell r="F1456" t="str">
            <v>A型</v>
          </cell>
          <cell r="G1456" t="str">
            <v>１．発熱患者等の「診療」及び「検査（外部委託含む）」を実施</v>
          </cell>
          <cell r="H1456" t="str">
            <v>診療所</v>
          </cell>
        </row>
        <row r="1457">
          <cell r="A1457">
            <v>1457</v>
          </cell>
          <cell r="B1457">
            <v>44251</v>
          </cell>
          <cell r="E1457" t="str">
            <v>田中クリニック</v>
          </cell>
          <cell r="F1457" t="str">
            <v>B型</v>
          </cell>
          <cell r="G1457" t="str">
            <v>２．かかりつけ患者に限って「診療」及び「検査（外部委託含む）」を実施</v>
          </cell>
          <cell r="H1457" t="str">
            <v>診療所</v>
          </cell>
        </row>
        <row r="1458">
          <cell r="A1458">
            <v>1458</v>
          </cell>
          <cell r="B1458">
            <v>44251</v>
          </cell>
          <cell r="C1458">
            <v>44477</v>
          </cell>
          <cell r="E1458" t="str">
            <v>医療法人　賀陽会　かよう内科・小児科</v>
          </cell>
          <cell r="F1458" t="str">
            <v>B型</v>
          </cell>
          <cell r="G1458" t="str">
            <v>２．かかりつけ患者に限って「診療」及び「検査（外部委託含む）」を実施</v>
          </cell>
          <cell r="H1458" t="str">
            <v>診療所</v>
          </cell>
        </row>
        <row r="1459">
          <cell r="A1459">
            <v>1459</v>
          </cell>
          <cell r="B1459">
            <v>44251</v>
          </cell>
          <cell r="C1459">
            <v>44866</v>
          </cell>
          <cell r="E1459" t="str">
            <v>医療法人　秀和会　たかやまクリニック</v>
          </cell>
          <cell r="F1459" t="str">
            <v>A型</v>
          </cell>
          <cell r="G1459" t="str">
            <v>１．発熱患者等の「診療」及び「検査（外部委託含む）」を実施</v>
          </cell>
          <cell r="H1459" t="str">
            <v>診療所</v>
          </cell>
        </row>
        <row r="1460">
          <cell r="A1460">
            <v>1460</v>
          </cell>
          <cell r="B1460">
            <v>44251</v>
          </cell>
          <cell r="E1460" t="str">
            <v>医療法人四神会さんみクリニック</v>
          </cell>
          <cell r="F1460" t="str">
            <v>A型</v>
          </cell>
          <cell r="G1460" t="str">
            <v>１．発熱患者等の「診療」及び「検査（外部委託含む）」を実施</v>
          </cell>
          <cell r="H1460" t="str">
            <v>診療所</v>
          </cell>
        </row>
        <row r="1461">
          <cell r="A1461">
            <v>1461</v>
          </cell>
          <cell r="B1461">
            <v>44251</v>
          </cell>
          <cell r="C1461">
            <v>44475</v>
          </cell>
          <cell r="E1461" t="str">
            <v>医療法人　紀光会　平井クリニック</v>
          </cell>
          <cell r="F1461" t="str">
            <v>B型</v>
          </cell>
          <cell r="G1461" t="str">
            <v>２．かかりつけ患者に限って「診療」及び「検査（外部委託含む）」を実施</v>
          </cell>
          <cell r="H1461" t="str">
            <v>診療所</v>
          </cell>
        </row>
        <row r="1462">
          <cell r="A1462">
            <v>1462</v>
          </cell>
          <cell r="B1462">
            <v>44251</v>
          </cell>
          <cell r="C1462">
            <v>44773</v>
          </cell>
          <cell r="E1462" t="str">
            <v>医療法人　佐守小児科</v>
          </cell>
          <cell r="F1462" t="str">
            <v>A型</v>
          </cell>
          <cell r="G1462" t="str">
            <v>１．発熱患者等の「診療」及び「検査（外部委託含む）」を実施</v>
          </cell>
          <cell r="H1462" t="str">
            <v>診療所</v>
          </cell>
        </row>
        <row r="1464">
          <cell r="A1464">
            <v>1464</v>
          </cell>
          <cell r="B1464">
            <v>44251</v>
          </cell>
          <cell r="C1464">
            <v>44861</v>
          </cell>
          <cell r="E1464" t="str">
            <v>上本町リウマチこまちクリニック</v>
          </cell>
          <cell r="F1464" t="str">
            <v>B型</v>
          </cell>
          <cell r="G1464" t="str">
            <v>２．かかりつけ患者に限って「診療」及び「検査（外部委託含む）」を実施</v>
          </cell>
          <cell r="H1464" t="str">
            <v>診療所</v>
          </cell>
        </row>
        <row r="1465">
          <cell r="A1465">
            <v>1465</v>
          </cell>
          <cell r="B1465">
            <v>44251</v>
          </cell>
          <cell r="C1465">
            <v>44704</v>
          </cell>
          <cell r="E1465" t="str">
            <v>医療法人厚世会　厚世会医院</v>
          </cell>
          <cell r="F1465" t="str">
            <v>B型</v>
          </cell>
          <cell r="G1465" t="str">
            <v>２．かかりつけ患者に限って「診療」及び「検査（外部委託含む）」を実施</v>
          </cell>
          <cell r="H1465" t="str">
            <v>診療所</v>
          </cell>
        </row>
        <row r="1466">
          <cell r="A1466">
            <v>1466</v>
          </cell>
          <cell r="B1466">
            <v>44251</v>
          </cell>
          <cell r="C1466">
            <v>44790</v>
          </cell>
          <cell r="E1466" t="str">
            <v>医療法人 ともつ内科クリニック</v>
          </cell>
          <cell r="F1466" t="str">
            <v>A型</v>
          </cell>
          <cell r="G1466" t="str">
            <v>１．発熱患者等の「診療」及び「検査（外部委託含む）」を実施</v>
          </cell>
          <cell r="H1466" t="str">
            <v>診療所</v>
          </cell>
        </row>
        <row r="1467">
          <cell r="A1467">
            <v>1467</v>
          </cell>
          <cell r="B1467">
            <v>44257</v>
          </cell>
          <cell r="C1467">
            <v>44489</v>
          </cell>
          <cell r="E1467" t="str">
            <v>いずみ脳神経内科</v>
          </cell>
          <cell r="F1467" t="str">
            <v>A型</v>
          </cell>
          <cell r="G1467" t="str">
            <v>１．発熱患者等の「診療」及び「検査（外部委託含む）」を実施</v>
          </cell>
          <cell r="H1467" t="str">
            <v>診療所</v>
          </cell>
        </row>
        <row r="1468">
          <cell r="A1468">
            <v>1468</v>
          </cell>
          <cell r="B1468">
            <v>44257</v>
          </cell>
          <cell r="C1468">
            <v>44477</v>
          </cell>
          <cell r="E1468" t="str">
            <v>医療法人純正会　鶴ヶ丘東診療所</v>
          </cell>
          <cell r="F1468" t="str">
            <v>A型</v>
          </cell>
          <cell r="G1468" t="str">
            <v>１．発熱患者等の「診療」及び「検査（外部委託含む）」を実施</v>
          </cell>
          <cell r="H1468" t="str">
            <v>診療所</v>
          </cell>
        </row>
        <row r="1469">
          <cell r="A1469">
            <v>1469</v>
          </cell>
          <cell r="B1469">
            <v>44257</v>
          </cell>
          <cell r="E1469" t="str">
            <v>おくだ内科クリニック</v>
          </cell>
          <cell r="F1469" t="str">
            <v>A型</v>
          </cell>
          <cell r="G1469" t="str">
            <v>１．発熱患者等の「診療」及び「検査（外部委託含む）」を実施</v>
          </cell>
          <cell r="H1469" t="str">
            <v>診療所</v>
          </cell>
        </row>
        <row r="1470">
          <cell r="A1470">
            <v>1470</v>
          </cell>
          <cell r="B1470">
            <v>44257</v>
          </cell>
          <cell r="C1470">
            <v>44866</v>
          </cell>
          <cell r="E1470" t="str">
            <v>たはし内科クリニック</v>
          </cell>
          <cell r="F1470" t="str">
            <v>B型</v>
          </cell>
          <cell r="G1470" t="str">
            <v>２．かかりつけ患者に限って「診療」及び「検査（外部委託含む）」を実施</v>
          </cell>
          <cell r="H1470" t="str">
            <v>診療所</v>
          </cell>
        </row>
        <row r="1471">
          <cell r="A1471">
            <v>1471</v>
          </cell>
          <cell r="B1471">
            <v>44257</v>
          </cell>
          <cell r="E1471" t="str">
            <v>医療法人若泉会　まつわかクリニック</v>
          </cell>
          <cell r="F1471" t="str">
            <v>A型</v>
          </cell>
          <cell r="G1471" t="str">
            <v>１．発熱患者等の「診療」及び「検査（外部委託含む）」を実施</v>
          </cell>
          <cell r="H1471" t="str">
            <v>診療所</v>
          </cell>
        </row>
        <row r="1473">
          <cell r="A1473">
            <v>1473</v>
          </cell>
          <cell r="B1473">
            <v>44257</v>
          </cell>
          <cell r="E1473" t="str">
            <v>医療法人　京優会　北摂三木病院</v>
          </cell>
          <cell r="F1473" t="str">
            <v>B型</v>
          </cell>
          <cell r="G1473" t="str">
            <v>２．かかりつけ患者に限って「診療」及び「検査（外部委託含む）」を実施</v>
          </cell>
          <cell r="H1473" t="str">
            <v>病院</v>
          </cell>
        </row>
        <row r="1474">
          <cell r="A1474">
            <v>1474</v>
          </cell>
          <cell r="B1474">
            <v>44257</v>
          </cell>
          <cell r="C1474">
            <v>44480</v>
          </cell>
          <cell r="E1474" t="str">
            <v>医療法人　やまもとクリニック</v>
          </cell>
          <cell r="F1474" t="str">
            <v>A型</v>
          </cell>
          <cell r="G1474" t="str">
            <v>１．発熱患者等の「診療」及び「検査（外部委託含む）」を実施</v>
          </cell>
          <cell r="H1474" t="str">
            <v>診療所</v>
          </cell>
        </row>
        <row r="1475">
          <cell r="A1475">
            <v>1475</v>
          </cell>
          <cell r="B1475">
            <v>44257</v>
          </cell>
          <cell r="E1475" t="str">
            <v>社会福祉法人　気づき福祉会　摂津いやし園診療所</v>
          </cell>
          <cell r="F1475" t="str">
            <v>B型</v>
          </cell>
          <cell r="G1475" t="str">
            <v>２．かかりつけ患者に限って「診療」及び「検査（外部委託含む）」を実施</v>
          </cell>
          <cell r="H1475" t="str">
            <v>診療所</v>
          </cell>
        </row>
        <row r="1476">
          <cell r="A1476">
            <v>1476</v>
          </cell>
          <cell r="B1476">
            <v>44257</v>
          </cell>
          <cell r="C1476">
            <v>44775</v>
          </cell>
          <cell r="E1476" t="str">
            <v>医療法人清水医院</v>
          </cell>
          <cell r="F1476" t="str">
            <v>A型</v>
          </cell>
          <cell r="G1476" t="str">
            <v>１．発熱患者等の「診療」及び「検査（外部委託含む）」を実施</v>
          </cell>
          <cell r="H1476" t="str">
            <v>診療所</v>
          </cell>
        </row>
        <row r="1477">
          <cell r="A1477">
            <v>1477</v>
          </cell>
          <cell r="B1477">
            <v>44257</v>
          </cell>
          <cell r="C1477">
            <v>44866</v>
          </cell>
          <cell r="E1477" t="str">
            <v>医療法人良秀会　藤井病院</v>
          </cell>
          <cell r="F1477" t="str">
            <v>B型</v>
          </cell>
          <cell r="G1477" t="str">
            <v>２．かかりつけ患者に限って「診療」及び「検査（外部委託含む）」を実施</v>
          </cell>
          <cell r="H1477" t="str">
            <v>病院</v>
          </cell>
        </row>
        <row r="1478">
          <cell r="A1478">
            <v>1478</v>
          </cell>
          <cell r="B1478">
            <v>44257</v>
          </cell>
          <cell r="C1478">
            <v>44866</v>
          </cell>
          <cell r="E1478" t="str">
            <v>医療法人　良秀会　高石藤井病院</v>
          </cell>
          <cell r="F1478" t="str">
            <v>A型</v>
          </cell>
          <cell r="G1478" t="str">
            <v>１．発熱患者等の「診療」及び「検査（外部委託含む）」を実施</v>
          </cell>
          <cell r="H1478" t="str">
            <v>病院</v>
          </cell>
        </row>
        <row r="1479">
          <cell r="A1479">
            <v>1479</v>
          </cell>
          <cell r="B1479">
            <v>44257</v>
          </cell>
          <cell r="C1479">
            <v>44775</v>
          </cell>
          <cell r="E1479" t="str">
            <v>医療法人井紀会井谷医院</v>
          </cell>
          <cell r="F1479" t="str">
            <v>A型</v>
          </cell>
          <cell r="G1479" t="str">
            <v>１．発熱患者等の「診療」及び「検査（外部委託含む）」を実施</v>
          </cell>
          <cell r="H1479" t="str">
            <v>診療所</v>
          </cell>
        </row>
        <row r="1480">
          <cell r="A1480">
            <v>1480</v>
          </cell>
          <cell r="B1480">
            <v>44257</v>
          </cell>
          <cell r="C1480">
            <v>44866</v>
          </cell>
          <cell r="E1480" t="str">
            <v>医療法人良秀会　泉北藤井病院</v>
          </cell>
          <cell r="F1480" t="str">
            <v>A型</v>
          </cell>
          <cell r="G1480" t="str">
            <v>１．発熱患者等の「診療」及び「検査（外部委託含む）」を実施</v>
          </cell>
          <cell r="H1480" t="str">
            <v>病院</v>
          </cell>
        </row>
        <row r="1481">
          <cell r="A1481">
            <v>1481</v>
          </cell>
          <cell r="B1481">
            <v>44264</v>
          </cell>
          <cell r="E1481" t="str">
            <v>医療法人　医聖会　玉城クリニック</v>
          </cell>
          <cell r="F1481" t="str">
            <v>B型</v>
          </cell>
          <cell r="G1481" t="str">
            <v>２．かかりつけ患者に限って「診療」及び「検査（外部委託含む）」を実施</v>
          </cell>
          <cell r="H1481" t="str">
            <v>診療所</v>
          </cell>
        </row>
        <row r="1483">
          <cell r="A1483">
            <v>1483</v>
          </cell>
          <cell r="B1483">
            <v>44264</v>
          </cell>
          <cell r="C1483">
            <v>44285</v>
          </cell>
          <cell r="E1483" t="str">
            <v>よしだ乳腺ホームクリニック</v>
          </cell>
          <cell r="F1483" t="str">
            <v>A型</v>
          </cell>
          <cell r="G1483" t="str">
            <v>１．発熱患者等の「診療」及び「検査（外部委託含む）」を実施</v>
          </cell>
          <cell r="H1483" t="str">
            <v>診療所</v>
          </cell>
        </row>
        <row r="1484">
          <cell r="A1484">
            <v>1484</v>
          </cell>
          <cell r="B1484">
            <v>44264</v>
          </cell>
          <cell r="E1484" t="str">
            <v>医療法人真芳会　はやし泌尿器クリニック</v>
          </cell>
          <cell r="F1484" t="str">
            <v>B型</v>
          </cell>
          <cell r="G1484" t="str">
            <v>２．かかりつけ患者に限って「診療」及び「検査（外部委託含む）」を実施</v>
          </cell>
          <cell r="H1484" t="str">
            <v>診療所</v>
          </cell>
        </row>
        <row r="1485">
          <cell r="A1485">
            <v>1485</v>
          </cell>
          <cell r="B1485">
            <v>44264</v>
          </cell>
          <cell r="C1485">
            <v>44776</v>
          </cell>
          <cell r="E1485" t="str">
            <v>大谷医院</v>
          </cell>
          <cell r="F1485" t="str">
            <v>A型</v>
          </cell>
          <cell r="G1485" t="str">
            <v>１．発熱患者等の「診療」及び「検査（外部委託含む）」を実施</v>
          </cell>
          <cell r="H1485" t="str">
            <v>診療所</v>
          </cell>
        </row>
        <row r="1486">
          <cell r="A1486">
            <v>1486</v>
          </cell>
          <cell r="B1486">
            <v>44264</v>
          </cell>
          <cell r="C1486">
            <v>44865</v>
          </cell>
          <cell r="E1486" t="str">
            <v>医療法人良秀会　泉南藤井病院</v>
          </cell>
          <cell r="F1486" t="str">
            <v>B型</v>
          </cell>
          <cell r="G1486" t="str">
            <v>２．かかりつけ患者に限って「診療」及び「検査（外部委託含む）」を実施</v>
          </cell>
          <cell r="H1486" t="str">
            <v>病院</v>
          </cell>
        </row>
        <row r="1487">
          <cell r="A1487">
            <v>1487</v>
          </cell>
          <cell r="B1487">
            <v>44228</v>
          </cell>
          <cell r="C1487">
            <v>44596</v>
          </cell>
          <cell r="E1487" t="str">
            <v>医療法人　昌景会　西谷医院</v>
          </cell>
          <cell r="F1487" t="str">
            <v>B型</v>
          </cell>
          <cell r="G1487" t="str">
            <v>２．かかりつけ患者に限って「診療」及び「検査（外部委託含む）」を実施</v>
          </cell>
          <cell r="H1487" t="str">
            <v>診療所</v>
          </cell>
        </row>
        <row r="1488">
          <cell r="A1488">
            <v>1488</v>
          </cell>
          <cell r="B1488">
            <v>44264</v>
          </cell>
          <cell r="C1488">
            <v>44650</v>
          </cell>
          <cell r="E1488" t="str">
            <v>医療法人　トキワクリニック</v>
          </cell>
          <cell r="F1488" t="str">
            <v>B型</v>
          </cell>
          <cell r="G1488" t="str">
            <v>２．かかりつけ患者に限って「診療」及び「検査（外部委託含む）」を実施</v>
          </cell>
          <cell r="H1488" t="str">
            <v>診療所</v>
          </cell>
        </row>
        <row r="1489">
          <cell r="A1489">
            <v>1489</v>
          </cell>
          <cell r="B1489">
            <v>44264</v>
          </cell>
          <cell r="E1489" t="str">
            <v>医療法人　博優会　わかばくりにっく</v>
          </cell>
          <cell r="F1489" t="str">
            <v>B型</v>
          </cell>
          <cell r="G1489" t="str">
            <v>２．かかりつけ患者に限って「診療」及び「検査（外部委託含む）」を実施</v>
          </cell>
          <cell r="H1489" t="str">
            <v>診療所</v>
          </cell>
        </row>
        <row r="1493">
          <cell r="A1493">
            <v>1493</v>
          </cell>
          <cell r="B1493">
            <v>44264</v>
          </cell>
          <cell r="E1493" t="str">
            <v>医療法人佑拓会いずみクリニック</v>
          </cell>
          <cell r="F1493" t="str">
            <v>B型</v>
          </cell>
          <cell r="G1493" t="str">
            <v>２．かかりつけ患者に限って「診療」及び「検査（外部委託含む）」を実施</v>
          </cell>
          <cell r="H1493" t="str">
            <v>診療所</v>
          </cell>
        </row>
        <row r="1495">
          <cell r="A1495">
            <v>1495</v>
          </cell>
          <cell r="B1495">
            <v>44271</v>
          </cell>
          <cell r="C1495">
            <v>44775</v>
          </cell>
          <cell r="E1495" t="str">
            <v>岡本内科クリニック</v>
          </cell>
          <cell r="F1495" t="str">
            <v>A型</v>
          </cell>
          <cell r="G1495" t="str">
            <v>１．発熱患者等の「診療」及び「検査（外部委託含む）」を実施</v>
          </cell>
          <cell r="H1495" t="str">
            <v>診療所</v>
          </cell>
        </row>
        <row r="1496">
          <cell r="A1496">
            <v>1496</v>
          </cell>
          <cell r="B1496">
            <v>44271</v>
          </cell>
          <cell r="E1496" t="str">
            <v>古武診療所</v>
          </cell>
          <cell r="F1496" t="str">
            <v>B型</v>
          </cell>
          <cell r="G1496" t="str">
            <v>２．かかりつけ患者に限って「診療」及び「検査（外部委託含む）」を実施</v>
          </cell>
          <cell r="H1496" t="str">
            <v>診療所</v>
          </cell>
        </row>
        <row r="1497">
          <cell r="A1497">
            <v>1497</v>
          </cell>
          <cell r="B1497">
            <v>44271</v>
          </cell>
          <cell r="E1497" t="str">
            <v>医療法人　長田医院</v>
          </cell>
          <cell r="F1497" t="str">
            <v>B型</v>
          </cell>
          <cell r="G1497" t="str">
            <v>２．かかりつけ患者に限って「診療」及び「検査（外部委託含む）」を実施</v>
          </cell>
          <cell r="H1497" t="str">
            <v>診療所</v>
          </cell>
        </row>
        <row r="1498">
          <cell r="A1498">
            <v>1498</v>
          </cell>
          <cell r="B1498">
            <v>44271</v>
          </cell>
          <cell r="E1498" t="str">
            <v>医療法人　川上クリニック</v>
          </cell>
          <cell r="F1498" t="str">
            <v>B型</v>
          </cell>
          <cell r="G1498" t="str">
            <v>２．かかりつけ患者に限って「診療」及び「検査（外部委託含む）」を実施</v>
          </cell>
          <cell r="H1498" t="str">
            <v>診療所</v>
          </cell>
        </row>
        <row r="1499">
          <cell r="A1499">
            <v>1499</v>
          </cell>
          <cell r="B1499">
            <v>44271</v>
          </cell>
          <cell r="C1499">
            <v>44501</v>
          </cell>
          <cell r="E1499" t="str">
            <v>秋岡診療所</v>
          </cell>
          <cell r="F1499" t="str">
            <v>B型</v>
          </cell>
          <cell r="G1499" t="str">
            <v>２．かかりつけ患者に限って「診療」及び「検査（外部委託含む）」を実施</v>
          </cell>
          <cell r="H1499" t="str">
            <v>診療所</v>
          </cell>
        </row>
        <row r="1500">
          <cell r="A1500">
            <v>1500</v>
          </cell>
          <cell r="B1500">
            <v>44271</v>
          </cell>
          <cell r="C1500">
            <v>44806</v>
          </cell>
          <cell r="E1500" t="str">
            <v>医療法人　松村医院</v>
          </cell>
          <cell r="F1500" t="str">
            <v>A型</v>
          </cell>
          <cell r="G1500" t="str">
            <v>１．発熱患者等の「診療」及び「検査（外部委託含む）」を実施</v>
          </cell>
          <cell r="H1500" t="str">
            <v>診療所</v>
          </cell>
        </row>
        <row r="1501">
          <cell r="A1501">
            <v>1501</v>
          </cell>
          <cell r="B1501">
            <v>44271</v>
          </cell>
          <cell r="E1501" t="str">
            <v>医療法人 宮下医院</v>
          </cell>
          <cell r="F1501" t="str">
            <v>B型</v>
          </cell>
          <cell r="G1501" t="str">
            <v>２．かかりつけ患者に限って「診療」及び「検査（外部委託含む）」を実施</v>
          </cell>
          <cell r="H1501" t="str">
            <v>診療所</v>
          </cell>
        </row>
        <row r="1502">
          <cell r="A1502">
            <v>1502</v>
          </cell>
          <cell r="B1502">
            <v>44656</v>
          </cell>
          <cell r="E1502" t="str">
            <v>そがべ診療所</v>
          </cell>
          <cell r="F1502" t="str">
            <v>B型</v>
          </cell>
          <cell r="G1502" t="str">
            <v>２．かかりつけ患者に限って「診療」及び「検査（外部委託含む）」を実施</v>
          </cell>
          <cell r="H1502" t="str">
            <v>診療所</v>
          </cell>
        </row>
        <row r="1503">
          <cell r="A1503">
            <v>1503</v>
          </cell>
          <cell r="B1503">
            <v>44271</v>
          </cell>
          <cell r="C1503">
            <v>44869</v>
          </cell>
          <cell r="E1503" t="str">
            <v>医療法人　西井クリニック</v>
          </cell>
          <cell r="F1503" t="str">
            <v>B型</v>
          </cell>
          <cell r="G1503" t="str">
            <v>２．かかりつけ患者に限って「診療」及び「検査（外部委託含む）」を実施</v>
          </cell>
          <cell r="H1503" t="str">
            <v>診療所</v>
          </cell>
        </row>
        <row r="1504">
          <cell r="A1504">
            <v>1504</v>
          </cell>
          <cell r="B1504">
            <v>44271</v>
          </cell>
          <cell r="E1504" t="str">
            <v>医療法人邦和会 生野病院</v>
          </cell>
          <cell r="F1504" t="str">
            <v>B型</v>
          </cell>
          <cell r="G1504" t="str">
            <v>２．かかりつけ患者に限って「診療」及び「検査（外部委託含む）」を実施</v>
          </cell>
          <cell r="H1504" t="str">
            <v>病院</v>
          </cell>
        </row>
        <row r="1506">
          <cell r="A1506">
            <v>1506</v>
          </cell>
          <cell r="B1506">
            <v>44271</v>
          </cell>
          <cell r="C1506">
            <v>44865</v>
          </cell>
          <cell r="E1506" t="str">
            <v>医療法人尚佳会　別所クリニック</v>
          </cell>
          <cell r="F1506" t="str">
            <v>A型</v>
          </cell>
          <cell r="G1506" t="str">
            <v>１．発熱患者等の「診療」及び「検査（外部委託含む）」を実施</v>
          </cell>
          <cell r="H1506" t="str">
            <v>診療所</v>
          </cell>
        </row>
        <row r="1507">
          <cell r="A1507">
            <v>1507</v>
          </cell>
          <cell r="B1507">
            <v>44278</v>
          </cell>
          <cell r="C1507">
            <v>44725</v>
          </cell>
          <cell r="E1507" t="str">
            <v>医療法人　西平診療所</v>
          </cell>
          <cell r="F1507" t="str">
            <v>A型</v>
          </cell>
          <cell r="G1507" t="str">
            <v>１．発熱患者等の「診療」及び「検査（外部委託含む）」を実施</v>
          </cell>
          <cell r="H1507" t="str">
            <v>診療所</v>
          </cell>
        </row>
        <row r="1508">
          <cell r="A1508">
            <v>1508</v>
          </cell>
          <cell r="B1508">
            <v>44278</v>
          </cell>
          <cell r="E1508" t="str">
            <v>竹井クリニック</v>
          </cell>
          <cell r="F1508" t="str">
            <v>B型</v>
          </cell>
          <cell r="G1508" t="str">
            <v>２．かかりつけ患者に限って「診療」及び「検査（外部委託含む）」を実施</v>
          </cell>
          <cell r="H1508" t="str">
            <v>診療所</v>
          </cell>
        </row>
        <row r="1509">
          <cell r="A1509">
            <v>1509</v>
          </cell>
          <cell r="B1509">
            <v>44278</v>
          </cell>
          <cell r="C1509">
            <v>44775</v>
          </cell>
          <cell r="E1509" t="str">
            <v>医療法人　育祥会　すざわ内科小児科クリニック</v>
          </cell>
          <cell r="F1509" t="str">
            <v>A型</v>
          </cell>
          <cell r="G1509" t="str">
            <v>１．発熱患者等の「診療」及び「検査（外部委託含む）」を実施</v>
          </cell>
          <cell r="H1509" t="str">
            <v>診療所</v>
          </cell>
        </row>
        <row r="1510">
          <cell r="A1510">
            <v>1510</v>
          </cell>
          <cell r="B1510">
            <v>44278</v>
          </cell>
          <cell r="C1510">
            <v>44774</v>
          </cell>
          <cell r="E1510" t="str">
            <v>医療法人医泉会　かしまクリニック</v>
          </cell>
          <cell r="F1510" t="str">
            <v>A型</v>
          </cell>
          <cell r="G1510" t="str">
            <v>１．発熱患者等の「診療」及び「検査（外部委託含む）」を実施</v>
          </cell>
          <cell r="H1510" t="str">
            <v>診療所</v>
          </cell>
        </row>
        <row r="1511">
          <cell r="A1511">
            <v>1511</v>
          </cell>
          <cell r="B1511">
            <v>44278</v>
          </cell>
          <cell r="C1511">
            <v>44621</v>
          </cell>
          <cell r="E1511" t="str">
            <v>北田内科・呼吸器内科</v>
          </cell>
          <cell r="F1511" t="str">
            <v>A型</v>
          </cell>
          <cell r="G1511" t="str">
            <v>１．発熱患者等の「診療」及び「検査（外部委託含む）」を実施</v>
          </cell>
          <cell r="H1511" t="str">
            <v>診療所</v>
          </cell>
        </row>
        <row r="1512">
          <cell r="A1512">
            <v>1512</v>
          </cell>
          <cell r="B1512">
            <v>44278</v>
          </cell>
          <cell r="C1512">
            <v>44477</v>
          </cell>
          <cell r="E1512" t="str">
            <v>医療法人　若泉会　ふじもとクリニック</v>
          </cell>
          <cell r="F1512" t="str">
            <v>B型</v>
          </cell>
          <cell r="G1512" t="str">
            <v>２．かかりつけ患者に限って「診療」及び「検査（外部委託含む）」を実施</v>
          </cell>
          <cell r="H1512" t="str">
            <v>診療所</v>
          </cell>
        </row>
        <row r="1513">
          <cell r="A1513">
            <v>1513</v>
          </cell>
          <cell r="B1513">
            <v>44278</v>
          </cell>
          <cell r="E1513" t="str">
            <v>医療法人あさひ耳鼻咽喉科</v>
          </cell>
          <cell r="F1513" t="str">
            <v>A型</v>
          </cell>
          <cell r="G1513" t="str">
            <v>１．発熱患者等の「診療」及び「検査（外部委託含む）」を実施</v>
          </cell>
          <cell r="H1513" t="str">
            <v>診療所</v>
          </cell>
        </row>
        <row r="1514">
          <cell r="A1514">
            <v>1514</v>
          </cell>
          <cell r="B1514">
            <v>44278</v>
          </cell>
          <cell r="C1514">
            <v>44774</v>
          </cell>
          <cell r="E1514" t="str">
            <v>安井クリニック</v>
          </cell>
          <cell r="F1514" t="str">
            <v>A型</v>
          </cell>
          <cell r="G1514" t="str">
            <v>１．発熱患者等の「診療」及び「検査（外部委託含む）」を実施</v>
          </cell>
          <cell r="H1514" t="str">
            <v>診療所</v>
          </cell>
        </row>
        <row r="1515">
          <cell r="A1515">
            <v>1515</v>
          </cell>
          <cell r="B1515">
            <v>44278</v>
          </cell>
          <cell r="E1515" t="str">
            <v>水野内科循環器内科</v>
          </cell>
          <cell r="F1515" t="str">
            <v>A型</v>
          </cell>
          <cell r="G1515" t="str">
            <v>１．発熱患者等の「診療」及び「検査（外部委託含む）」を実施</v>
          </cell>
          <cell r="H1515" t="str">
            <v>診療所</v>
          </cell>
        </row>
        <row r="1516">
          <cell r="A1516">
            <v>1516</v>
          </cell>
          <cell r="B1516">
            <v>44278</v>
          </cell>
          <cell r="E1516" t="str">
            <v>茨木療護園診療所</v>
          </cell>
          <cell r="F1516" t="str">
            <v>B型</v>
          </cell>
          <cell r="G1516" t="str">
            <v>２．かかりつけ患者に限って「診療」及び「検査（外部委託含む）」を実施</v>
          </cell>
          <cell r="H1516" t="str">
            <v>診療所</v>
          </cell>
        </row>
        <row r="1517">
          <cell r="A1517">
            <v>1517</v>
          </cell>
          <cell r="B1517">
            <v>44285</v>
          </cell>
          <cell r="E1517" t="str">
            <v>角谷内科医院</v>
          </cell>
          <cell r="F1517" t="str">
            <v>B型</v>
          </cell>
          <cell r="G1517" t="str">
            <v>２．かかりつけ患者に限って「診療」及び「検査（外部委託含む）」を実施</v>
          </cell>
          <cell r="H1517" t="str">
            <v>診療所</v>
          </cell>
        </row>
        <row r="1518">
          <cell r="A1518">
            <v>1518</v>
          </cell>
          <cell r="B1518">
            <v>44285</v>
          </cell>
          <cell r="C1518">
            <v>44774</v>
          </cell>
          <cell r="E1518" t="str">
            <v>大阪きづがわ医療福祉生活協同組合　西成民主診療所</v>
          </cell>
          <cell r="F1518" t="str">
            <v>A型</v>
          </cell>
          <cell r="G1518" t="str">
            <v>１．発熱患者等の「診療」及び「検査（外部委託含む）」を実施</v>
          </cell>
          <cell r="H1518" t="str">
            <v>診療所</v>
          </cell>
        </row>
        <row r="1519">
          <cell r="A1519">
            <v>1519</v>
          </cell>
          <cell r="B1519">
            <v>44285</v>
          </cell>
          <cell r="E1519" t="str">
            <v>医療法人健浩会　中西クリニック</v>
          </cell>
          <cell r="F1519" t="str">
            <v>B型</v>
          </cell>
          <cell r="G1519" t="str">
            <v>２．かかりつけ患者に限って「診療」及び「検査（外部委託含む）」を実施</v>
          </cell>
          <cell r="H1519" t="str">
            <v>診療所</v>
          </cell>
        </row>
        <row r="1520">
          <cell r="A1520">
            <v>1520</v>
          </cell>
          <cell r="B1520">
            <v>44292</v>
          </cell>
          <cell r="C1520">
            <v>44628</v>
          </cell>
          <cell r="E1520" t="str">
            <v>たてやまクリニック</v>
          </cell>
          <cell r="F1520" t="str">
            <v>A型</v>
          </cell>
          <cell r="G1520" t="str">
            <v>１．発熱患者等の「診療」及び「検査（外部委託含む）」を実施</v>
          </cell>
          <cell r="H1520" t="str">
            <v>診療所</v>
          </cell>
        </row>
        <row r="1521">
          <cell r="A1521">
            <v>1521</v>
          </cell>
          <cell r="B1521">
            <v>44292</v>
          </cell>
          <cell r="C1521">
            <v>44774</v>
          </cell>
          <cell r="E1521" t="str">
            <v>医療法人　はぐくみの森　おかのこどもクリニック</v>
          </cell>
          <cell r="F1521" t="str">
            <v>A型</v>
          </cell>
          <cell r="G1521" t="str">
            <v>１．発熱患者等の「診療」及び「検査（外部委託含む）」を実施</v>
          </cell>
          <cell r="H1521" t="str">
            <v>診療所</v>
          </cell>
        </row>
        <row r="1522">
          <cell r="A1522">
            <v>1522</v>
          </cell>
          <cell r="B1522">
            <v>44292</v>
          </cell>
          <cell r="C1522">
            <v>44778</v>
          </cell>
          <cell r="E1522" t="str">
            <v>医療法人しまだ耳鼻咽喉科医院</v>
          </cell>
          <cell r="F1522" t="str">
            <v>A型</v>
          </cell>
          <cell r="G1522" t="str">
            <v>１．発熱患者等の「診療」及び「検査（外部委託含む）」を実施</v>
          </cell>
          <cell r="H1522" t="str">
            <v>診療所</v>
          </cell>
        </row>
        <row r="1523">
          <cell r="A1523">
            <v>1523</v>
          </cell>
          <cell r="B1523">
            <v>44285</v>
          </cell>
          <cell r="E1523" t="str">
            <v>医療法人資生会　南川医院</v>
          </cell>
          <cell r="F1523" t="str">
            <v>A型</v>
          </cell>
          <cell r="G1523" t="str">
            <v>１．発熱患者等の「診療」及び「検査（外部委託含む）」を実施</v>
          </cell>
          <cell r="H1523" t="str">
            <v>診療所</v>
          </cell>
        </row>
        <row r="1524">
          <cell r="A1524">
            <v>1524</v>
          </cell>
          <cell r="B1524">
            <v>44299</v>
          </cell>
          <cell r="C1524">
            <v>44621</v>
          </cell>
          <cell r="E1524" t="str">
            <v>医療法人快生会　大今里ふれあいクリニック</v>
          </cell>
          <cell r="F1524" t="str">
            <v>B型</v>
          </cell>
          <cell r="G1524" t="str">
            <v>２．かかりつけ患者に限って「診療」及び「検査（外部委託含む）」を実施</v>
          </cell>
          <cell r="H1524" t="str">
            <v>診療所</v>
          </cell>
        </row>
        <row r="1525">
          <cell r="A1525">
            <v>1525</v>
          </cell>
          <cell r="B1525">
            <v>44670</v>
          </cell>
          <cell r="E1525" t="str">
            <v>いしが城谷クリニック</v>
          </cell>
          <cell r="F1525" t="str">
            <v>B型</v>
          </cell>
          <cell r="G1525" t="str">
            <v>２．かかりつけ患者に限って「診療」及び「検査（外部委託含む）」を実施</v>
          </cell>
          <cell r="H1525" t="str">
            <v>診療所</v>
          </cell>
        </row>
        <row r="1526">
          <cell r="A1526">
            <v>1526</v>
          </cell>
          <cell r="B1526">
            <v>44306</v>
          </cell>
          <cell r="C1526">
            <v>44378</v>
          </cell>
          <cell r="E1526" t="str">
            <v>医療法人　愛光会　たつの胃腸科整形外科</v>
          </cell>
          <cell r="F1526" t="str">
            <v>B型</v>
          </cell>
          <cell r="G1526" t="str">
            <v>２．かかりつけ患者に限って「診療」及び「検査（外部委託含む）」を実施</v>
          </cell>
          <cell r="H1526" t="str">
            <v>診療所</v>
          </cell>
        </row>
        <row r="1527">
          <cell r="A1527">
            <v>1527</v>
          </cell>
          <cell r="B1527">
            <v>44306</v>
          </cell>
          <cell r="C1527">
            <v>44531</v>
          </cell>
          <cell r="E1527" t="str">
            <v>医療法人 井庭医院</v>
          </cell>
          <cell r="F1527" t="str">
            <v>A型</v>
          </cell>
          <cell r="G1527" t="str">
            <v>１．発熱患者等の「診療」及び「検査（外部委託含む）」を実施</v>
          </cell>
          <cell r="H1527" t="str">
            <v>診療所</v>
          </cell>
        </row>
        <row r="1528">
          <cell r="A1528">
            <v>1528</v>
          </cell>
          <cell r="B1528">
            <v>44306</v>
          </cell>
          <cell r="E1528" t="str">
            <v>社会医療法人　みみはら在宅クリニック</v>
          </cell>
          <cell r="F1528" t="str">
            <v>B型</v>
          </cell>
          <cell r="G1528" t="str">
            <v>２．かかりつけ患者に限って「診療」及び「検査（外部委託含む）」を実施</v>
          </cell>
          <cell r="H1528" t="str">
            <v>診療所</v>
          </cell>
        </row>
        <row r="1529">
          <cell r="A1529">
            <v>1529</v>
          </cell>
          <cell r="B1529">
            <v>44306</v>
          </cell>
          <cell r="C1529">
            <v>44599</v>
          </cell>
          <cell r="E1529" t="str">
            <v>かわなみふじたクリニック</v>
          </cell>
          <cell r="F1529" t="str">
            <v>A型</v>
          </cell>
          <cell r="G1529" t="str">
            <v>１．発熱患者等の「診療」及び「検査（外部委託含む）」を実施</v>
          </cell>
          <cell r="H1529" t="str">
            <v>診療所</v>
          </cell>
        </row>
        <row r="1530">
          <cell r="A1530">
            <v>1530</v>
          </cell>
          <cell r="B1530">
            <v>44306</v>
          </cell>
          <cell r="C1530">
            <v>44774</v>
          </cell>
          <cell r="E1530" t="str">
            <v>坂井医院</v>
          </cell>
          <cell r="F1530" t="str">
            <v>A型</v>
          </cell>
          <cell r="G1530" t="str">
            <v>１．発熱患者等の「診療」及び「検査（外部委託含む）」を実施</v>
          </cell>
          <cell r="H1530" t="str">
            <v>診療所</v>
          </cell>
        </row>
        <row r="1531">
          <cell r="A1531">
            <v>1531</v>
          </cell>
          <cell r="B1531">
            <v>44313</v>
          </cell>
          <cell r="E1531" t="str">
            <v>医療法人　速水皮膚科</v>
          </cell>
          <cell r="F1531" t="str">
            <v>B型</v>
          </cell>
          <cell r="G1531" t="str">
            <v>２．かかりつけ患者に限って「診療」及び「検査（外部委託含む）」を実施</v>
          </cell>
          <cell r="H1531" t="str">
            <v>診療所</v>
          </cell>
        </row>
        <row r="1532">
          <cell r="A1532">
            <v>1532</v>
          </cell>
          <cell r="B1532">
            <v>44313</v>
          </cell>
          <cell r="C1532">
            <v>44474</v>
          </cell>
          <cell r="E1532" t="str">
            <v>こたけクリニック</v>
          </cell>
          <cell r="F1532" t="str">
            <v>B型</v>
          </cell>
          <cell r="G1532" t="str">
            <v>２．かかりつけ患者に限って「診療」及び「検査（外部委託含む）」を実施</v>
          </cell>
          <cell r="H1532" t="str">
            <v>診療所</v>
          </cell>
        </row>
        <row r="1533">
          <cell r="A1533">
            <v>1533</v>
          </cell>
          <cell r="B1533">
            <v>44313</v>
          </cell>
          <cell r="C1533">
            <v>44866</v>
          </cell>
          <cell r="E1533" t="str">
            <v>富畑内科クリニック</v>
          </cell>
          <cell r="F1533" t="str">
            <v>A型</v>
          </cell>
          <cell r="G1533" t="str">
            <v>１．発熱患者等の「診療」及び「検査（外部委託含む）」を実施</v>
          </cell>
          <cell r="H1533" t="str">
            <v>診療所</v>
          </cell>
        </row>
        <row r="1534">
          <cell r="A1534">
            <v>1534</v>
          </cell>
          <cell r="B1534">
            <v>44313</v>
          </cell>
          <cell r="E1534" t="str">
            <v>医療法人仁志会　西眼科病院</v>
          </cell>
          <cell r="F1534" t="str">
            <v>B型</v>
          </cell>
          <cell r="G1534" t="str">
            <v>２．かかりつけ患者に限って「診療」及び「検査（外部委託含む）」を実施</v>
          </cell>
          <cell r="H1534" t="str">
            <v>病院</v>
          </cell>
        </row>
        <row r="1536">
          <cell r="A1536">
            <v>1536</v>
          </cell>
          <cell r="B1536">
            <v>44313</v>
          </cell>
          <cell r="C1536">
            <v>44778</v>
          </cell>
          <cell r="E1536" t="str">
            <v>医療法人七翔会　松岡医院</v>
          </cell>
          <cell r="F1536" t="str">
            <v>A型</v>
          </cell>
          <cell r="G1536" t="str">
            <v>１．発熱患者等の「診療」及び「検査（外部委託含む）」を実施</v>
          </cell>
          <cell r="H1536" t="str">
            <v>診療所</v>
          </cell>
        </row>
        <row r="1537">
          <cell r="A1537">
            <v>1537</v>
          </cell>
          <cell r="B1537">
            <v>44313</v>
          </cell>
          <cell r="E1537" t="str">
            <v>医療法人　微風会　浜寺病院</v>
          </cell>
          <cell r="F1537" t="str">
            <v>B型</v>
          </cell>
          <cell r="G1537" t="str">
            <v>２．かかりつけ患者に限って「診療」及び「検査（外部委託含む）」を実施</v>
          </cell>
          <cell r="H1537" t="str">
            <v>病院</v>
          </cell>
        </row>
        <row r="1538">
          <cell r="A1538">
            <v>1538</v>
          </cell>
          <cell r="B1538">
            <v>44313</v>
          </cell>
          <cell r="C1538">
            <v>44805</v>
          </cell>
          <cell r="E1538" t="str">
            <v>医療法人　しょうのクリニック</v>
          </cell>
          <cell r="F1538" t="str">
            <v>A型</v>
          </cell>
          <cell r="G1538" t="str">
            <v>１．発熱患者等の「診療」及び「検査（外部委託含む）」を実施</v>
          </cell>
          <cell r="H1538" t="str">
            <v>診療所</v>
          </cell>
        </row>
        <row r="1540">
          <cell r="A1540">
            <v>1540</v>
          </cell>
          <cell r="B1540">
            <v>44313</v>
          </cell>
          <cell r="E1540" t="str">
            <v>医療法人栄和会大同クリニック本院</v>
          </cell>
          <cell r="F1540" t="str">
            <v>B型</v>
          </cell>
          <cell r="G1540" t="str">
            <v>２．かかりつけ患者に限って「診療」及び「検査（外部委託含む）」を実施</v>
          </cell>
          <cell r="H1540" t="str">
            <v>診療所</v>
          </cell>
        </row>
        <row r="1541">
          <cell r="A1541">
            <v>1541</v>
          </cell>
          <cell r="B1541">
            <v>44313</v>
          </cell>
          <cell r="C1541">
            <v>44890</v>
          </cell>
          <cell r="E1541" t="str">
            <v>やわらクリニック</v>
          </cell>
          <cell r="F1541" t="str">
            <v>A型</v>
          </cell>
          <cell r="G1541" t="str">
            <v>１．発熱患者等の「診療」及び「検査（外部委託含む）」を実施</v>
          </cell>
          <cell r="H1541" t="str">
            <v>診療所</v>
          </cell>
        </row>
        <row r="1542">
          <cell r="A1542">
            <v>1542</v>
          </cell>
          <cell r="B1542">
            <v>44634</v>
          </cell>
          <cell r="E1542" t="str">
            <v>医療法人小児科南野クリニック</v>
          </cell>
          <cell r="F1542" t="str">
            <v>B型</v>
          </cell>
          <cell r="G1542" t="str">
            <v>２．かかりつけ患者に限って「診療」及び「検査（外部委託含む）」を実施</v>
          </cell>
          <cell r="H1542" t="str">
            <v>診療所</v>
          </cell>
        </row>
        <row r="1543">
          <cell r="A1543">
            <v>1543</v>
          </cell>
          <cell r="B1543">
            <v>44322</v>
          </cell>
          <cell r="C1543">
            <v>44813</v>
          </cell>
          <cell r="E1543" t="str">
            <v>医療法人　池田医院</v>
          </cell>
          <cell r="F1543" t="str">
            <v>B型</v>
          </cell>
          <cell r="G1543" t="str">
            <v>２．かかりつけ患者に限って「診療」及び「検査（外部委託含む）」を実施</v>
          </cell>
          <cell r="H1543" t="str">
            <v>診療所</v>
          </cell>
        </row>
        <row r="1544">
          <cell r="A1544">
            <v>1544</v>
          </cell>
          <cell r="B1544">
            <v>44322</v>
          </cell>
          <cell r="C1544">
            <v>44866</v>
          </cell>
          <cell r="E1544" t="str">
            <v>しゃくど循環器・内科</v>
          </cell>
          <cell r="F1544" t="str">
            <v>B型</v>
          </cell>
          <cell r="G1544" t="str">
            <v>２．かかりつけ患者に限って「診療」及び「検査（外部委託含む）」を実施</v>
          </cell>
          <cell r="H1544" t="str">
            <v>診療所</v>
          </cell>
        </row>
        <row r="1545">
          <cell r="A1545">
            <v>1545</v>
          </cell>
          <cell r="B1545">
            <v>44322</v>
          </cell>
          <cell r="E1545" t="str">
            <v>あかねクリニック</v>
          </cell>
          <cell r="F1545" t="str">
            <v>A型</v>
          </cell>
          <cell r="G1545" t="str">
            <v>１．発熱患者等の「診療」及び「検査（外部委託含む）」を実施</v>
          </cell>
          <cell r="H1545" t="str">
            <v>診療所</v>
          </cell>
        </row>
        <row r="1546">
          <cell r="A1546">
            <v>1546</v>
          </cell>
          <cell r="B1546">
            <v>44322</v>
          </cell>
          <cell r="C1546">
            <v>44774</v>
          </cell>
          <cell r="E1546" t="str">
            <v>医療法人児星会　むらた小児科</v>
          </cell>
          <cell r="F1546" t="str">
            <v>A型</v>
          </cell>
          <cell r="G1546" t="str">
            <v>１．発熱患者等の「診療」及び「検査（外部委託含む）」を実施</v>
          </cell>
          <cell r="H1546" t="str">
            <v>診療所</v>
          </cell>
        </row>
        <row r="1547">
          <cell r="A1547">
            <v>1547</v>
          </cell>
          <cell r="B1547">
            <v>44322</v>
          </cell>
          <cell r="C1547">
            <v>44837</v>
          </cell>
          <cell r="E1547" t="str">
            <v>和田医院</v>
          </cell>
          <cell r="F1547" t="str">
            <v>準A型</v>
          </cell>
          <cell r="G1547" t="str">
            <v>１．発熱患者等の「診療」及び「検査（外部委託含む）」を実施</v>
          </cell>
          <cell r="H1547" t="str">
            <v>診療所</v>
          </cell>
        </row>
        <row r="1548">
          <cell r="A1548">
            <v>1548</v>
          </cell>
          <cell r="B1548">
            <v>44322</v>
          </cell>
          <cell r="C1548">
            <v>44861</v>
          </cell>
          <cell r="E1548" t="str">
            <v>医療法人美ら海　たいちこどもクリニック</v>
          </cell>
          <cell r="F1548" t="str">
            <v>A型</v>
          </cell>
          <cell r="G1548" t="str">
            <v>１．発熱患者等の「診療」及び「検査（外部委託含む）」を実施</v>
          </cell>
          <cell r="H1548" t="str">
            <v>診療所</v>
          </cell>
        </row>
        <row r="1549">
          <cell r="A1549">
            <v>1549</v>
          </cell>
          <cell r="B1549">
            <v>44322</v>
          </cell>
          <cell r="C1549">
            <v>44771</v>
          </cell>
          <cell r="E1549" t="str">
            <v>医療法人社団ワッフルぐんぐんキッズクリニック</v>
          </cell>
          <cell r="F1549" t="str">
            <v>A型</v>
          </cell>
          <cell r="G1549" t="str">
            <v>１．発熱患者等の「診療」及び「検査（外部委託含む）」を実施</v>
          </cell>
          <cell r="H1549" t="str">
            <v>診療所</v>
          </cell>
        </row>
        <row r="1550">
          <cell r="A1550">
            <v>1550</v>
          </cell>
          <cell r="B1550">
            <v>44322</v>
          </cell>
          <cell r="C1550">
            <v>44328</v>
          </cell>
          <cell r="E1550" t="str">
            <v>天神橋クリニック</v>
          </cell>
          <cell r="F1550" t="str">
            <v>A型</v>
          </cell>
          <cell r="G1550" t="str">
            <v>１．発熱患者等の「診療」及び「検査（外部委託含む）」を実施</v>
          </cell>
          <cell r="H1550" t="str">
            <v>診療所</v>
          </cell>
        </row>
        <row r="1551">
          <cell r="A1551">
            <v>1551</v>
          </cell>
          <cell r="B1551">
            <v>44327</v>
          </cell>
          <cell r="C1551">
            <v>44774</v>
          </cell>
          <cell r="E1551" t="str">
            <v>たかぎこどもクリニック</v>
          </cell>
          <cell r="F1551" t="str">
            <v>A型</v>
          </cell>
          <cell r="G1551" t="str">
            <v>１．発熱患者等の「診療」及び「検査（外部委託含む）」を実施</v>
          </cell>
          <cell r="H1551" t="str">
            <v>診療所</v>
          </cell>
        </row>
        <row r="1552">
          <cell r="A1552">
            <v>1552</v>
          </cell>
          <cell r="B1552">
            <v>44327</v>
          </cell>
          <cell r="E1552" t="str">
            <v>医療法人千寿会ヒグチ外科</v>
          </cell>
          <cell r="F1552" t="str">
            <v>B型</v>
          </cell>
          <cell r="G1552" t="str">
            <v>２．かかりつけ患者に限って「診療」及び「検査（外部委託含む）」を実施</v>
          </cell>
          <cell r="H1552" t="str">
            <v>診療所</v>
          </cell>
        </row>
        <row r="1553">
          <cell r="A1553">
            <v>1553</v>
          </cell>
          <cell r="B1553">
            <v>44327</v>
          </cell>
          <cell r="E1553" t="str">
            <v>医療法人　加野医院</v>
          </cell>
          <cell r="F1553" t="str">
            <v>A型</v>
          </cell>
          <cell r="G1553" t="str">
            <v>１．発熱患者等の「診療」及び「検査（外部委託含む）」を実施</v>
          </cell>
          <cell r="H1553" t="str">
            <v>診療所</v>
          </cell>
        </row>
        <row r="1554">
          <cell r="A1554">
            <v>1554</v>
          </cell>
          <cell r="B1554">
            <v>44327</v>
          </cell>
          <cell r="E1554" t="str">
            <v>医療法人佐々木会　佐々木内科クリニック</v>
          </cell>
          <cell r="F1554" t="str">
            <v>B型</v>
          </cell>
          <cell r="G1554" t="str">
            <v>２．かかりつけ患者に限って「診療」及び「検査（外部委託含む）」を実施</v>
          </cell>
          <cell r="H1554" t="str">
            <v>診療所</v>
          </cell>
        </row>
        <row r="1555">
          <cell r="A1555">
            <v>1555</v>
          </cell>
          <cell r="B1555">
            <v>44327</v>
          </cell>
          <cell r="E1555" t="str">
            <v>坪田医院</v>
          </cell>
          <cell r="F1555" t="str">
            <v>A型</v>
          </cell>
          <cell r="G1555" t="str">
            <v>１．発熱患者等の「診療」及び「検査（外部委託含む）」を実施</v>
          </cell>
          <cell r="H1555" t="str">
            <v>診療所</v>
          </cell>
        </row>
        <row r="1556">
          <cell r="A1556">
            <v>1556</v>
          </cell>
          <cell r="B1556">
            <v>44327</v>
          </cell>
          <cell r="C1556">
            <v>44824</v>
          </cell>
          <cell r="E1556" t="str">
            <v>唐崎内科クリニック</v>
          </cell>
          <cell r="F1556" t="str">
            <v>A型</v>
          </cell>
          <cell r="G1556" t="str">
            <v>１．発熱患者等の「診療」及び「検査（外部委託含む）」を実施</v>
          </cell>
          <cell r="H1556" t="str">
            <v>診療所</v>
          </cell>
        </row>
        <row r="1557">
          <cell r="A1557">
            <v>1557</v>
          </cell>
          <cell r="B1557">
            <v>44327</v>
          </cell>
          <cell r="C1557">
            <v>44621</v>
          </cell>
          <cell r="E1557" t="str">
            <v>医療法人生登会　てらもと医療リハビリ病院</v>
          </cell>
          <cell r="F1557" t="str">
            <v>B型</v>
          </cell>
          <cell r="G1557" t="str">
            <v>２．かかりつけ患者に限って「診療」及び「検査（外部委託含む）」を実施</v>
          </cell>
          <cell r="H1557" t="str">
            <v>病院</v>
          </cell>
        </row>
        <row r="1558">
          <cell r="A1558">
            <v>1558</v>
          </cell>
          <cell r="B1558">
            <v>44327</v>
          </cell>
          <cell r="E1558" t="str">
            <v>ハナオカ消化器・内視鏡内科</v>
          </cell>
          <cell r="F1558" t="str">
            <v>B型</v>
          </cell>
          <cell r="G1558" t="str">
            <v>２．かかりつけ患者に限って「診療」及び「検査（外部委託含む）」を実施</v>
          </cell>
          <cell r="H1558" t="str">
            <v>診療所</v>
          </cell>
        </row>
        <row r="1559">
          <cell r="A1559">
            <v>1559</v>
          </cell>
          <cell r="B1559">
            <v>44334</v>
          </cell>
          <cell r="C1559">
            <v>44519</v>
          </cell>
          <cell r="E1559" t="str">
            <v>あおやまYOUクリニック</v>
          </cell>
          <cell r="F1559" t="str">
            <v>A型</v>
          </cell>
          <cell r="G1559" t="str">
            <v>１．発熱患者等の「診療」及び「検査（外部委託含む）」を実施</v>
          </cell>
          <cell r="H1559" t="str">
            <v>診療所</v>
          </cell>
        </row>
        <row r="1560">
          <cell r="A1560">
            <v>1560</v>
          </cell>
          <cell r="B1560">
            <v>44334</v>
          </cell>
          <cell r="E1560" t="str">
            <v>野の花クリニック</v>
          </cell>
          <cell r="F1560" t="str">
            <v>B型</v>
          </cell>
          <cell r="G1560" t="str">
            <v>２．かかりつけ患者に限って「診療」及び「検査（外部委託含む）」を実施</v>
          </cell>
          <cell r="H1560" t="str">
            <v>診療所</v>
          </cell>
        </row>
        <row r="1561">
          <cell r="A1561">
            <v>1561</v>
          </cell>
          <cell r="B1561">
            <v>44334</v>
          </cell>
          <cell r="C1561">
            <v>44866</v>
          </cell>
          <cell r="E1561" t="str">
            <v>医療法人　良秀会　高石藤井心臓血管病院</v>
          </cell>
          <cell r="F1561" t="str">
            <v>A型</v>
          </cell>
          <cell r="G1561" t="str">
            <v>１．発熱患者等の「診療」及び「検査（外部委託含む）」を実施</v>
          </cell>
          <cell r="H1561" t="str">
            <v>病院</v>
          </cell>
        </row>
        <row r="1563">
          <cell r="A1563">
            <v>1563</v>
          </cell>
          <cell r="B1563">
            <v>44334</v>
          </cell>
          <cell r="C1563">
            <v>44776</v>
          </cell>
          <cell r="E1563" t="str">
            <v>けんあいクリニック</v>
          </cell>
          <cell r="F1563" t="str">
            <v>A型</v>
          </cell>
          <cell r="G1563" t="str">
            <v>１．発熱患者等の「診療」及び「検査（外部委託含む）」を実施</v>
          </cell>
          <cell r="H1563" t="str">
            <v>診療所</v>
          </cell>
        </row>
        <row r="1564">
          <cell r="A1564">
            <v>1564</v>
          </cell>
          <cell r="B1564">
            <v>44341</v>
          </cell>
          <cell r="C1564">
            <v>44382</v>
          </cell>
          <cell r="E1564" t="str">
            <v>斧山医院</v>
          </cell>
          <cell r="F1564" t="str">
            <v>B型</v>
          </cell>
          <cell r="G1564" t="str">
            <v>２．かかりつけ患者に限って「診療」及び「検査（外部委託含む）」を実施</v>
          </cell>
          <cell r="H1564" t="str">
            <v>診療所</v>
          </cell>
        </row>
        <row r="1565">
          <cell r="A1565">
            <v>1565</v>
          </cell>
          <cell r="B1565">
            <v>44341</v>
          </cell>
          <cell r="E1565" t="str">
            <v>医療法人正志会あづまクリニック</v>
          </cell>
          <cell r="F1565" t="str">
            <v>B型</v>
          </cell>
          <cell r="G1565" t="str">
            <v>２．かかりつけ患者に限って「診療」及び「検査（外部委託含む）」を実施</v>
          </cell>
          <cell r="H1565" t="str">
            <v>診療所</v>
          </cell>
        </row>
        <row r="1566">
          <cell r="A1566">
            <v>1566</v>
          </cell>
          <cell r="B1566">
            <v>44341</v>
          </cell>
          <cell r="C1566">
            <v>44501</v>
          </cell>
          <cell r="E1566" t="str">
            <v>医療法人考優会　五味クリニック</v>
          </cell>
          <cell r="F1566" t="str">
            <v>B型</v>
          </cell>
          <cell r="G1566" t="str">
            <v>２．かかりつけ患者に限って「診療」及び「検査（外部委託含む）」を実施</v>
          </cell>
          <cell r="H1566" t="str">
            <v>診療所</v>
          </cell>
        </row>
        <row r="1567">
          <cell r="A1567">
            <v>1567</v>
          </cell>
          <cell r="B1567">
            <v>44341</v>
          </cell>
          <cell r="C1567">
            <v>44770</v>
          </cell>
          <cell r="E1567" t="str">
            <v>医療法人てらかど診療所</v>
          </cell>
          <cell r="F1567" t="str">
            <v>A型</v>
          </cell>
          <cell r="G1567" t="str">
            <v>１．発熱患者等の「診療」及び「検査（外部委託含む）」を実施</v>
          </cell>
          <cell r="H1567" t="str">
            <v>診療所</v>
          </cell>
        </row>
        <row r="1568">
          <cell r="A1568">
            <v>1568</v>
          </cell>
          <cell r="B1568">
            <v>44341</v>
          </cell>
          <cell r="C1568">
            <v>44505</v>
          </cell>
          <cell r="E1568" t="str">
            <v>あかさかファミリークリニック</v>
          </cell>
          <cell r="F1568" t="str">
            <v>B型</v>
          </cell>
          <cell r="G1568" t="str">
            <v>２．かかりつけ患者に限って「診療」及び「検査（外部委託含む）」を実施</v>
          </cell>
          <cell r="H1568" t="str">
            <v>診療所</v>
          </cell>
        </row>
        <row r="1569">
          <cell r="A1569">
            <v>1569</v>
          </cell>
          <cell r="B1569">
            <v>44341</v>
          </cell>
          <cell r="E1569" t="str">
            <v>医療法人のぞみ会　新大阪病院</v>
          </cell>
          <cell r="F1569" t="str">
            <v>B型</v>
          </cell>
          <cell r="G1569" t="str">
            <v>２．かかりつけ患者に限って「診療」及び「検査（外部委託含む）」を実施</v>
          </cell>
          <cell r="H1569" t="str">
            <v>病院</v>
          </cell>
        </row>
        <row r="1570">
          <cell r="A1570">
            <v>1570</v>
          </cell>
          <cell r="B1570">
            <v>44341</v>
          </cell>
          <cell r="C1570">
            <v>44344</v>
          </cell>
          <cell r="E1570" t="str">
            <v>安武内科クリニック</v>
          </cell>
          <cell r="F1570" t="str">
            <v>B型</v>
          </cell>
          <cell r="G1570" t="str">
            <v>２．かかりつけ患者に限って「診療」及び「検査（外部委託含む）」を実施</v>
          </cell>
          <cell r="H1570" t="str">
            <v>診療所</v>
          </cell>
        </row>
        <row r="1571">
          <cell r="A1571">
            <v>1571</v>
          </cell>
          <cell r="B1571">
            <v>44341</v>
          </cell>
          <cell r="E1571" t="str">
            <v>安田クリニック</v>
          </cell>
          <cell r="F1571" t="str">
            <v>B型</v>
          </cell>
          <cell r="G1571" t="str">
            <v>２．かかりつけ患者に限って「診療」及び「検査（外部委託含む）」を実施</v>
          </cell>
          <cell r="H1571" t="str">
            <v>診療所</v>
          </cell>
        </row>
        <row r="1572">
          <cell r="A1572">
            <v>1572</v>
          </cell>
          <cell r="B1572">
            <v>44687</v>
          </cell>
          <cell r="C1572">
            <v>44761</v>
          </cell>
          <cell r="E1572" t="str">
            <v>医療法人木もれ日会　阪神野田駅前ファミリークリニック</v>
          </cell>
          <cell r="F1572" t="str">
            <v>A型</v>
          </cell>
          <cell r="G1572" t="str">
            <v>１．発熱患者等の「診療」及び「検査（外部委託含む）」を実施</v>
          </cell>
          <cell r="H1572" t="str">
            <v>診療所</v>
          </cell>
        </row>
        <row r="1573">
          <cell r="A1573">
            <v>1573</v>
          </cell>
          <cell r="B1573">
            <v>44341</v>
          </cell>
          <cell r="C1573">
            <v>44776</v>
          </cell>
          <cell r="E1573" t="str">
            <v>医療法人英祥会　稲澤クリニック</v>
          </cell>
          <cell r="F1573" t="str">
            <v>B型</v>
          </cell>
          <cell r="G1573" t="str">
            <v>２．かかりつけ患者に限って「診療」及び「検査（外部委託含む）」を実施</v>
          </cell>
          <cell r="H1573" t="str">
            <v>診療所</v>
          </cell>
        </row>
        <row r="1574">
          <cell r="A1574">
            <v>1574</v>
          </cell>
          <cell r="B1574">
            <v>44341</v>
          </cell>
          <cell r="C1574">
            <v>44491</v>
          </cell>
          <cell r="E1574" t="str">
            <v>医療法人弘仁会 可児医院</v>
          </cell>
          <cell r="F1574" t="str">
            <v>A型</v>
          </cell>
          <cell r="G1574" t="str">
            <v>１．発熱患者等の「診療」及び「検査（外部委託含む）」を実施</v>
          </cell>
          <cell r="H1574" t="str">
            <v>診療所</v>
          </cell>
        </row>
        <row r="1575">
          <cell r="A1575">
            <v>1575</v>
          </cell>
          <cell r="B1575">
            <v>44341</v>
          </cell>
          <cell r="C1575">
            <v>44774</v>
          </cell>
          <cell r="E1575" t="str">
            <v>ふくはら整形外科内科医院</v>
          </cell>
          <cell r="F1575" t="str">
            <v>A型</v>
          </cell>
          <cell r="G1575" t="str">
            <v>１．発熱患者等の「診療」及び「検査（外部委託含む）」を実施</v>
          </cell>
          <cell r="H1575" t="str">
            <v>診療所</v>
          </cell>
        </row>
        <row r="1576">
          <cell r="A1576">
            <v>1576</v>
          </cell>
          <cell r="B1576">
            <v>44322</v>
          </cell>
          <cell r="C1576">
            <v>44792</v>
          </cell>
          <cell r="E1576" t="str">
            <v>ほりえキッズクリニック</v>
          </cell>
          <cell r="F1576" t="str">
            <v>A型</v>
          </cell>
          <cell r="G1576" t="str">
            <v>１．発熱患者等の「診療」及び「検査（外部委託含む）」を実施</v>
          </cell>
          <cell r="H1576" t="str">
            <v>診療所</v>
          </cell>
        </row>
        <row r="1577">
          <cell r="A1577">
            <v>1577</v>
          </cell>
          <cell r="B1577">
            <v>44322</v>
          </cell>
          <cell r="C1577">
            <v>44446</v>
          </cell>
          <cell r="E1577" t="str">
            <v>医療法人　谷口クリニック</v>
          </cell>
          <cell r="F1577" t="str">
            <v>A型</v>
          </cell>
          <cell r="G1577" t="str">
            <v>１．発熱患者等の「診療」及び「検査（外部委託含む）」を実施</v>
          </cell>
          <cell r="H1577" t="str">
            <v>診療所</v>
          </cell>
        </row>
        <row r="1578">
          <cell r="A1578">
            <v>1578</v>
          </cell>
          <cell r="B1578">
            <v>44341</v>
          </cell>
          <cell r="C1578">
            <v>44623</v>
          </cell>
          <cell r="E1578" t="str">
            <v>医療法人紀陽会　箕面良風クリニック</v>
          </cell>
          <cell r="F1578" t="str">
            <v>B型</v>
          </cell>
          <cell r="G1578" t="str">
            <v>２．かかりつけ患者に限って「診療」及び「検査（外部委託含む）」を実施</v>
          </cell>
          <cell r="H1578" t="str">
            <v>診療所</v>
          </cell>
        </row>
        <row r="1579">
          <cell r="A1579">
            <v>1579</v>
          </cell>
          <cell r="B1579">
            <v>44348</v>
          </cell>
          <cell r="C1579">
            <v>44607</v>
          </cell>
          <cell r="E1579" t="str">
            <v>医療法人　なかこうじ内科・循環器内科</v>
          </cell>
          <cell r="F1579" t="str">
            <v>A型</v>
          </cell>
          <cell r="G1579" t="str">
            <v>１．発熱患者等の「診療」及び「検査（外部委託含む）」を実施</v>
          </cell>
          <cell r="H1579" t="str">
            <v>診療所</v>
          </cell>
        </row>
        <row r="1580">
          <cell r="A1580">
            <v>1580</v>
          </cell>
          <cell r="B1580">
            <v>44348</v>
          </cell>
          <cell r="C1580">
            <v>44774</v>
          </cell>
          <cell r="E1580" t="str">
            <v>小田クリニック</v>
          </cell>
          <cell r="F1580" t="str">
            <v>A型</v>
          </cell>
          <cell r="G1580" t="str">
            <v>１．発熱患者等の「診療」及び「検査（外部委託含む）」を実施</v>
          </cell>
          <cell r="H1580" t="str">
            <v>診療所</v>
          </cell>
        </row>
        <row r="1581">
          <cell r="A1581">
            <v>1581</v>
          </cell>
          <cell r="B1581">
            <v>44348</v>
          </cell>
          <cell r="E1581" t="str">
            <v>はたまクリニック</v>
          </cell>
          <cell r="F1581" t="str">
            <v>A型</v>
          </cell>
          <cell r="G1581" t="str">
            <v>１．発熱患者等の「診療」及び「検査（外部委託含む）」を実施</v>
          </cell>
          <cell r="H1581" t="str">
            <v>診療所</v>
          </cell>
        </row>
        <row r="1582">
          <cell r="A1582">
            <v>1582</v>
          </cell>
          <cell r="B1582">
            <v>44348</v>
          </cell>
          <cell r="C1582">
            <v>44866</v>
          </cell>
          <cell r="E1582" t="str">
            <v>医療法人善美会　うえむら耳鼻咽喉科</v>
          </cell>
          <cell r="F1582" t="str">
            <v>A型</v>
          </cell>
          <cell r="G1582" t="str">
            <v>１．発熱患者等の「診療」及び「検査（外部委託含む）」を実施</v>
          </cell>
          <cell r="H1582" t="str">
            <v>診療所</v>
          </cell>
        </row>
        <row r="1583">
          <cell r="A1583">
            <v>1583</v>
          </cell>
          <cell r="B1583">
            <v>44355</v>
          </cell>
          <cell r="C1583">
            <v>44866</v>
          </cell>
          <cell r="E1583" t="str">
            <v>あいおいクリニック</v>
          </cell>
          <cell r="F1583" t="str">
            <v>A型</v>
          </cell>
          <cell r="G1583" t="str">
            <v>１．発熱患者等の「診療」及び「検査（外部委託含む）」を実施</v>
          </cell>
          <cell r="H1583" t="str">
            <v>診療所</v>
          </cell>
        </row>
        <row r="1585">
          <cell r="A1585">
            <v>1585</v>
          </cell>
          <cell r="B1585">
            <v>44355</v>
          </cell>
          <cell r="C1585">
            <v>44634</v>
          </cell>
          <cell r="E1585" t="str">
            <v>医療法人かくいわ会　岩野耳鼻咽喉科</v>
          </cell>
          <cell r="F1585" t="str">
            <v>B型</v>
          </cell>
          <cell r="G1585" t="str">
            <v>２．かかりつけ患者に限って「診療」及び「検査（外部委託含む）」を実施</v>
          </cell>
          <cell r="H1585" t="str">
            <v>診療所</v>
          </cell>
        </row>
        <row r="1586">
          <cell r="A1586">
            <v>1586</v>
          </cell>
          <cell r="B1586">
            <v>44355</v>
          </cell>
          <cell r="E1586" t="str">
            <v>西川医院</v>
          </cell>
          <cell r="F1586" t="str">
            <v>B型</v>
          </cell>
          <cell r="G1586" t="str">
            <v>２．かかりつけ患者に限って「診療」及び「検査（外部委託含む）」を実施</v>
          </cell>
          <cell r="H1586" t="str">
            <v>診療所</v>
          </cell>
        </row>
        <row r="1587">
          <cell r="A1587">
            <v>1587</v>
          </cell>
          <cell r="B1587">
            <v>44355</v>
          </cell>
          <cell r="E1587" t="str">
            <v>美星会　小林診療所</v>
          </cell>
          <cell r="F1587" t="str">
            <v>A型</v>
          </cell>
          <cell r="G1587" t="str">
            <v>１．発熱患者等の「診療」及び「検査（外部委託含む）」を実施</v>
          </cell>
          <cell r="H1587" t="str">
            <v>診療所</v>
          </cell>
        </row>
        <row r="1588">
          <cell r="A1588">
            <v>1588</v>
          </cell>
          <cell r="B1588">
            <v>44355</v>
          </cell>
          <cell r="E1588" t="str">
            <v>社会医療法人　弘道会　茨木弘道会クリニック</v>
          </cell>
          <cell r="F1588" t="str">
            <v>A型</v>
          </cell>
          <cell r="G1588" t="str">
            <v>１．発熱患者等の「診療」及び「検査（外部委託含む）」を実施</v>
          </cell>
          <cell r="H1588" t="str">
            <v>診療所</v>
          </cell>
        </row>
        <row r="1589">
          <cell r="A1589">
            <v>1589</v>
          </cell>
          <cell r="B1589">
            <v>44355</v>
          </cell>
          <cell r="C1589">
            <v>44772</v>
          </cell>
          <cell r="E1589" t="str">
            <v>社会福祉法人 大阪水上隣保館附属診療所 さくらクリニック</v>
          </cell>
          <cell r="F1589" t="str">
            <v>A型</v>
          </cell>
          <cell r="G1589" t="str">
            <v>１．発熱患者等の「診療」及び「検査（外部委託含む）」を実施</v>
          </cell>
          <cell r="H1589" t="str">
            <v>診療所</v>
          </cell>
        </row>
        <row r="1590">
          <cell r="A1590">
            <v>1590</v>
          </cell>
          <cell r="B1590">
            <v>44355</v>
          </cell>
          <cell r="C1590">
            <v>44469</v>
          </cell>
          <cell r="E1590" t="str">
            <v>医療法人つなぐ　渚たなのファミリークリニック</v>
          </cell>
          <cell r="F1590" t="str">
            <v>A型</v>
          </cell>
          <cell r="G1590" t="str">
            <v>１．発熱患者等の「診療」及び「検査（外部委託含む）」を実施</v>
          </cell>
          <cell r="H1590" t="str">
            <v>診療所</v>
          </cell>
        </row>
        <row r="1591">
          <cell r="A1591">
            <v>1591</v>
          </cell>
          <cell r="B1591">
            <v>44355</v>
          </cell>
          <cell r="C1591">
            <v>44577</v>
          </cell>
          <cell r="E1591" t="str">
            <v>本田クリニック</v>
          </cell>
          <cell r="F1591" t="str">
            <v>B型</v>
          </cell>
          <cell r="G1591" t="str">
            <v>２．かかりつけ患者に限って「診療」及び「検査（外部委託含む）」を実施</v>
          </cell>
          <cell r="H1591" t="str">
            <v>診療所</v>
          </cell>
        </row>
        <row r="1592">
          <cell r="A1592">
            <v>1592</v>
          </cell>
          <cell r="B1592">
            <v>44355</v>
          </cell>
          <cell r="E1592" t="str">
            <v>としな内科・皮フ科クリニック</v>
          </cell>
          <cell r="F1592" t="str">
            <v>B型</v>
          </cell>
          <cell r="G1592" t="str">
            <v>２．かかりつけ患者に限って「診療」及び「検査（外部委託含む）」を実施</v>
          </cell>
          <cell r="H1592" t="str">
            <v>診療所</v>
          </cell>
        </row>
        <row r="1593">
          <cell r="A1593">
            <v>1593</v>
          </cell>
          <cell r="B1593">
            <v>44362</v>
          </cell>
          <cell r="C1593">
            <v>44776</v>
          </cell>
          <cell r="E1593" t="str">
            <v>文クリニック</v>
          </cell>
          <cell r="F1593" t="str">
            <v>A型</v>
          </cell>
          <cell r="G1593" t="str">
            <v>１．発熱患者等の「診療」及び「検査（外部委託含む）」を実施</v>
          </cell>
          <cell r="H1593" t="str">
            <v>診療所</v>
          </cell>
        </row>
        <row r="1594">
          <cell r="A1594">
            <v>1594</v>
          </cell>
          <cell r="B1594">
            <v>44362</v>
          </cell>
          <cell r="E1594" t="str">
            <v>タマダ病院</v>
          </cell>
          <cell r="F1594" t="str">
            <v>B型</v>
          </cell>
          <cell r="G1594" t="str">
            <v>２．かかりつけ患者に限って「診療」及び「検査（外部委託含む）」を実施</v>
          </cell>
          <cell r="H1594" t="str">
            <v>病院</v>
          </cell>
        </row>
        <row r="1597">
          <cell r="A1597">
            <v>1597</v>
          </cell>
          <cell r="B1597">
            <v>44362</v>
          </cell>
          <cell r="C1597">
            <v>44723</v>
          </cell>
          <cell r="E1597" t="str">
            <v>やまもと内科・循環器内科クリニック</v>
          </cell>
          <cell r="F1597" t="str">
            <v>A型</v>
          </cell>
          <cell r="G1597" t="str">
            <v>１．発熱患者等の「診療」及び「検査（外部委託含む）」を実施</v>
          </cell>
          <cell r="H1597" t="str">
            <v>診療所</v>
          </cell>
        </row>
        <row r="1598">
          <cell r="A1598">
            <v>1598</v>
          </cell>
          <cell r="B1598">
            <v>44362</v>
          </cell>
          <cell r="C1598">
            <v>44851</v>
          </cell>
          <cell r="E1598" t="str">
            <v>医）さかざきこどもクリニック</v>
          </cell>
          <cell r="F1598" t="str">
            <v>A型</v>
          </cell>
          <cell r="G1598" t="str">
            <v>１．発熱患者等の「診療」及び「検査（外部委託含む）」を実施</v>
          </cell>
          <cell r="H1598" t="str">
            <v>診療所</v>
          </cell>
        </row>
        <row r="1599">
          <cell r="A1599">
            <v>1599</v>
          </cell>
          <cell r="B1599">
            <v>44362</v>
          </cell>
          <cell r="C1599">
            <v>44635</v>
          </cell>
          <cell r="E1599" t="str">
            <v>医療法人　東迎会　東迎クリニック</v>
          </cell>
          <cell r="F1599" t="str">
            <v>A型</v>
          </cell>
          <cell r="G1599" t="str">
            <v>１．発熱患者等の「診療」及び「検査（外部委託含む）」を実施</v>
          </cell>
          <cell r="H1599" t="str">
            <v>診療所</v>
          </cell>
        </row>
        <row r="1600">
          <cell r="A1600">
            <v>1600</v>
          </cell>
          <cell r="B1600">
            <v>44369</v>
          </cell>
          <cell r="C1600">
            <v>44839</v>
          </cell>
          <cell r="E1600" t="str">
            <v>南医院</v>
          </cell>
          <cell r="F1600" t="str">
            <v>A型</v>
          </cell>
          <cell r="G1600" t="str">
            <v>１．発熱患者等の「診療」及び「検査（外部委託含む）」を実施</v>
          </cell>
          <cell r="H1600" t="str">
            <v>診療所</v>
          </cell>
        </row>
        <row r="1601">
          <cell r="A1601">
            <v>1601</v>
          </cell>
          <cell r="B1601">
            <v>44369</v>
          </cell>
          <cell r="E1601" t="str">
            <v>医療法人とみやま耳鼻咽喉科</v>
          </cell>
          <cell r="F1601" t="str">
            <v>B型</v>
          </cell>
          <cell r="G1601" t="str">
            <v>２．かかりつけ患者に限って「診療」及び「検査（外部委託含む）」を実施</v>
          </cell>
          <cell r="H1601" t="str">
            <v>診療所</v>
          </cell>
        </row>
        <row r="1602">
          <cell r="A1602">
            <v>1602</v>
          </cell>
          <cell r="B1602">
            <v>44369</v>
          </cell>
          <cell r="E1602" t="str">
            <v>医療法人日仁会　くさか内科医院</v>
          </cell>
          <cell r="F1602" t="str">
            <v>B型</v>
          </cell>
          <cell r="G1602" t="str">
            <v>２．かかりつけ患者に限って「診療」及び「検査（外部委託含む）」を実施</v>
          </cell>
          <cell r="H1602" t="str">
            <v>診療所</v>
          </cell>
        </row>
        <row r="1603">
          <cell r="A1603">
            <v>1603</v>
          </cell>
          <cell r="B1603">
            <v>44369</v>
          </cell>
          <cell r="C1603">
            <v>44774</v>
          </cell>
          <cell r="E1603" t="str">
            <v>寺下医院</v>
          </cell>
          <cell r="F1603" t="str">
            <v>A型</v>
          </cell>
          <cell r="G1603" t="str">
            <v>１．発熱患者等の「診療」及び「検査（外部委託含む）」を実施</v>
          </cell>
          <cell r="H1603" t="str">
            <v>診療所</v>
          </cell>
        </row>
        <row r="1604">
          <cell r="A1604">
            <v>1604</v>
          </cell>
          <cell r="B1604">
            <v>44369</v>
          </cell>
          <cell r="C1604">
            <v>44743</v>
          </cell>
          <cell r="E1604" t="str">
            <v>かねの小児科</v>
          </cell>
          <cell r="F1604" t="str">
            <v>B型</v>
          </cell>
          <cell r="G1604" t="str">
            <v>２．かかりつけ患者に限って「診療」及び「検査（外部委託含む）」を実施</v>
          </cell>
          <cell r="H1604" t="str">
            <v>診療所</v>
          </cell>
        </row>
        <row r="1605">
          <cell r="A1605">
            <v>1605</v>
          </cell>
          <cell r="B1605">
            <v>44369</v>
          </cell>
          <cell r="C1605">
            <v>44773</v>
          </cell>
          <cell r="E1605" t="str">
            <v>北尻耳鼻咽喉科</v>
          </cell>
          <cell r="F1605" t="str">
            <v>A型</v>
          </cell>
          <cell r="G1605" t="str">
            <v>１．発熱患者等の「診療」及び「検査（外部委託含む）」を実施</v>
          </cell>
          <cell r="H1605" t="str">
            <v>診療所</v>
          </cell>
        </row>
        <row r="1606">
          <cell r="A1606">
            <v>1606</v>
          </cell>
          <cell r="B1606">
            <v>44369</v>
          </cell>
          <cell r="C1606">
            <v>44611</v>
          </cell>
          <cell r="E1606" t="str">
            <v>池川医院</v>
          </cell>
          <cell r="F1606" t="str">
            <v>A型</v>
          </cell>
          <cell r="G1606" t="str">
            <v>１．発熱患者等の「診療」及び「検査（外部委託含む）」を実施</v>
          </cell>
          <cell r="H1606" t="str">
            <v>診療所</v>
          </cell>
        </row>
        <row r="1607">
          <cell r="A1607">
            <v>1607</v>
          </cell>
          <cell r="B1607">
            <v>44369</v>
          </cell>
          <cell r="E1607" t="str">
            <v>医療法人吉田医院</v>
          </cell>
          <cell r="F1607" t="str">
            <v>B型</v>
          </cell>
          <cell r="G1607" t="str">
            <v>２．かかりつけ患者に限って「診療」及び「検査（外部委託含む）」を実施</v>
          </cell>
          <cell r="H1607" t="str">
            <v>診療所</v>
          </cell>
        </row>
        <row r="1608">
          <cell r="A1608">
            <v>1608</v>
          </cell>
          <cell r="B1608">
            <v>44369</v>
          </cell>
          <cell r="C1608">
            <v>44776</v>
          </cell>
          <cell r="E1608" t="str">
            <v>医療法人　磯野耳鼻咽喉科診療所</v>
          </cell>
          <cell r="F1608" t="str">
            <v>A型</v>
          </cell>
          <cell r="G1608" t="str">
            <v>１．発熱患者等の「診療」及び「検査（外部委託含む）」を実施</v>
          </cell>
          <cell r="H1608" t="str">
            <v>診療所</v>
          </cell>
        </row>
        <row r="1609">
          <cell r="A1609">
            <v>1609</v>
          </cell>
          <cell r="B1609">
            <v>44376</v>
          </cell>
          <cell r="C1609">
            <v>44484</v>
          </cell>
          <cell r="E1609" t="str">
            <v>医療法人　恵仁会　小野内科医院</v>
          </cell>
          <cell r="F1609" t="str">
            <v>A型</v>
          </cell>
          <cell r="G1609" t="str">
            <v>１．発熱患者等の「診療」及び「検査（外部委託含む）」を実施</v>
          </cell>
          <cell r="H1609" t="str">
            <v>診療所</v>
          </cell>
        </row>
        <row r="1610">
          <cell r="A1610">
            <v>1610</v>
          </cell>
          <cell r="B1610">
            <v>44376</v>
          </cell>
          <cell r="C1610">
            <v>44447</v>
          </cell>
          <cell r="E1610" t="str">
            <v>馬場耳鼻咽喉科・アレルギー科</v>
          </cell>
          <cell r="F1610" t="str">
            <v>B型</v>
          </cell>
          <cell r="G1610" t="str">
            <v>２．かかりつけ患者に限って「診療」及び「検査（外部委託含む）」を実施</v>
          </cell>
          <cell r="H1610" t="str">
            <v>診療所</v>
          </cell>
        </row>
        <row r="1611">
          <cell r="A1611">
            <v>1611</v>
          </cell>
          <cell r="B1611">
            <v>44376</v>
          </cell>
          <cell r="C1611">
            <v>44858</v>
          </cell>
          <cell r="E1611" t="str">
            <v>医療法人つとむ会澤田内科医院</v>
          </cell>
          <cell r="F1611" t="str">
            <v>A型</v>
          </cell>
          <cell r="G1611" t="str">
            <v>１．発熱患者等の「診療」及び「検査（外部委託含む）」を実施</v>
          </cell>
          <cell r="H1611" t="str">
            <v>診療所</v>
          </cell>
        </row>
        <row r="1612">
          <cell r="A1612">
            <v>1612</v>
          </cell>
          <cell r="B1612">
            <v>44376</v>
          </cell>
          <cell r="C1612">
            <v>44774</v>
          </cell>
          <cell r="E1612" t="str">
            <v>医療法人　長谷川耳鼻咽喉科医院</v>
          </cell>
          <cell r="F1612" t="str">
            <v>A型</v>
          </cell>
          <cell r="G1612" t="str">
            <v>１．発熱患者等の「診療」及び「検査（外部委託含む）」を実施</v>
          </cell>
          <cell r="H1612" t="str">
            <v>診療所</v>
          </cell>
        </row>
        <row r="1613">
          <cell r="A1613">
            <v>1613</v>
          </cell>
          <cell r="B1613">
            <v>44376</v>
          </cell>
          <cell r="C1613">
            <v>44848</v>
          </cell>
          <cell r="E1613" t="str">
            <v>医療法人たけなかキッズクリニック</v>
          </cell>
          <cell r="F1613" t="str">
            <v>準A型</v>
          </cell>
          <cell r="G1613" t="str">
            <v>１．発熱患者等の「診療」及び「検査（外部委託含む）」を実施</v>
          </cell>
          <cell r="H1613" t="str">
            <v>診療所</v>
          </cell>
        </row>
        <row r="1614">
          <cell r="A1614">
            <v>1614</v>
          </cell>
          <cell r="B1614">
            <v>44376</v>
          </cell>
          <cell r="C1614">
            <v>44890</v>
          </cell>
          <cell r="E1614" t="str">
            <v>医療法人幸輝会　みんな幸せクリニック</v>
          </cell>
          <cell r="F1614" t="str">
            <v>A型</v>
          </cell>
          <cell r="G1614" t="str">
            <v>１．発熱患者等の「診療」及び「検査（外部委託含む）」を実施</v>
          </cell>
          <cell r="H1614" t="str">
            <v>診療所</v>
          </cell>
        </row>
        <row r="1615">
          <cell r="A1615">
            <v>1615</v>
          </cell>
          <cell r="B1615">
            <v>44376</v>
          </cell>
          <cell r="E1615" t="str">
            <v>医療法人　錦秀会　阪和第一泉北病院</v>
          </cell>
          <cell r="F1615" t="str">
            <v>B型</v>
          </cell>
          <cell r="G1615" t="str">
            <v>２．かかりつけ患者に限って「診療」及び「検査（外部委託含む）」を実施</v>
          </cell>
          <cell r="H1615" t="str">
            <v>病院</v>
          </cell>
        </row>
        <row r="1616">
          <cell r="A1616">
            <v>1616</v>
          </cell>
          <cell r="B1616">
            <v>44376</v>
          </cell>
          <cell r="C1616">
            <v>44864</v>
          </cell>
          <cell r="E1616" t="str">
            <v>たけもと内科クリニック</v>
          </cell>
          <cell r="F1616" t="str">
            <v>B型</v>
          </cell>
          <cell r="G1616" t="str">
            <v>２．かかりつけ患者に限って「診療」及び「検査（外部委託含む）」を実施</v>
          </cell>
          <cell r="H1616" t="str">
            <v>診療所</v>
          </cell>
        </row>
        <row r="1617">
          <cell r="A1617">
            <v>1617</v>
          </cell>
          <cell r="B1617">
            <v>44376</v>
          </cell>
          <cell r="C1617">
            <v>44841</v>
          </cell>
          <cell r="E1617" t="str">
            <v>医療法人双樹会　守上クリニック</v>
          </cell>
          <cell r="F1617" t="str">
            <v>準A型</v>
          </cell>
          <cell r="G1617" t="str">
            <v>１．発熱患者等の「診療」及び「検査（外部委託含む）」を実施</v>
          </cell>
          <cell r="H1617" t="str">
            <v>診療所</v>
          </cell>
        </row>
        <row r="1618">
          <cell r="A1618">
            <v>1618</v>
          </cell>
          <cell r="B1618">
            <v>44376</v>
          </cell>
          <cell r="E1618" t="str">
            <v>クダラ医院</v>
          </cell>
          <cell r="F1618" t="str">
            <v>B型</v>
          </cell>
          <cell r="G1618" t="str">
            <v>２．かかりつけ患者に限って「診療」及び「検査（外部委託含む）」を実施</v>
          </cell>
          <cell r="H1618" t="str">
            <v>診療所</v>
          </cell>
        </row>
        <row r="1619">
          <cell r="A1619">
            <v>1619</v>
          </cell>
          <cell r="B1619">
            <v>44383</v>
          </cell>
          <cell r="C1619">
            <v>44911</v>
          </cell>
          <cell r="E1619" t="str">
            <v>みやいファミリークリニック</v>
          </cell>
          <cell r="F1619" t="str">
            <v>A型</v>
          </cell>
          <cell r="G1619" t="str">
            <v>１．発熱患者等の「診療」及び「検査（外部委託含む）」を実施</v>
          </cell>
          <cell r="H1619" t="str">
            <v>診療所</v>
          </cell>
        </row>
        <row r="1620">
          <cell r="A1620">
            <v>1620</v>
          </cell>
          <cell r="B1620">
            <v>44383</v>
          </cell>
          <cell r="C1620">
            <v>44452</v>
          </cell>
          <cell r="E1620" t="str">
            <v>かねみつクリニック</v>
          </cell>
          <cell r="F1620" t="str">
            <v>A型</v>
          </cell>
          <cell r="G1620" t="str">
            <v>１．発熱患者等の「診療」及び「検査（外部委託含む）」を実施</v>
          </cell>
          <cell r="H1620" t="str">
            <v>診療所</v>
          </cell>
        </row>
        <row r="1621">
          <cell r="A1621">
            <v>1621</v>
          </cell>
          <cell r="B1621">
            <v>44383</v>
          </cell>
          <cell r="C1621">
            <v>44774</v>
          </cell>
          <cell r="E1621" t="str">
            <v>あらきクリニック</v>
          </cell>
          <cell r="F1621" t="str">
            <v>A型</v>
          </cell>
          <cell r="G1621" t="str">
            <v>１．発熱患者等の「診療」及び「検査（外部委託含む）」を実施</v>
          </cell>
          <cell r="H1621" t="str">
            <v>診療所</v>
          </cell>
        </row>
        <row r="1622">
          <cell r="A1622">
            <v>1622</v>
          </cell>
          <cell r="B1622">
            <v>44390</v>
          </cell>
          <cell r="C1622">
            <v>44778</v>
          </cell>
          <cell r="E1622" t="str">
            <v>医療法人　祥輝会　冨樫クリニック</v>
          </cell>
          <cell r="F1622" t="str">
            <v>A型</v>
          </cell>
          <cell r="G1622" t="str">
            <v>１．発熱患者等の「診療」及び「検査（外部委託含む）」を実施</v>
          </cell>
          <cell r="H1622" t="str">
            <v>診療所</v>
          </cell>
        </row>
        <row r="1623">
          <cell r="A1623">
            <v>1623</v>
          </cell>
          <cell r="B1623">
            <v>44390</v>
          </cell>
          <cell r="C1623">
            <v>44470</v>
          </cell>
          <cell r="E1623" t="str">
            <v>医療法人慈光会中谷医院</v>
          </cell>
          <cell r="F1623" t="str">
            <v>A型</v>
          </cell>
          <cell r="G1623" t="str">
            <v>１．発熱患者等の「診療」及び「検査（外部委託含む）」を実施</v>
          </cell>
          <cell r="H1623" t="str">
            <v>診療所</v>
          </cell>
        </row>
        <row r="1624">
          <cell r="A1624">
            <v>1624</v>
          </cell>
          <cell r="B1624">
            <v>44390</v>
          </cell>
          <cell r="E1624" t="str">
            <v>蒲生４丁目クリニック</v>
          </cell>
          <cell r="F1624" t="str">
            <v>A型</v>
          </cell>
          <cell r="G1624" t="str">
            <v>１．発熱患者等の「診療」及び「検査（外部委託含む）」を実施</v>
          </cell>
          <cell r="H1624" t="str">
            <v>診療所</v>
          </cell>
        </row>
        <row r="1625">
          <cell r="A1625">
            <v>1625</v>
          </cell>
          <cell r="B1625">
            <v>44390</v>
          </cell>
          <cell r="E1625" t="str">
            <v>医療法人桃浩会　まるやま耳鼻咽喉科</v>
          </cell>
          <cell r="F1625" t="str">
            <v>B型</v>
          </cell>
          <cell r="G1625" t="str">
            <v>２．かかりつけ患者に限って「診療」及び「検査（外部委託含む）」を実施</v>
          </cell>
          <cell r="H1625" t="str">
            <v>診療所</v>
          </cell>
        </row>
        <row r="1626">
          <cell r="A1626">
            <v>1626</v>
          </cell>
          <cell r="B1626">
            <v>44390</v>
          </cell>
          <cell r="E1626" t="str">
            <v>よしはら小児科クリニック</v>
          </cell>
          <cell r="F1626" t="str">
            <v>B型</v>
          </cell>
          <cell r="G1626" t="str">
            <v>２．かかりつけ患者に限って「診療」及び「検査（外部委託含む）」を実施</v>
          </cell>
          <cell r="H1626" t="str">
            <v>診療所</v>
          </cell>
        </row>
        <row r="1627">
          <cell r="A1627">
            <v>1627</v>
          </cell>
          <cell r="B1627">
            <v>44390</v>
          </cell>
          <cell r="C1627">
            <v>44820</v>
          </cell>
          <cell r="E1627" t="str">
            <v>医療法人千達会　増田整形心臓血管クリニック</v>
          </cell>
          <cell r="F1627" t="str">
            <v>B型</v>
          </cell>
          <cell r="G1627" t="str">
            <v>２．かかりつけ患者に限って「診療」及び「検査（外部委託含む）」を実施</v>
          </cell>
          <cell r="H1627" t="str">
            <v>診療所</v>
          </cell>
        </row>
        <row r="1628">
          <cell r="A1628">
            <v>1628</v>
          </cell>
          <cell r="B1628">
            <v>44390</v>
          </cell>
          <cell r="C1628">
            <v>44776</v>
          </cell>
          <cell r="E1628" t="str">
            <v>にしひら内科クリニック</v>
          </cell>
          <cell r="F1628" t="str">
            <v>A型</v>
          </cell>
          <cell r="G1628" t="str">
            <v>１．発熱患者等の「診療」及び「検査（外部委託含む）」を実施</v>
          </cell>
          <cell r="H1628" t="str">
            <v>診療所</v>
          </cell>
        </row>
        <row r="1629">
          <cell r="A1629">
            <v>1629</v>
          </cell>
          <cell r="B1629">
            <v>44390</v>
          </cell>
          <cell r="C1629">
            <v>44838</v>
          </cell>
          <cell r="E1629" t="str">
            <v>髙橋クリニック</v>
          </cell>
          <cell r="F1629" t="str">
            <v>A型</v>
          </cell>
          <cell r="G1629" t="str">
            <v>１．発熱患者等の「診療」及び「検査（外部委託含む）」を実施</v>
          </cell>
          <cell r="H1629" t="str">
            <v>診療所</v>
          </cell>
        </row>
        <row r="1630">
          <cell r="A1630">
            <v>1630</v>
          </cell>
          <cell r="B1630">
            <v>44397</v>
          </cell>
          <cell r="E1630" t="str">
            <v>よどがわ保健生活協同組合　淡路診療所</v>
          </cell>
          <cell r="F1630" t="str">
            <v>B型</v>
          </cell>
          <cell r="G1630" t="str">
            <v>２．かかりつけ患者に限って「診療」及び「検査（外部委託含む）」を実施</v>
          </cell>
          <cell r="H1630" t="str">
            <v>診療所</v>
          </cell>
        </row>
        <row r="1632">
          <cell r="A1632">
            <v>1632</v>
          </cell>
          <cell r="B1632">
            <v>44397</v>
          </cell>
          <cell r="C1632">
            <v>44768</v>
          </cell>
          <cell r="E1632" t="str">
            <v>みさこ耳鼻咽喉科クリニック</v>
          </cell>
          <cell r="F1632" t="str">
            <v>A型</v>
          </cell>
          <cell r="G1632" t="str">
            <v>１．発熱患者等の「診療」及び「検査（外部委託含む）」を実施</v>
          </cell>
          <cell r="H1632" t="str">
            <v>診療所</v>
          </cell>
        </row>
        <row r="1633">
          <cell r="A1633">
            <v>1633</v>
          </cell>
          <cell r="B1633">
            <v>44397</v>
          </cell>
          <cell r="E1633" t="str">
            <v>医療法人夢輝会　いまなか耳鼻咽喉科</v>
          </cell>
          <cell r="F1633" t="str">
            <v>A型</v>
          </cell>
          <cell r="G1633" t="str">
            <v>１．発熱患者等の「診療」及び「検査（外部委託含む）」を実施</v>
          </cell>
          <cell r="H1633" t="str">
            <v>診療所</v>
          </cell>
        </row>
        <row r="1634">
          <cell r="A1634">
            <v>1634</v>
          </cell>
          <cell r="B1634">
            <v>44397</v>
          </cell>
          <cell r="C1634">
            <v>44904</v>
          </cell>
          <cell r="E1634" t="str">
            <v>まつむらクリニック</v>
          </cell>
          <cell r="F1634" t="str">
            <v>A型</v>
          </cell>
          <cell r="G1634" t="str">
            <v>１．発熱患者等の「診療」及び「検査（外部委託含む）」を実施</v>
          </cell>
          <cell r="H1634" t="str">
            <v>診療所</v>
          </cell>
        </row>
        <row r="1635">
          <cell r="A1635">
            <v>1635</v>
          </cell>
          <cell r="B1635">
            <v>44404</v>
          </cell>
          <cell r="E1635" t="str">
            <v>医療法人　宇野耳鼻咽喉科</v>
          </cell>
          <cell r="F1635" t="str">
            <v>B型</v>
          </cell>
          <cell r="G1635" t="str">
            <v>２．かかりつけ患者に限って「診療」及び「検査（外部委託含む）」を実施</v>
          </cell>
          <cell r="H1635" t="str">
            <v>診療所</v>
          </cell>
        </row>
        <row r="1636">
          <cell r="A1636">
            <v>1636</v>
          </cell>
          <cell r="B1636">
            <v>44404</v>
          </cell>
          <cell r="C1636">
            <v>44582</v>
          </cell>
          <cell r="E1636" t="str">
            <v>PASSOクリニック</v>
          </cell>
          <cell r="F1636" t="str">
            <v>B型</v>
          </cell>
          <cell r="G1636" t="str">
            <v>２．かかりつけ患者に限って「診療」及び「検査（外部委託含む）」を実施</v>
          </cell>
          <cell r="H1636" t="str">
            <v>診療所</v>
          </cell>
        </row>
        <row r="1637">
          <cell r="A1637">
            <v>1637</v>
          </cell>
          <cell r="B1637">
            <v>44404</v>
          </cell>
          <cell r="C1637">
            <v>44480</v>
          </cell>
          <cell r="E1637" t="str">
            <v>医療法人光恵会　恵愛クリニック</v>
          </cell>
          <cell r="F1637" t="str">
            <v>A型</v>
          </cell>
          <cell r="G1637" t="str">
            <v>１．発熱患者等の「診療」及び「検査（外部委託含む）」を実施</v>
          </cell>
          <cell r="H1637" t="str">
            <v>診療所</v>
          </cell>
        </row>
        <row r="1638">
          <cell r="A1638">
            <v>1638</v>
          </cell>
          <cell r="B1638">
            <v>44411</v>
          </cell>
          <cell r="C1638">
            <v>44776</v>
          </cell>
          <cell r="E1638" t="str">
            <v>医療法人河北会　あかねこどもクリニック</v>
          </cell>
          <cell r="F1638" t="str">
            <v>B型</v>
          </cell>
          <cell r="G1638" t="str">
            <v>１．発熱患者等の「診療」及び「検査（外部委託含む）」を実施</v>
          </cell>
          <cell r="H1638" t="str">
            <v>診療所</v>
          </cell>
        </row>
        <row r="1639">
          <cell r="A1639">
            <v>1639</v>
          </cell>
          <cell r="B1639">
            <v>44411</v>
          </cell>
          <cell r="E1639" t="str">
            <v>医療法人　文珠クリニック文珠耳鼻咽喉科</v>
          </cell>
          <cell r="F1639" t="str">
            <v>B型</v>
          </cell>
          <cell r="G1639" t="str">
            <v>２．かかりつけ患者に限って「診療」及び「検査（外部委託含む）」を実施</v>
          </cell>
          <cell r="H1639" t="str">
            <v>診療所</v>
          </cell>
        </row>
        <row r="1640">
          <cell r="A1640">
            <v>1640</v>
          </cell>
          <cell r="B1640">
            <v>44411</v>
          </cell>
          <cell r="E1640" t="str">
            <v>医療法人　たにクリニック</v>
          </cell>
          <cell r="F1640" t="str">
            <v>B型</v>
          </cell>
          <cell r="G1640" t="str">
            <v>２．かかりつけ患者に限って「診療」及び「検査（外部委託含む）」を実施</v>
          </cell>
          <cell r="H1640" t="str">
            <v>診療所</v>
          </cell>
        </row>
        <row r="1641">
          <cell r="A1641">
            <v>1641</v>
          </cell>
          <cell r="B1641">
            <v>44411</v>
          </cell>
          <cell r="C1641">
            <v>44557</v>
          </cell>
          <cell r="E1641" t="str">
            <v>医療法人よつば会　松永耳鼻咽喉科</v>
          </cell>
          <cell r="F1641" t="str">
            <v>A型</v>
          </cell>
          <cell r="G1641" t="str">
            <v>１．発熱患者等の「診療」及び「検査（外部委託含む）」を実施</v>
          </cell>
          <cell r="H1641" t="str">
            <v>診療所</v>
          </cell>
        </row>
        <row r="1642">
          <cell r="A1642">
            <v>1642</v>
          </cell>
          <cell r="B1642">
            <v>44418</v>
          </cell>
          <cell r="E1642" t="str">
            <v>医療法人　いふくべクリニック</v>
          </cell>
          <cell r="F1642" t="str">
            <v>B型</v>
          </cell>
          <cell r="G1642" t="str">
            <v>２．かかりつけ患者に限って「診療」及び「検査（外部委託含む）」を実施</v>
          </cell>
          <cell r="H1642" t="str">
            <v>診療所</v>
          </cell>
        </row>
        <row r="1643">
          <cell r="A1643">
            <v>1643</v>
          </cell>
          <cell r="B1643">
            <v>44796</v>
          </cell>
          <cell r="E1643" t="str">
            <v>渋川医院</v>
          </cell>
          <cell r="F1643" t="str">
            <v>B型</v>
          </cell>
          <cell r="G1643" t="str">
            <v>２．かかりつけ患者に限って「診療」及び「検査（外部委託含む）」を実施</v>
          </cell>
          <cell r="H1643" t="str">
            <v>診療所</v>
          </cell>
        </row>
        <row r="1644">
          <cell r="A1644">
            <v>1644</v>
          </cell>
          <cell r="B1644">
            <v>44418</v>
          </cell>
          <cell r="C1644">
            <v>44837</v>
          </cell>
          <cell r="E1644" t="str">
            <v>医療法人聡史会　おおの耳鼻咽喉科</v>
          </cell>
          <cell r="F1644" t="str">
            <v>準A型</v>
          </cell>
          <cell r="G1644" t="str">
            <v>１．発熱患者等の「診療」及び「検査（外部委託含む）」を実施</v>
          </cell>
          <cell r="H1644" t="str">
            <v>診療所</v>
          </cell>
        </row>
        <row r="1645">
          <cell r="A1645">
            <v>1645</v>
          </cell>
          <cell r="B1645">
            <v>44418</v>
          </cell>
          <cell r="C1645">
            <v>44869</v>
          </cell>
          <cell r="E1645" t="str">
            <v>医療法人康成会 大星クリニック</v>
          </cell>
          <cell r="F1645" t="str">
            <v>B型</v>
          </cell>
          <cell r="G1645" t="str">
            <v>２．かかりつけ患者に限って「診療」及び「検査（外部委託含む）」を実施</v>
          </cell>
          <cell r="H1645" t="str">
            <v>診療所</v>
          </cell>
        </row>
        <row r="1646">
          <cell r="A1646">
            <v>1646</v>
          </cell>
          <cell r="B1646">
            <v>44418</v>
          </cell>
          <cell r="E1646" t="str">
            <v>医療法人浩英会　もりもと泌尿器科クリニック</v>
          </cell>
          <cell r="F1646" t="str">
            <v>B型</v>
          </cell>
          <cell r="G1646" t="str">
            <v>２．かかりつけ患者に限って「診療」及び「検査（外部委託含む）」を実施</v>
          </cell>
          <cell r="H1646" t="str">
            <v>診療所</v>
          </cell>
        </row>
        <row r="1647">
          <cell r="A1647">
            <v>1647</v>
          </cell>
          <cell r="B1647">
            <v>44425</v>
          </cell>
          <cell r="C1647">
            <v>44728</v>
          </cell>
          <cell r="E1647" t="str">
            <v>医療法人朔愛会めぐみ内科・内視鏡クリニック</v>
          </cell>
          <cell r="F1647" t="str">
            <v>A型</v>
          </cell>
          <cell r="G1647" t="str">
            <v>１．発熱患者等の「診療」及び「検査（外部委託含む）」を実施</v>
          </cell>
          <cell r="H1647" t="str">
            <v>診療所</v>
          </cell>
        </row>
        <row r="1648">
          <cell r="A1648">
            <v>1648</v>
          </cell>
          <cell r="B1648">
            <v>44425</v>
          </cell>
          <cell r="C1648">
            <v>44774</v>
          </cell>
          <cell r="E1648" t="str">
            <v>医療法人森本医院</v>
          </cell>
          <cell r="F1648" t="str">
            <v>A型</v>
          </cell>
          <cell r="G1648" t="str">
            <v>１．発熱患者等の「診療」及び「検査（外部委託含む）」を実施</v>
          </cell>
          <cell r="H1648" t="str">
            <v>診療所</v>
          </cell>
        </row>
        <row r="1649">
          <cell r="A1649">
            <v>1649</v>
          </cell>
          <cell r="B1649">
            <v>44425</v>
          </cell>
          <cell r="C1649">
            <v>44470</v>
          </cell>
          <cell r="E1649" t="str">
            <v>かもめクリニック第３</v>
          </cell>
          <cell r="F1649" t="str">
            <v>B型</v>
          </cell>
          <cell r="G1649" t="str">
            <v>２．かかりつけ患者に限って「診療」及び「検査（外部委託含む）」を実施</v>
          </cell>
          <cell r="H1649" t="str">
            <v>診療所</v>
          </cell>
        </row>
        <row r="1650">
          <cell r="A1650">
            <v>1650</v>
          </cell>
          <cell r="B1650">
            <v>44425</v>
          </cell>
          <cell r="C1650">
            <v>44433</v>
          </cell>
          <cell r="E1650" t="str">
            <v>医療法人けやき　こもれびクリニック</v>
          </cell>
          <cell r="F1650" t="str">
            <v>B型</v>
          </cell>
          <cell r="G1650" t="str">
            <v>２．かかりつけ患者に限って「診療」及び「検査（外部委託含む）」を実施</v>
          </cell>
          <cell r="H1650" t="str">
            <v>診療所</v>
          </cell>
        </row>
        <row r="1651">
          <cell r="A1651">
            <v>1651</v>
          </cell>
          <cell r="B1651">
            <v>44425</v>
          </cell>
          <cell r="C1651">
            <v>44595</v>
          </cell>
          <cell r="E1651" t="str">
            <v>医療法人向翔会　だんホームクリニック</v>
          </cell>
          <cell r="F1651" t="str">
            <v>B型</v>
          </cell>
          <cell r="G1651" t="str">
            <v>２．かかりつけ患者に限って「診療」及び「検査（外部委託含む）」を実施</v>
          </cell>
          <cell r="H1651" t="str">
            <v>診療所</v>
          </cell>
        </row>
        <row r="1652">
          <cell r="A1652">
            <v>1652</v>
          </cell>
          <cell r="B1652">
            <v>44432</v>
          </cell>
          <cell r="C1652">
            <v>44628</v>
          </cell>
          <cell r="E1652" t="str">
            <v>医療法人明智会　田仲はびきのクリニック</v>
          </cell>
          <cell r="F1652" t="str">
            <v>B型</v>
          </cell>
          <cell r="G1652" t="str">
            <v>２．かかりつけ患者に限って「診療」及び「検査（外部委託含む）」を実施</v>
          </cell>
          <cell r="H1652" t="str">
            <v>診療所</v>
          </cell>
        </row>
        <row r="1653">
          <cell r="A1653">
            <v>1653</v>
          </cell>
          <cell r="B1653">
            <v>44432</v>
          </cell>
          <cell r="C1653">
            <v>44771</v>
          </cell>
          <cell r="E1653" t="str">
            <v>医療法人　たまき耳鼻咽喉科</v>
          </cell>
          <cell r="F1653" t="str">
            <v>A型</v>
          </cell>
          <cell r="G1653" t="str">
            <v>１．発熱患者等の「診療」及び「検査（外部委託含む）」を実施</v>
          </cell>
          <cell r="H1653" t="str">
            <v>診療所</v>
          </cell>
        </row>
        <row r="1654">
          <cell r="A1654">
            <v>1654</v>
          </cell>
          <cell r="B1654">
            <v>44432</v>
          </cell>
          <cell r="C1654">
            <v>44847</v>
          </cell>
          <cell r="E1654" t="str">
            <v>医療法人 山中医院</v>
          </cell>
          <cell r="F1654" t="str">
            <v>準A型</v>
          </cell>
          <cell r="G1654" t="str">
            <v>１．発熱患者等の「診療」及び「検査（外部委託含む）」を実施</v>
          </cell>
          <cell r="H1654" t="str">
            <v>診療所</v>
          </cell>
        </row>
        <row r="1655">
          <cell r="A1655">
            <v>1655</v>
          </cell>
          <cell r="B1655">
            <v>44432</v>
          </cell>
          <cell r="C1655">
            <v>44810</v>
          </cell>
          <cell r="E1655" t="str">
            <v>医療法人スミ内科</v>
          </cell>
          <cell r="F1655" t="str">
            <v>B型</v>
          </cell>
          <cell r="G1655" t="str">
            <v>２．かかりつけ患者に限って「診療」及び「検査（外部委託含む）」を実施</v>
          </cell>
          <cell r="H1655" t="str">
            <v>診療所</v>
          </cell>
        </row>
        <row r="1656">
          <cell r="A1656">
            <v>1656</v>
          </cell>
          <cell r="B1656">
            <v>44432</v>
          </cell>
          <cell r="C1656">
            <v>44842</v>
          </cell>
          <cell r="E1656" t="str">
            <v>河野耳鼻咽喉科クリニック</v>
          </cell>
          <cell r="F1656" t="str">
            <v>準A型</v>
          </cell>
          <cell r="G1656" t="str">
            <v>１．発熱患者等の「診療」及び「検査（外部委託含む）」を実施</v>
          </cell>
          <cell r="H1656" t="str">
            <v>診療所</v>
          </cell>
        </row>
        <row r="1657">
          <cell r="A1657">
            <v>1657</v>
          </cell>
          <cell r="B1657">
            <v>44432</v>
          </cell>
          <cell r="E1657" t="str">
            <v>広瀬医院</v>
          </cell>
          <cell r="F1657" t="str">
            <v>B型</v>
          </cell>
          <cell r="G1657" t="str">
            <v>２．かかりつけ患者に限って「診療」及び「検査（外部委託含む）」を実施</v>
          </cell>
          <cell r="H1657" t="str">
            <v>診療所</v>
          </cell>
        </row>
        <row r="1658">
          <cell r="A1658">
            <v>1658</v>
          </cell>
          <cell r="B1658">
            <v>44432</v>
          </cell>
          <cell r="C1658">
            <v>44697</v>
          </cell>
          <cell r="E1658" t="str">
            <v>横田クリニック</v>
          </cell>
          <cell r="F1658" t="str">
            <v>A型</v>
          </cell>
          <cell r="G1658" t="str">
            <v>１．発熱患者等の「診療」及び「検査（外部委託含む）」を実施</v>
          </cell>
          <cell r="H1658" t="str">
            <v>診療所</v>
          </cell>
        </row>
        <row r="1659">
          <cell r="A1659">
            <v>1659</v>
          </cell>
          <cell r="B1659">
            <v>44432</v>
          </cell>
          <cell r="C1659">
            <v>44627</v>
          </cell>
          <cell r="E1659" t="str">
            <v>はしもと内科</v>
          </cell>
          <cell r="F1659" t="str">
            <v>A型</v>
          </cell>
          <cell r="G1659" t="str">
            <v>１．発熱患者等の「診療」及び「検査（外部委託含む）」を実施</v>
          </cell>
          <cell r="H1659" t="str">
            <v>診療所</v>
          </cell>
        </row>
        <row r="1660">
          <cell r="A1660">
            <v>1660</v>
          </cell>
          <cell r="B1660">
            <v>44439</v>
          </cell>
          <cell r="C1660">
            <v>44774</v>
          </cell>
          <cell r="E1660" t="str">
            <v>りゅうクリニック</v>
          </cell>
          <cell r="F1660" t="str">
            <v>A型</v>
          </cell>
          <cell r="G1660" t="str">
            <v>１．発熱患者等の「診療」及び「検査（外部委託含む）」を実施</v>
          </cell>
          <cell r="H1660" t="str">
            <v>診療所</v>
          </cell>
        </row>
        <row r="1661">
          <cell r="A1661">
            <v>1661</v>
          </cell>
          <cell r="B1661">
            <v>44439</v>
          </cell>
          <cell r="C1661">
            <v>44923</v>
          </cell>
          <cell r="E1661" t="str">
            <v>医療法人富士会　富士診療所</v>
          </cell>
          <cell r="F1661" t="str">
            <v>A型</v>
          </cell>
          <cell r="G1661" t="str">
            <v>１．発熱患者等の「診療」及び「検査（外部委託含む）」を実施</v>
          </cell>
          <cell r="H1661" t="str">
            <v>診療所</v>
          </cell>
        </row>
        <row r="1662">
          <cell r="A1662">
            <v>1662</v>
          </cell>
          <cell r="B1662">
            <v>44439</v>
          </cell>
          <cell r="C1662">
            <v>44771</v>
          </cell>
          <cell r="E1662" t="str">
            <v>耳鼻咽喉科いわはしクリニック</v>
          </cell>
          <cell r="F1662" t="str">
            <v>A型</v>
          </cell>
          <cell r="G1662" t="str">
            <v>１．発熱患者等の「診療」及び「検査（外部委託含む）」を実施</v>
          </cell>
          <cell r="H1662" t="str">
            <v>診療所</v>
          </cell>
        </row>
        <row r="1663">
          <cell r="A1663">
            <v>1663</v>
          </cell>
          <cell r="B1663">
            <v>44439</v>
          </cell>
          <cell r="C1663">
            <v>44867</v>
          </cell>
          <cell r="E1663" t="str">
            <v>めぐみ内科ハートクリニック</v>
          </cell>
          <cell r="F1663" t="str">
            <v>B型</v>
          </cell>
          <cell r="G1663" t="str">
            <v>２．かかりつけ患者に限って「診療」及び「検査（外部委託含む）」を実施</v>
          </cell>
          <cell r="H1663" t="str">
            <v>診療所</v>
          </cell>
        </row>
        <row r="1664">
          <cell r="A1664">
            <v>1664</v>
          </cell>
          <cell r="B1664">
            <v>44439</v>
          </cell>
          <cell r="C1664">
            <v>44774</v>
          </cell>
          <cell r="E1664" t="str">
            <v>医療法人鳥辺医院</v>
          </cell>
          <cell r="F1664" t="str">
            <v>A型</v>
          </cell>
          <cell r="G1664" t="str">
            <v>１．発熱患者等の「診療」及び「検査（外部委託含む）」を実施</v>
          </cell>
          <cell r="H1664" t="str">
            <v>診療所</v>
          </cell>
        </row>
        <row r="1665">
          <cell r="A1665">
            <v>1665</v>
          </cell>
          <cell r="B1665">
            <v>44439</v>
          </cell>
          <cell r="C1665">
            <v>44865</v>
          </cell>
          <cell r="E1665" t="str">
            <v>たに内科クリニック</v>
          </cell>
          <cell r="F1665" t="str">
            <v>B型</v>
          </cell>
          <cell r="G1665" t="str">
            <v>２．かかりつけ患者に限って「診療」及び「検査（外部委託含む）」を実施</v>
          </cell>
          <cell r="H1665" t="str">
            <v>診療所</v>
          </cell>
        </row>
        <row r="1666">
          <cell r="A1666">
            <v>1666</v>
          </cell>
          <cell r="B1666">
            <v>44439</v>
          </cell>
          <cell r="E1666" t="str">
            <v>さかもと内科クリニック</v>
          </cell>
          <cell r="F1666" t="str">
            <v>B型</v>
          </cell>
          <cell r="G1666" t="str">
            <v>２．かかりつけ患者に限って「診療」及び「検査（外部委託含む）」を実施</v>
          </cell>
          <cell r="H1666" t="str">
            <v>診療所</v>
          </cell>
        </row>
        <row r="1667">
          <cell r="A1667">
            <v>1667</v>
          </cell>
          <cell r="B1667">
            <v>44439</v>
          </cell>
          <cell r="C1667">
            <v>44596</v>
          </cell>
          <cell r="E1667" t="str">
            <v>わかばこどもクリニック</v>
          </cell>
          <cell r="F1667" t="str">
            <v>B型</v>
          </cell>
          <cell r="G1667" t="str">
            <v>２．かかりつけ患者に限って「診療」及び「検査（外部委託含む）」を実施</v>
          </cell>
          <cell r="H1667" t="str">
            <v>診療所</v>
          </cell>
        </row>
        <row r="1668">
          <cell r="A1668">
            <v>1668</v>
          </cell>
          <cell r="B1668">
            <v>44439</v>
          </cell>
          <cell r="C1668">
            <v>44656</v>
          </cell>
          <cell r="E1668" t="str">
            <v>西田医院</v>
          </cell>
          <cell r="F1668" t="str">
            <v>B型</v>
          </cell>
          <cell r="G1668" t="str">
            <v>２．かかりつけ患者に限って「診療」及び「検査（外部委託含む）」を実施</v>
          </cell>
          <cell r="H1668" t="str">
            <v>診療所</v>
          </cell>
        </row>
        <row r="1669">
          <cell r="A1669">
            <v>1669</v>
          </cell>
          <cell r="B1669">
            <v>44439</v>
          </cell>
          <cell r="C1669">
            <v>44440</v>
          </cell>
          <cell r="E1669" t="str">
            <v>医療法人俊佑会　玉岡耳鼻咽喉科</v>
          </cell>
          <cell r="F1669" t="str">
            <v>A型</v>
          </cell>
          <cell r="G1669" t="str">
            <v>１．発熱患者等の「診療」及び「検査（外部委託含む）」を実施</v>
          </cell>
          <cell r="H1669" t="str">
            <v>診療所</v>
          </cell>
        </row>
        <row r="1670">
          <cell r="A1670">
            <v>1670</v>
          </cell>
          <cell r="B1670">
            <v>44439</v>
          </cell>
          <cell r="C1670">
            <v>44866</v>
          </cell>
          <cell r="E1670" t="str">
            <v>ハヤシ耳鼻咽喉科</v>
          </cell>
          <cell r="F1670" t="str">
            <v>準A型</v>
          </cell>
          <cell r="G1670" t="str">
            <v>１．発熱患者等の「診療」及び「検査（外部委託含む）」を実施</v>
          </cell>
          <cell r="H1670" t="str">
            <v>診療所</v>
          </cell>
        </row>
        <row r="1671">
          <cell r="A1671">
            <v>1671</v>
          </cell>
          <cell r="B1671">
            <v>44439</v>
          </cell>
          <cell r="C1671">
            <v>44769</v>
          </cell>
          <cell r="E1671" t="str">
            <v>医療法人統貴会　泉北クリニック</v>
          </cell>
          <cell r="F1671" t="str">
            <v>B型</v>
          </cell>
          <cell r="G1671" t="str">
            <v>２．かかりつけ患者に限って「診療」及び「検査（外部委託含む）」を実施</v>
          </cell>
          <cell r="H1671" t="str">
            <v>診療所</v>
          </cell>
        </row>
        <row r="1672">
          <cell r="A1672">
            <v>1672</v>
          </cell>
          <cell r="B1672">
            <v>44446</v>
          </cell>
          <cell r="C1672">
            <v>44615</v>
          </cell>
          <cell r="E1672" t="str">
            <v>医療法人今喜会　今中小児科</v>
          </cell>
          <cell r="F1672" t="str">
            <v>B型</v>
          </cell>
          <cell r="G1672" t="str">
            <v>２．かかりつけ患者に限って「診療」及び「検査（外部委託含む）」を実施</v>
          </cell>
          <cell r="H1672" t="str">
            <v>診療所</v>
          </cell>
        </row>
        <row r="1673">
          <cell r="A1673">
            <v>1673</v>
          </cell>
          <cell r="B1673">
            <v>44446</v>
          </cell>
          <cell r="E1673" t="str">
            <v>医療法人六三会　大阪さやま病院</v>
          </cell>
          <cell r="F1673" t="str">
            <v>B型</v>
          </cell>
          <cell r="G1673" t="str">
            <v>２．かかりつけ患者に限って「診療」及び「検査（外部委託含む）」を実施</v>
          </cell>
          <cell r="H1673" t="str">
            <v>病院</v>
          </cell>
        </row>
        <row r="1674">
          <cell r="A1674">
            <v>1674</v>
          </cell>
          <cell r="B1674">
            <v>44446</v>
          </cell>
          <cell r="C1674">
            <v>44866</v>
          </cell>
          <cell r="E1674" t="str">
            <v>むらい内科・循環器内科</v>
          </cell>
          <cell r="F1674" t="str">
            <v>B型</v>
          </cell>
          <cell r="G1674" t="str">
            <v>２．かかりつけ患者に限って「診療」及び「検査（外部委託含む）」を実施</v>
          </cell>
          <cell r="H1674" t="str">
            <v>診療所</v>
          </cell>
        </row>
        <row r="1675">
          <cell r="A1675">
            <v>1675</v>
          </cell>
          <cell r="B1675">
            <v>44446</v>
          </cell>
          <cell r="E1675" t="str">
            <v>特別養護老人ホーム春日丘荘診療所</v>
          </cell>
          <cell r="F1675" t="str">
            <v>B型</v>
          </cell>
          <cell r="G1675" t="str">
            <v>２．かかりつけ患者に限って「診療」及び「検査（外部委託含む）」を実施</v>
          </cell>
          <cell r="H1675" t="str">
            <v>診療所</v>
          </cell>
        </row>
        <row r="1676">
          <cell r="A1676">
            <v>1676</v>
          </cell>
          <cell r="B1676">
            <v>44446</v>
          </cell>
          <cell r="C1676">
            <v>44636</v>
          </cell>
          <cell r="E1676" t="str">
            <v>相井医院</v>
          </cell>
          <cell r="F1676" t="str">
            <v>B型</v>
          </cell>
          <cell r="G1676" t="str">
            <v>２．かかりつけ患者に限って「診療」及び「検査（外部委託含む）」を実施</v>
          </cell>
          <cell r="H1676" t="str">
            <v>診療所</v>
          </cell>
        </row>
        <row r="1677">
          <cell r="A1677">
            <v>1677</v>
          </cell>
          <cell r="B1677">
            <v>44446</v>
          </cell>
          <cell r="C1677">
            <v>44501</v>
          </cell>
          <cell r="E1677" t="str">
            <v>医療法人育樹会　鶴見総合クリニック</v>
          </cell>
          <cell r="F1677" t="str">
            <v>B型</v>
          </cell>
          <cell r="G1677" t="str">
            <v>２．かかりつけ患者に限って「診療」及び「検査（外部委託含む）」を実施</v>
          </cell>
          <cell r="H1677" t="str">
            <v>診療所</v>
          </cell>
        </row>
        <row r="1678">
          <cell r="A1678">
            <v>1678</v>
          </cell>
          <cell r="B1678">
            <v>44446</v>
          </cell>
          <cell r="C1678">
            <v>44774</v>
          </cell>
          <cell r="E1678" t="str">
            <v>浦岡小児科</v>
          </cell>
          <cell r="F1678" t="str">
            <v>A型</v>
          </cell>
          <cell r="G1678" t="str">
            <v>１．発熱患者等の「診療」及び「検査（外部委託含む）」を実施</v>
          </cell>
          <cell r="H1678" t="str">
            <v>診療所</v>
          </cell>
        </row>
        <row r="1679">
          <cell r="A1679">
            <v>1679</v>
          </cell>
          <cell r="B1679">
            <v>44446</v>
          </cell>
          <cell r="C1679">
            <v>44788</v>
          </cell>
          <cell r="E1679" t="str">
            <v>田中内科クリニック</v>
          </cell>
          <cell r="F1679" t="str">
            <v>A型</v>
          </cell>
          <cell r="G1679" t="str">
            <v>１．発熱患者等の「診療」及び「検査（外部委託含む）」を実施</v>
          </cell>
          <cell r="H1679" t="str">
            <v>診療所</v>
          </cell>
        </row>
        <row r="1680">
          <cell r="A1680">
            <v>1680</v>
          </cell>
          <cell r="B1680">
            <v>44446</v>
          </cell>
          <cell r="E1680" t="str">
            <v>医療法人　阪本医院</v>
          </cell>
          <cell r="F1680" t="str">
            <v>B型</v>
          </cell>
          <cell r="G1680" t="str">
            <v>２．かかりつけ患者に限って「診療」及び「検査（外部委託含む）」を実施</v>
          </cell>
          <cell r="H1680" t="str">
            <v>診療所</v>
          </cell>
        </row>
        <row r="1681">
          <cell r="A1681">
            <v>1681</v>
          </cell>
          <cell r="B1681">
            <v>44446</v>
          </cell>
          <cell r="C1681">
            <v>44971</v>
          </cell>
          <cell r="E1681" t="str">
            <v>あらたホームクリニック豊中岡町</v>
          </cell>
          <cell r="F1681" t="str">
            <v>A型</v>
          </cell>
          <cell r="G1681" t="str">
            <v>１．発熱患者等の「診療」及び「検査（外部委託含む）」を実施</v>
          </cell>
          <cell r="H1681" t="str">
            <v>診療所</v>
          </cell>
        </row>
        <row r="1682">
          <cell r="A1682">
            <v>1682</v>
          </cell>
          <cell r="B1682">
            <v>44446</v>
          </cell>
          <cell r="C1682">
            <v>44498</v>
          </cell>
          <cell r="E1682" t="str">
            <v>まつばらこどもアレルギークリニック</v>
          </cell>
          <cell r="F1682" t="str">
            <v>A型</v>
          </cell>
          <cell r="G1682" t="str">
            <v>１．発熱患者等の「診療」及び「検査（外部委託含む）」を実施</v>
          </cell>
          <cell r="H1682" t="str">
            <v>診療所</v>
          </cell>
        </row>
        <row r="1683">
          <cell r="A1683">
            <v>1683</v>
          </cell>
          <cell r="B1683">
            <v>44446</v>
          </cell>
          <cell r="C1683">
            <v>44607</v>
          </cell>
          <cell r="E1683" t="str">
            <v>山田メディカルクリニック</v>
          </cell>
          <cell r="F1683" t="str">
            <v>A型</v>
          </cell>
          <cell r="G1683" t="str">
            <v>１．発熱患者等の「診療」及び「検査（外部委託含む）」を実施</v>
          </cell>
          <cell r="H1683" t="str">
            <v>診療所</v>
          </cell>
        </row>
        <row r="1685">
          <cell r="A1685">
            <v>1685</v>
          </cell>
          <cell r="B1685">
            <v>44446</v>
          </cell>
          <cell r="C1685">
            <v>44880</v>
          </cell>
          <cell r="E1685" t="str">
            <v>久保医院</v>
          </cell>
          <cell r="F1685" t="str">
            <v>A型</v>
          </cell>
          <cell r="G1685" t="str">
            <v>１．発熱患者等の「診療」及び「検査（外部委託含む）」を実施</v>
          </cell>
          <cell r="H1685" t="str">
            <v>診療所</v>
          </cell>
        </row>
        <row r="1686">
          <cell r="A1686">
            <v>1686</v>
          </cell>
          <cell r="B1686">
            <v>44453</v>
          </cell>
          <cell r="C1686">
            <v>44896</v>
          </cell>
          <cell r="E1686" t="str">
            <v>柿本耳鼻咽喉科</v>
          </cell>
          <cell r="F1686" t="str">
            <v>A型</v>
          </cell>
          <cell r="G1686" t="str">
            <v>１．発熱患者等の「診療」及び「検査（外部委託含む）」を実施</v>
          </cell>
          <cell r="H1686" t="str">
            <v>診療所</v>
          </cell>
        </row>
        <row r="1687">
          <cell r="A1687">
            <v>1687</v>
          </cell>
          <cell r="B1687">
            <v>44411</v>
          </cell>
          <cell r="C1687">
            <v>44470</v>
          </cell>
          <cell r="E1687" t="str">
            <v>医療法人  富寿会　村田クリニック</v>
          </cell>
          <cell r="F1687" t="str">
            <v>A型</v>
          </cell>
          <cell r="G1687" t="str">
            <v>１．発熱患者等の「診療」及び「検査（外部委託含む）」を実施</v>
          </cell>
          <cell r="H1687" t="str">
            <v>診療所</v>
          </cell>
        </row>
        <row r="1689">
          <cell r="A1689">
            <v>1689</v>
          </cell>
          <cell r="B1689">
            <v>44453</v>
          </cell>
          <cell r="C1689">
            <v>44517</v>
          </cell>
          <cell r="E1689" t="str">
            <v>やながわ内科クリニック</v>
          </cell>
          <cell r="F1689" t="str">
            <v>B型</v>
          </cell>
          <cell r="G1689" t="str">
            <v>２．かかりつけ患者に限って「診療」及び「検査（外部委託含む）」を実施</v>
          </cell>
          <cell r="H1689" t="str">
            <v>診療所</v>
          </cell>
        </row>
        <row r="1690">
          <cell r="A1690">
            <v>1690</v>
          </cell>
          <cell r="B1690">
            <v>44453</v>
          </cell>
          <cell r="C1690">
            <v>44473</v>
          </cell>
          <cell r="E1690" t="str">
            <v>みき内科小児科クリニック</v>
          </cell>
          <cell r="F1690" t="str">
            <v>A型</v>
          </cell>
          <cell r="G1690" t="str">
            <v>１．発熱患者等の「診療」及び「検査（外部委託含む）」を実施</v>
          </cell>
          <cell r="H1690" t="str">
            <v>診療所</v>
          </cell>
        </row>
        <row r="1691">
          <cell r="A1691">
            <v>1691</v>
          </cell>
          <cell r="B1691">
            <v>44453</v>
          </cell>
          <cell r="C1691">
            <v>44588</v>
          </cell>
          <cell r="E1691" t="str">
            <v>河合診療所</v>
          </cell>
          <cell r="F1691" t="str">
            <v>B型</v>
          </cell>
          <cell r="G1691" t="str">
            <v>２．かかりつけ患者に限って「診療」及び「検査（外部委託含む）」を実施</v>
          </cell>
          <cell r="H1691" t="str">
            <v>診療所</v>
          </cell>
        </row>
        <row r="1692">
          <cell r="A1692">
            <v>1692</v>
          </cell>
          <cell r="B1692">
            <v>44453</v>
          </cell>
          <cell r="C1692">
            <v>44860</v>
          </cell>
          <cell r="E1692" t="str">
            <v>医療法人　祥友会　カワバタ内科</v>
          </cell>
          <cell r="F1692" t="str">
            <v>準A型</v>
          </cell>
          <cell r="G1692" t="str">
            <v>１．発熱患者等の「診療」及び「検査（外部委託含む）」を実施</v>
          </cell>
          <cell r="H1692" t="str">
            <v>診療所</v>
          </cell>
        </row>
        <row r="1693">
          <cell r="A1693">
            <v>1693</v>
          </cell>
          <cell r="B1693">
            <v>44453</v>
          </cell>
          <cell r="C1693">
            <v>44757</v>
          </cell>
          <cell r="E1693" t="str">
            <v>北新地アサイクリニック</v>
          </cell>
          <cell r="F1693" t="str">
            <v>A型</v>
          </cell>
          <cell r="G1693" t="str">
            <v>１．発熱患者等の「診療」及び「検査（外部委託含む）」を実施</v>
          </cell>
          <cell r="H1693" t="str">
            <v>診療所</v>
          </cell>
        </row>
        <row r="1694">
          <cell r="A1694">
            <v>1694</v>
          </cell>
          <cell r="B1694">
            <v>44453</v>
          </cell>
          <cell r="C1694">
            <v>44770</v>
          </cell>
          <cell r="E1694" t="str">
            <v>もじ子どもクリニック</v>
          </cell>
          <cell r="F1694" t="str">
            <v>A型</v>
          </cell>
          <cell r="G1694" t="str">
            <v>１．発熱患者等の「診療」及び「検査（外部委託含む）」を実施</v>
          </cell>
          <cell r="H1694" t="str">
            <v>診療所</v>
          </cell>
        </row>
        <row r="1695">
          <cell r="A1695">
            <v>1695</v>
          </cell>
          <cell r="B1695">
            <v>44460</v>
          </cell>
          <cell r="C1695">
            <v>44593</v>
          </cell>
          <cell r="E1695" t="str">
            <v>医療法人進純会　さいとう内科クリニック</v>
          </cell>
          <cell r="F1695" t="str">
            <v>B型</v>
          </cell>
          <cell r="G1695" t="str">
            <v>２．かかりつけ患者に限って「診療」及び「検査（外部委託含む）」を実施</v>
          </cell>
          <cell r="H1695" t="str">
            <v>診療所</v>
          </cell>
        </row>
        <row r="1696">
          <cell r="A1696">
            <v>1696</v>
          </cell>
          <cell r="B1696">
            <v>44460</v>
          </cell>
          <cell r="E1696" t="str">
            <v>医療法人　山田医院</v>
          </cell>
          <cell r="F1696" t="str">
            <v>A型</v>
          </cell>
          <cell r="G1696" t="str">
            <v>１．発熱患者等の「診療」及び「検査（外部委託含む）」を実施</v>
          </cell>
          <cell r="H1696" t="str">
            <v>診療所</v>
          </cell>
        </row>
        <row r="1697">
          <cell r="A1697">
            <v>1697</v>
          </cell>
          <cell r="B1697">
            <v>44460</v>
          </cell>
          <cell r="E1697" t="str">
            <v>クリニック　小早川</v>
          </cell>
          <cell r="F1697" t="str">
            <v>B型</v>
          </cell>
          <cell r="G1697" t="str">
            <v>２．かかりつけ患者に限って「診療」及び「検査（外部委託含む）」を実施</v>
          </cell>
          <cell r="H1697" t="str">
            <v>診療所</v>
          </cell>
        </row>
        <row r="1698">
          <cell r="A1698">
            <v>1698</v>
          </cell>
          <cell r="B1698">
            <v>44460</v>
          </cell>
          <cell r="C1698">
            <v>44774</v>
          </cell>
          <cell r="E1698" t="str">
            <v>しあわせこどもクリニック</v>
          </cell>
          <cell r="F1698" t="str">
            <v>A型</v>
          </cell>
          <cell r="G1698" t="str">
            <v>１．発熱患者等の「診療」及び「検査（外部委託含む）」を実施</v>
          </cell>
          <cell r="H1698" t="str">
            <v>診療所</v>
          </cell>
        </row>
        <row r="1699">
          <cell r="A1699">
            <v>1699</v>
          </cell>
          <cell r="B1699">
            <v>44460</v>
          </cell>
          <cell r="C1699">
            <v>44775</v>
          </cell>
          <cell r="E1699" t="str">
            <v>医療法人一心会　よねだ内科・皮フ科</v>
          </cell>
          <cell r="F1699" t="str">
            <v>A型</v>
          </cell>
          <cell r="G1699" t="str">
            <v>１．発熱患者等の「診療」及び「検査（外部委託含む）」を実施</v>
          </cell>
          <cell r="H1699" t="str">
            <v>診療所</v>
          </cell>
        </row>
        <row r="1700">
          <cell r="A1700">
            <v>1700</v>
          </cell>
          <cell r="B1700">
            <v>44460</v>
          </cell>
          <cell r="E1700" t="str">
            <v>大柳こどもクリニック</v>
          </cell>
          <cell r="F1700" t="str">
            <v>A型</v>
          </cell>
          <cell r="G1700" t="str">
            <v>１．発熱患者等の「診療」及び「検査（外部委託含む）」を実施</v>
          </cell>
          <cell r="H1700" t="str">
            <v>診療所</v>
          </cell>
        </row>
        <row r="1701">
          <cell r="A1701">
            <v>1701</v>
          </cell>
          <cell r="B1701">
            <v>44460</v>
          </cell>
          <cell r="E1701" t="str">
            <v>オネストLクリニック</v>
          </cell>
          <cell r="F1701" t="str">
            <v>A型</v>
          </cell>
          <cell r="G1701" t="str">
            <v>１．発熱患者等の「診療」及び「検査（外部委託含む）」を実施</v>
          </cell>
          <cell r="H1701" t="str">
            <v>診療所</v>
          </cell>
        </row>
        <row r="1702">
          <cell r="A1702">
            <v>1702</v>
          </cell>
          <cell r="B1702">
            <v>44460</v>
          </cell>
          <cell r="C1702">
            <v>44470</v>
          </cell>
          <cell r="E1702" t="str">
            <v>かもめクリニック第４</v>
          </cell>
          <cell r="F1702" t="str">
            <v>B型</v>
          </cell>
          <cell r="G1702" t="str">
            <v>２．かかりつけ患者に限って「診療」及び「検査（外部委託含む）」を実施</v>
          </cell>
          <cell r="H1702" t="str">
            <v>診療所</v>
          </cell>
        </row>
        <row r="1703">
          <cell r="A1703">
            <v>1703</v>
          </cell>
          <cell r="B1703">
            <v>44460</v>
          </cell>
          <cell r="C1703">
            <v>44474</v>
          </cell>
          <cell r="E1703" t="str">
            <v>こしも陽だまりクリニック</v>
          </cell>
          <cell r="F1703" t="str">
            <v>A型</v>
          </cell>
          <cell r="G1703" t="str">
            <v>１．発熱患者等の「診療」及び「検査（外部委託含む）」を実施</v>
          </cell>
          <cell r="H1703" t="str">
            <v>診療所</v>
          </cell>
        </row>
        <row r="1704">
          <cell r="A1704">
            <v>1704</v>
          </cell>
          <cell r="B1704">
            <v>44460</v>
          </cell>
          <cell r="C1704">
            <v>44772</v>
          </cell>
          <cell r="E1704" t="str">
            <v>みねはる耳鼻咽喉科</v>
          </cell>
          <cell r="F1704" t="str">
            <v>A型</v>
          </cell>
          <cell r="G1704" t="str">
            <v>１．発熱患者等の「診療」及び「検査（外部委託含む）」を実施</v>
          </cell>
          <cell r="H1704" t="str">
            <v>診療所</v>
          </cell>
        </row>
        <row r="1705">
          <cell r="A1705">
            <v>1705</v>
          </cell>
          <cell r="B1705">
            <v>44460</v>
          </cell>
          <cell r="C1705">
            <v>44594</v>
          </cell>
          <cell r="E1705" t="str">
            <v>医療法人なみかわクリニック</v>
          </cell>
          <cell r="F1705" t="str">
            <v>B型</v>
          </cell>
          <cell r="G1705" t="str">
            <v>２．かかりつけ患者に限って「診療」及び「検査（外部委託含む）」を実施</v>
          </cell>
          <cell r="H1705" t="str">
            <v>診療所</v>
          </cell>
        </row>
        <row r="1706">
          <cell r="A1706">
            <v>1706</v>
          </cell>
          <cell r="B1706">
            <v>44460</v>
          </cell>
          <cell r="C1706">
            <v>44537</v>
          </cell>
          <cell r="E1706" t="str">
            <v>あべのハルカス坂本耳鼻咽喉科</v>
          </cell>
          <cell r="F1706" t="str">
            <v>B型</v>
          </cell>
          <cell r="G1706" t="str">
            <v>２．かかりつけ患者に限って「診療」及び「検査（外部委託含む）」を実施</v>
          </cell>
          <cell r="H1706" t="str">
            <v>診療所</v>
          </cell>
        </row>
        <row r="1707">
          <cell r="A1707">
            <v>1707</v>
          </cell>
          <cell r="B1707">
            <v>44460</v>
          </cell>
          <cell r="E1707" t="str">
            <v>医療法人　田辺耳鼻咽喉科医院</v>
          </cell>
          <cell r="F1707" t="str">
            <v>B型</v>
          </cell>
          <cell r="G1707" t="str">
            <v>２．かかりつけ患者に限って「診療」及び「検査（外部委託含む）」を実施</v>
          </cell>
          <cell r="H1707" t="str">
            <v>診療所</v>
          </cell>
        </row>
        <row r="1708">
          <cell r="A1708">
            <v>1708</v>
          </cell>
          <cell r="B1708">
            <v>44460</v>
          </cell>
          <cell r="C1708">
            <v>44777</v>
          </cell>
          <cell r="E1708" t="str">
            <v>舳松内科クリニック</v>
          </cell>
          <cell r="F1708" t="str">
            <v>A型</v>
          </cell>
          <cell r="G1708" t="str">
            <v>１．発熱患者等の「診療」及び「検査（外部委託含む）」を実施</v>
          </cell>
          <cell r="H1708" t="str">
            <v>診療所</v>
          </cell>
        </row>
        <row r="1709">
          <cell r="A1709">
            <v>1709</v>
          </cell>
          <cell r="B1709">
            <v>44460</v>
          </cell>
          <cell r="E1709" t="str">
            <v>医療法人メディコンフォート中西クリニック</v>
          </cell>
          <cell r="F1709" t="str">
            <v>B型</v>
          </cell>
          <cell r="G1709" t="str">
            <v>２．かかりつけ患者に限って「診療」及び「検査（外部委託含む）」を実施</v>
          </cell>
          <cell r="H1709" t="str">
            <v>診療所</v>
          </cell>
        </row>
        <row r="1710">
          <cell r="A1710">
            <v>1710</v>
          </cell>
          <cell r="B1710">
            <v>44460</v>
          </cell>
          <cell r="E1710" t="str">
            <v>安部医院</v>
          </cell>
          <cell r="F1710" t="str">
            <v>A型</v>
          </cell>
          <cell r="G1710" t="str">
            <v>１．発熱患者等の「診療」及び「検査（外部委託含む）」を実施</v>
          </cell>
          <cell r="H1710" t="str">
            <v>診療所</v>
          </cell>
        </row>
        <row r="1711">
          <cell r="A1711">
            <v>1711</v>
          </cell>
          <cell r="B1711">
            <v>44467</v>
          </cell>
          <cell r="C1711">
            <v>44865</v>
          </cell>
          <cell r="E1711" t="str">
            <v>医療法人　協同診療所</v>
          </cell>
          <cell r="F1711" t="str">
            <v>B型</v>
          </cell>
          <cell r="G1711" t="str">
            <v>２．かかりつけ患者に限って「診療」及び「検査（外部委託含む）」を実施</v>
          </cell>
          <cell r="H1711" t="str">
            <v>診療所</v>
          </cell>
        </row>
        <row r="1713">
          <cell r="A1713">
            <v>1713</v>
          </cell>
          <cell r="B1713">
            <v>44467</v>
          </cell>
          <cell r="C1713">
            <v>44810</v>
          </cell>
          <cell r="E1713" t="str">
            <v>医療法人　いそわクリニック</v>
          </cell>
          <cell r="F1713" t="str">
            <v>A型</v>
          </cell>
          <cell r="G1713" t="str">
            <v>１．発熱患者等の「診療」及び「検査（外部委託含む）」を実施</v>
          </cell>
          <cell r="H1713" t="str">
            <v>診療所</v>
          </cell>
        </row>
        <row r="1714">
          <cell r="A1714">
            <v>1714</v>
          </cell>
          <cell r="B1714">
            <v>44467</v>
          </cell>
          <cell r="E1714" t="str">
            <v>(医)つじ医院</v>
          </cell>
          <cell r="F1714" t="str">
            <v>B型</v>
          </cell>
          <cell r="G1714" t="str">
            <v>２．かかりつけ患者に限って「診療」及び「検査（外部委託含む）」を実施</v>
          </cell>
          <cell r="H1714" t="str">
            <v>診療所</v>
          </cell>
        </row>
        <row r="1715">
          <cell r="A1715">
            <v>1715</v>
          </cell>
          <cell r="B1715">
            <v>44467</v>
          </cell>
          <cell r="C1715">
            <v>44799</v>
          </cell>
          <cell r="E1715" t="str">
            <v>医療法人　にしむら耳鼻咽喉科</v>
          </cell>
          <cell r="F1715" t="str">
            <v>A型</v>
          </cell>
          <cell r="G1715" t="str">
            <v>１．発熱患者等の「診療」及び「検査（外部委託含む）」を実施</v>
          </cell>
          <cell r="H1715" t="str">
            <v>診療所</v>
          </cell>
        </row>
        <row r="1716">
          <cell r="A1716">
            <v>1716</v>
          </cell>
          <cell r="B1716">
            <v>44467</v>
          </cell>
          <cell r="C1716">
            <v>44611</v>
          </cell>
          <cell r="E1716" t="str">
            <v>医療法人　辛川医院</v>
          </cell>
          <cell r="F1716" t="str">
            <v>B型</v>
          </cell>
          <cell r="G1716" t="str">
            <v>２．かかりつけ患者に限って「診療」及び「検査（外部委託含む）」を実施</v>
          </cell>
          <cell r="H1716" t="str">
            <v>診療所</v>
          </cell>
        </row>
        <row r="1717">
          <cell r="A1717">
            <v>1717</v>
          </cell>
          <cell r="B1717">
            <v>44467</v>
          </cell>
          <cell r="E1717" t="str">
            <v>医療法人拓海会　神経内科クリニック</v>
          </cell>
          <cell r="F1717" t="str">
            <v>B型</v>
          </cell>
          <cell r="G1717" t="str">
            <v>２．かかりつけ患者に限って「診療」及び「検査（外部委託含む）」を実施</v>
          </cell>
          <cell r="H1717" t="str">
            <v>診療所</v>
          </cell>
        </row>
        <row r="1718">
          <cell r="A1718">
            <v>1718</v>
          </cell>
          <cell r="B1718">
            <v>44467</v>
          </cell>
          <cell r="E1718" t="str">
            <v>ふじわら耳鼻咽喉科</v>
          </cell>
          <cell r="F1718" t="str">
            <v>B型</v>
          </cell>
          <cell r="G1718" t="str">
            <v>２．かかりつけ患者に限って「診療」及び「検査（外部委託含む）」を実施</v>
          </cell>
          <cell r="H1718" t="str">
            <v>診療所</v>
          </cell>
        </row>
        <row r="1719">
          <cell r="A1719">
            <v>1719</v>
          </cell>
          <cell r="B1719">
            <v>44467</v>
          </cell>
          <cell r="C1719">
            <v>44743</v>
          </cell>
          <cell r="E1719" t="str">
            <v>医療法人　辻診療所</v>
          </cell>
          <cell r="F1719" t="str">
            <v>A型</v>
          </cell>
          <cell r="G1719" t="str">
            <v>１．発熱患者等の「診療」及び「検査（外部委託含む）」を実施</v>
          </cell>
          <cell r="H1719" t="str">
            <v>診療所</v>
          </cell>
        </row>
        <row r="1720">
          <cell r="A1720">
            <v>1720</v>
          </cell>
          <cell r="B1720">
            <v>44467</v>
          </cell>
          <cell r="E1720" t="str">
            <v>医療法人拓海会　大阪北ホームケアクリニック</v>
          </cell>
          <cell r="F1720" t="str">
            <v>B型</v>
          </cell>
          <cell r="G1720" t="str">
            <v>２．かかりつけ患者に限って「診療」及び「検査（外部委託含む）」を実施</v>
          </cell>
          <cell r="H1720" t="str">
            <v>診療所</v>
          </cell>
        </row>
        <row r="1721">
          <cell r="A1721">
            <v>1721</v>
          </cell>
          <cell r="B1721">
            <v>44467</v>
          </cell>
          <cell r="C1721">
            <v>44774</v>
          </cell>
          <cell r="E1721" t="str">
            <v>社会医療法人三宝会　南港クリニック</v>
          </cell>
          <cell r="F1721" t="str">
            <v>A型</v>
          </cell>
          <cell r="G1721" t="str">
            <v>１．発熱患者等の「診療」及び「検査（外部委託含む）」を実施</v>
          </cell>
          <cell r="H1721" t="str">
            <v>診療所</v>
          </cell>
        </row>
        <row r="1722">
          <cell r="A1722">
            <v>1722</v>
          </cell>
          <cell r="B1722">
            <v>44467</v>
          </cell>
          <cell r="E1722" t="str">
            <v>森田医院</v>
          </cell>
          <cell r="F1722" t="str">
            <v>B型</v>
          </cell>
          <cell r="G1722" t="str">
            <v>２．かかりつけ患者に限って「診療」及び「検査（外部委託含む）」を実施</v>
          </cell>
          <cell r="H1722" t="str">
            <v>診療所</v>
          </cell>
        </row>
        <row r="1723">
          <cell r="A1723">
            <v>1723</v>
          </cell>
          <cell r="B1723">
            <v>44467</v>
          </cell>
          <cell r="C1723">
            <v>44991</v>
          </cell>
          <cell r="E1723" t="str">
            <v>医療法人大奈会　やすだ耳鼻咽喉科</v>
          </cell>
          <cell r="F1723" t="str">
            <v>B型</v>
          </cell>
          <cell r="G1723" t="str">
            <v>２．かかりつけ患者に限って「診療」及び「検査（外部委託含む）」を実施</v>
          </cell>
          <cell r="H1723" t="str">
            <v>診療所</v>
          </cell>
        </row>
        <row r="1724">
          <cell r="A1724">
            <v>1724</v>
          </cell>
          <cell r="B1724">
            <v>44467</v>
          </cell>
          <cell r="C1724">
            <v>44866</v>
          </cell>
          <cell r="E1724" t="str">
            <v>みみはらファミリークリニック</v>
          </cell>
          <cell r="F1724" t="str">
            <v>B型</v>
          </cell>
          <cell r="G1724" t="str">
            <v>２．かかりつけ患者に限って「診療」及び「検査（外部委託含む）」を実施</v>
          </cell>
          <cell r="H1724" t="str">
            <v>診療所</v>
          </cell>
        </row>
        <row r="1725">
          <cell r="A1725">
            <v>1725</v>
          </cell>
          <cell r="B1725">
            <v>44467</v>
          </cell>
          <cell r="C1725">
            <v>44797</v>
          </cell>
          <cell r="E1725" t="str">
            <v>村上医院</v>
          </cell>
          <cell r="F1725" t="str">
            <v>A型</v>
          </cell>
          <cell r="G1725" t="str">
            <v>１．発熱患者等の「診療」及び「検査（外部委託含む）」を実施</v>
          </cell>
          <cell r="H1725" t="str">
            <v>診療所</v>
          </cell>
        </row>
        <row r="1726">
          <cell r="A1726">
            <v>1726</v>
          </cell>
          <cell r="B1726">
            <v>44467</v>
          </cell>
          <cell r="C1726">
            <v>44770</v>
          </cell>
          <cell r="E1726" t="str">
            <v>医療法人　じんないクリニック</v>
          </cell>
          <cell r="F1726" t="str">
            <v>A型</v>
          </cell>
          <cell r="G1726" t="str">
            <v>１．発熱患者等の「診療」及び「検査（外部委託含む）」を実施</v>
          </cell>
          <cell r="H1726" t="str">
            <v>診療所</v>
          </cell>
        </row>
        <row r="1727">
          <cell r="A1727">
            <v>1727</v>
          </cell>
          <cell r="B1727">
            <v>44467</v>
          </cell>
          <cell r="E1727" t="str">
            <v>医療法人陽彩会　南平台かどたクリニック</v>
          </cell>
          <cell r="F1727" t="str">
            <v>A型</v>
          </cell>
          <cell r="G1727" t="str">
            <v>１．発熱患者等の「診療」及び「検査（外部委託含む）」を実施</v>
          </cell>
          <cell r="H1727" t="str">
            <v>診療所</v>
          </cell>
        </row>
        <row r="1728">
          <cell r="A1728">
            <v>1728</v>
          </cell>
          <cell r="B1728">
            <v>44467</v>
          </cell>
          <cell r="E1728" t="str">
            <v>特定医療法人　健和会　かわもとこどもクリニック</v>
          </cell>
          <cell r="F1728" t="str">
            <v>B型</v>
          </cell>
          <cell r="G1728" t="str">
            <v>２．かかりつけ患者に限って「診療」及び「検査（外部委託含む）」を実施</v>
          </cell>
          <cell r="H1728" t="str">
            <v>診療所</v>
          </cell>
        </row>
        <row r="1729">
          <cell r="A1729">
            <v>1729</v>
          </cell>
          <cell r="B1729">
            <v>44467</v>
          </cell>
          <cell r="C1729">
            <v>44776</v>
          </cell>
          <cell r="E1729" t="str">
            <v>医療法人　庸愛会　富田町病院</v>
          </cell>
          <cell r="F1729" t="str">
            <v>A型</v>
          </cell>
          <cell r="G1729" t="str">
            <v>１．発熱患者等の「診療」及び「検査（外部委託含む）」を実施</v>
          </cell>
          <cell r="H1729" t="str">
            <v>病院</v>
          </cell>
        </row>
        <row r="1730">
          <cell r="A1730">
            <v>1730</v>
          </cell>
          <cell r="B1730">
            <v>44467</v>
          </cell>
          <cell r="C1730">
            <v>44837</v>
          </cell>
          <cell r="E1730" t="str">
            <v>医療法人入江会　末吉クリニック</v>
          </cell>
          <cell r="F1730" t="str">
            <v>準A型</v>
          </cell>
          <cell r="G1730" t="str">
            <v>１．発熱患者等の「診療」及び「検査（外部委託含む）」を実施</v>
          </cell>
          <cell r="H1730" t="str">
            <v>診療所</v>
          </cell>
        </row>
        <row r="1731">
          <cell r="A1731">
            <v>1731</v>
          </cell>
          <cell r="B1731">
            <v>44467</v>
          </cell>
          <cell r="C1731">
            <v>44802</v>
          </cell>
          <cell r="E1731" t="str">
            <v>まの・すぎのここどもクリニック</v>
          </cell>
          <cell r="F1731" t="str">
            <v>A型</v>
          </cell>
          <cell r="G1731" t="str">
            <v>１．発熱患者等の「診療」及び「検査（外部委託含む）」を実施</v>
          </cell>
          <cell r="H1731" t="str">
            <v>診療所</v>
          </cell>
        </row>
        <row r="1732">
          <cell r="A1732">
            <v>1732</v>
          </cell>
          <cell r="B1732">
            <v>44474</v>
          </cell>
          <cell r="E1732" t="str">
            <v>はまこどもクリニック</v>
          </cell>
          <cell r="F1732" t="str">
            <v>A型</v>
          </cell>
          <cell r="G1732" t="str">
            <v>１．発熱患者等の「診療」及び「検査（外部委託含む）」を実施</v>
          </cell>
          <cell r="H1732" t="str">
            <v>診療所</v>
          </cell>
        </row>
        <row r="1733">
          <cell r="A1733">
            <v>1733</v>
          </cell>
          <cell r="B1733">
            <v>44474</v>
          </cell>
          <cell r="E1733" t="str">
            <v>医療法人　あかの小児科</v>
          </cell>
          <cell r="F1733" t="str">
            <v>B型</v>
          </cell>
          <cell r="G1733" t="str">
            <v>２．かかりつけ患者に限って「診療」及び「検査（外部委託含む）」を実施</v>
          </cell>
          <cell r="H1733" t="str">
            <v>診療所</v>
          </cell>
        </row>
        <row r="1734">
          <cell r="A1734">
            <v>1734</v>
          </cell>
          <cell r="B1734">
            <v>44474</v>
          </cell>
          <cell r="C1734">
            <v>44593</v>
          </cell>
          <cell r="E1734" t="str">
            <v>医療法人　慶組　おとのクリニック</v>
          </cell>
          <cell r="F1734" t="str">
            <v>A型</v>
          </cell>
          <cell r="G1734" t="str">
            <v>１．発熱患者等の「診療」及び「検査（外部委託含む）」を実施</v>
          </cell>
          <cell r="H1734" t="str">
            <v>診療所</v>
          </cell>
        </row>
        <row r="1735">
          <cell r="A1735">
            <v>1735</v>
          </cell>
          <cell r="B1735">
            <v>44474</v>
          </cell>
          <cell r="C1735">
            <v>44778</v>
          </cell>
          <cell r="E1735" t="str">
            <v>医療法人もみじ会　田崎医院</v>
          </cell>
          <cell r="F1735" t="str">
            <v>A型</v>
          </cell>
          <cell r="G1735" t="str">
            <v>１．発熱患者等の「診療」及び「検査（外部委託含む）」を実施</v>
          </cell>
          <cell r="H1735" t="str">
            <v>診療所</v>
          </cell>
        </row>
        <row r="1736">
          <cell r="A1736">
            <v>1736</v>
          </cell>
          <cell r="B1736">
            <v>44474</v>
          </cell>
          <cell r="C1736">
            <v>44580</v>
          </cell>
          <cell r="E1736" t="str">
            <v>医療法人　日野医院</v>
          </cell>
          <cell r="F1736" t="str">
            <v>A型</v>
          </cell>
          <cell r="G1736" t="str">
            <v>１．発熱患者等の「診療」及び「検査（外部委託含む）」を実施</v>
          </cell>
          <cell r="H1736" t="str">
            <v>診療所</v>
          </cell>
        </row>
        <row r="1737">
          <cell r="A1737">
            <v>1737</v>
          </cell>
          <cell r="B1737">
            <v>44474</v>
          </cell>
          <cell r="C1737">
            <v>44622</v>
          </cell>
          <cell r="E1737" t="str">
            <v>大関医院</v>
          </cell>
          <cell r="F1737" t="str">
            <v>A型</v>
          </cell>
          <cell r="G1737" t="str">
            <v>１．発熱患者等の「診療」及び「検査（外部委託含む）」を実施</v>
          </cell>
          <cell r="H1737" t="str">
            <v>診療所</v>
          </cell>
        </row>
        <row r="1738">
          <cell r="A1738">
            <v>1738</v>
          </cell>
          <cell r="B1738">
            <v>44474</v>
          </cell>
          <cell r="C1738">
            <v>44614</v>
          </cell>
          <cell r="E1738" t="str">
            <v>ひげのこどもクリニック</v>
          </cell>
          <cell r="F1738" t="str">
            <v>A型</v>
          </cell>
          <cell r="G1738" t="str">
            <v>１．発熱患者等の「診療」及び「検査（外部委託含む）」を実施</v>
          </cell>
          <cell r="H1738" t="str">
            <v>診療所</v>
          </cell>
        </row>
        <row r="1739">
          <cell r="A1739">
            <v>1739</v>
          </cell>
          <cell r="B1739">
            <v>44474</v>
          </cell>
          <cell r="C1739">
            <v>44831</v>
          </cell>
          <cell r="E1739" t="str">
            <v>はなまる耳鼻咽喉科</v>
          </cell>
          <cell r="F1739" t="str">
            <v>A型</v>
          </cell>
          <cell r="G1739" t="str">
            <v>１．発熱患者等の「診療」及び「検査（外部委託含む）」を実施</v>
          </cell>
          <cell r="H1739" t="str">
            <v>診療所</v>
          </cell>
        </row>
        <row r="1740">
          <cell r="A1740">
            <v>1740</v>
          </cell>
          <cell r="B1740">
            <v>44474</v>
          </cell>
          <cell r="E1740" t="str">
            <v>医療法人守田会　オリオノクリニック</v>
          </cell>
          <cell r="F1740" t="str">
            <v>A型</v>
          </cell>
          <cell r="G1740" t="str">
            <v>１．発熱患者等の「診療」及び「検査（外部委託含む）」を実施</v>
          </cell>
          <cell r="H1740" t="str">
            <v>診療所</v>
          </cell>
        </row>
        <row r="1741">
          <cell r="A1741">
            <v>1741</v>
          </cell>
          <cell r="B1741">
            <v>44474</v>
          </cell>
          <cell r="C1741">
            <v>44935</v>
          </cell>
          <cell r="E1741" t="str">
            <v>医療法人山口会　山口医院</v>
          </cell>
          <cell r="F1741" t="str">
            <v>A型</v>
          </cell>
          <cell r="G1741" t="str">
            <v>１．発熱患者等の「診療」及び「検査（外部委託含む）」を実施</v>
          </cell>
          <cell r="H1741" t="str">
            <v>診療所</v>
          </cell>
        </row>
        <row r="1742">
          <cell r="A1742">
            <v>1742</v>
          </cell>
          <cell r="B1742">
            <v>44474</v>
          </cell>
          <cell r="C1742">
            <v>44874</v>
          </cell>
          <cell r="E1742" t="str">
            <v>医療法人片村クリニック</v>
          </cell>
          <cell r="F1742" t="str">
            <v>B型</v>
          </cell>
          <cell r="G1742" t="str">
            <v>２．かかりつけ患者に限って「診療」及び「検査（外部委託含む）」を実施</v>
          </cell>
          <cell r="H1742" t="str">
            <v>診療所</v>
          </cell>
        </row>
        <row r="1743">
          <cell r="A1743">
            <v>1743</v>
          </cell>
          <cell r="B1743">
            <v>44474</v>
          </cell>
          <cell r="E1743" t="str">
            <v>医療法人佳樹会　のりおかクリニック</v>
          </cell>
          <cell r="F1743" t="str">
            <v>A型</v>
          </cell>
          <cell r="G1743" t="str">
            <v>１．発熱患者等の「診療」及び「検査（外部委託含む）」を実施</v>
          </cell>
          <cell r="H1743" t="str">
            <v>診療所</v>
          </cell>
        </row>
        <row r="1744">
          <cell r="A1744">
            <v>1744</v>
          </cell>
          <cell r="B1744">
            <v>44474</v>
          </cell>
          <cell r="C1744">
            <v>44487</v>
          </cell>
          <cell r="E1744" t="str">
            <v>医療法人玉造こどもクリニック</v>
          </cell>
          <cell r="F1744" t="str">
            <v>A型</v>
          </cell>
          <cell r="G1744" t="str">
            <v>１．発熱患者等の「診療」及び「検査（外部委託含む）」を実施</v>
          </cell>
          <cell r="H1744" t="str">
            <v>診療所</v>
          </cell>
        </row>
        <row r="1745">
          <cell r="A1745">
            <v>1745</v>
          </cell>
          <cell r="B1745">
            <v>44474</v>
          </cell>
          <cell r="E1745" t="str">
            <v>医療法人邦明会　樫原クリニック</v>
          </cell>
          <cell r="F1745" t="str">
            <v>A型</v>
          </cell>
          <cell r="G1745" t="str">
            <v>１．発熱患者等の「診療」及び「検査（外部委託含む）」を実施</v>
          </cell>
          <cell r="H1745" t="str">
            <v>診療所</v>
          </cell>
        </row>
        <row r="1746">
          <cell r="A1746">
            <v>1746</v>
          </cell>
          <cell r="B1746">
            <v>44481</v>
          </cell>
          <cell r="E1746" t="str">
            <v>津田診療所</v>
          </cell>
          <cell r="F1746" t="str">
            <v>A型</v>
          </cell>
          <cell r="G1746" t="str">
            <v>１．発熱患者等の「診療」及び「検査（外部委託含む）」を実施</v>
          </cell>
          <cell r="H1746" t="str">
            <v>診療所</v>
          </cell>
        </row>
        <row r="1747">
          <cell r="A1747">
            <v>1747</v>
          </cell>
          <cell r="B1747">
            <v>44481</v>
          </cell>
          <cell r="C1747">
            <v>44518</v>
          </cell>
          <cell r="E1747" t="str">
            <v>医療法人健翔会　岸和田クリニック</v>
          </cell>
          <cell r="F1747" t="str">
            <v>A型</v>
          </cell>
          <cell r="G1747" t="str">
            <v>１．発熱患者等の「診療」及び「検査（外部委託含む）」を実施</v>
          </cell>
          <cell r="H1747" t="str">
            <v>診療所</v>
          </cell>
        </row>
        <row r="1748">
          <cell r="A1748">
            <v>1748</v>
          </cell>
          <cell r="B1748">
            <v>44481</v>
          </cell>
          <cell r="E1748" t="str">
            <v>池田内科</v>
          </cell>
          <cell r="F1748" t="str">
            <v>A型</v>
          </cell>
          <cell r="G1748" t="str">
            <v>１．発熱患者等の「診療」及び「検査（外部委託含む）」を実施</v>
          </cell>
          <cell r="H1748" t="str">
            <v>診療所</v>
          </cell>
        </row>
        <row r="1749">
          <cell r="A1749">
            <v>1749</v>
          </cell>
          <cell r="B1749">
            <v>44481</v>
          </cell>
          <cell r="E1749" t="str">
            <v>医療法人修智会　北川整形外科クリニック</v>
          </cell>
          <cell r="F1749" t="str">
            <v>B型</v>
          </cell>
          <cell r="G1749" t="str">
            <v>２．かかりつけ患者に限って「診療」及び「検査（外部委託含む）」を実施</v>
          </cell>
          <cell r="H1749" t="str">
            <v>診療所</v>
          </cell>
        </row>
        <row r="1750">
          <cell r="A1750">
            <v>1750</v>
          </cell>
          <cell r="B1750">
            <v>44481</v>
          </cell>
          <cell r="E1750" t="str">
            <v>医療法人島津会　宮田診療所</v>
          </cell>
          <cell r="F1750" t="str">
            <v>B型</v>
          </cell>
          <cell r="G1750" t="str">
            <v>２．かかりつけ患者に限って「診療」及び「検査（外部委託含む）」を実施</v>
          </cell>
          <cell r="H1750" t="str">
            <v>診療所</v>
          </cell>
        </row>
        <row r="1751">
          <cell r="A1751">
            <v>1751</v>
          </cell>
          <cell r="B1751">
            <v>44481</v>
          </cell>
          <cell r="E1751" t="str">
            <v>ひとら内科クリニック</v>
          </cell>
          <cell r="F1751" t="str">
            <v>B型</v>
          </cell>
          <cell r="G1751" t="str">
            <v>２．かかりつけ患者に限って「診療」及び「検査（外部委託含む）」を実施</v>
          </cell>
          <cell r="H1751" t="str">
            <v>診療所</v>
          </cell>
        </row>
        <row r="1752">
          <cell r="A1752">
            <v>1752</v>
          </cell>
          <cell r="B1752">
            <v>44481</v>
          </cell>
          <cell r="E1752" t="str">
            <v>森内科</v>
          </cell>
          <cell r="F1752" t="str">
            <v>B型</v>
          </cell>
          <cell r="G1752" t="str">
            <v>２．かかりつけ患者に限って「診療」及び「検査（外部委託含む）」を実施</v>
          </cell>
          <cell r="H1752" t="str">
            <v>診療所</v>
          </cell>
        </row>
        <row r="1753">
          <cell r="A1753">
            <v>1753</v>
          </cell>
          <cell r="B1753">
            <v>44481</v>
          </cell>
          <cell r="C1753">
            <v>44484</v>
          </cell>
          <cell r="E1753" t="str">
            <v>ゆみね内科小児科</v>
          </cell>
          <cell r="F1753" t="str">
            <v>A型</v>
          </cell>
          <cell r="G1753" t="str">
            <v>１．発熱患者等の「診療」及び「検査（外部委託含む）」を実施</v>
          </cell>
          <cell r="H1753" t="str">
            <v>診療所</v>
          </cell>
        </row>
        <row r="1754">
          <cell r="A1754">
            <v>1754</v>
          </cell>
          <cell r="B1754">
            <v>44481</v>
          </cell>
          <cell r="C1754">
            <v>44774</v>
          </cell>
          <cell r="E1754" t="str">
            <v>北村医院</v>
          </cell>
          <cell r="F1754" t="str">
            <v>A型</v>
          </cell>
          <cell r="G1754" t="str">
            <v>１．発熱患者等の「診療」及び「検査（外部委託含む）」を実施</v>
          </cell>
          <cell r="H1754" t="str">
            <v>診療所</v>
          </cell>
        </row>
        <row r="1755">
          <cell r="A1755">
            <v>1755</v>
          </cell>
          <cell r="B1755">
            <v>44481</v>
          </cell>
          <cell r="C1755">
            <v>44484</v>
          </cell>
          <cell r="E1755" t="str">
            <v>医療法人　回生会　河野外科</v>
          </cell>
          <cell r="F1755" t="str">
            <v>A型</v>
          </cell>
          <cell r="G1755" t="str">
            <v>１．発熱患者等の「診療」及び「検査（外部委託含む）」を実施</v>
          </cell>
          <cell r="H1755" t="str">
            <v>診療所</v>
          </cell>
        </row>
        <row r="1756">
          <cell r="A1756">
            <v>1756</v>
          </cell>
          <cell r="B1756">
            <v>44481</v>
          </cell>
          <cell r="C1756">
            <v>44782</v>
          </cell>
          <cell r="E1756" t="str">
            <v>医療法人　中山クリニック</v>
          </cell>
          <cell r="F1756" t="str">
            <v>A型</v>
          </cell>
          <cell r="G1756" t="str">
            <v>１．発熱患者等の「診療」及び「検査（外部委託含む）」を実施</v>
          </cell>
          <cell r="H1756" t="str">
            <v>診療所</v>
          </cell>
        </row>
        <row r="1757">
          <cell r="A1757">
            <v>1757</v>
          </cell>
          <cell r="B1757">
            <v>44481</v>
          </cell>
          <cell r="C1757">
            <v>44594</v>
          </cell>
          <cell r="E1757" t="str">
            <v>社会福祉法人　大阪福祉事業財団　すみれ病院</v>
          </cell>
          <cell r="F1757" t="str">
            <v>B型</v>
          </cell>
          <cell r="G1757" t="str">
            <v>２．かかりつけ患者に限って「診療」及び「検査（外部委託含む）」を実施</v>
          </cell>
          <cell r="H1757" t="str">
            <v>病院</v>
          </cell>
        </row>
        <row r="1758">
          <cell r="A1758">
            <v>1758</v>
          </cell>
          <cell r="B1758">
            <v>44481</v>
          </cell>
          <cell r="C1758">
            <v>44795</v>
          </cell>
          <cell r="E1758" t="str">
            <v>医療法人城青会　城クリニック</v>
          </cell>
          <cell r="F1758" t="str">
            <v>A型</v>
          </cell>
          <cell r="G1758" t="str">
            <v>１．発熱患者等の「診療」及び「検査（外部委託含む）」を実施</v>
          </cell>
          <cell r="H1758" t="str">
            <v>診療所</v>
          </cell>
        </row>
        <row r="1759">
          <cell r="A1759">
            <v>1759</v>
          </cell>
          <cell r="B1759">
            <v>44481</v>
          </cell>
          <cell r="C1759">
            <v>44809</v>
          </cell>
          <cell r="E1759" t="str">
            <v>医療法人曽秀　しげのぶ耳鼻咽喉科アレルギー科</v>
          </cell>
          <cell r="F1759" t="str">
            <v>B型</v>
          </cell>
          <cell r="G1759" t="str">
            <v>２．かかりつけ患者に限って「診療」及び「検査（外部委託含む）」を実施</v>
          </cell>
          <cell r="H1759" t="str">
            <v>診療所</v>
          </cell>
        </row>
        <row r="1760">
          <cell r="A1760">
            <v>1760</v>
          </cell>
          <cell r="B1760">
            <v>44481</v>
          </cell>
          <cell r="C1760">
            <v>44840</v>
          </cell>
          <cell r="E1760" t="str">
            <v>医療法人　誠心会　森口医院</v>
          </cell>
          <cell r="F1760" t="str">
            <v>A型</v>
          </cell>
          <cell r="G1760" t="str">
            <v>１．発熱患者等の「診療」及び「検査（外部委託含む）」を実施</v>
          </cell>
          <cell r="H1760" t="str">
            <v>診療所</v>
          </cell>
        </row>
        <row r="1761">
          <cell r="A1761">
            <v>1761</v>
          </cell>
          <cell r="B1761">
            <v>44481</v>
          </cell>
          <cell r="E1761" t="str">
            <v>医療法人 三瀬医院</v>
          </cell>
          <cell r="F1761" t="str">
            <v>B型</v>
          </cell>
          <cell r="G1761" t="str">
            <v>２．かかりつけ患者に限って「診療」及び「検査（外部委託含む）」を実施</v>
          </cell>
          <cell r="H1761" t="str">
            <v>診療所</v>
          </cell>
        </row>
        <row r="1762">
          <cell r="A1762">
            <v>1762</v>
          </cell>
          <cell r="B1762">
            <v>44481</v>
          </cell>
          <cell r="C1762">
            <v>44772</v>
          </cell>
          <cell r="E1762" t="str">
            <v>新宅医院</v>
          </cell>
          <cell r="F1762" t="str">
            <v>A型</v>
          </cell>
          <cell r="G1762" t="str">
            <v>１．発熱患者等の「診療」及び「検査（外部委託含む）」を実施</v>
          </cell>
          <cell r="H1762" t="str">
            <v>診療所</v>
          </cell>
        </row>
        <row r="1763">
          <cell r="A1763">
            <v>1763</v>
          </cell>
          <cell r="B1763">
            <v>44481</v>
          </cell>
          <cell r="C1763">
            <v>44792</v>
          </cell>
          <cell r="E1763" t="str">
            <v>耳原総合病院</v>
          </cell>
          <cell r="F1763" t="str">
            <v>A型</v>
          </cell>
          <cell r="G1763" t="str">
            <v>１．発熱患者等の「診療」及び「検査（外部委託含む）」を実施</v>
          </cell>
          <cell r="H1763" t="str">
            <v>病院</v>
          </cell>
        </row>
        <row r="1764">
          <cell r="A1764">
            <v>1764</v>
          </cell>
          <cell r="B1764">
            <v>44481</v>
          </cell>
          <cell r="C1764">
            <v>44958</v>
          </cell>
          <cell r="E1764" t="str">
            <v>医療法人藤井会　藤井外科</v>
          </cell>
          <cell r="F1764" t="str">
            <v>B型</v>
          </cell>
          <cell r="G1764" t="str">
            <v>２．かかりつけ患者に限って「診療」及び「検査（外部委託含む）」を実施</v>
          </cell>
          <cell r="H1764" t="str">
            <v>診療所</v>
          </cell>
        </row>
        <row r="1765">
          <cell r="A1765">
            <v>1765</v>
          </cell>
          <cell r="B1765">
            <v>44481</v>
          </cell>
          <cell r="C1765">
            <v>44862</v>
          </cell>
          <cell r="E1765" t="str">
            <v>医療法人藤井会　みくりや診療所</v>
          </cell>
          <cell r="F1765" t="str">
            <v>B型</v>
          </cell>
          <cell r="G1765" t="str">
            <v>２．かかりつけ患者に限って「診療」及び「検査（外部委託含む）」を実施</v>
          </cell>
          <cell r="H1765" t="str">
            <v>診療所</v>
          </cell>
        </row>
        <row r="1766">
          <cell r="A1766">
            <v>1766</v>
          </cell>
          <cell r="B1766">
            <v>44481</v>
          </cell>
          <cell r="C1766">
            <v>44762</v>
          </cell>
          <cell r="E1766" t="str">
            <v>小泉内科小児科医院</v>
          </cell>
          <cell r="F1766" t="str">
            <v>A型</v>
          </cell>
          <cell r="G1766" t="str">
            <v>１．発熱患者等の「診療」及び「検査（外部委託含む）」を実施</v>
          </cell>
          <cell r="H1766" t="str">
            <v>診療所</v>
          </cell>
        </row>
        <row r="1767">
          <cell r="A1767">
            <v>1767</v>
          </cell>
          <cell r="B1767">
            <v>44481</v>
          </cell>
          <cell r="C1767">
            <v>44574</v>
          </cell>
          <cell r="E1767" t="str">
            <v>医療法人　金井産婦人科</v>
          </cell>
          <cell r="F1767" t="str">
            <v>B型</v>
          </cell>
          <cell r="G1767" t="str">
            <v>２．かかりつけ患者に限って「診療」及び「検査（外部委託含む）」を実施</v>
          </cell>
          <cell r="H1767" t="str">
            <v>診療所</v>
          </cell>
        </row>
        <row r="1768">
          <cell r="A1768">
            <v>1768</v>
          </cell>
          <cell r="B1768">
            <v>44481</v>
          </cell>
          <cell r="C1768">
            <v>44903</v>
          </cell>
          <cell r="E1768" t="str">
            <v>医療法人あべ耳鼻咽喉科</v>
          </cell>
          <cell r="F1768" t="str">
            <v>A型</v>
          </cell>
          <cell r="G1768" t="str">
            <v>１．発熱患者等の「診療」及び「検査（外部委託含む）」を実施</v>
          </cell>
          <cell r="H1768" t="str">
            <v>診療所</v>
          </cell>
        </row>
        <row r="1769">
          <cell r="A1769">
            <v>1769</v>
          </cell>
          <cell r="B1769">
            <v>44481</v>
          </cell>
          <cell r="C1769">
            <v>44774</v>
          </cell>
          <cell r="E1769" t="str">
            <v>くぼこどもクリニック</v>
          </cell>
          <cell r="F1769" t="str">
            <v>A型</v>
          </cell>
          <cell r="G1769" t="str">
            <v>１．発熱患者等の「診療」及び「検査（外部委託含む）」を実施</v>
          </cell>
          <cell r="H1769" t="str">
            <v>診療所</v>
          </cell>
        </row>
        <row r="1770">
          <cell r="A1770">
            <v>1770</v>
          </cell>
          <cell r="B1770">
            <v>44481</v>
          </cell>
          <cell r="E1770" t="str">
            <v>中川内科クリニック</v>
          </cell>
          <cell r="F1770" t="str">
            <v>A型</v>
          </cell>
          <cell r="G1770" t="str">
            <v>１．発熱患者等の「診療」及び「検査（外部委託含む）」を実施</v>
          </cell>
          <cell r="H1770" t="str">
            <v>診療所</v>
          </cell>
        </row>
        <row r="1771">
          <cell r="A1771">
            <v>1771</v>
          </cell>
          <cell r="B1771">
            <v>44481</v>
          </cell>
          <cell r="C1771">
            <v>44611</v>
          </cell>
          <cell r="E1771" t="str">
            <v>さの赤ちゃんこどもクリニック</v>
          </cell>
          <cell r="F1771" t="str">
            <v>A型</v>
          </cell>
          <cell r="G1771" t="str">
            <v>１．発熱患者等の「診療」及び「検査（外部委託含む）」を実施</v>
          </cell>
          <cell r="H1771" t="str">
            <v>診療所</v>
          </cell>
        </row>
        <row r="1772">
          <cell r="A1772">
            <v>1772</v>
          </cell>
          <cell r="B1772">
            <v>44481</v>
          </cell>
          <cell r="E1772" t="str">
            <v>耳鼻咽喉科はしもとクリニック</v>
          </cell>
          <cell r="F1772" t="str">
            <v>A型</v>
          </cell>
          <cell r="G1772" t="str">
            <v>１．発熱患者等の「診療」及び「検査（外部委託含む）」を実施</v>
          </cell>
          <cell r="H1772" t="str">
            <v>診療所</v>
          </cell>
        </row>
        <row r="1773">
          <cell r="A1773">
            <v>1773</v>
          </cell>
          <cell r="B1773">
            <v>44481</v>
          </cell>
          <cell r="C1773">
            <v>44771</v>
          </cell>
          <cell r="E1773" t="str">
            <v>医療法人　本田整形外科内科</v>
          </cell>
          <cell r="F1773" t="str">
            <v>A型</v>
          </cell>
          <cell r="G1773" t="str">
            <v>１．発熱患者等の「診療」及び「検査（外部委託含む）」を実施</v>
          </cell>
          <cell r="H1773" t="str">
            <v>診療所</v>
          </cell>
        </row>
        <row r="1774">
          <cell r="A1774">
            <v>1774</v>
          </cell>
          <cell r="B1774">
            <v>44481</v>
          </cell>
          <cell r="E1774" t="str">
            <v>医療法人清水会　森小路清水会クリニック</v>
          </cell>
          <cell r="F1774" t="str">
            <v>B型</v>
          </cell>
          <cell r="G1774" t="str">
            <v>２．かかりつけ患者に限って「診療」及び「検査（外部委託含む）」を実施</v>
          </cell>
          <cell r="H1774" t="str">
            <v>診療所</v>
          </cell>
        </row>
        <row r="1775">
          <cell r="A1775">
            <v>1775</v>
          </cell>
          <cell r="B1775">
            <v>44481</v>
          </cell>
          <cell r="E1775" t="str">
            <v>医療法人　朋愛会　朋愛病院</v>
          </cell>
          <cell r="F1775" t="str">
            <v>B型</v>
          </cell>
          <cell r="G1775" t="str">
            <v>２．かかりつけ患者に限って「診療」及び「検査（外部委託含む）」を実施</v>
          </cell>
          <cell r="H1775" t="str">
            <v>病院</v>
          </cell>
        </row>
        <row r="1776">
          <cell r="A1776">
            <v>1776</v>
          </cell>
          <cell r="B1776">
            <v>44481</v>
          </cell>
          <cell r="E1776" t="str">
            <v>医療法人　佐藤内科クリニック</v>
          </cell>
          <cell r="F1776" t="str">
            <v>A型</v>
          </cell>
          <cell r="G1776" t="str">
            <v>１．発熱患者等の「診療」及び「検査（外部委託含む）」を実施</v>
          </cell>
          <cell r="H1776" t="str">
            <v>診療所</v>
          </cell>
        </row>
        <row r="1778">
          <cell r="A1778">
            <v>1778</v>
          </cell>
          <cell r="B1778">
            <v>44481</v>
          </cell>
          <cell r="E1778" t="str">
            <v>医療法人　桜来会　きむらクリニック　しんまち分院</v>
          </cell>
          <cell r="F1778" t="str">
            <v>A型</v>
          </cell>
          <cell r="G1778" t="str">
            <v>１．発熱患者等の「診療」及び「検査（外部委託含む）」を実施</v>
          </cell>
          <cell r="H1778" t="str">
            <v>診療所</v>
          </cell>
        </row>
        <row r="1779">
          <cell r="A1779">
            <v>1779</v>
          </cell>
          <cell r="B1779">
            <v>44488</v>
          </cell>
          <cell r="C1779">
            <v>44866</v>
          </cell>
          <cell r="E1779" t="str">
            <v>社会医療法人愛仁会　高槻病院</v>
          </cell>
          <cell r="F1779" t="str">
            <v>A型</v>
          </cell>
          <cell r="G1779" t="str">
            <v>１．発熱患者等の「診療」及び「検査（外部委託含む）」を実施</v>
          </cell>
          <cell r="H1779" t="str">
            <v>病院</v>
          </cell>
        </row>
        <row r="1780">
          <cell r="A1780">
            <v>1780</v>
          </cell>
          <cell r="B1780">
            <v>44488</v>
          </cell>
          <cell r="C1780">
            <v>44728</v>
          </cell>
          <cell r="E1780" t="str">
            <v>医療法人永光会　新井クリニック</v>
          </cell>
          <cell r="F1780" t="str">
            <v>A型</v>
          </cell>
          <cell r="G1780" t="str">
            <v>１．発熱患者等の「診療」及び「検査（外部委託含む）」を実施</v>
          </cell>
          <cell r="H1780" t="str">
            <v>診療所</v>
          </cell>
        </row>
        <row r="1781">
          <cell r="A1781">
            <v>1781</v>
          </cell>
          <cell r="B1781">
            <v>44488</v>
          </cell>
          <cell r="C1781">
            <v>44777</v>
          </cell>
          <cell r="E1781" t="str">
            <v>中野内科クリニック</v>
          </cell>
          <cell r="F1781" t="str">
            <v>B型</v>
          </cell>
          <cell r="G1781" t="str">
            <v>２．かかりつけ患者に限って「診療」及び「検査（外部委託含む）」を実施</v>
          </cell>
          <cell r="H1781" t="str">
            <v>診療所</v>
          </cell>
        </row>
        <row r="1782">
          <cell r="A1782">
            <v>1782</v>
          </cell>
          <cell r="B1782">
            <v>44488</v>
          </cell>
          <cell r="C1782">
            <v>44600</v>
          </cell>
          <cell r="E1782" t="str">
            <v>田所クリニック</v>
          </cell>
          <cell r="F1782" t="str">
            <v>A型</v>
          </cell>
          <cell r="G1782" t="str">
            <v>１．発熱患者等の「診療」及び「検査（外部委託含む）」を実施</v>
          </cell>
          <cell r="H1782" t="str">
            <v>診療所</v>
          </cell>
        </row>
        <row r="1783">
          <cell r="A1783">
            <v>1783</v>
          </cell>
          <cell r="B1783">
            <v>44488</v>
          </cell>
          <cell r="E1783" t="str">
            <v>地方独立行政法人大阪府立病院機構　大阪はびきの医療センター</v>
          </cell>
          <cell r="F1783" t="str">
            <v>A型</v>
          </cell>
          <cell r="G1783" t="str">
            <v>１．発熱患者等の「診療」及び「検査（外部委託含む）」を実施</v>
          </cell>
          <cell r="H1783" t="str">
            <v>病院</v>
          </cell>
        </row>
        <row r="1784">
          <cell r="A1784">
            <v>1784</v>
          </cell>
          <cell r="B1784">
            <v>44488</v>
          </cell>
          <cell r="E1784" t="str">
            <v>たなか小児科クリニック</v>
          </cell>
          <cell r="F1784" t="str">
            <v>B型</v>
          </cell>
          <cell r="G1784" t="str">
            <v>２．かかりつけ患者に限って「診療」及び「検査（外部委託含む）」を実施</v>
          </cell>
          <cell r="H1784" t="str">
            <v>診療所</v>
          </cell>
        </row>
        <row r="1785">
          <cell r="A1785">
            <v>1785</v>
          </cell>
          <cell r="B1785">
            <v>44488</v>
          </cell>
          <cell r="C1785">
            <v>44838</v>
          </cell>
          <cell r="E1785" t="str">
            <v>医療法人　大潤会　みやのさか整形外科</v>
          </cell>
          <cell r="F1785" t="str">
            <v>準A型</v>
          </cell>
          <cell r="G1785" t="str">
            <v>１．発熱患者等の「診療」及び「検査（外部委託含む）」を実施</v>
          </cell>
          <cell r="H1785" t="str">
            <v>診療所</v>
          </cell>
        </row>
        <row r="1786">
          <cell r="A1786">
            <v>1786</v>
          </cell>
          <cell r="B1786">
            <v>44488</v>
          </cell>
          <cell r="C1786">
            <v>44774</v>
          </cell>
          <cell r="E1786" t="str">
            <v>仲島クリニック</v>
          </cell>
          <cell r="F1786" t="str">
            <v>A型</v>
          </cell>
          <cell r="G1786" t="str">
            <v>１．発熱患者等の「診療」及び「検査（外部委託含む）」を実施</v>
          </cell>
          <cell r="H1786" t="str">
            <v>診療所</v>
          </cell>
        </row>
        <row r="1787">
          <cell r="A1787">
            <v>1787</v>
          </cell>
          <cell r="B1787">
            <v>44488</v>
          </cell>
          <cell r="C1787">
            <v>44771</v>
          </cell>
          <cell r="E1787" t="str">
            <v>医療法人　富喜会　おおさき内科クリニック</v>
          </cell>
          <cell r="F1787" t="str">
            <v>A型</v>
          </cell>
          <cell r="G1787" t="str">
            <v>１．発熱患者等の「診療」及び「検査（外部委託含む）」を実施</v>
          </cell>
          <cell r="H1787" t="str">
            <v>診療所</v>
          </cell>
        </row>
        <row r="1788">
          <cell r="A1788">
            <v>1788</v>
          </cell>
          <cell r="B1788">
            <v>44488</v>
          </cell>
          <cell r="C1788">
            <v>44776</v>
          </cell>
          <cell r="E1788" t="str">
            <v>医療法人医道会　中島医院</v>
          </cell>
          <cell r="F1788" t="str">
            <v>B型</v>
          </cell>
          <cell r="G1788" t="str">
            <v>２．かかりつけ患者に限って「診療」及び「検査（外部委託含む）」を実施</v>
          </cell>
          <cell r="H1788" t="str">
            <v>診療所</v>
          </cell>
        </row>
        <row r="1789">
          <cell r="A1789">
            <v>1789</v>
          </cell>
          <cell r="B1789">
            <v>44488</v>
          </cell>
          <cell r="C1789">
            <v>44771</v>
          </cell>
          <cell r="E1789" t="str">
            <v>医療法人小路東宮本診療所</v>
          </cell>
          <cell r="F1789" t="str">
            <v>A型</v>
          </cell>
          <cell r="G1789" t="str">
            <v>１．発熱患者等の「診療」及び「検査（外部委託含む）」を実施</v>
          </cell>
          <cell r="H1789" t="str">
            <v>診療所</v>
          </cell>
        </row>
        <row r="1790">
          <cell r="A1790">
            <v>1790</v>
          </cell>
          <cell r="B1790">
            <v>44488</v>
          </cell>
          <cell r="C1790">
            <v>44677</v>
          </cell>
          <cell r="E1790" t="str">
            <v>医療法人　萌生会　大道クリニック</v>
          </cell>
          <cell r="F1790" t="str">
            <v>B型</v>
          </cell>
          <cell r="G1790" t="str">
            <v>２．かかりつけ患者に限って「診療」及び「検査（外部委託含む）」を実施</v>
          </cell>
          <cell r="H1790" t="str">
            <v>診療所</v>
          </cell>
        </row>
        <row r="1791">
          <cell r="A1791">
            <v>1791</v>
          </cell>
          <cell r="B1791">
            <v>44488</v>
          </cell>
          <cell r="E1791" t="str">
            <v>クリニックモロイ</v>
          </cell>
          <cell r="F1791" t="str">
            <v>B型</v>
          </cell>
          <cell r="G1791" t="str">
            <v>２．かかりつけ患者に限って「診療」及び「検査（外部委託含む）」を実施</v>
          </cell>
          <cell r="H1791" t="str">
            <v>診療所</v>
          </cell>
        </row>
        <row r="1792">
          <cell r="A1792">
            <v>1792</v>
          </cell>
          <cell r="B1792">
            <v>44488</v>
          </cell>
          <cell r="E1792" t="str">
            <v>竹野クリニック</v>
          </cell>
          <cell r="F1792" t="str">
            <v>A型</v>
          </cell>
          <cell r="G1792" t="str">
            <v>１．発熱患者等の「診療」及び「検査（外部委託含む）」を実施</v>
          </cell>
          <cell r="H1792" t="str">
            <v>診療所</v>
          </cell>
        </row>
        <row r="1793">
          <cell r="A1793">
            <v>1793</v>
          </cell>
          <cell r="B1793">
            <v>44488</v>
          </cell>
          <cell r="C1793">
            <v>44862</v>
          </cell>
          <cell r="E1793" t="str">
            <v>夕陽ヶ丘佐藤クリニック</v>
          </cell>
          <cell r="F1793" t="str">
            <v>準A型</v>
          </cell>
          <cell r="G1793" t="str">
            <v>１．発熱患者等の「診療」及び「検査（外部委託含む）」を実施</v>
          </cell>
          <cell r="H1793" t="str">
            <v>診療所</v>
          </cell>
        </row>
        <row r="1794">
          <cell r="A1794">
            <v>1794</v>
          </cell>
          <cell r="B1794">
            <v>44488</v>
          </cell>
          <cell r="E1794" t="str">
            <v>医療法人なごみ会なごみ診療所</v>
          </cell>
          <cell r="F1794" t="str">
            <v>B型</v>
          </cell>
          <cell r="G1794" t="str">
            <v>２．かかりつけ患者に限って「診療」及び「検査（外部委託含む）」を実施</v>
          </cell>
          <cell r="H1794" t="str">
            <v>診療所</v>
          </cell>
        </row>
        <row r="1795">
          <cell r="A1795">
            <v>1795</v>
          </cell>
          <cell r="B1795">
            <v>44488</v>
          </cell>
          <cell r="C1795">
            <v>44638</v>
          </cell>
          <cell r="E1795" t="str">
            <v>医療法人河和会河和会病院</v>
          </cell>
          <cell r="F1795" t="str">
            <v>B型</v>
          </cell>
          <cell r="G1795" t="str">
            <v>２．かかりつけ患者に限って「診療」及び「検査（外部委託含む）」を実施</v>
          </cell>
          <cell r="H1795" t="str">
            <v>病院</v>
          </cell>
        </row>
        <row r="1796">
          <cell r="A1796">
            <v>1796</v>
          </cell>
          <cell r="B1796">
            <v>44488</v>
          </cell>
          <cell r="E1796" t="str">
            <v>医療法人北川クリニック</v>
          </cell>
          <cell r="F1796" t="str">
            <v>A型</v>
          </cell>
          <cell r="G1796" t="str">
            <v>１．発熱患者等の「診療」及び「検査（外部委託含む）」を実施</v>
          </cell>
          <cell r="H1796" t="str">
            <v>診療所</v>
          </cell>
        </row>
        <row r="1797">
          <cell r="A1797">
            <v>1797</v>
          </cell>
          <cell r="B1797">
            <v>44488</v>
          </cell>
          <cell r="C1797">
            <v>44698</v>
          </cell>
          <cell r="E1797" t="str">
            <v>津久田医院</v>
          </cell>
          <cell r="F1797" t="str">
            <v>A型</v>
          </cell>
          <cell r="G1797" t="str">
            <v>１．発熱患者等の「診療」及び「検査（外部委託含む）」を実施</v>
          </cell>
          <cell r="H1797" t="str">
            <v>診療所</v>
          </cell>
        </row>
        <row r="1798">
          <cell r="A1798">
            <v>1798</v>
          </cell>
          <cell r="B1798">
            <v>44488</v>
          </cell>
          <cell r="C1798">
            <v>44866</v>
          </cell>
          <cell r="E1798" t="str">
            <v>阿部整形外科内科</v>
          </cell>
          <cell r="F1798" t="str">
            <v>B型</v>
          </cell>
          <cell r="G1798" t="str">
            <v>２．かかりつけ患者に限って「診療」及び「検査（外部委託含む）」を実施</v>
          </cell>
          <cell r="H1798" t="str">
            <v>診療所</v>
          </cell>
        </row>
        <row r="1800">
          <cell r="A1800">
            <v>1800</v>
          </cell>
          <cell r="B1800">
            <v>44488</v>
          </cell>
          <cell r="E1800" t="str">
            <v>医療法人　清水会　ミズノ胃腸科内科外科診療所</v>
          </cell>
          <cell r="F1800" t="str">
            <v>A型</v>
          </cell>
          <cell r="G1800" t="str">
            <v>１．発熱患者等の「診療」及び「検査（外部委託含む）」を実施</v>
          </cell>
          <cell r="H1800" t="str">
            <v>診療所</v>
          </cell>
        </row>
        <row r="1801">
          <cell r="A1801">
            <v>1801</v>
          </cell>
          <cell r="B1801">
            <v>44488</v>
          </cell>
          <cell r="C1801">
            <v>45004</v>
          </cell>
          <cell r="E1801" t="str">
            <v>吉野眼科クリニック</v>
          </cell>
          <cell r="F1801" t="str">
            <v>A型</v>
          </cell>
          <cell r="G1801" t="str">
            <v>１．発熱患者等の「診療」及び「検査（外部委託含む）」を実施</v>
          </cell>
          <cell r="H1801" t="str">
            <v>診療所</v>
          </cell>
        </row>
        <row r="1802">
          <cell r="A1802">
            <v>1802</v>
          </cell>
          <cell r="B1802">
            <v>44488</v>
          </cell>
          <cell r="C1802">
            <v>44918</v>
          </cell>
          <cell r="E1802" t="str">
            <v>医療法人藤田好生会　堺フジタ病院</v>
          </cell>
          <cell r="F1802" t="str">
            <v>A型</v>
          </cell>
          <cell r="G1802" t="str">
            <v>１．発熱患者等の「診療」及び「検査（外部委託含む）」を実施</v>
          </cell>
          <cell r="H1802" t="str">
            <v>病院</v>
          </cell>
        </row>
        <row r="1803">
          <cell r="A1803">
            <v>1803</v>
          </cell>
          <cell r="B1803">
            <v>44488</v>
          </cell>
          <cell r="C1803">
            <v>44772</v>
          </cell>
          <cell r="E1803" t="str">
            <v>医療法人医俊会　たか内科小児科クリニック</v>
          </cell>
          <cell r="F1803" t="str">
            <v>A型</v>
          </cell>
          <cell r="G1803" t="str">
            <v>１．発熱患者等の「診療」及び「検査（外部委託含む）」を実施</v>
          </cell>
          <cell r="H1803" t="str">
            <v>診療所</v>
          </cell>
        </row>
        <row r="1804">
          <cell r="A1804">
            <v>1804</v>
          </cell>
          <cell r="B1804">
            <v>44488</v>
          </cell>
          <cell r="E1804" t="str">
            <v>医療法人　優輝会　和泉南病院</v>
          </cell>
          <cell r="F1804" t="str">
            <v>B型</v>
          </cell>
          <cell r="G1804" t="str">
            <v>２．かかりつけ患者に限って「診療」及び「検査（外部委託含む）」を実施</v>
          </cell>
          <cell r="H1804" t="str">
            <v>病院</v>
          </cell>
        </row>
        <row r="1808">
          <cell r="A1808">
            <v>1808</v>
          </cell>
          <cell r="B1808">
            <v>44488</v>
          </cell>
          <cell r="E1808" t="str">
            <v>医療法人　恵登久会　越川病院</v>
          </cell>
          <cell r="F1808" t="str">
            <v>A型</v>
          </cell>
          <cell r="G1808" t="str">
            <v>１．発熱患者等の「診療」及び「検査（外部委託含む）」を実施</v>
          </cell>
          <cell r="H1808" t="str">
            <v>病院</v>
          </cell>
        </row>
        <row r="1809">
          <cell r="A1809">
            <v>1809</v>
          </cell>
          <cell r="B1809">
            <v>44495</v>
          </cell>
          <cell r="C1809">
            <v>44620</v>
          </cell>
          <cell r="E1809" t="str">
            <v>さと在宅クリニック</v>
          </cell>
          <cell r="F1809" t="str">
            <v>B型</v>
          </cell>
          <cell r="G1809" t="str">
            <v>２．かかりつけ患者に限って「診療」及び「検査（外部委託含む）」を実施</v>
          </cell>
          <cell r="H1809" t="str">
            <v>診療所</v>
          </cell>
        </row>
        <row r="1810">
          <cell r="A1810">
            <v>1810</v>
          </cell>
          <cell r="B1810">
            <v>44495</v>
          </cell>
          <cell r="C1810">
            <v>44795</v>
          </cell>
          <cell r="E1810" t="str">
            <v>おおまえ内科クリニック</v>
          </cell>
          <cell r="F1810" t="str">
            <v>A型</v>
          </cell>
          <cell r="G1810" t="str">
            <v>１．発熱患者等の「診療」及び「検査（外部委託含む）」を実施</v>
          </cell>
          <cell r="H1810" t="str">
            <v>診療所</v>
          </cell>
        </row>
        <row r="1811">
          <cell r="A1811">
            <v>1811</v>
          </cell>
          <cell r="B1811">
            <v>44495</v>
          </cell>
          <cell r="E1811" t="str">
            <v>医療法人仁寿会　仁寿会あけの診療所</v>
          </cell>
          <cell r="F1811" t="str">
            <v>A型</v>
          </cell>
          <cell r="G1811" t="str">
            <v>１．発熱患者等の「診療」及び「検査（外部委託含む）」を実施</v>
          </cell>
          <cell r="H1811" t="str">
            <v>診療所</v>
          </cell>
        </row>
        <row r="1812">
          <cell r="A1812">
            <v>1812</v>
          </cell>
          <cell r="B1812">
            <v>44495</v>
          </cell>
          <cell r="E1812" t="str">
            <v>おかざき内科クリニック</v>
          </cell>
          <cell r="F1812" t="str">
            <v>B型</v>
          </cell>
          <cell r="G1812" t="str">
            <v>２．かかりつけ患者に限って「診療」及び「検査（外部委託含む）」を実施</v>
          </cell>
          <cell r="H1812" t="str">
            <v>診療所</v>
          </cell>
        </row>
        <row r="1813">
          <cell r="A1813">
            <v>1813</v>
          </cell>
          <cell r="B1813">
            <v>44495</v>
          </cell>
          <cell r="E1813" t="str">
            <v>医療法人仁寿会　駅前さとるブレストクリニック</v>
          </cell>
          <cell r="F1813" t="str">
            <v>B型</v>
          </cell>
          <cell r="G1813" t="str">
            <v>２．かかりつけ患者に限って「診療」及び「検査（外部委託含む）」を実施</v>
          </cell>
          <cell r="H1813" t="str">
            <v>診療所</v>
          </cell>
        </row>
        <row r="1814">
          <cell r="A1814">
            <v>1814</v>
          </cell>
          <cell r="B1814">
            <v>44495</v>
          </cell>
          <cell r="E1814" t="str">
            <v>しらかわ・いもとクリニック</v>
          </cell>
          <cell r="F1814" t="str">
            <v>B型</v>
          </cell>
          <cell r="G1814" t="str">
            <v>２．かかりつけ患者に限って「診療」及び「検査（外部委託含む）」を実施</v>
          </cell>
          <cell r="H1814" t="str">
            <v>診療所</v>
          </cell>
        </row>
        <row r="1815">
          <cell r="A1815">
            <v>1815</v>
          </cell>
          <cell r="B1815">
            <v>44495</v>
          </cell>
          <cell r="C1815">
            <v>44755</v>
          </cell>
          <cell r="E1815" t="str">
            <v>西冠いちはら耳鼻咽喉科皮フ科</v>
          </cell>
          <cell r="F1815" t="str">
            <v>A型</v>
          </cell>
          <cell r="G1815" t="str">
            <v>１．発熱患者等の「診療」及び「検査（外部委託含む）」を実施</v>
          </cell>
          <cell r="H1815" t="str">
            <v>診療所</v>
          </cell>
        </row>
        <row r="1816">
          <cell r="A1816">
            <v>1816</v>
          </cell>
          <cell r="B1816">
            <v>44495</v>
          </cell>
          <cell r="E1816" t="str">
            <v>浜口内科</v>
          </cell>
          <cell r="F1816" t="str">
            <v>B型</v>
          </cell>
          <cell r="G1816" t="str">
            <v>２．かかりつけ患者に限って「診療」及び「検査（外部委託含む）」を実施</v>
          </cell>
          <cell r="H1816" t="str">
            <v>診療所</v>
          </cell>
        </row>
        <row r="1817">
          <cell r="A1817">
            <v>1817</v>
          </cell>
          <cell r="B1817">
            <v>44495</v>
          </cell>
          <cell r="C1817">
            <v>44761</v>
          </cell>
          <cell r="E1817" t="str">
            <v>吉村レディースクリニック</v>
          </cell>
          <cell r="F1817" t="str">
            <v>A型</v>
          </cell>
          <cell r="G1817" t="str">
            <v>１．発熱患者等の「診療」及び「検査（外部委託含む）」を実施</v>
          </cell>
          <cell r="H1817" t="str">
            <v>診療所</v>
          </cell>
        </row>
        <row r="1818">
          <cell r="A1818">
            <v>1818</v>
          </cell>
          <cell r="B1818">
            <v>44495</v>
          </cell>
          <cell r="E1818" t="str">
            <v>医療法人良純会朝日橋胃腸科内科診療所</v>
          </cell>
          <cell r="F1818" t="str">
            <v>A型</v>
          </cell>
          <cell r="G1818" t="str">
            <v>１．発熱患者等の「診療」及び「検査（外部委託含む）」を実施</v>
          </cell>
          <cell r="H1818" t="str">
            <v>診療所</v>
          </cell>
        </row>
        <row r="1819">
          <cell r="A1819">
            <v>1819</v>
          </cell>
          <cell r="B1819">
            <v>44495</v>
          </cell>
          <cell r="C1819">
            <v>44777</v>
          </cell>
          <cell r="E1819" t="str">
            <v>大宮診療所</v>
          </cell>
          <cell r="F1819" t="str">
            <v>A型</v>
          </cell>
          <cell r="G1819" t="str">
            <v>１．発熱患者等の「診療」及び「検査（外部委託含む）」を実施</v>
          </cell>
          <cell r="H1819" t="str">
            <v>診療所</v>
          </cell>
        </row>
        <row r="1820">
          <cell r="A1820">
            <v>1820</v>
          </cell>
          <cell r="B1820">
            <v>44495</v>
          </cell>
          <cell r="E1820" t="str">
            <v>船場森野クリニック</v>
          </cell>
          <cell r="F1820" t="str">
            <v>A型</v>
          </cell>
          <cell r="G1820" t="str">
            <v>１．発熱患者等の「診療」及び「検査（外部委託含む）」を実施</v>
          </cell>
          <cell r="H1820" t="str">
            <v>診療所</v>
          </cell>
        </row>
        <row r="1821">
          <cell r="A1821">
            <v>1821</v>
          </cell>
          <cell r="B1821">
            <v>44495</v>
          </cell>
          <cell r="C1821">
            <v>44629</v>
          </cell>
          <cell r="E1821" t="str">
            <v>医療法人西出医院</v>
          </cell>
          <cell r="F1821" t="str">
            <v>B型</v>
          </cell>
          <cell r="G1821" t="str">
            <v>２．かかりつけ患者に限って「診療」及び「検査（外部委託含む）」を実施</v>
          </cell>
          <cell r="H1821" t="str">
            <v>診療所</v>
          </cell>
        </row>
        <row r="1822">
          <cell r="A1822">
            <v>1822</v>
          </cell>
          <cell r="B1822">
            <v>44495</v>
          </cell>
          <cell r="C1822">
            <v>44762</v>
          </cell>
          <cell r="E1822" t="str">
            <v>医療法人みどり会中村病院</v>
          </cell>
          <cell r="F1822" t="str">
            <v>A型</v>
          </cell>
          <cell r="G1822" t="str">
            <v>１．発熱患者等の「診療」及び「検査（外部委託含む）」を実施</v>
          </cell>
          <cell r="H1822" t="str">
            <v>病院</v>
          </cell>
        </row>
        <row r="1823">
          <cell r="A1823">
            <v>1823</v>
          </cell>
          <cell r="B1823">
            <v>44495</v>
          </cell>
          <cell r="C1823">
            <v>44695</v>
          </cell>
          <cell r="E1823" t="str">
            <v>大阪京橋ゆたかクリニック</v>
          </cell>
          <cell r="F1823" t="str">
            <v>A型</v>
          </cell>
          <cell r="G1823" t="str">
            <v>１．発熱患者等の「診療」及び「検査（外部委託含む）」を実施</v>
          </cell>
          <cell r="H1823" t="str">
            <v>診療所</v>
          </cell>
        </row>
        <row r="1824">
          <cell r="A1824">
            <v>1824</v>
          </cell>
          <cell r="B1824">
            <v>44495</v>
          </cell>
          <cell r="C1824">
            <v>44863</v>
          </cell>
          <cell r="E1824" t="str">
            <v>医療法人　健生会　宮武医院</v>
          </cell>
          <cell r="F1824" t="str">
            <v>B型</v>
          </cell>
          <cell r="G1824" t="str">
            <v>２．かかりつけ患者に限って「診療」及び「検査（外部委託含む）」を実施</v>
          </cell>
          <cell r="H1824" t="str">
            <v>診療所</v>
          </cell>
        </row>
        <row r="1825">
          <cell r="A1825">
            <v>1825</v>
          </cell>
          <cell r="B1825">
            <v>44495</v>
          </cell>
          <cell r="C1825">
            <v>44873</v>
          </cell>
          <cell r="E1825" t="str">
            <v>もりたこどもクリニック</v>
          </cell>
          <cell r="F1825" t="str">
            <v>A型</v>
          </cell>
          <cell r="G1825" t="str">
            <v>１．発熱患者等の「診療」及び「検査（外部委託含む）」を実施</v>
          </cell>
          <cell r="H1825" t="str">
            <v>診療所</v>
          </cell>
        </row>
        <row r="1826">
          <cell r="A1826">
            <v>1826</v>
          </cell>
          <cell r="B1826">
            <v>44495</v>
          </cell>
          <cell r="C1826">
            <v>44866</v>
          </cell>
          <cell r="E1826" t="str">
            <v>つついクリニック</v>
          </cell>
          <cell r="F1826" t="str">
            <v>準A型</v>
          </cell>
          <cell r="G1826" t="str">
            <v>１．発熱患者等の「診療」及び「検査（外部委託含む）」を実施</v>
          </cell>
          <cell r="H1826" t="str">
            <v>診療所</v>
          </cell>
        </row>
        <row r="1827">
          <cell r="A1827">
            <v>1827</v>
          </cell>
          <cell r="B1827">
            <v>44495</v>
          </cell>
          <cell r="C1827">
            <v>44582</v>
          </cell>
          <cell r="E1827" t="str">
            <v>医療法人　田中クリニック</v>
          </cell>
          <cell r="F1827" t="str">
            <v>B型</v>
          </cell>
          <cell r="G1827" t="str">
            <v>２．かかりつけ患者に限って「診療」及び「検査（外部委託含む）」を実施</v>
          </cell>
          <cell r="H1827" t="str">
            <v>診療所</v>
          </cell>
        </row>
        <row r="1828">
          <cell r="A1828">
            <v>1828</v>
          </cell>
          <cell r="B1828">
            <v>44498</v>
          </cell>
          <cell r="C1828">
            <v>44776</v>
          </cell>
          <cell r="E1828" t="str">
            <v>医療法人桜来会きむらクリニック</v>
          </cell>
          <cell r="F1828" t="str">
            <v>A型</v>
          </cell>
          <cell r="G1828" t="str">
            <v>１．発熱患者等の「診療」及び「検査（外部委託含む）」を実施</v>
          </cell>
          <cell r="H1828" t="str">
            <v>診療所</v>
          </cell>
        </row>
        <row r="1829">
          <cell r="A1829">
            <v>1829</v>
          </cell>
          <cell r="B1829">
            <v>44498</v>
          </cell>
          <cell r="E1829" t="str">
            <v>大阪脳神経外科病院</v>
          </cell>
          <cell r="F1829" t="str">
            <v>A型</v>
          </cell>
          <cell r="G1829" t="str">
            <v>１．発熱患者等の「診療」及び「検査（外部委託含む）」を実施</v>
          </cell>
          <cell r="H1829" t="str">
            <v>病院</v>
          </cell>
        </row>
        <row r="1830">
          <cell r="A1830">
            <v>1830</v>
          </cell>
          <cell r="B1830">
            <v>44498</v>
          </cell>
          <cell r="E1830" t="str">
            <v>医療法人命の冠会　希ファミリークリニック</v>
          </cell>
          <cell r="F1830" t="str">
            <v>B型</v>
          </cell>
          <cell r="G1830" t="str">
            <v>２．かかりつけ患者に限って「診療」及び「検査（外部委託含む）」を実施</v>
          </cell>
          <cell r="H1830" t="str">
            <v>診療所</v>
          </cell>
        </row>
        <row r="1831">
          <cell r="A1831">
            <v>1831</v>
          </cell>
          <cell r="B1831">
            <v>44498</v>
          </cell>
          <cell r="C1831">
            <v>44607</v>
          </cell>
          <cell r="E1831" t="str">
            <v>医療法人東和会　東和会いばらき病院</v>
          </cell>
          <cell r="F1831" t="str">
            <v>B型</v>
          </cell>
          <cell r="G1831" t="str">
            <v>２．かかりつけ患者に限って「診療」及び「検査（外部委託含む）」を実施</v>
          </cell>
          <cell r="H1831" t="str">
            <v>病院</v>
          </cell>
        </row>
        <row r="1832">
          <cell r="A1832">
            <v>1832</v>
          </cell>
          <cell r="B1832">
            <v>44498</v>
          </cell>
          <cell r="E1832" t="str">
            <v>医療法人ラザロ会江口クリニック</v>
          </cell>
          <cell r="F1832" t="str">
            <v>B型</v>
          </cell>
          <cell r="G1832" t="str">
            <v>２．かかりつけ患者に限って「診療」及び「検査（外部委託含む）」を実施</v>
          </cell>
          <cell r="H1832" t="str">
            <v>診療所</v>
          </cell>
        </row>
        <row r="1833">
          <cell r="A1833">
            <v>1833</v>
          </cell>
          <cell r="B1833">
            <v>44498</v>
          </cell>
          <cell r="C1833">
            <v>44607</v>
          </cell>
          <cell r="E1833" t="str">
            <v>高槻島本夜間休日応急診療所</v>
          </cell>
          <cell r="F1833" t="str">
            <v>A型</v>
          </cell>
          <cell r="G1833" t="str">
            <v>１．発熱患者等の「診療」及び「検査（外部委託含む）」を実施</v>
          </cell>
          <cell r="H1833" t="str">
            <v>診療所</v>
          </cell>
        </row>
        <row r="1834">
          <cell r="A1834">
            <v>1834</v>
          </cell>
          <cell r="B1834">
            <v>44498</v>
          </cell>
          <cell r="E1834" t="str">
            <v>中尾内科クリニック</v>
          </cell>
          <cell r="F1834" t="str">
            <v>A型</v>
          </cell>
          <cell r="G1834" t="str">
            <v>１．発熱患者等の「診療」及び「検査（外部委託含む）」を実施</v>
          </cell>
          <cell r="H1834" t="str">
            <v>診療所</v>
          </cell>
        </row>
        <row r="1835">
          <cell r="A1835">
            <v>1835</v>
          </cell>
          <cell r="B1835">
            <v>44502</v>
          </cell>
          <cell r="C1835">
            <v>44866</v>
          </cell>
          <cell r="E1835" t="str">
            <v>地方独立行政法人　市立吹田市民病院</v>
          </cell>
          <cell r="F1835" t="str">
            <v>A型</v>
          </cell>
          <cell r="G1835" t="str">
            <v>１．発熱患者等の「診療」及び「検査（外部委託含む）」を実施</v>
          </cell>
          <cell r="H1835" t="str">
            <v>病院</v>
          </cell>
        </row>
        <row r="1836">
          <cell r="A1836">
            <v>1836</v>
          </cell>
          <cell r="B1836">
            <v>44502</v>
          </cell>
          <cell r="E1836" t="str">
            <v>田中循環器内科</v>
          </cell>
          <cell r="F1836" t="str">
            <v>B型</v>
          </cell>
          <cell r="G1836" t="str">
            <v>２．かかりつけ患者に限って「診療」及び「検査（外部委託含む）」を実施</v>
          </cell>
          <cell r="H1836" t="str">
            <v>診療所</v>
          </cell>
        </row>
        <row r="1837">
          <cell r="A1837">
            <v>1837</v>
          </cell>
          <cell r="B1837">
            <v>44502</v>
          </cell>
          <cell r="C1837">
            <v>44608</v>
          </cell>
          <cell r="E1837" t="str">
            <v>医療法人仁寿会　すぎもと整形外科麻酔科</v>
          </cell>
          <cell r="F1837" t="str">
            <v>A型</v>
          </cell>
          <cell r="G1837" t="str">
            <v>１．発熱患者等の「診療」及び「検査（外部委託含む）」を実施</v>
          </cell>
          <cell r="H1837" t="str">
            <v>診療所</v>
          </cell>
        </row>
        <row r="1838">
          <cell r="A1838">
            <v>1838</v>
          </cell>
          <cell r="B1838">
            <v>44502</v>
          </cell>
          <cell r="E1838" t="str">
            <v>井上内科</v>
          </cell>
          <cell r="F1838" t="str">
            <v>B型</v>
          </cell>
          <cell r="G1838" t="str">
            <v>２．かかりつけ患者に限って「診療」及び「検査（外部委託含む）」を実施</v>
          </cell>
          <cell r="H1838" t="str">
            <v>診療所</v>
          </cell>
        </row>
        <row r="1840">
          <cell r="A1840">
            <v>1840</v>
          </cell>
          <cell r="B1840">
            <v>44502</v>
          </cell>
          <cell r="E1840" t="str">
            <v>社会福祉法人恩賜財団大阪府済生会中津病院</v>
          </cell>
          <cell r="F1840" t="str">
            <v>B型</v>
          </cell>
          <cell r="G1840" t="str">
            <v>２．かかりつけ患者に限って「診療」及び「検査（外部委託含む）」を実施</v>
          </cell>
          <cell r="H1840" t="str">
            <v>病院</v>
          </cell>
        </row>
        <row r="1841">
          <cell r="A1841">
            <v>1841</v>
          </cell>
          <cell r="B1841">
            <v>44502</v>
          </cell>
          <cell r="C1841">
            <v>44774</v>
          </cell>
          <cell r="E1841" t="str">
            <v>医療法人　樋上小児科</v>
          </cell>
          <cell r="F1841" t="str">
            <v>A型</v>
          </cell>
          <cell r="G1841" t="str">
            <v>１．発熱患者等の「診療」及び「検査（外部委託含む）」を実施</v>
          </cell>
          <cell r="H1841" t="str">
            <v>診療所</v>
          </cell>
        </row>
        <row r="1842">
          <cell r="A1842">
            <v>1842</v>
          </cell>
          <cell r="B1842">
            <v>44502</v>
          </cell>
          <cell r="C1842">
            <v>44949</v>
          </cell>
          <cell r="E1842" t="str">
            <v>柳医院</v>
          </cell>
          <cell r="F1842" t="str">
            <v>準A型</v>
          </cell>
          <cell r="G1842" t="str">
            <v>１．発熱患者等の「診療」及び「検査（外部委託含む）」を実施</v>
          </cell>
          <cell r="H1842" t="str">
            <v>診療所</v>
          </cell>
        </row>
        <row r="1843">
          <cell r="A1843">
            <v>1843</v>
          </cell>
          <cell r="B1843">
            <v>44502</v>
          </cell>
          <cell r="E1843" t="str">
            <v>やだクリニック</v>
          </cell>
          <cell r="F1843" t="str">
            <v>B型</v>
          </cell>
          <cell r="G1843" t="str">
            <v>２．かかりつけ患者に限って「診療」及び「検査（外部委託含む）」を実施</v>
          </cell>
          <cell r="H1843" t="str">
            <v>診療所</v>
          </cell>
        </row>
        <row r="1844">
          <cell r="A1844">
            <v>1844</v>
          </cell>
          <cell r="B1844">
            <v>44502</v>
          </cell>
          <cell r="E1844" t="str">
            <v>医療法人　尽生会　聖和病院</v>
          </cell>
          <cell r="F1844" t="str">
            <v>A型</v>
          </cell>
          <cell r="G1844" t="str">
            <v>１．発熱患者等の「診療」及び「検査（外部委託含む）」を実施</v>
          </cell>
          <cell r="H1844" t="str">
            <v>病院</v>
          </cell>
        </row>
        <row r="1845">
          <cell r="A1845">
            <v>1845</v>
          </cell>
          <cell r="B1845">
            <v>44502</v>
          </cell>
          <cell r="C1845">
            <v>44639</v>
          </cell>
          <cell r="E1845" t="str">
            <v>社会医療法人寿会　富永クリニック</v>
          </cell>
          <cell r="F1845" t="str">
            <v>B型</v>
          </cell>
          <cell r="G1845" t="str">
            <v>２．かかりつけ患者に限って「診療」及び「検査（外部委託含む）」を実施</v>
          </cell>
          <cell r="H1845" t="str">
            <v>診療所</v>
          </cell>
        </row>
        <row r="1846">
          <cell r="A1846">
            <v>1846</v>
          </cell>
          <cell r="B1846">
            <v>44502</v>
          </cell>
          <cell r="C1846">
            <v>44772</v>
          </cell>
          <cell r="E1846" t="str">
            <v>やすふく内科クリニック</v>
          </cell>
          <cell r="F1846" t="str">
            <v>A型</v>
          </cell>
          <cell r="G1846" t="str">
            <v>１．発熱患者等の「診療」及び「検査（外部委託含む）」を実施</v>
          </cell>
          <cell r="H1846" t="str">
            <v>診療所</v>
          </cell>
        </row>
        <row r="1847">
          <cell r="A1847">
            <v>1847</v>
          </cell>
          <cell r="B1847">
            <v>44502</v>
          </cell>
          <cell r="C1847">
            <v>44772</v>
          </cell>
          <cell r="E1847" t="str">
            <v>服部医院</v>
          </cell>
          <cell r="F1847" t="str">
            <v>A型</v>
          </cell>
          <cell r="G1847" t="str">
            <v>１．発熱患者等の「診療」及び「検査（外部委託含む）」を実施</v>
          </cell>
          <cell r="H1847" t="str">
            <v>診療所</v>
          </cell>
        </row>
        <row r="1848">
          <cell r="A1848">
            <v>1848</v>
          </cell>
          <cell r="B1848">
            <v>44502</v>
          </cell>
          <cell r="C1848">
            <v>44551</v>
          </cell>
          <cell r="E1848" t="str">
            <v>イシイ内科クリニック</v>
          </cell>
          <cell r="F1848" t="str">
            <v>A型</v>
          </cell>
          <cell r="G1848" t="str">
            <v>１．発熱患者等の「診療」及び「検査（外部委託含む）」を実施</v>
          </cell>
          <cell r="H1848" t="str">
            <v>診療所</v>
          </cell>
        </row>
        <row r="1849">
          <cell r="A1849">
            <v>1849</v>
          </cell>
          <cell r="B1849">
            <v>44502</v>
          </cell>
          <cell r="E1849" t="str">
            <v>医療法人　六支会　つなぐ在宅内科クリニック</v>
          </cell>
          <cell r="F1849" t="str">
            <v>B型</v>
          </cell>
          <cell r="G1849" t="str">
            <v>２．かかりつけ患者に限って「診療」及び「検査（外部委託含む）」を実施</v>
          </cell>
          <cell r="H1849" t="str">
            <v>診療所</v>
          </cell>
        </row>
        <row r="1850">
          <cell r="A1850">
            <v>1850</v>
          </cell>
          <cell r="B1850">
            <v>44481</v>
          </cell>
          <cell r="C1850">
            <v>44769</v>
          </cell>
          <cell r="E1850" t="str">
            <v>社会医療法人蒼生会　蒼生病院</v>
          </cell>
          <cell r="F1850" t="str">
            <v>A型</v>
          </cell>
          <cell r="G1850" t="str">
            <v>１．発熱患者等の「診療」及び「検査（外部委託含む）」を実施</v>
          </cell>
          <cell r="H1850" t="str">
            <v>病院</v>
          </cell>
        </row>
        <row r="1851">
          <cell r="A1851">
            <v>1851</v>
          </cell>
          <cell r="B1851">
            <v>44509</v>
          </cell>
          <cell r="C1851">
            <v>44511</v>
          </cell>
          <cell r="E1851" t="str">
            <v>医療法人仁生会加藤クリニック</v>
          </cell>
          <cell r="F1851" t="str">
            <v>B型</v>
          </cell>
          <cell r="G1851" t="str">
            <v>２．かかりつけ患者に限って「診療」及び「検査（外部委託含む）」を実施</v>
          </cell>
          <cell r="H1851" t="str">
            <v>診療所</v>
          </cell>
        </row>
        <row r="1852">
          <cell r="A1852">
            <v>1852</v>
          </cell>
          <cell r="B1852">
            <v>44509</v>
          </cell>
          <cell r="C1852">
            <v>44770</v>
          </cell>
          <cell r="E1852" t="str">
            <v>医療法人知行会森上内科糖尿病クリニック</v>
          </cell>
          <cell r="F1852" t="str">
            <v>A型</v>
          </cell>
          <cell r="G1852" t="str">
            <v>１．発熱患者等の「診療」及び「検査（外部委託含む）」を実施</v>
          </cell>
          <cell r="H1852" t="str">
            <v>診療所</v>
          </cell>
        </row>
        <row r="1853">
          <cell r="A1853">
            <v>1853</v>
          </cell>
          <cell r="B1853">
            <v>44509</v>
          </cell>
          <cell r="C1853">
            <v>44866</v>
          </cell>
          <cell r="E1853" t="str">
            <v>医療法人交詢医会　大阪リハビリテーション病院</v>
          </cell>
          <cell r="F1853" t="str">
            <v>B型</v>
          </cell>
          <cell r="G1853" t="str">
            <v>２．かかりつけ患者に限って「診療」及び「検査（外部委託含む）」を実施</v>
          </cell>
          <cell r="H1853" t="str">
            <v>病院</v>
          </cell>
        </row>
        <row r="1854">
          <cell r="A1854">
            <v>1854</v>
          </cell>
          <cell r="B1854">
            <v>44509</v>
          </cell>
          <cell r="E1854" t="str">
            <v>医療法人弘真会　はいじま医院</v>
          </cell>
          <cell r="F1854" t="str">
            <v>B型</v>
          </cell>
          <cell r="G1854" t="str">
            <v>２．かかりつけ患者に限って「診療」及び「検査（外部委託含む）」を実施</v>
          </cell>
          <cell r="H1854" t="str">
            <v>診療所</v>
          </cell>
        </row>
        <row r="1855">
          <cell r="A1855">
            <v>1855</v>
          </cell>
          <cell r="B1855">
            <v>44509</v>
          </cell>
          <cell r="E1855" t="str">
            <v>いのうえこどもクリニック</v>
          </cell>
          <cell r="F1855" t="str">
            <v>B型</v>
          </cell>
          <cell r="G1855" t="str">
            <v>２．かかりつけ患者に限って「診療」及び「検査（外部委託含む）」を実施</v>
          </cell>
          <cell r="H1855" t="str">
            <v>診療所</v>
          </cell>
        </row>
        <row r="1856">
          <cell r="A1856">
            <v>1856</v>
          </cell>
          <cell r="B1856">
            <v>44509</v>
          </cell>
          <cell r="C1856">
            <v>44758</v>
          </cell>
          <cell r="E1856" t="str">
            <v>白井内科医院</v>
          </cell>
          <cell r="F1856" t="str">
            <v>B型</v>
          </cell>
          <cell r="G1856" t="str">
            <v>２．かかりつけ患者に限って「診療」及び「検査（外部委託含む）」を実施</v>
          </cell>
          <cell r="H1856" t="str">
            <v>診療所</v>
          </cell>
        </row>
        <row r="1857">
          <cell r="A1857">
            <v>1857</v>
          </cell>
          <cell r="B1857">
            <v>44509</v>
          </cell>
          <cell r="C1857">
            <v>44781</v>
          </cell>
          <cell r="E1857" t="str">
            <v>医療法人豊和会　中谷診療所</v>
          </cell>
          <cell r="F1857" t="str">
            <v>A型</v>
          </cell>
          <cell r="G1857" t="str">
            <v>１．発熱患者等の「診療」及び「検査（外部委託含む）」を実施</v>
          </cell>
          <cell r="H1857" t="str">
            <v>診療所</v>
          </cell>
        </row>
        <row r="1858">
          <cell r="A1858">
            <v>1858</v>
          </cell>
          <cell r="B1858">
            <v>44509</v>
          </cell>
          <cell r="E1858" t="str">
            <v>医療法人朋侑会　吉田クリニック</v>
          </cell>
          <cell r="F1858" t="str">
            <v>A型</v>
          </cell>
          <cell r="G1858" t="str">
            <v>１．発熱患者等の「診療」及び「検査（外部委託含む）」を実施</v>
          </cell>
          <cell r="H1858" t="str">
            <v>診療所</v>
          </cell>
        </row>
        <row r="1859">
          <cell r="A1859">
            <v>1859</v>
          </cell>
          <cell r="B1859">
            <v>44509</v>
          </cell>
          <cell r="E1859" t="str">
            <v>医療法人松屋診療所</v>
          </cell>
          <cell r="F1859" t="str">
            <v>A型</v>
          </cell>
          <cell r="G1859" t="str">
            <v>１．発熱患者等の「診療」及び「検査（外部委託含む）」を実施</v>
          </cell>
          <cell r="H1859" t="str">
            <v>診療所</v>
          </cell>
        </row>
        <row r="1860">
          <cell r="A1860">
            <v>1860</v>
          </cell>
          <cell r="B1860">
            <v>44509</v>
          </cell>
          <cell r="E1860" t="str">
            <v>おぎはらこども医院</v>
          </cell>
          <cell r="F1860" t="str">
            <v>A型</v>
          </cell>
          <cell r="G1860" t="str">
            <v>１．発熱患者等の「診療」及び「検査（外部委託含む）」を実施</v>
          </cell>
          <cell r="H1860" t="str">
            <v>診療所</v>
          </cell>
        </row>
        <row r="1861">
          <cell r="A1861">
            <v>1861</v>
          </cell>
          <cell r="B1861">
            <v>44516</v>
          </cell>
          <cell r="C1861">
            <v>44799</v>
          </cell>
          <cell r="E1861" t="str">
            <v>医療法人日天会　西森クリニック</v>
          </cell>
          <cell r="F1861" t="str">
            <v>A型</v>
          </cell>
          <cell r="G1861" t="str">
            <v>１．発熱患者等の「診療」及び「検査（外部委託含む）」を実施</v>
          </cell>
          <cell r="H1861" t="str">
            <v>診療所</v>
          </cell>
        </row>
        <row r="1862">
          <cell r="A1862">
            <v>1862</v>
          </cell>
          <cell r="B1862">
            <v>44516</v>
          </cell>
          <cell r="C1862">
            <v>44938</v>
          </cell>
          <cell r="E1862" t="str">
            <v>医療法人　敬詢会　永田医院</v>
          </cell>
          <cell r="F1862" t="str">
            <v>A型</v>
          </cell>
          <cell r="G1862" t="str">
            <v>１．発熱患者等の「診療」及び「検査（外部委託含む）」を実施</v>
          </cell>
          <cell r="H1862" t="str">
            <v>診療所</v>
          </cell>
        </row>
        <row r="1863">
          <cell r="A1863">
            <v>1863</v>
          </cell>
          <cell r="B1863">
            <v>44516</v>
          </cell>
          <cell r="C1863">
            <v>44536</v>
          </cell>
          <cell r="E1863" t="str">
            <v>角辻医院</v>
          </cell>
          <cell r="F1863" t="str">
            <v>A型</v>
          </cell>
          <cell r="G1863" t="str">
            <v>１．発熱患者等の「診療」及び「検査（外部委託含む）」を実施</v>
          </cell>
          <cell r="H1863" t="str">
            <v>診療所</v>
          </cell>
        </row>
        <row r="1864">
          <cell r="A1864">
            <v>1864</v>
          </cell>
          <cell r="B1864">
            <v>44516</v>
          </cell>
          <cell r="C1864">
            <v>44771</v>
          </cell>
          <cell r="E1864" t="str">
            <v>医療法人社団ワッフルぐんぐんキッズクリニック泉ヶ丘</v>
          </cell>
          <cell r="F1864" t="str">
            <v>A型</v>
          </cell>
          <cell r="G1864" t="str">
            <v>１．発熱患者等の「診療」及び「検査（外部委託含む）」を実施</v>
          </cell>
          <cell r="H1864" t="str">
            <v>診療所</v>
          </cell>
        </row>
        <row r="1865">
          <cell r="A1865">
            <v>1865</v>
          </cell>
          <cell r="B1865">
            <v>44516</v>
          </cell>
          <cell r="C1865">
            <v>44697</v>
          </cell>
          <cell r="E1865" t="str">
            <v>医療法人なごみ会　岸辺くすのき透析クリニック</v>
          </cell>
          <cell r="F1865" t="str">
            <v>B型</v>
          </cell>
          <cell r="G1865" t="str">
            <v>２．かかりつけ患者に限って「診療」及び「検査（外部委託含む）」を実施</v>
          </cell>
          <cell r="H1865" t="str">
            <v>診療所</v>
          </cell>
        </row>
        <row r="1866">
          <cell r="A1866">
            <v>1866</v>
          </cell>
          <cell r="B1866">
            <v>44516</v>
          </cell>
          <cell r="C1866">
            <v>44866</v>
          </cell>
          <cell r="E1866" t="str">
            <v>医療法人　小西耳鼻咽喉科医院</v>
          </cell>
          <cell r="F1866" t="str">
            <v>A型</v>
          </cell>
          <cell r="G1866" t="str">
            <v>１．発熱患者等の「診療」及び「検査（外部委託含む）」を実施</v>
          </cell>
          <cell r="H1866" t="str">
            <v>診療所</v>
          </cell>
        </row>
        <row r="1867">
          <cell r="A1867">
            <v>1867</v>
          </cell>
          <cell r="B1867">
            <v>44516</v>
          </cell>
          <cell r="E1867" t="str">
            <v>医療法人なごみ会　大正くすのきクリニック</v>
          </cell>
          <cell r="F1867" t="str">
            <v>B型</v>
          </cell>
          <cell r="G1867" t="str">
            <v>２．かかりつけ患者に限って「診療」及び「検査（外部委託含む）」を実施</v>
          </cell>
          <cell r="H1867" t="str">
            <v>診療所</v>
          </cell>
        </row>
        <row r="1868">
          <cell r="A1868">
            <v>1868</v>
          </cell>
          <cell r="B1868">
            <v>44516</v>
          </cell>
          <cell r="E1868" t="str">
            <v>医療法人松風会　多田耳鼻咽喉科医院</v>
          </cell>
          <cell r="F1868" t="str">
            <v>A型</v>
          </cell>
          <cell r="G1868" t="str">
            <v>１．発熱患者等の「診療」及び「検査（外部委託含む）」を実施</v>
          </cell>
          <cell r="H1868" t="str">
            <v>診療所</v>
          </cell>
        </row>
        <row r="1869">
          <cell r="A1869">
            <v>1869</v>
          </cell>
          <cell r="B1869">
            <v>44516</v>
          </cell>
          <cell r="E1869" t="str">
            <v>医療法人　糸氏医院</v>
          </cell>
          <cell r="F1869" t="str">
            <v>B型</v>
          </cell>
          <cell r="G1869" t="str">
            <v>２．かかりつけ患者に限って「診療」及び「検査（外部委託含む）」を実施</v>
          </cell>
          <cell r="H1869" t="str">
            <v>診療所</v>
          </cell>
        </row>
        <row r="1870">
          <cell r="A1870">
            <v>1870</v>
          </cell>
          <cell r="B1870">
            <v>44516</v>
          </cell>
          <cell r="C1870">
            <v>44890</v>
          </cell>
          <cell r="E1870" t="str">
            <v>医療法人  山尾診療所</v>
          </cell>
          <cell r="F1870" t="str">
            <v>B型</v>
          </cell>
          <cell r="G1870" t="str">
            <v>２．かかりつけ患者に限って「診療」及び「検査（外部委託含む）」を実施</v>
          </cell>
          <cell r="H1870" t="str">
            <v>診療所</v>
          </cell>
        </row>
        <row r="1871">
          <cell r="A1871">
            <v>1871</v>
          </cell>
          <cell r="B1871">
            <v>44516</v>
          </cell>
          <cell r="C1871">
            <v>44604</v>
          </cell>
          <cell r="E1871" t="str">
            <v>医療法人　坂部医院</v>
          </cell>
          <cell r="F1871" t="str">
            <v>A型</v>
          </cell>
          <cell r="G1871" t="str">
            <v>１．発熱患者等の「診療」及び「検査（外部委託含む）」を実施</v>
          </cell>
          <cell r="H1871" t="str">
            <v>診療所</v>
          </cell>
        </row>
        <row r="1872">
          <cell r="A1872">
            <v>1872</v>
          </cell>
          <cell r="B1872">
            <v>44516</v>
          </cell>
          <cell r="C1872">
            <v>44886</v>
          </cell>
          <cell r="E1872" t="str">
            <v xml:space="preserve">内科・循環器内科　たにがわクリニック </v>
          </cell>
          <cell r="F1872" t="str">
            <v>B型</v>
          </cell>
          <cell r="G1872" t="str">
            <v>２．かかりつけ患者に限って「診療」及び「検査（外部委託含む）」を実施</v>
          </cell>
          <cell r="H1872" t="str">
            <v>診療所</v>
          </cell>
        </row>
        <row r="1873">
          <cell r="A1873">
            <v>1873</v>
          </cell>
          <cell r="B1873">
            <v>44516</v>
          </cell>
          <cell r="E1873" t="str">
            <v>おおしま内科</v>
          </cell>
          <cell r="F1873" t="str">
            <v>A型</v>
          </cell>
          <cell r="G1873" t="str">
            <v>１．発熱患者等の「診療」及び「検査（外部委託含む）」を実施</v>
          </cell>
          <cell r="H1873" t="str">
            <v>診療所</v>
          </cell>
        </row>
        <row r="1874">
          <cell r="A1874">
            <v>1874</v>
          </cell>
          <cell r="B1874">
            <v>44524</v>
          </cell>
          <cell r="C1874">
            <v>44809</v>
          </cell>
          <cell r="E1874" t="str">
            <v>医療法人新仁会 新仁会病院</v>
          </cell>
          <cell r="F1874" t="str">
            <v>A型</v>
          </cell>
          <cell r="G1874" t="str">
            <v>１．発熱患者等の「診療」及び「検査（外部委託含む）」を実施</v>
          </cell>
          <cell r="H1874" t="str">
            <v>病院</v>
          </cell>
        </row>
        <row r="1875">
          <cell r="A1875">
            <v>1875</v>
          </cell>
          <cell r="B1875">
            <v>44524</v>
          </cell>
          <cell r="C1875">
            <v>44778</v>
          </cell>
          <cell r="E1875" t="str">
            <v>医療法人社団　さわみ内科クリニック</v>
          </cell>
          <cell r="F1875" t="str">
            <v>A型</v>
          </cell>
          <cell r="G1875" t="str">
            <v>１．発熱患者等の「診療」及び「検査（外部委託含む）」を実施</v>
          </cell>
          <cell r="H1875" t="str">
            <v>診療所</v>
          </cell>
        </row>
        <row r="1876">
          <cell r="A1876">
            <v>1876</v>
          </cell>
          <cell r="B1876">
            <v>44524</v>
          </cell>
          <cell r="C1876">
            <v>44774</v>
          </cell>
          <cell r="E1876" t="str">
            <v>医療法人　佑和会　吉岡クリニック</v>
          </cell>
          <cell r="F1876" t="str">
            <v>A型</v>
          </cell>
          <cell r="G1876" t="str">
            <v>１．発熱患者等の「診療」及び「検査（外部委託含む）」を実施</v>
          </cell>
          <cell r="H1876" t="str">
            <v>診療所</v>
          </cell>
        </row>
        <row r="1877">
          <cell r="A1877">
            <v>1877</v>
          </cell>
          <cell r="B1877">
            <v>44524</v>
          </cell>
          <cell r="C1877">
            <v>44800</v>
          </cell>
          <cell r="E1877" t="str">
            <v>いしだ耳鼻咽喉科</v>
          </cell>
          <cell r="F1877" t="str">
            <v>A型</v>
          </cell>
          <cell r="G1877" t="str">
            <v>１．発熱患者等の「診療」及び「検査（外部委託含む）」を実施</v>
          </cell>
          <cell r="H1877" t="str">
            <v>診療所</v>
          </cell>
        </row>
        <row r="1878">
          <cell r="A1878">
            <v>1878</v>
          </cell>
          <cell r="B1878">
            <v>44524</v>
          </cell>
          <cell r="E1878" t="str">
            <v>医療法人紀和会　正風病院</v>
          </cell>
          <cell r="F1878" t="str">
            <v>A型</v>
          </cell>
          <cell r="G1878" t="str">
            <v>１．発熱患者等の「診療」及び「検査（外部委託含む）」を実施</v>
          </cell>
          <cell r="H1878" t="str">
            <v>病院</v>
          </cell>
        </row>
        <row r="1879">
          <cell r="A1879">
            <v>1879</v>
          </cell>
          <cell r="B1879">
            <v>44524</v>
          </cell>
          <cell r="C1879">
            <v>44610</v>
          </cell>
          <cell r="E1879" t="str">
            <v>やまだ診療所</v>
          </cell>
          <cell r="F1879" t="str">
            <v>A型</v>
          </cell>
          <cell r="G1879" t="str">
            <v>１．発熱患者等の「診療」及び「検査（外部委託含む）」を実施</v>
          </cell>
          <cell r="H1879" t="str">
            <v>診療所</v>
          </cell>
        </row>
        <row r="1880">
          <cell r="A1880">
            <v>1880</v>
          </cell>
          <cell r="B1880">
            <v>44524</v>
          </cell>
          <cell r="E1880" t="str">
            <v>ふじた診療所</v>
          </cell>
          <cell r="F1880" t="str">
            <v>A型</v>
          </cell>
          <cell r="G1880" t="str">
            <v>１．発熱患者等の「診療」及び「検査（外部委託含む）」を実施</v>
          </cell>
          <cell r="H1880" t="str">
            <v>診療所</v>
          </cell>
        </row>
        <row r="1881">
          <cell r="A1881">
            <v>1881</v>
          </cell>
          <cell r="B1881">
            <v>44524</v>
          </cell>
          <cell r="C1881">
            <v>44840</v>
          </cell>
          <cell r="E1881" t="str">
            <v>医療法人ハートフリーやすらぎ　住吉診療所</v>
          </cell>
          <cell r="F1881" t="str">
            <v>準A型</v>
          </cell>
          <cell r="G1881" t="str">
            <v>１．発熱患者等の「診療」及び「検査（外部委託含む）」を実施</v>
          </cell>
          <cell r="H1881" t="str">
            <v>診療所</v>
          </cell>
        </row>
        <row r="1882">
          <cell r="A1882">
            <v>1882</v>
          </cell>
          <cell r="B1882">
            <v>44524</v>
          </cell>
          <cell r="C1882">
            <v>44810</v>
          </cell>
          <cell r="E1882" t="str">
            <v>大阪赤十字病院</v>
          </cell>
          <cell r="F1882" t="str">
            <v>A型</v>
          </cell>
          <cell r="G1882" t="str">
            <v>１．発熱患者等の「診療」及び「検査（外部委託含む）」を実施</v>
          </cell>
          <cell r="H1882" t="str">
            <v>病院</v>
          </cell>
        </row>
        <row r="1883">
          <cell r="A1883">
            <v>1883</v>
          </cell>
          <cell r="B1883">
            <v>44524</v>
          </cell>
          <cell r="C1883">
            <v>44772</v>
          </cell>
          <cell r="E1883" t="str">
            <v>医療法人　優和会　関根医院</v>
          </cell>
          <cell r="F1883" t="str">
            <v>A型</v>
          </cell>
          <cell r="G1883" t="str">
            <v>１．発熱患者等の「診療」及び「検査（外部委託含む）」を実施</v>
          </cell>
          <cell r="H1883" t="str">
            <v>診療所</v>
          </cell>
        </row>
        <row r="1884">
          <cell r="A1884">
            <v>1884</v>
          </cell>
          <cell r="B1884">
            <v>44524</v>
          </cell>
          <cell r="C1884">
            <v>44795</v>
          </cell>
          <cell r="E1884" t="str">
            <v>医療法人  東野医院</v>
          </cell>
          <cell r="F1884" t="str">
            <v>A型</v>
          </cell>
          <cell r="G1884" t="str">
            <v>１．発熱患者等の「診療」及び「検査（外部委託含む）」を実施</v>
          </cell>
          <cell r="H1884" t="str">
            <v>診療所</v>
          </cell>
        </row>
        <row r="1885">
          <cell r="A1885">
            <v>1885</v>
          </cell>
          <cell r="B1885">
            <v>44524</v>
          </cell>
          <cell r="E1885" t="str">
            <v>医療法人土橋内科医院</v>
          </cell>
          <cell r="F1885" t="str">
            <v>B型</v>
          </cell>
          <cell r="G1885" t="str">
            <v>２．かかりつけ患者に限って「診療」及び「検査（外部委託含む）」を実施</v>
          </cell>
          <cell r="H1885" t="str">
            <v>診療所</v>
          </cell>
        </row>
        <row r="1886">
          <cell r="A1886">
            <v>1886</v>
          </cell>
          <cell r="B1886">
            <v>44524</v>
          </cell>
          <cell r="C1886">
            <v>44621</v>
          </cell>
          <cell r="E1886" t="str">
            <v>医療法人聡仁会　かねしろ内科クリニック</v>
          </cell>
          <cell r="F1886" t="str">
            <v>B型</v>
          </cell>
          <cell r="G1886" t="str">
            <v>２．かかりつけ患者に限って「診療」及び「検査（外部委託含む）」を実施</v>
          </cell>
          <cell r="H1886" t="str">
            <v>診療所</v>
          </cell>
        </row>
        <row r="1888">
          <cell r="A1888">
            <v>1888</v>
          </cell>
          <cell r="B1888">
            <v>44524</v>
          </cell>
          <cell r="E1888" t="str">
            <v>近藤診療所</v>
          </cell>
          <cell r="F1888" t="str">
            <v>B型</v>
          </cell>
          <cell r="G1888" t="str">
            <v>２．かかりつけ患者に限って「診療」及び「検査（外部委託含む）」を実施</v>
          </cell>
          <cell r="H1888" t="str">
            <v>診療所</v>
          </cell>
        </row>
        <row r="1890">
          <cell r="A1890">
            <v>1890</v>
          </cell>
          <cell r="B1890">
            <v>44524</v>
          </cell>
          <cell r="C1890">
            <v>44775</v>
          </cell>
          <cell r="E1890" t="str">
            <v>医療法人　福肇会　正木脳神経外科クリニック</v>
          </cell>
          <cell r="F1890" t="str">
            <v>A型</v>
          </cell>
          <cell r="G1890" t="str">
            <v>１．発熱患者等の「診療」及び「検査（外部委託含む）」を実施</v>
          </cell>
          <cell r="H1890" t="str">
            <v>診療所</v>
          </cell>
        </row>
        <row r="1891">
          <cell r="A1891">
            <v>1891</v>
          </cell>
          <cell r="B1891">
            <v>44524</v>
          </cell>
          <cell r="E1891" t="str">
            <v>かわごえこどもクリニック</v>
          </cell>
          <cell r="F1891" t="str">
            <v>B型</v>
          </cell>
          <cell r="G1891" t="str">
            <v>２．かかりつけ患者に限って「診療」及び「検査（外部委託含む）」を実施</v>
          </cell>
          <cell r="H1891" t="str">
            <v>診療所</v>
          </cell>
        </row>
        <row r="1892">
          <cell r="A1892">
            <v>1892</v>
          </cell>
          <cell r="B1892">
            <v>44524</v>
          </cell>
          <cell r="E1892" t="str">
            <v>樋口医院</v>
          </cell>
          <cell r="F1892" t="str">
            <v>B型</v>
          </cell>
          <cell r="G1892" t="str">
            <v>２．かかりつけ患者に限って「診療」及び「検査（外部委託含む）」を実施</v>
          </cell>
          <cell r="H1892" t="str">
            <v>診療所</v>
          </cell>
        </row>
        <row r="1893">
          <cell r="A1893">
            <v>1893</v>
          </cell>
          <cell r="B1893">
            <v>44450</v>
          </cell>
          <cell r="E1893" t="str">
            <v>北大阪医療生活協同組合　本町診療所</v>
          </cell>
          <cell r="F1893" t="str">
            <v>B型</v>
          </cell>
          <cell r="G1893" t="str">
            <v>２．かかりつけ患者に限って「診療」及び「検査（外部委託含む）」を実施</v>
          </cell>
          <cell r="H1893" t="str">
            <v>診療所</v>
          </cell>
        </row>
        <row r="1894">
          <cell r="A1894">
            <v>1894</v>
          </cell>
          <cell r="B1894">
            <v>44530</v>
          </cell>
          <cell r="C1894">
            <v>44896</v>
          </cell>
          <cell r="E1894" t="str">
            <v>医療法人　若松医院</v>
          </cell>
          <cell r="F1894" t="str">
            <v>A型</v>
          </cell>
          <cell r="G1894" t="str">
            <v>１．発熱患者等の「診療」及び「検査（外部委託含む）」を実施</v>
          </cell>
          <cell r="H1894" t="str">
            <v>診療所</v>
          </cell>
        </row>
        <row r="1895">
          <cell r="A1895">
            <v>1895</v>
          </cell>
          <cell r="B1895">
            <v>44530</v>
          </cell>
          <cell r="E1895" t="str">
            <v>医療法人誠和会浅田医院</v>
          </cell>
          <cell r="F1895" t="str">
            <v>B型</v>
          </cell>
          <cell r="G1895" t="str">
            <v>２．かかりつけ患者に限って「診療」及び「検査（外部委託含む）」を実施</v>
          </cell>
          <cell r="H1895" t="str">
            <v>診療所</v>
          </cell>
        </row>
        <row r="1896">
          <cell r="A1896">
            <v>1896</v>
          </cell>
          <cell r="B1896">
            <v>44530</v>
          </cell>
          <cell r="E1896" t="str">
            <v>つばき内科クリニック</v>
          </cell>
          <cell r="F1896" t="str">
            <v>B型</v>
          </cell>
          <cell r="G1896" t="str">
            <v>２．かかりつけ患者に限って「診療」及び「検査（外部委託含む）」を実施</v>
          </cell>
          <cell r="H1896" t="str">
            <v>診療所</v>
          </cell>
        </row>
        <row r="1897">
          <cell r="A1897">
            <v>1897</v>
          </cell>
          <cell r="B1897">
            <v>44530</v>
          </cell>
          <cell r="E1897" t="str">
            <v>北浜よしおか内科クリニック</v>
          </cell>
          <cell r="F1897" t="str">
            <v>A型</v>
          </cell>
          <cell r="G1897" t="str">
            <v>１．発熱患者等の「診療」及び「検査（外部委託含む）」を実施</v>
          </cell>
          <cell r="H1897" t="str">
            <v>診療所</v>
          </cell>
        </row>
        <row r="1898">
          <cell r="A1898">
            <v>1898</v>
          </cell>
          <cell r="B1898">
            <v>44530</v>
          </cell>
          <cell r="E1898" t="str">
            <v>医療法人ゆうが会　やまね耳鼻咽喉科</v>
          </cell>
          <cell r="F1898" t="str">
            <v>B型</v>
          </cell>
          <cell r="G1898" t="str">
            <v>２．かかりつけ患者に限って「診療」及び「検査（外部委託含む）」を実施</v>
          </cell>
          <cell r="H1898" t="str">
            <v>診療所</v>
          </cell>
        </row>
        <row r="1899">
          <cell r="A1899">
            <v>1899</v>
          </cell>
          <cell r="B1899">
            <v>44530</v>
          </cell>
          <cell r="C1899">
            <v>44896</v>
          </cell>
          <cell r="E1899" t="str">
            <v>松本内科クリニック</v>
          </cell>
          <cell r="F1899" t="str">
            <v>準A型</v>
          </cell>
          <cell r="G1899" t="str">
            <v>１．発熱患者等の「診療」及び「検査（外部委託含む）」を実施</v>
          </cell>
          <cell r="H1899" t="str">
            <v>診療所</v>
          </cell>
        </row>
        <row r="1900">
          <cell r="A1900">
            <v>1900</v>
          </cell>
          <cell r="B1900">
            <v>44530</v>
          </cell>
          <cell r="E1900" t="str">
            <v>白山クリニック</v>
          </cell>
          <cell r="F1900" t="str">
            <v>B型</v>
          </cell>
          <cell r="G1900" t="str">
            <v>２．かかりつけ患者に限って「診療」及び「検査（外部委託含む）」を実施</v>
          </cell>
          <cell r="H1900" t="str">
            <v>診療所</v>
          </cell>
        </row>
        <row r="1901">
          <cell r="A1901">
            <v>1901</v>
          </cell>
          <cell r="B1901">
            <v>44530</v>
          </cell>
          <cell r="C1901">
            <v>44805</v>
          </cell>
          <cell r="E1901" t="str">
            <v>あづま小児科クリニック</v>
          </cell>
          <cell r="F1901" t="str">
            <v>B型</v>
          </cell>
          <cell r="G1901" t="str">
            <v>２．かかりつけ患者に限って「診療」及び「検査（外部委託含む）」を実施</v>
          </cell>
          <cell r="H1901" t="str">
            <v>診療所</v>
          </cell>
        </row>
        <row r="1902">
          <cell r="A1902">
            <v>1902</v>
          </cell>
          <cell r="B1902">
            <v>44530</v>
          </cell>
          <cell r="C1902">
            <v>44833</v>
          </cell>
          <cell r="E1902" t="str">
            <v>医療法人　かわかみ内科</v>
          </cell>
          <cell r="F1902" t="str">
            <v>B型</v>
          </cell>
          <cell r="G1902" t="str">
            <v>２．かかりつけ患者に限って「診療」及び「検査（外部委託含む）」を実施</v>
          </cell>
          <cell r="H1902" t="str">
            <v>診療所</v>
          </cell>
        </row>
        <row r="1903">
          <cell r="A1903">
            <v>1903</v>
          </cell>
          <cell r="B1903">
            <v>44530</v>
          </cell>
          <cell r="C1903">
            <v>44798</v>
          </cell>
          <cell r="E1903" t="str">
            <v>医療法人健真会　はぶ医院</v>
          </cell>
          <cell r="F1903" t="str">
            <v>B型</v>
          </cell>
          <cell r="G1903" t="str">
            <v>２．かかりつけ患者に限って「診療」及び「検査（外部委託含む）」を実施</v>
          </cell>
          <cell r="H1903" t="str">
            <v>診療所</v>
          </cell>
        </row>
        <row r="1904">
          <cell r="A1904">
            <v>1904</v>
          </cell>
          <cell r="B1904">
            <v>44530</v>
          </cell>
          <cell r="C1904">
            <v>44777</v>
          </cell>
          <cell r="E1904" t="str">
            <v>もり耳鼻咽喉科クリニック</v>
          </cell>
          <cell r="F1904" t="str">
            <v>A型</v>
          </cell>
          <cell r="G1904" t="str">
            <v>１．発熱患者等の「診療」及び「検査（外部委託含む）」を実施</v>
          </cell>
          <cell r="H1904" t="str">
            <v>診療所</v>
          </cell>
        </row>
        <row r="1905">
          <cell r="A1905">
            <v>1905</v>
          </cell>
          <cell r="B1905">
            <v>44537</v>
          </cell>
          <cell r="E1905" t="str">
            <v>本町ファミリークリニック</v>
          </cell>
          <cell r="F1905" t="str">
            <v>A型</v>
          </cell>
          <cell r="G1905" t="str">
            <v>１．発熱患者等の「診療」及び「検査（外部委託含む）」を実施</v>
          </cell>
          <cell r="H1905" t="str">
            <v>診療所</v>
          </cell>
        </row>
        <row r="1906">
          <cell r="A1906">
            <v>1906</v>
          </cell>
          <cell r="B1906">
            <v>44537</v>
          </cell>
          <cell r="C1906">
            <v>44776</v>
          </cell>
          <cell r="E1906" t="str">
            <v>医療法人中嶋・清川とりかいクリニック</v>
          </cell>
          <cell r="F1906" t="str">
            <v>A型</v>
          </cell>
          <cell r="G1906" t="str">
            <v>１．発熱患者等の「診療」及び「検査（外部委託含む）」を実施</v>
          </cell>
          <cell r="H1906" t="str">
            <v>診療所</v>
          </cell>
        </row>
        <row r="1907">
          <cell r="A1907">
            <v>1907</v>
          </cell>
          <cell r="B1907">
            <v>44537</v>
          </cell>
          <cell r="C1907">
            <v>44634</v>
          </cell>
          <cell r="E1907" t="str">
            <v>医療法人九嶺会戸川医院</v>
          </cell>
          <cell r="F1907" t="str">
            <v>B型</v>
          </cell>
          <cell r="G1907" t="str">
            <v>２．かかりつけ患者に限って「診療」及び「検査（外部委託含む）」を実施</v>
          </cell>
          <cell r="H1907" t="str">
            <v>診療所</v>
          </cell>
        </row>
        <row r="1908">
          <cell r="A1908">
            <v>1908</v>
          </cell>
          <cell r="B1908">
            <v>44537</v>
          </cell>
          <cell r="E1908" t="str">
            <v>いわさき内科医院</v>
          </cell>
          <cell r="F1908" t="str">
            <v>A型</v>
          </cell>
          <cell r="G1908" t="str">
            <v>１．発熱患者等の「診療」及び「検査（外部委託含む）」を実施</v>
          </cell>
          <cell r="H1908" t="str">
            <v>診療所</v>
          </cell>
        </row>
        <row r="1909">
          <cell r="A1909">
            <v>1909</v>
          </cell>
          <cell r="B1909">
            <v>44537</v>
          </cell>
          <cell r="E1909" t="str">
            <v>井上医院</v>
          </cell>
          <cell r="F1909" t="str">
            <v>B型</v>
          </cell>
          <cell r="G1909" t="str">
            <v>２．かかりつけ患者に限って「診療」及び「検査（外部委託含む）」を実施</v>
          </cell>
          <cell r="H1909" t="str">
            <v>診療所</v>
          </cell>
        </row>
        <row r="1910">
          <cell r="A1910">
            <v>1910</v>
          </cell>
          <cell r="B1910">
            <v>44537</v>
          </cell>
          <cell r="C1910">
            <v>44866</v>
          </cell>
          <cell r="E1910" t="str">
            <v>医療法人田中小児科医院　たなかキッズクリニック</v>
          </cell>
          <cell r="F1910" t="str">
            <v>B型</v>
          </cell>
          <cell r="G1910" t="str">
            <v>２．かかりつけ患者に限って「診療」及び「検査（外部委託含む）」を実施</v>
          </cell>
          <cell r="H1910" t="str">
            <v>診療所</v>
          </cell>
        </row>
        <row r="1911">
          <cell r="A1911">
            <v>1911</v>
          </cell>
          <cell r="B1911">
            <v>44537</v>
          </cell>
          <cell r="C1911">
            <v>44789</v>
          </cell>
          <cell r="E1911" t="str">
            <v>たむらクリニック</v>
          </cell>
          <cell r="F1911" t="str">
            <v>A型</v>
          </cell>
          <cell r="G1911" t="str">
            <v>１．発熱患者等の「診療」及び「検査（外部委託含む）」を実施</v>
          </cell>
          <cell r="H1911" t="str">
            <v>診療所</v>
          </cell>
        </row>
        <row r="1912">
          <cell r="A1912">
            <v>1912</v>
          </cell>
          <cell r="B1912">
            <v>44537</v>
          </cell>
          <cell r="C1912">
            <v>44774</v>
          </cell>
          <cell r="E1912" t="str">
            <v>ひろせ耳鼻咽喉科</v>
          </cell>
          <cell r="F1912" t="str">
            <v>A型</v>
          </cell>
          <cell r="G1912" t="str">
            <v>１．発熱患者等の「診療」及び「検査（外部委託含む）」を実施</v>
          </cell>
          <cell r="H1912" t="str">
            <v>診療所</v>
          </cell>
        </row>
        <row r="1913">
          <cell r="A1913">
            <v>1913</v>
          </cell>
          <cell r="B1913">
            <v>44544</v>
          </cell>
          <cell r="C1913">
            <v>44634</v>
          </cell>
          <cell r="E1913" t="str">
            <v>医療法人　翔永会　飯島クリニック</v>
          </cell>
          <cell r="F1913" t="str">
            <v>B型</v>
          </cell>
          <cell r="G1913" t="str">
            <v>２．かかりつけ患者に限って「診療」及び「検査（外部委託含む）」を実施</v>
          </cell>
          <cell r="H1913" t="str">
            <v>診療所</v>
          </cell>
        </row>
        <row r="1914">
          <cell r="A1914">
            <v>1914</v>
          </cell>
          <cell r="B1914">
            <v>44544</v>
          </cell>
          <cell r="C1914">
            <v>44816</v>
          </cell>
          <cell r="E1914" t="str">
            <v>芥川きどクリニック</v>
          </cell>
          <cell r="F1914" t="str">
            <v>B型</v>
          </cell>
          <cell r="G1914" t="str">
            <v>２．かかりつけ患者に限って「診療」及び「検査（外部委託含む）」を実施</v>
          </cell>
          <cell r="H1914" t="str">
            <v>診療所</v>
          </cell>
        </row>
        <row r="1915">
          <cell r="A1915">
            <v>1915</v>
          </cell>
          <cell r="B1915">
            <v>44544</v>
          </cell>
          <cell r="E1915" t="str">
            <v>医療法人　福楼会　もりぐち内科・糖尿病クリニック</v>
          </cell>
          <cell r="F1915" t="str">
            <v>B型</v>
          </cell>
          <cell r="G1915" t="str">
            <v>２．かかりつけ患者に限って「診療」及び「検査（外部委託含む）」を実施</v>
          </cell>
          <cell r="H1915" t="str">
            <v>診療所</v>
          </cell>
        </row>
        <row r="1916">
          <cell r="A1916">
            <v>1916</v>
          </cell>
          <cell r="B1916">
            <v>44544</v>
          </cell>
          <cell r="C1916">
            <v>44552</v>
          </cell>
          <cell r="E1916" t="str">
            <v>医療法人浩陽会　やまだ耳鼻咽喉科</v>
          </cell>
          <cell r="F1916" t="str">
            <v>B型</v>
          </cell>
          <cell r="G1916" t="str">
            <v>２．かかりつけ患者に限って「診療」及び「検査（外部委託含む）」を実施</v>
          </cell>
          <cell r="H1916" t="str">
            <v>診療所</v>
          </cell>
        </row>
        <row r="1917">
          <cell r="A1917">
            <v>1917</v>
          </cell>
          <cell r="B1917">
            <v>44544</v>
          </cell>
          <cell r="C1917">
            <v>44759</v>
          </cell>
          <cell r="E1917" t="str">
            <v>医療法人　健慶会　奥田内科医院</v>
          </cell>
          <cell r="F1917" t="str">
            <v>A型</v>
          </cell>
          <cell r="G1917" t="str">
            <v>１．発熱患者等の「診療」及び「検査（外部委託含む）」を実施</v>
          </cell>
          <cell r="H1917" t="str">
            <v>診療所</v>
          </cell>
        </row>
        <row r="1919">
          <cell r="A1919">
            <v>1919</v>
          </cell>
          <cell r="B1919">
            <v>44551</v>
          </cell>
          <cell r="C1919">
            <v>44778</v>
          </cell>
          <cell r="E1919" t="str">
            <v>医療法人 奉誠会　豊川診療所</v>
          </cell>
          <cell r="F1919" t="str">
            <v>A型</v>
          </cell>
          <cell r="G1919" t="str">
            <v>１．発熱患者等の「診療」及び「検査（外部委託含む）」を実施</v>
          </cell>
          <cell r="H1919" t="str">
            <v>診療所</v>
          </cell>
        </row>
        <row r="1920">
          <cell r="A1920">
            <v>1920</v>
          </cell>
          <cell r="B1920">
            <v>44551</v>
          </cell>
          <cell r="E1920" t="str">
            <v>医療法人緑龍会　内藤医院</v>
          </cell>
          <cell r="F1920" t="str">
            <v>A型</v>
          </cell>
          <cell r="G1920" t="str">
            <v>１．発熱患者等の「診療」及び「検査（外部委託含む）」を実施</v>
          </cell>
          <cell r="H1920" t="str">
            <v>診療所</v>
          </cell>
        </row>
        <row r="1921">
          <cell r="A1921">
            <v>1921</v>
          </cell>
          <cell r="B1921">
            <v>44551</v>
          </cell>
          <cell r="C1921">
            <v>44567</v>
          </cell>
          <cell r="E1921" t="str">
            <v>医療法人芳由会　とりい内科クリニック</v>
          </cell>
          <cell r="F1921" t="str">
            <v>B型</v>
          </cell>
          <cell r="G1921" t="str">
            <v>２．かかりつけ患者に限って「診療」及び「検査（外部委託含む）」を実施</v>
          </cell>
          <cell r="H1921" t="str">
            <v>診療所</v>
          </cell>
        </row>
        <row r="1922">
          <cell r="A1922">
            <v>1922</v>
          </cell>
          <cell r="B1922">
            <v>44551</v>
          </cell>
          <cell r="C1922">
            <v>44597</v>
          </cell>
          <cell r="E1922" t="str">
            <v>医療法人久我胃腸科内科</v>
          </cell>
          <cell r="F1922" t="str">
            <v>B型</v>
          </cell>
          <cell r="G1922" t="str">
            <v>２．かかりつけ患者に限って「診療」及び「検査（外部委託含む）」を実施</v>
          </cell>
          <cell r="H1922" t="str">
            <v>診療所</v>
          </cell>
        </row>
        <row r="1923">
          <cell r="A1923">
            <v>1923</v>
          </cell>
          <cell r="B1923">
            <v>44551</v>
          </cell>
          <cell r="C1923">
            <v>44866</v>
          </cell>
          <cell r="E1923" t="str">
            <v>医療法人敬愛会　木戸内科</v>
          </cell>
          <cell r="F1923" t="str">
            <v>準A型</v>
          </cell>
          <cell r="G1923" t="str">
            <v>１．発熱患者等の「診療」及び「検査（外部委託含む）」を実施</v>
          </cell>
          <cell r="H1923" t="str">
            <v>診療所</v>
          </cell>
        </row>
        <row r="1924">
          <cell r="A1924">
            <v>1924</v>
          </cell>
          <cell r="B1924">
            <v>44551</v>
          </cell>
          <cell r="C1924">
            <v>44883</v>
          </cell>
          <cell r="E1924" t="str">
            <v>医療法人杏樹会杏林記念病院</v>
          </cell>
          <cell r="F1924" t="str">
            <v>A型</v>
          </cell>
          <cell r="G1924" t="str">
            <v>１．発熱患者等の「診療」及び「検査（外部委託含む）」を実施</v>
          </cell>
          <cell r="H1924" t="str">
            <v>病院</v>
          </cell>
        </row>
        <row r="1925">
          <cell r="A1925">
            <v>1925</v>
          </cell>
          <cell r="B1925">
            <v>44558</v>
          </cell>
          <cell r="C1925">
            <v>44771</v>
          </cell>
          <cell r="E1925" t="str">
            <v>医療法人 田辺耳鼻咽喉科</v>
          </cell>
          <cell r="F1925" t="str">
            <v>A型</v>
          </cell>
          <cell r="G1925" t="str">
            <v>１．発熱患者等の「診療」及び「検査（外部委託含む）」を実施</v>
          </cell>
          <cell r="H1925" t="str">
            <v>診療所</v>
          </cell>
        </row>
        <row r="1926">
          <cell r="A1926">
            <v>1926</v>
          </cell>
          <cell r="B1926">
            <v>44558</v>
          </cell>
          <cell r="C1926">
            <v>44781</v>
          </cell>
          <cell r="E1926" t="str">
            <v>医療法人　荒木内科医院</v>
          </cell>
          <cell r="F1926" t="str">
            <v>A型</v>
          </cell>
          <cell r="G1926" t="str">
            <v>１．発熱患者等の「診療」及び「検査（外部委託含む）」を実施</v>
          </cell>
          <cell r="H1926" t="str">
            <v>診療所</v>
          </cell>
        </row>
        <row r="1927">
          <cell r="A1927">
            <v>1927</v>
          </cell>
          <cell r="B1927">
            <v>44558</v>
          </cell>
          <cell r="C1927">
            <v>44774</v>
          </cell>
          <cell r="E1927" t="str">
            <v>医療法人　健盛会　あだちクリニック</v>
          </cell>
          <cell r="F1927" t="str">
            <v>A型</v>
          </cell>
          <cell r="G1927" t="str">
            <v>１．発熱患者等の「診療」及び「検査（外部委託含む）」を実施</v>
          </cell>
          <cell r="H1927" t="str">
            <v>診療所</v>
          </cell>
        </row>
        <row r="1928">
          <cell r="A1928">
            <v>1928</v>
          </cell>
          <cell r="B1928">
            <v>44558</v>
          </cell>
          <cell r="C1928">
            <v>44774</v>
          </cell>
          <cell r="E1928" t="str">
            <v>医療法人　水谷クリニック</v>
          </cell>
          <cell r="F1928" t="str">
            <v>A型</v>
          </cell>
          <cell r="G1928" t="str">
            <v>１．発熱患者等の「診療」及び「検査（外部委託含む）」を実施</v>
          </cell>
          <cell r="H1928" t="str">
            <v>診療所</v>
          </cell>
        </row>
        <row r="1929">
          <cell r="A1929">
            <v>1929</v>
          </cell>
          <cell r="B1929">
            <v>44558</v>
          </cell>
          <cell r="C1929">
            <v>44995</v>
          </cell>
          <cell r="E1929" t="str">
            <v>医療法人南谷継風会　南谷クリニック</v>
          </cell>
          <cell r="F1929" t="str">
            <v>A型</v>
          </cell>
          <cell r="G1929" t="str">
            <v>１．発熱患者等の「診療」及び「検査（外部委託含む）」を実施</v>
          </cell>
          <cell r="H1929" t="str">
            <v>診療所</v>
          </cell>
        </row>
        <row r="1930">
          <cell r="A1930">
            <v>1930</v>
          </cell>
          <cell r="B1930">
            <v>44558</v>
          </cell>
          <cell r="C1930">
            <v>44774</v>
          </cell>
          <cell r="E1930" t="str">
            <v>医療法人　いけだこどもクリニック</v>
          </cell>
          <cell r="F1930" t="str">
            <v>A型</v>
          </cell>
          <cell r="G1930" t="str">
            <v>１．発熱患者等の「診療」及び「検査（外部委託含む）」を実施</v>
          </cell>
          <cell r="H1930" t="str">
            <v>診療所</v>
          </cell>
        </row>
        <row r="1931">
          <cell r="A1931">
            <v>1931</v>
          </cell>
          <cell r="B1931">
            <v>44558</v>
          </cell>
          <cell r="E1931" t="str">
            <v>医療法人叡真会　栗田医院</v>
          </cell>
          <cell r="F1931" t="str">
            <v>B型</v>
          </cell>
          <cell r="G1931" t="str">
            <v>２．かかりつけ患者に限って「診療」及び「検査（外部委託含む）」を実施</v>
          </cell>
          <cell r="H1931" t="str">
            <v>診療所</v>
          </cell>
        </row>
        <row r="1932">
          <cell r="A1932">
            <v>1932</v>
          </cell>
          <cell r="B1932">
            <v>44558</v>
          </cell>
          <cell r="E1932" t="str">
            <v>医療法人　靖英会　玉井クリニック</v>
          </cell>
          <cell r="F1932" t="str">
            <v>B型</v>
          </cell>
          <cell r="G1932" t="str">
            <v>２．かかりつけ患者に限って「診療」及び「検査（外部委託含む）」を実施</v>
          </cell>
          <cell r="H1932" t="str">
            <v>診療所</v>
          </cell>
        </row>
        <row r="1933">
          <cell r="A1933">
            <v>1933</v>
          </cell>
          <cell r="B1933">
            <v>44558</v>
          </cell>
          <cell r="C1933">
            <v>44795</v>
          </cell>
          <cell r="E1933" t="str">
            <v>ゴールドクリニック</v>
          </cell>
          <cell r="F1933" t="str">
            <v>A型</v>
          </cell>
          <cell r="G1933" t="str">
            <v>１．発熱患者等の「診療」及び「検査（外部委託含む）」を実施</v>
          </cell>
          <cell r="H1933" t="str">
            <v>診療所</v>
          </cell>
        </row>
        <row r="1934">
          <cell r="A1934">
            <v>1934</v>
          </cell>
          <cell r="B1934">
            <v>44565</v>
          </cell>
          <cell r="C1934">
            <v>44778</v>
          </cell>
          <cell r="E1934" t="str">
            <v>もりかわ内科クリニック</v>
          </cell>
          <cell r="F1934" t="str">
            <v>A型</v>
          </cell>
          <cell r="G1934" t="str">
            <v>１．発熱患者等の「診療」及び「検査（外部委託含む）」を実施</v>
          </cell>
          <cell r="H1934" t="str">
            <v>診療所</v>
          </cell>
        </row>
        <row r="1935">
          <cell r="A1935">
            <v>1935</v>
          </cell>
          <cell r="B1935">
            <v>44573</v>
          </cell>
          <cell r="C1935">
            <v>45005</v>
          </cell>
          <cell r="E1935" t="str">
            <v>医療法人あじさい会　よねかわクリニック</v>
          </cell>
          <cell r="F1935" t="str">
            <v>A型</v>
          </cell>
          <cell r="G1935" t="str">
            <v>１．発熱患者等の「診療」及び「検査（外部委託含む）」を実施</v>
          </cell>
          <cell r="H1935" t="str">
            <v>診療所</v>
          </cell>
        </row>
        <row r="1936">
          <cell r="A1936">
            <v>1936</v>
          </cell>
          <cell r="B1936">
            <v>44573</v>
          </cell>
          <cell r="C1936">
            <v>44870</v>
          </cell>
          <cell r="E1936" t="str">
            <v>医療法人　いはら内科</v>
          </cell>
          <cell r="F1936" t="str">
            <v>A型</v>
          </cell>
          <cell r="G1936" t="str">
            <v>１．発熱患者等の「診療」及び「検査（外部委託含む）」を実施</v>
          </cell>
          <cell r="H1936" t="str">
            <v>診療所</v>
          </cell>
        </row>
        <row r="1937">
          <cell r="A1937">
            <v>1937</v>
          </cell>
          <cell r="B1937">
            <v>44573</v>
          </cell>
          <cell r="C1937">
            <v>44776</v>
          </cell>
          <cell r="E1937" t="str">
            <v>医療法人　林内科医院</v>
          </cell>
          <cell r="F1937" t="str">
            <v>A型</v>
          </cell>
          <cell r="G1937" t="str">
            <v>１．発熱患者等の「診療」及び「検査（外部委託含む）」を実施</v>
          </cell>
          <cell r="H1937" t="str">
            <v>診療所</v>
          </cell>
        </row>
        <row r="1938">
          <cell r="A1938">
            <v>1938</v>
          </cell>
          <cell r="B1938">
            <v>44579</v>
          </cell>
          <cell r="E1938" t="str">
            <v>医療法人 さの内科医院</v>
          </cell>
          <cell r="F1938" t="str">
            <v>A型</v>
          </cell>
          <cell r="G1938" t="str">
            <v>１．発熱患者等の「診療」及び「検査（外部委託含む）」を実施</v>
          </cell>
          <cell r="H1938" t="str">
            <v>診療所</v>
          </cell>
        </row>
        <row r="1939">
          <cell r="A1939">
            <v>1939</v>
          </cell>
          <cell r="B1939">
            <v>44579</v>
          </cell>
          <cell r="E1939" t="str">
            <v>権藤診療所</v>
          </cell>
          <cell r="F1939" t="str">
            <v>B型</v>
          </cell>
          <cell r="G1939" t="str">
            <v>２．かかりつけ患者に限って「診療」及び「検査（外部委託含む）」を実施</v>
          </cell>
          <cell r="H1939" t="str">
            <v>診療所</v>
          </cell>
        </row>
        <row r="1940">
          <cell r="A1940">
            <v>1940</v>
          </cell>
          <cell r="B1940">
            <v>44579</v>
          </cell>
          <cell r="C1940">
            <v>44771</v>
          </cell>
          <cell r="E1940" t="str">
            <v>医療法人知成会　かまざわ耳鼻咽喉科</v>
          </cell>
          <cell r="F1940" t="str">
            <v>A型</v>
          </cell>
          <cell r="G1940" t="str">
            <v>１．発熱患者等の「診療」及び「検査（外部委託含む）」を実施</v>
          </cell>
          <cell r="H1940" t="str">
            <v>診療所</v>
          </cell>
        </row>
        <row r="1941">
          <cell r="A1941">
            <v>1941</v>
          </cell>
          <cell r="B1941">
            <v>44579</v>
          </cell>
          <cell r="E1941" t="str">
            <v>岡本クリニック</v>
          </cell>
          <cell r="F1941" t="str">
            <v>B型</v>
          </cell>
          <cell r="G1941" t="str">
            <v>２．かかりつけ患者に限って「診療」及び「検査（外部委託含む）」を実施</v>
          </cell>
          <cell r="H1941" t="str">
            <v>診療所</v>
          </cell>
        </row>
        <row r="1942">
          <cell r="A1942">
            <v>1942</v>
          </cell>
          <cell r="B1942">
            <v>44579</v>
          </cell>
          <cell r="E1942" t="str">
            <v>Doctor's Fitness 診療所</v>
          </cell>
          <cell r="F1942" t="str">
            <v>A型</v>
          </cell>
          <cell r="G1942" t="str">
            <v>１．発熱患者等の「診療」及び「検査（外部委託含む）」を実施</v>
          </cell>
          <cell r="H1942" t="str">
            <v>診療所</v>
          </cell>
        </row>
        <row r="1943">
          <cell r="A1943">
            <v>1943</v>
          </cell>
          <cell r="B1943">
            <v>44579</v>
          </cell>
          <cell r="C1943">
            <v>44700</v>
          </cell>
          <cell r="E1943" t="str">
            <v>医療法人寺西内科</v>
          </cell>
          <cell r="F1943" t="str">
            <v>A型</v>
          </cell>
          <cell r="G1943" t="str">
            <v>１．発熱患者等の「診療」及び「検査（外部委託含む）」を実施</v>
          </cell>
          <cell r="H1943" t="str">
            <v>診療所</v>
          </cell>
        </row>
        <row r="1944">
          <cell r="A1944">
            <v>1944</v>
          </cell>
          <cell r="B1944">
            <v>44579</v>
          </cell>
          <cell r="C1944">
            <v>44845</v>
          </cell>
          <cell r="E1944" t="str">
            <v>医療法人山田会やまだ内科クリニック</v>
          </cell>
          <cell r="F1944" t="str">
            <v>準A型</v>
          </cell>
          <cell r="G1944" t="str">
            <v>１．発熱患者等の「診療」及び「検査（外部委託含む）」を実施</v>
          </cell>
          <cell r="H1944" t="str">
            <v>診療所</v>
          </cell>
        </row>
        <row r="1945">
          <cell r="A1945">
            <v>1945</v>
          </cell>
          <cell r="B1945">
            <v>44579</v>
          </cell>
          <cell r="C1945">
            <v>44791</v>
          </cell>
          <cell r="E1945" t="str">
            <v>医療法人　藤井内科医院</v>
          </cell>
          <cell r="F1945" t="str">
            <v>A型</v>
          </cell>
          <cell r="G1945" t="str">
            <v>１．発熱患者等の「診療」及び「検査（外部委託含む）」を実施</v>
          </cell>
          <cell r="H1945" t="str">
            <v>診療所</v>
          </cell>
        </row>
        <row r="1946">
          <cell r="A1946">
            <v>1946</v>
          </cell>
          <cell r="B1946">
            <v>44579</v>
          </cell>
          <cell r="C1946">
            <v>44620</v>
          </cell>
          <cell r="E1946" t="str">
            <v>医療法人山紀会　山本第三病院</v>
          </cell>
          <cell r="F1946" t="str">
            <v>A型</v>
          </cell>
          <cell r="G1946" t="str">
            <v>１．発熱患者等の「診療」及び「検査（外部委託含む）」を実施</v>
          </cell>
          <cell r="H1946" t="str">
            <v>病院</v>
          </cell>
        </row>
        <row r="1947">
          <cell r="A1947">
            <v>1947</v>
          </cell>
          <cell r="B1947">
            <v>44579</v>
          </cell>
          <cell r="C1947">
            <v>44774</v>
          </cell>
          <cell r="E1947" t="str">
            <v>医療法人　藤広育生会　ふじたクリニック</v>
          </cell>
          <cell r="F1947" t="str">
            <v>A型</v>
          </cell>
          <cell r="G1947" t="str">
            <v>１．発熱患者等の「診療」及び「検査（外部委託含む）」を実施</v>
          </cell>
          <cell r="H1947" t="str">
            <v>診療所</v>
          </cell>
        </row>
        <row r="1948">
          <cell r="A1948">
            <v>1948</v>
          </cell>
          <cell r="B1948">
            <v>44579</v>
          </cell>
          <cell r="C1948">
            <v>44617</v>
          </cell>
          <cell r="E1948" t="str">
            <v>川合内科・小児科</v>
          </cell>
          <cell r="F1948" t="str">
            <v>B型</v>
          </cell>
          <cell r="G1948" t="str">
            <v>２．かかりつけ患者に限って「診療」及び「検査（外部委託含む）」を実施</v>
          </cell>
          <cell r="H1948" t="str">
            <v>診療所</v>
          </cell>
        </row>
        <row r="1949">
          <cell r="A1949">
            <v>1949</v>
          </cell>
          <cell r="B1949">
            <v>44579</v>
          </cell>
          <cell r="C1949">
            <v>44771</v>
          </cell>
          <cell r="E1949" t="str">
            <v>たにまちこどもクリニック</v>
          </cell>
          <cell r="F1949" t="str">
            <v>A型</v>
          </cell>
          <cell r="G1949" t="str">
            <v>１．発熱患者等の「診療」及び「検査（外部委託含む）」を実施</v>
          </cell>
          <cell r="H1949" t="str">
            <v>診療所</v>
          </cell>
        </row>
        <row r="1950">
          <cell r="A1950">
            <v>1950</v>
          </cell>
          <cell r="B1950">
            <v>44579</v>
          </cell>
          <cell r="C1950">
            <v>44772</v>
          </cell>
          <cell r="E1950" t="str">
            <v>医療法人　藤広育生会　ふじたこどもクリニック</v>
          </cell>
          <cell r="F1950" t="str">
            <v>A型</v>
          </cell>
          <cell r="G1950" t="str">
            <v>１．発熱患者等の「診療」及び「検査（外部委託含む）」を実施</v>
          </cell>
          <cell r="H1950" t="str">
            <v>診療所</v>
          </cell>
        </row>
        <row r="1951">
          <cell r="A1951">
            <v>1951</v>
          </cell>
          <cell r="B1951">
            <v>44579</v>
          </cell>
          <cell r="C1951">
            <v>44701</v>
          </cell>
          <cell r="E1951" t="str">
            <v>医療法人社団日翔会　くれはクリニック</v>
          </cell>
          <cell r="F1951" t="str">
            <v>A型</v>
          </cell>
          <cell r="G1951" t="str">
            <v>１．発熱患者等の「診療」及び「検査（外部委託含む）」を実施</v>
          </cell>
          <cell r="H1951" t="str">
            <v>診療所</v>
          </cell>
        </row>
        <row r="1952">
          <cell r="A1952">
            <v>1952</v>
          </cell>
          <cell r="B1952">
            <v>44579</v>
          </cell>
          <cell r="C1952">
            <v>44872</v>
          </cell>
          <cell r="E1952" t="str">
            <v>すぎた子どもクリニック</v>
          </cell>
          <cell r="F1952" t="str">
            <v>B型</v>
          </cell>
          <cell r="G1952" t="str">
            <v>２．かかりつけ患者に限って「診療」及び「検査（外部委託含む）」を実施</v>
          </cell>
          <cell r="H1952" t="str">
            <v>診療所</v>
          </cell>
        </row>
        <row r="1953">
          <cell r="A1953">
            <v>1953</v>
          </cell>
          <cell r="B1953">
            <v>44587</v>
          </cell>
          <cell r="C1953">
            <v>44627</v>
          </cell>
          <cell r="E1953" t="str">
            <v>あけど小児科</v>
          </cell>
          <cell r="F1953" t="str">
            <v>A型</v>
          </cell>
          <cell r="G1953" t="str">
            <v>１．発熱患者等の「診療」及び「検査（外部委託含む）」を実施</v>
          </cell>
          <cell r="H1953" t="str">
            <v>診療所</v>
          </cell>
        </row>
        <row r="1954">
          <cell r="A1954">
            <v>1954</v>
          </cell>
          <cell r="B1954">
            <v>44587</v>
          </cell>
          <cell r="C1954">
            <v>44866</v>
          </cell>
          <cell r="E1954" t="str">
            <v>医療法人康和会　えのもとクリニック</v>
          </cell>
          <cell r="F1954" t="str">
            <v>B型</v>
          </cell>
          <cell r="G1954" t="str">
            <v>２．かかりつけ患者に限って「診療」及び「検査（外部委託含む）」を実施</v>
          </cell>
          <cell r="H1954" t="str">
            <v>診療所</v>
          </cell>
        </row>
        <row r="1955">
          <cell r="A1955">
            <v>1955</v>
          </cell>
          <cell r="B1955">
            <v>44587</v>
          </cell>
          <cell r="C1955">
            <v>44867</v>
          </cell>
          <cell r="E1955" t="str">
            <v>医療法人　岡部耳鼻咽喉科医院</v>
          </cell>
          <cell r="F1955" t="str">
            <v>A型</v>
          </cell>
          <cell r="G1955" t="str">
            <v>１．発熱患者等の「診療」及び「検査（外部委託含む）」を実施</v>
          </cell>
          <cell r="H1955" t="str">
            <v>診療所</v>
          </cell>
        </row>
        <row r="1956">
          <cell r="A1956">
            <v>1956</v>
          </cell>
          <cell r="B1956">
            <v>44587</v>
          </cell>
          <cell r="E1956" t="str">
            <v>医療法人財団　厚生会　高津病院</v>
          </cell>
          <cell r="F1956" t="str">
            <v>A型</v>
          </cell>
          <cell r="G1956" t="str">
            <v>１．発熱患者等の「診療」及び「検査（外部委託含む）」を実施</v>
          </cell>
          <cell r="H1956" t="str">
            <v>病院</v>
          </cell>
        </row>
        <row r="1957">
          <cell r="A1957">
            <v>1957</v>
          </cell>
          <cell r="B1957">
            <v>44587</v>
          </cell>
          <cell r="E1957" t="str">
            <v>医療法人燦恵会　首藤病院</v>
          </cell>
          <cell r="F1957" t="str">
            <v>B型</v>
          </cell>
          <cell r="G1957" t="str">
            <v>２．かかりつけ患者に限って「診療」及び「検査（外部委託含む）」を実施</v>
          </cell>
          <cell r="H1957" t="str">
            <v>病院</v>
          </cell>
        </row>
        <row r="1958">
          <cell r="A1958">
            <v>1958</v>
          </cell>
          <cell r="B1958">
            <v>44587</v>
          </cell>
          <cell r="E1958" t="str">
            <v>医療法人武知小児科内科</v>
          </cell>
          <cell r="F1958" t="str">
            <v>B型</v>
          </cell>
          <cell r="G1958" t="str">
            <v>２．かかりつけ患者に限って「診療」及び「検査（外部委託含む）」を実施</v>
          </cell>
          <cell r="H1958" t="str">
            <v>診療所</v>
          </cell>
        </row>
        <row r="1959">
          <cell r="A1959">
            <v>1959</v>
          </cell>
          <cell r="B1959">
            <v>44587</v>
          </cell>
          <cell r="E1959" t="str">
            <v>医療法人　深津クリニック</v>
          </cell>
          <cell r="F1959" t="str">
            <v>B型</v>
          </cell>
          <cell r="G1959" t="str">
            <v>２．かかりつけ患者に限って「診療」及び「検査（外部委託含む）」を実施</v>
          </cell>
          <cell r="H1959" t="str">
            <v>診療所</v>
          </cell>
        </row>
        <row r="1960">
          <cell r="A1960">
            <v>1960</v>
          </cell>
          <cell r="B1960">
            <v>44587</v>
          </cell>
          <cell r="C1960">
            <v>44648</v>
          </cell>
          <cell r="E1960" t="str">
            <v>医療法人五月会おかクリニック</v>
          </cell>
          <cell r="F1960" t="str">
            <v>A型</v>
          </cell>
          <cell r="G1960" t="str">
            <v>１．発熱患者等の「診療」及び「検査（外部委託含む）」を実施</v>
          </cell>
          <cell r="H1960" t="str">
            <v>診療所</v>
          </cell>
        </row>
        <row r="1961">
          <cell r="A1961">
            <v>1961</v>
          </cell>
          <cell r="B1961">
            <v>44587</v>
          </cell>
          <cell r="E1961" t="str">
            <v>もりぐち内科・循環器内科クリニック</v>
          </cell>
          <cell r="F1961" t="str">
            <v>B型</v>
          </cell>
          <cell r="G1961" t="str">
            <v>２．かかりつけ患者に限って「診療」及び「検査（外部委託含む）」を実施</v>
          </cell>
          <cell r="H1961" t="str">
            <v>診療所</v>
          </cell>
        </row>
        <row r="1963">
          <cell r="A1963">
            <v>1963</v>
          </cell>
          <cell r="B1963">
            <v>44587</v>
          </cell>
          <cell r="E1963" t="str">
            <v>医療法人西浦会　京阪病院</v>
          </cell>
          <cell r="F1963" t="str">
            <v>A型</v>
          </cell>
          <cell r="G1963" t="str">
            <v>１．発熱患者等の「診療」及び「検査（外部委託含む）」を実施</v>
          </cell>
          <cell r="H1963" t="str">
            <v>病院</v>
          </cell>
        </row>
        <row r="1964">
          <cell r="A1964">
            <v>1964</v>
          </cell>
          <cell r="B1964">
            <v>44587</v>
          </cell>
          <cell r="C1964">
            <v>44613</v>
          </cell>
          <cell r="E1964" t="str">
            <v>柿原医院</v>
          </cell>
          <cell r="F1964" t="str">
            <v>A型</v>
          </cell>
          <cell r="G1964" t="str">
            <v>１．発熱患者等の「診療」及び「検査（外部委託含む）」を実施</v>
          </cell>
          <cell r="H1964" t="str">
            <v>診療所</v>
          </cell>
        </row>
        <row r="1965">
          <cell r="A1965">
            <v>1965</v>
          </cell>
          <cell r="B1965">
            <v>44587</v>
          </cell>
          <cell r="C1965">
            <v>44778</v>
          </cell>
          <cell r="E1965" t="str">
            <v>医療法人　にしかわこどもクリニック</v>
          </cell>
          <cell r="F1965" t="str">
            <v>A型</v>
          </cell>
          <cell r="G1965" t="str">
            <v>１．発熱患者等の「診療」及び「検査（外部委託含む）」を実施</v>
          </cell>
          <cell r="H1965" t="str">
            <v>診療所</v>
          </cell>
        </row>
        <row r="1966">
          <cell r="A1966">
            <v>1966</v>
          </cell>
          <cell r="B1966">
            <v>44587</v>
          </cell>
          <cell r="C1966">
            <v>44762</v>
          </cell>
          <cell r="E1966" t="str">
            <v>哲平診療所</v>
          </cell>
          <cell r="F1966" t="str">
            <v>A型</v>
          </cell>
          <cell r="G1966" t="str">
            <v>１．発熱患者等の「診療」及び「検査（外部委託含む）」を実施</v>
          </cell>
          <cell r="H1966" t="str">
            <v>診療所</v>
          </cell>
        </row>
        <row r="1967">
          <cell r="A1967">
            <v>1967</v>
          </cell>
          <cell r="B1967">
            <v>44587</v>
          </cell>
          <cell r="C1967">
            <v>44732</v>
          </cell>
          <cell r="E1967" t="str">
            <v>医療法人佳辰会　泉佐野おかざきクリニック</v>
          </cell>
          <cell r="F1967" t="str">
            <v>A型</v>
          </cell>
          <cell r="G1967" t="str">
            <v>１．発熱患者等の「診療」及び「検査（外部委託含む）」を実施</v>
          </cell>
          <cell r="H1967" t="str">
            <v>診療所</v>
          </cell>
        </row>
        <row r="1968">
          <cell r="A1968">
            <v>1968</v>
          </cell>
          <cell r="B1968">
            <v>44587</v>
          </cell>
          <cell r="C1968">
            <v>44774</v>
          </cell>
          <cell r="E1968" t="str">
            <v>医療法人　西長堀医院</v>
          </cell>
          <cell r="F1968" t="str">
            <v>A型</v>
          </cell>
          <cell r="G1968" t="str">
            <v>１．発熱患者等の「診療」及び「検査（外部委託含む）」を実施</v>
          </cell>
          <cell r="H1968" t="str">
            <v>診療所</v>
          </cell>
        </row>
        <row r="1969">
          <cell r="A1969">
            <v>1969</v>
          </cell>
          <cell r="B1969">
            <v>44587</v>
          </cell>
          <cell r="C1969">
            <v>44613</v>
          </cell>
          <cell r="E1969" t="str">
            <v>ひらいけ内科</v>
          </cell>
          <cell r="F1969" t="str">
            <v>A型</v>
          </cell>
          <cell r="G1969" t="str">
            <v>１．発熱患者等の「診療」及び「検査（外部委託含む）」を実施</v>
          </cell>
          <cell r="H1969" t="str">
            <v>診療所</v>
          </cell>
        </row>
        <row r="1970">
          <cell r="A1970">
            <v>1970</v>
          </cell>
          <cell r="B1970">
            <v>44587</v>
          </cell>
          <cell r="C1970">
            <v>44936</v>
          </cell>
          <cell r="E1970" t="str">
            <v>医療法人葵会　にしいけクリニック</v>
          </cell>
          <cell r="F1970" t="str">
            <v>A型</v>
          </cell>
          <cell r="G1970" t="str">
            <v>１．発熱患者等の「診療」及び「検査（外部委託含む）」を実施</v>
          </cell>
          <cell r="H1970" t="str">
            <v>診療所</v>
          </cell>
        </row>
        <row r="1971">
          <cell r="A1971">
            <v>1971</v>
          </cell>
          <cell r="B1971">
            <v>44587</v>
          </cell>
          <cell r="E1971" t="str">
            <v>天城医院</v>
          </cell>
          <cell r="F1971" t="str">
            <v>B型</v>
          </cell>
          <cell r="G1971" t="str">
            <v>２．かかりつけ患者に限って「診療」及び「検査（外部委託含む）」を実施</v>
          </cell>
          <cell r="H1971" t="str">
            <v>診療所</v>
          </cell>
        </row>
        <row r="1972">
          <cell r="A1972">
            <v>1972</v>
          </cell>
          <cell r="B1972">
            <v>44587</v>
          </cell>
          <cell r="E1972" t="str">
            <v>医療法人桜井耳鼻咽喉科</v>
          </cell>
          <cell r="F1972" t="str">
            <v>A型</v>
          </cell>
          <cell r="G1972" t="str">
            <v>１．発熱患者等の「診療」及び「検査（外部委託含む）」を実施</v>
          </cell>
          <cell r="H1972" t="str">
            <v>診療所</v>
          </cell>
        </row>
        <row r="1973">
          <cell r="A1973">
            <v>1973</v>
          </cell>
          <cell r="B1973">
            <v>44587</v>
          </cell>
          <cell r="E1973" t="str">
            <v>しみずこどもの丘クリニック・しみず矯正歯科</v>
          </cell>
          <cell r="F1973" t="str">
            <v>A型</v>
          </cell>
          <cell r="G1973" t="str">
            <v>１．発熱患者等の「診療」及び「検査（外部委託含む）」を実施</v>
          </cell>
          <cell r="H1973" t="str">
            <v>診療所</v>
          </cell>
        </row>
        <row r="1974">
          <cell r="A1974">
            <v>1974</v>
          </cell>
          <cell r="B1974">
            <v>44587</v>
          </cell>
          <cell r="E1974" t="str">
            <v>西村クリニック</v>
          </cell>
          <cell r="F1974" t="str">
            <v>A型</v>
          </cell>
          <cell r="G1974" t="str">
            <v>１．発熱患者等の「診療」及び「検査（外部委託含む）」を実施</v>
          </cell>
          <cell r="H1974" t="str">
            <v>診療所</v>
          </cell>
        </row>
        <row r="1975">
          <cell r="A1975">
            <v>1975</v>
          </cell>
          <cell r="B1975">
            <v>44587</v>
          </cell>
          <cell r="C1975">
            <v>44771</v>
          </cell>
          <cell r="E1975" t="str">
            <v>医療法人みのり会　あさだこどもクリニック</v>
          </cell>
          <cell r="F1975" t="str">
            <v>A型</v>
          </cell>
          <cell r="G1975" t="str">
            <v>１．発熱患者等の「診療」及び「検査（外部委託含む）」を実施</v>
          </cell>
          <cell r="H1975" t="str">
            <v>診療所</v>
          </cell>
        </row>
        <row r="1976">
          <cell r="A1976">
            <v>1976</v>
          </cell>
          <cell r="B1976">
            <v>44593</v>
          </cell>
          <cell r="E1976" t="str">
            <v>さわだクリニック</v>
          </cell>
          <cell r="F1976" t="str">
            <v>B型</v>
          </cell>
          <cell r="G1976" t="str">
            <v>２．かかりつけ患者に限って「診療」及び「検査（外部委託含む）」を実施</v>
          </cell>
          <cell r="H1976" t="str">
            <v>診療所</v>
          </cell>
        </row>
        <row r="1977">
          <cell r="A1977">
            <v>1977</v>
          </cell>
          <cell r="B1977">
            <v>44593</v>
          </cell>
          <cell r="E1977" t="str">
            <v>前倉医院</v>
          </cell>
          <cell r="F1977" t="str">
            <v>B型</v>
          </cell>
          <cell r="G1977" t="str">
            <v>２．かかりつけ患者に限って「診療」及び「検査（外部委託含む）」を実施</v>
          </cell>
          <cell r="H1977" t="str">
            <v>診療所</v>
          </cell>
        </row>
        <row r="1978">
          <cell r="A1978">
            <v>1978</v>
          </cell>
          <cell r="B1978">
            <v>44593</v>
          </cell>
          <cell r="C1978">
            <v>44625</v>
          </cell>
          <cell r="E1978" t="str">
            <v>医療法人弘徳会にしおかクリニック</v>
          </cell>
          <cell r="F1978" t="str">
            <v>B型</v>
          </cell>
          <cell r="G1978" t="str">
            <v>２．かかりつけ患者に限って「診療」及び「検査（外部委託含む）」を実施</v>
          </cell>
          <cell r="H1978" t="str">
            <v>診療所</v>
          </cell>
        </row>
        <row r="1979">
          <cell r="A1979">
            <v>1979</v>
          </cell>
          <cell r="B1979">
            <v>44593</v>
          </cell>
          <cell r="C1979">
            <v>44613</v>
          </cell>
          <cell r="E1979" t="str">
            <v>医療法人健昭会　なにわ病院</v>
          </cell>
          <cell r="F1979" t="str">
            <v>A型</v>
          </cell>
          <cell r="G1979" t="str">
            <v>１．発熱患者等の「診療」及び「検査（外部委託含む）」を実施</v>
          </cell>
          <cell r="H1979" t="str">
            <v>病院</v>
          </cell>
        </row>
        <row r="1980">
          <cell r="A1980">
            <v>1980</v>
          </cell>
          <cell r="B1980">
            <v>44593</v>
          </cell>
          <cell r="C1980">
            <v>44846</v>
          </cell>
          <cell r="E1980" t="str">
            <v>医療法人　福三会　福山耳鼻咽喉科</v>
          </cell>
          <cell r="F1980" t="str">
            <v>準A型</v>
          </cell>
          <cell r="G1980" t="str">
            <v>１．発熱患者等の「診療」及び「検査（外部委託含む）」を実施</v>
          </cell>
          <cell r="H1980" t="str">
            <v>診療所</v>
          </cell>
        </row>
        <row r="1981">
          <cell r="A1981">
            <v>1981</v>
          </cell>
          <cell r="B1981">
            <v>44593</v>
          </cell>
          <cell r="E1981" t="str">
            <v>医療法人　聖徳会　勝山北クリニック</v>
          </cell>
          <cell r="F1981" t="str">
            <v>B型</v>
          </cell>
          <cell r="G1981" t="str">
            <v>２．かかりつけ患者に限って「診療」及び「検査（外部委託含む）」を実施</v>
          </cell>
          <cell r="H1981" t="str">
            <v>診療所</v>
          </cell>
        </row>
        <row r="1982">
          <cell r="A1982">
            <v>1982</v>
          </cell>
          <cell r="B1982">
            <v>44593</v>
          </cell>
          <cell r="C1982">
            <v>44848</v>
          </cell>
          <cell r="E1982" t="str">
            <v>医療法人璃香会あーべいんクリニック</v>
          </cell>
          <cell r="F1982" t="str">
            <v>A型</v>
          </cell>
          <cell r="G1982" t="str">
            <v>１．発熱患者等の「診療」及び「検査（外部委託含む）」を実施</v>
          </cell>
          <cell r="H1982" t="str">
            <v>診療所</v>
          </cell>
        </row>
        <row r="1983">
          <cell r="A1983">
            <v>1983</v>
          </cell>
          <cell r="B1983">
            <v>44593</v>
          </cell>
          <cell r="C1983">
            <v>44819</v>
          </cell>
          <cell r="E1983" t="str">
            <v>医療法人令和健心会　心斎橋内科皮膚科クリニック</v>
          </cell>
          <cell r="F1983" t="str">
            <v>A型</v>
          </cell>
          <cell r="G1983" t="str">
            <v>１．発熱患者等の「診療」及び「検査（外部委託含む）」を実施</v>
          </cell>
          <cell r="H1983" t="str">
            <v>診療所</v>
          </cell>
        </row>
        <row r="1984">
          <cell r="A1984">
            <v>1984</v>
          </cell>
          <cell r="B1984">
            <v>44593</v>
          </cell>
          <cell r="C1984">
            <v>44866</v>
          </cell>
          <cell r="E1984" t="str">
            <v>医療法人　幸裕会　山下クリニック</v>
          </cell>
          <cell r="F1984" t="str">
            <v>B型</v>
          </cell>
          <cell r="G1984" t="str">
            <v>２．かかりつけ患者に限って「診療」及び「検査（外部委託含む）」を実施</v>
          </cell>
          <cell r="H1984" t="str">
            <v>診療所</v>
          </cell>
        </row>
        <row r="1985">
          <cell r="A1985">
            <v>1985</v>
          </cell>
          <cell r="B1985">
            <v>44593</v>
          </cell>
          <cell r="C1985">
            <v>44621</v>
          </cell>
          <cell r="E1985" t="str">
            <v>医療法人弘善会　弘善会クリニック</v>
          </cell>
          <cell r="F1985" t="str">
            <v>B型</v>
          </cell>
          <cell r="G1985" t="str">
            <v>２．かかりつけ患者に限って「診療」及び「検査（外部委託含む）」を実施</v>
          </cell>
          <cell r="H1985" t="str">
            <v>診療所</v>
          </cell>
        </row>
        <row r="1986">
          <cell r="A1986">
            <v>1986</v>
          </cell>
          <cell r="B1986">
            <v>44593</v>
          </cell>
          <cell r="E1986" t="str">
            <v>みぞぐち循環器クリニック</v>
          </cell>
          <cell r="F1986" t="str">
            <v>B型</v>
          </cell>
          <cell r="G1986" t="str">
            <v>２．かかりつけ患者に限って「診療」及び「検査（外部委託含む）」を実施</v>
          </cell>
          <cell r="H1986" t="str">
            <v>診療所</v>
          </cell>
        </row>
        <row r="1987">
          <cell r="A1987">
            <v>1987</v>
          </cell>
          <cell r="B1987">
            <v>44593</v>
          </cell>
          <cell r="E1987" t="str">
            <v>医療法人きただクリニック</v>
          </cell>
          <cell r="F1987" t="str">
            <v>B型</v>
          </cell>
          <cell r="G1987" t="str">
            <v>２．かかりつけ患者に限って「診療」及び「検査（外部委託含む）」を実施</v>
          </cell>
          <cell r="H1987" t="str">
            <v>診療所</v>
          </cell>
        </row>
        <row r="1988">
          <cell r="A1988">
            <v>1988</v>
          </cell>
          <cell r="B1988">
            <v>44593</v>
          </cell>
          <cell r="C1988">
            <v>44771</v>
          </cell>
          <cell r="E1988" t="str">
            <v>いそのクリニック</v>
          </cell>
          <cell r="F1988" t="str">
            <v>A型</v>
          </cell>
          <cell r="G1988" t="str">
            <v>１．発熱患者等の「診療」及び「検査（外部委託含む）」を実施</v>
          </cell>
          <cell r="H1988" t="str">
            <v>診療所</v>
          </cell>
        </row>
        <row r="1989">
          <cell r="A1989">
            <v>1989</v>
          </cell>
          <cell r="B1989">
            <v>44593</v>
          </cell>
          <cell r="C1989">
            <v>44774</v>
          </cell>
          <cell r="E1989" t="str">
            <v>医療法人玉井クリニック</v>
          </cell>
          <cell r="F1989" t="str">
            <v>A型</v>
          </cell>
          <cell r="G1989" t="str">
            <v>１．発熱患者等の「診療」及び「検査（外部委託含む）」を実施</v>
          </cell>
          <cell r="H1989" t="str">
            <v>診療所</v>
          </cell>
        </row>
        <row r="1990">
          <cell r="A1990">
            <v>1990</v>
          </cell>
          <cell r="B1990">
            <v>44873</v>
          </cell>
          <cell r="E1990" t="str">
            <v>医療法人青和会　みずしま内科クリニック</v>
          </cell>
          <cell r="F1990" t="str">
            <v>B型</v>
          </cell>
          <cell r="G1990" t="str">
            <v>２．かかりつけ患者に限って「診療」及び「検査（外部委託含む）」を実施</v>
          </cell>
          <cell r="H1990" t="str">
            <v>診療所</v>
          </cell>
        </row>
        <row r="1991">
          <cell r="A1991">
            <v>1991</v>
          </cell>
          <cell r="B1991">
            <v>44600</v>
          </cell>
          <cell r="E1991" t="str">
            <v>藤谷医院</v>
          </cell>
          <cell r="F1991" t="str">
            <v>B型</v>
          </cell>
          <cell r="G1991" t="str">
            <v>２．かかりつけ患者に限って「診療」及び「検査（外部委託含む）」を実施</v>
          </cell>
          <cell r="H1991" t="str">
            <v>診療所</v>
          </cell>
        </row>
        <row r="1992">
          <cell r="A1992">
            <v>1992</v>
          </cell>
          <cell r="B1992">
            <v>44600</v>
          </cell>
          <cell r="C1992">
            <v>44907</v>
          </cell>
          <cell r="E1992" t="str">
            <v>松浦内科・循環器科</v>
          </cell>
          <cell r="F1992" t="str">
            <v>B型</v>
          </cell>
          <cell r="G1992" t="str">
            <v>２．かかりつけ患者に限って「診療」及び「検査（外部委託含む）」を実施</v>
          </cell>
          <cell r="H1992" t="str">
            <v>診療所</v>
          </cell>
        </row>
        <row r="1993">
          <cell r="A1993">
            <v>1993</v>
          </cell>
          <cell r="B1993">
            <v>44600</v>
          </cell>
          <cell r="C1993">
            <v>44908</v>
          </cell>
          <cell r="E1993" t="str">
            <v>きたかぶ医院</v>
          </cell>
          <cell r="F1993" t="str">
            <v>B型</v>
          </cell>
          <cell r="G1993" t="str">
            <v>２．かかりつけ患者に限って「診療」及び「検査（外部委託含む）」を実施</v>
          </cell>
          <cell r="H1993" t="str">
            <v>診療所</v>
          </cell>
        </row>
        <row r="1994">
          <cell r="A1994">
            <v>1994</v>
          </cell>
          <cell r="B1994">
            <v>44600</v>
          </cell>
          <cell r="E1994" t="str">
            <v>大阪きづがわ医療福祉生活協同組合　たいしょう生協診療所</v>
          </cell>
          <cell r="F1994" t="str">
            <v>B型</v>
          </cell>
          <cell r="G1994" t="str">
            <v>２．かかりつけ患者に限って「診療」及び「検査（外部委託含む）」を実施</v>
          </cell>
          <cell r="H1994" t="str">
            <v>診療所</v>
          </cell>
        </row>
        <row r="1995">
          <cell r="A1995">
            <v>1995</v>
          </cell>
          <cell r="B1995">
            <v>44600</v>
          </cell>
          <cell r="C1995">
            <v>44808</v>
          </cell>
          <cell r="E1995" t="str">
            <v>社会福祉法人ヒューマンライツ福祉協会　ツルミ診療所</v>
          </cell>
          <cell r="F1995" t="str">
            <v>A型</v>
          </cell>
          <cell r="G1995" t="str">
            <v>１．発熱患者等の「診療」及び「検査（外部委託含む）」を実施</v>
          </cell>
          <cell r="H1995" t="str">
            <v>診療所</v>
          </cell>
        </row>
        <row r="1996">
          <cell r="A1996">
            <v>1996</v>
          </cell>
          <cell r="B1996">
            <v>44600</v>
          </cell>
          <cell r="E1996" t="str">
            <v>医療法人　脇本産婦人科</v>
          </cell>
          <cell r="F1996" t="str">
            <v>B型</v>
          </cell>
          <cell r="G1996" t="str">
            <v>２．かかりつけ患者に限って「診療」及び「検査（外部委託含む）」を実施</v>
          </cell>
          <cell r="H1996" t="str">
            <v>診療所</v>
          </cell>
        </row>
        <row r="1997">
          <cell r="A1997">
            <v>1997</v>
          </cell>
          <cell r="B1997">
            <v>44845</v>
          </cell>
          <cell r="C1997">
            <v>44781</v>
          </cell>
          <cell r="E1997" t="str">
            <v>玉谷クリニック</v>
          </cell>
          <cell r="F1997" t="str">
            <v>A型</v>
          </cell>
          <cell r="G1997" t="str">
            <v>１．発熱患者等の「診療」及び「検査（外部委託含む）」を実施</v>
          </cell>
          <cell r="H1997" t="str">
            <v>診療所</v>
          </cell>
        </row>
        <row r="1998">
          <cell r="A1998">
            <v>1998</v>
          </cell>
          <cell r="B1998">
            <v>44600</v>
          </cell>
          <cell r="E1998" t="str">
            <v>谷クリニック</v>
          </cell>
          <cell r="F1998" t="str">
            <v>B型</v>
          </cell>
          <cell r="G1998" t="str">
            <v>２．かかりつけ患者に限って「診療」及び「検査（外部委託含む）」を実施</v>
          </cell>
          <cell r="H1998" t="str">
            <v>診療所</v>
          </cell>
        </row>
        <row r="1999">
          <cell r="A1999">
            <v>1999</v>
          </cell>
          <cell r="B1999">
            <v>44600</v>
          </cell>
          <cell r="C1999">
            <v>44609</v>
          </cell>
          <cell r="E1999" t="str">
            <v>ただクリニック</v>
          </cell>
          <cell r="F1999" t="str">
            <v>B型</v>
          </cell>
          <cell r="G1999" t="str">
            <v>２．かかりつけ患者に限って「診療」及び「検査（外部委託含む）」を実施</v>
          </cell>
          <cell r="H1999" t="str">
            <v>診療所</v>
          </cell>
        </row>
        <row r="2000">
          <cell r="A2000">
            <v>2000</v>
          </cell>
          <cell r="B2000">
            <v>44600</v>
          </cell>
          <cell r="E2000" t="str">
            <v>内科吉田クリニック</v>
          </cell>
          <cell r="F2000" t="str">
            <v>A型</v>
          </cell>
          <cell r="G2000" t="str">
            <v>１．発熱患者等の「診療」及び「検査（外部委託含む）」を実施</v>
          </cell>
          <cell r="H2000" t="str">
            <v>診療所</v>
          </cell>
        </row>
        <row r="2001">
          <cell r="A2001">
            <v>2001</v>
          </cell>
          <cell r="B2001">
            <v>44600</v>
          </cell>
          <cell r="C2001">
            <v>45012</v>
          </cell>
          <cell r="E2001" t="str">
            <v>にしじま内科・小児科</v>
          </cell>
          <cell r="F2001" t="str">
            <v>A型</v>
          </cell>
          <cell r="G2001" t="str">
            <v>１．発熱患者等の「診療」及び「検査（外部委託含む）」を実施</v>
          </cell>
          <cell r="H2001" t="str">
            <v>診療所</v>
          </cell>
        </row>
        <row r="2002">
          <cell r="A2002">
            <v>2002</v>
          </cell>
          <cell r="B2002">
            <v>44600</v>
          </cell>
          <cell r="E2002" t="str">
            <v>こう小児科クリニック</v>
          </cell>
          <cell r="F2002" t="str">
            <v>A型</v>
          </cell>
          <cell r="G2002" t="str">
            <v>１．発熱患者等の「診療」及び「検査（外部委託含む）」を実施</v>
          </cell>
          <cell r="H2002" t="str">
            <v>診療所</v>
          </cell>
        </row>
        <row r="2003">
          <cell r="A2003">
            <v>2003</v>
          </cell>
          <cell r="B2003">
            <v>44600</v>
          </cell>
          <cell r="E2003" t="str">
            <v>きたむら内科</v>
          </cell>
          <cell r="F2003" t="str">
            <v>B型</v>
          </cell>
          <cell r="G2003" t="str">
            <v>２．かかりつけ患者に限って「診療」及び「検査（外部委託含む）」を実施</v>
          </cell>
          <cell r="H2003" t="str">
            <v>診療所</v>
          </cell>
        </row>
        <row r="2004">
          <cell r="A2004">
            <v>2004</v>
          </cell>
          <cell r="B2004">
            <v>44600</v>
          </cell>
          <cell r="C2004">
            <v>44800</v>
          </cell>
          <cell r="E2004" t="str">
            <v>医療法人みなみ耳鼻咽喉科クリニック</v>
          </cell>
          <cell r="F2004" t="str">
            <v>A型</v>
          </cell>
          <cell r="G2004" t="str">
            <v>１．発熱患者等の「診療」及び「検査（外部委託含む）」を実施</v>
          </cell>
          <cell r="H2004" t="str">
            <v>診療所</v>
          </cell>
        </row>
        <row r="2005">
          <cell r="A2005">
            <v>2005</v>
          </cell>
          <cell r="B2005">
            <v>44600</v>
          </cell>
          <cell r="E2005" t="str">
            <v>竹口クリニック</v>
          </cell>
          <cell r="F2005" t="str">
            <v>B型</v>
          </cell>
          <cell r="G2005" t="str">
            <v>２．かかりつけ患者に限って「診療」及び「検査（外部委託含む）」を実施</v>
          </cell>
          <cell r="H2005" t="str">
            <v>診療所</v>
          </cell>
        </row>
        <row r="2006">
          <cell r="A2006">
            <v>2006</v>
          </cell>
          <cell r="B2006">
            <v>44600</v>
          </cell>
          <cell r="E2006" t="str">
            <v>医療生協かわち野生活協同組合　はなぞの生協診療所</v>
          </cell>
          <cell r="F2006" t="str">
            <v>B型</v>
          </cell>
          <cell r="G2006" t="str">
            <v>２．かかりつけ患者に限って「診療」及び「検査（外部委託含む）」を実施</v>
          </cell>
          <cell r="H2006" t="str">
            <v>診療所</v>
          </cell>
        </row>
        <row r="2007">
          <cell r="A2007">
            <v>2007</v>
          </cell>
          <cell r="B2007">
            <v>44600</v>
          </cell>
          <cell r="E2007" t="str">
            <v>医療法人　細江クリニック</v>
          </cell>
          <cell r="F2007" t="str">
            <v>A型</v>
          </cell>
          <cell r="G2007" t="str">
            <v>１．発熱患者等の「診療」及び「検査（外部委託含む）」を実施</v>
          </cell>
          <cell r="H2007" t="str">
            <v>診療所</v>
          </cell>
        </row>
        <row r="2008">
          <cell r="A2008">
            <v>2008</v>
          </cell>
          <cell r="B2008">
            <v>44600</v>
          </cell>
          <cell r="C2008">
            <v>44761</v>
          </cell>
          <cell r="E2008" t="str">
            <v>医療法人　恒裕会　桃ヶ池クリニック</v>
          </cell>
          <cell r="F2008" t="str">
            <v>A型</v>
          </cell>
          <cell r="G2008" t="str">
            <v>１．発熱患者等の「診療」及び「検査（外部委託含む）」を実施</v>
          </cell>
          <cell r="H2008" t="str">
            <v>診療所</v>
          </cell>
        </row>
        <row r="2009">
          <cell r="A2009">
            <v>2009</v>
          </cell>
          <cell r="B2009">
            <v>44600</v>
          </cell>
          <cell r="C2009">
            <v>44609</v>
          </cell>
          <cell r="E2009" t="str">
            <v>医療法人未来会　みらいクリニック</v>
          </cell>
          <cell r="F2009" t="str">
            <v>B型</v>
          </cell>
          <cell r="G2009" t="str">
            <v>２．かかりつけ患者に限って「診療」及び「検査（外部委託含む）」を実施</v>
          </cell>
          <cell r="H2009" t="str">
            <v>診療所</v>
          </cell>
        </row>
        <row r="2010">
          <cell r="A2010">
            <v>2010</v>
          </cell>
          <cell r="B2010">
            <v>44600</v>
          </cell>
          <cell r="E2010" t="str">
            <v>医療法人都健幸会　都健幸会クリニック</v>
          </cell>
          <cell r="F2010" t="str">
            <v>B型</v>
          </cell>
          <cell r="G2010" t="str">
            <v>２．かかりつけ患者に限って「診療」及び「検査（外部委託含む）」を実施</v>
          </cell>
          <cell r="H2010" t="str">
            <v>診療所</v>
          </cell>
        </row>
        <row r="2011">
          <cell r="A2011">
            <v>2011</v>
          </cell>
          <cell r="B2011">
            <v>44600</v>
          </cell>
          <cell r="E2011" t="str">
            <v>医療法人都健幸会　石津川クリニック</v>
          </cell>
          <cell r="F2011" t="str">
            <v>B型</v>
          </cell>
          <cell r="G2011" t="str">
            <v>２．かかりつけ患者に限って「診療」及び「検査（外部委託含む）」を実施</v>
          </cell>
          <cell r="H2011" t="str">
            <v>診療所</v>
          </cell>
        </row>
        <row r="2012">
          <cell r="A2012">
            <v>2012</v>
          </cell>
          <cell r="B2012">
            <v>44600</v>
          </cell>
          <cell r="E2012" t="str">
            <v>医療法人七美会すこやか小児科さだ</v>
          </cell>
          <cell r="F2012" t="str">
            <v>A型</v>
          </cell>
          <cell r="G2012" t="str">
            <v>１．発熱患者等の「診療」及び「検査（外部委託含む）」を実施</v>
          </cell>
          <cell r="H2012" t="str">
            <v>診療所</v>
          </cell>
        </row>
        <row r="2013">
          <cell r="A2013">
            <v>2013</v>
          </cell>
          <cell r="B2013">
            <v>44600</v>
          </cell>
          <cell r="E2013" t="str">
            <v>医療法人春永会　かわた内科クリニック</v>
          </cell>
          <cell r="F2013" t="str">
            <v>A型</v>
          </cell>
          <cell r="G2013" t="str">
            <v>１．発熱患者等の「診療」及び「検査（外部委託含む）」を実施</v>
          </cell>
          <cell r="H2013" t="str">
            <v>診療所</v>
          </cell>
        </row>
        <row r="2014">
          <cell r="A2014">
            <v>2014</v>
          </cell>
          <cell r="B2014">
            <v>44600</v>
          </cell>
          <cell r="C2014">
            <v>44772</v>
          </cell>
          <cell r="E2014" t="str">
            <v>医療法人　隅倉クリニック</v>
          </cell>
          <cell r="F2014" t="str">
            <v>A型</v>
          </cell>
          <cell r="G2014" t="str">
            <v>１．発熱患者等の「診療」及び「検査（外部委託含む）」を実施</v>
          </cell>
          <cell r="H2014" t="str">
            <v>診療所</v>
          </cell>
        </row>
        <row r="2016">
          <cell r="A2016">
            <v>2016</v>
          </cell>
          <cell r="B2016">
            <v>44600</v>
          </cell>
          <cell r="E2016" t="str">
            <v>医療法人光誠会　ゆうメディカルクリニック</v>
          </cell>
          <cell r="F2016" t="str">
            <v>B型</v>
          </cell>
          <cell r="G2016" t="str">
            <v>２．かかりつけ患者に限って「診療」及び「検査（外部委託含む）」を実施</v>
          </cell>
          <cell r="H2016" t="str">
            <v>診療所</v>
          </cell>
        </row>
        <row r="2017">
          <cell r="A2017">
            <v>2017</v>
          </cell>
          <cell r="B2017">
            <v>44600</v>
          </cell>
          <cell r="E2017" t="str">
            <v>社会福祉法人　永寿福祉会　長吉診療所</v>
          </cell>
          <cell r="F2017" t="str">
            <v>B型</v>
          </cell>
          <cell r="G2017" t="str">
            <v>２．かかりつけ患者に限って「診療」及び「検査（外部委託含む）」を実施</v>
          </cell>
          <cell r="H2017" t="str">
            <v>診療所</v>
          </cell>
        </row>
        <row r="2018">
          <cell r="A2018">
            <v>2018</v>
          </cell>
          <cell r="B2018">
            <v>44600</v>
          </cell>
          <cell r="C2018">
            <v>44604</v>
          </cell>
          <cell r="E2018" t="str">
            <v>辻野診療所</v>
          </cell>
          <cell r="F2018" t="str">
            <v>B型</v>
          </cell>
          <cell r="G2018" t="str">
            <v>２．かかりつけ患者に限って「診療」及び「検査（外部委託含む）」を実施</v>
          </cell>
          <cell r="H2018" t="str">
            <v>診療所</v>
          </cell>
        </row>
        <row r="2019">
          <cell r="A2019">
            <v>2019</v>
          </cell>
          <cell r="B2019">
            <v>44600</v>
          </cell>
          <cell r="C2019">
            <v>44838</v>
          </cell>
          <cell r="E2019" t="str">
            <v>医療法人甲翔会　かい内科クリニック</v>
          </cell>
          <cell r="F2019" t="str">
            <v>準A型</v>
          </cell>
          <cell r="G2019" t="str">
            <v>１．発熱患者等の「診療」及び「検査（外部委託含む）」を実施</v>
          </cell>
          <cell r="H2019" t="str">
            <v>診療所</v>
          </cell>
        </row>
        <row r="2020">
          <cell r="A2020">
            <v>2020</v>
          </cell>
          <cell r="B2020">
            <v>44600</v>
          </cell>
          <cell r="C2020">
            <v>44771</v>
          </cell>
          <cell r="E2020" t="str">
            <v>ぺんぎんキッズクリニック</v>
          </cell>
          <cell r="F2020" t="str">
            <v>A型</v>
          </cell>
          <cell r="G2020" t="str">
            <v>１．発熱患者等の「診療」及び「検査（外部委託含む）」を実施</v>
          </cell>
          <cell r="H2020" t="str">
            <v>診療所</v>
          </cell>
        </row>
        <row r="2021">
          <cell r="A2021">
            <v>2021</v>
          </cell>
          <cell r="B2021">
            <v>44602</v>
          </cell>
          <cell r="C2021">
            <v>44775</v>
          </cell>
          <cell r="E2021" t="str">
            <v>医療法人秀壮会　第２秀壮会クリニック</v>
          </cell>
          <cell r="F2021" t="str">
            <v>A型</v>
          </cell>
          <cell r="G2021" t="str">
            <v>１．発熱患者等の「診療」及び「検査（外部委託含む）」を実施</v>
          </cell>
          <cell r="H2021" t="str">
            <v>診療所</v>
          </cell>
        </row>
        <row r="2022">
          <cell r="A2022">
            <v>2022</v>
          </cell>
          <cell r="B2022">
            <v>44602</v>
          </cell>
          <cell r="E2022" t="str">
            <v>坂中内科クリニック</v>
          </cell>
          <cell r="F2022" t="str">
            <v>A型</v>
          </cell>
          <cell r="G2022" t="str">
            <v>１．発熱患者等の「診療」及び「検査（外部委託含む）」を実施</v>
          </cell>
          <cell r="H2022" t="str">
            <v>診療所</v>
          </cell>
        </row>
        <row r="2023">
          <cell r="A2023">
            <v>2023</v>
          </cell>
          <cell r="B2023">
            <v>44656</v>
          </cell>
          <cell r="E2023" t="str">
            <v>もりた内科・胃腸内科</v>
          </cell>
          <cell r="F2023" t="str">
            <v>B型</v>
          </cell>
          <cell r="G2023" t="str">
            <v>２．かかりつけ患者に限って「診療」及び「検査（外部委託含む）」を実施</v>
          </cell>
          <cell r="H2023" t="str">
            <v>診療所</v>
          </cell>
        </row>
        <row r="2024">
          <cell r="A2024">
            <v>2024</v>
          </cell>
          <cell r="B2024">
            <v>44602</v>
          </cell>
          <cell r="E2024" t="str">
            <v>森口医院</v>
          </cell>
          <cell r="F2024" t="str">
            <v>A型</v>
          </cell>
          <cell r="G2024" t="str">
            <v>１．発熱患者等の「診療」及び「検査（外部委託含む）」を実施</v>
          </cell>
          <cell r="H2024" t="str">
            <v>診療所</v>
          </cell>
        </row>
        <row r="2025">
          <cell r="A2025">
            <v>2025</v>
          </cell>
          <cell r="B2025">
            <v>44602</v>
          </cell>
          <cell r="C2025">
            <v>44866</v>
          </cell>
          <cell r="E2025" t="str">
            <v>医療法人やまもとクリニック</v>
          </cell>
          <cell r="F2025" t="str">
            <v>準A型</v>
          </cell>
          <cell r="G2025" t="str">
            <v>１．発熱患者等の「診療」及び「検査（外部委託含む）」を実施</v>
          </cell>
          <cell r="H2025" t="str">
            <v>診療所</v>
          </cell>
        </row>
        <row r="2026">
          <cell r="A2026">
            <v>2026</v>
          </cell>
          <cell r="B2026">
            <v>44602</v>
          </cell>
          <cell r="C2026">
            <v>44951</v>
          </cell>
          <cell r="E2026" t="str">
            <v>ありもと耳鼻咽喉科</v>
          </cell>
          <cell r="F2026" t="str">
            <v>A型</v>
          </cell>
          <cell r="G2026" t="str">
            <v>１．発熱患者等の「診療」及び「検査（外部委託含む）」を実施</v>
          </cell>
          <cell r="H2026" t="str">
            <v>診療所</v>
          </cell>
        </row>
        <row r="2027">
          <cell r="A2027">
            <v>2027</v>
          </cell>
          <cell r="B2027">
            <v>44602</v>
          </cell>
          <cell r="C2027">
            <v>44606</v>
          </cell>
          <cell r="E2027" t="str">
            <v>医療法人きたはらファミリークリニック</v>
          </cell>
          <cell r="F2027" t="str">
            <v>B型</v>
          </cell>
          <cell r="G2027" t="str">
            <v>２．かかりつけ患者に限って「診療」及び「検査（外部委託含む）」を実施</v>
          </cell>
          <cell r="H2027" t="str">
            <v>診療所</v>
          </cell>
        </row>
        <row r="2028">
          <cell r="A2028">
            <v>2028</v>
          </cell>
          <cell r="B2028">
            <v>44602</v>
          </cell>
          <cell r="C2028">
            <v>44606</v>
          </cell>
          <cell r="E2028" t="str">
            <v>医療法人ともえ会　きたはらクリニック</v>
          </cell>
          <cell r="F2028" t="str">
            <v>B型</v>
          </cell>
          <cell r="G2028" t="str">
            <v>２．かかりつけ患者に限って「診療」及び「検査（外部委託含む）」を実施</v>
          </cell>
          <cell r="H2028" t="str">
            <v>診療所</v>
          </cell>
        </row>
        <row r="2029">
          <cell r="A2029">
            <v>2029</v>
          </cell>
          <cell r="B2029">
            <v>44602</v>
          </cell>
          <cell r="E2029" t="str">
            <v>中河クリニック</v>
          </cell>
          <cell r="F2029" t="str">
            <v>B型</v>
          </cell>
          <cell r="G2029" t="str">
            <v>２．かかりつけ患者に限って「診療」及び「検査（外部委託含む）」を実施</v>
          </cell>
          <cell r="H2029" t="str">
            <v>診療所</v>
          </cell>
        </row>
        <row r="2030">
          <cell r="A2030">
            <v>2030</v>
          </cell>
          <cell r="B2030">
            <v>44602</v>
          </cell>
          <cell r="C2030">
            <v>44867</v>
          </cell>
          <cell r="E2030" t="str">
            <v>医療法人和香会だてクリニック</v>
          </cell>
          <cell r="F2030" t="str">
            <v>準A型</v>
          </cell>
          <cell r="G2030" t="str">
            <v>１．発熱患者等の「診療」及び「検査（外部委託含む）」を実施</v>
          </cell>
          <cell r="H2030" t="str">
            <v>診療所</v>
          </cell>
        </row>
        <row r="2031">
          <cell r="A2031">
            <v>2031</v>
          </cell>
          <cell r="B2031">
            <v>44602</v>
          </cell>
          <cell r="C2031">
            <v>44872</v>
          </cell>
          <cell r="E2031" t="str">
            <v>社会医療法人同仁会　耳原高石診療所</v>
          </cell>
          <cell r="F2031" t="str">
            <v>B型</v>
          </cell>
          <cell r="G2031" t="str">
            <v>２．かかりつけ患者に限って「診療」及び「検査（外部委託含む）」を実施</v>
          </cell>
          <cell r="H2031" t="str">
            <v>診療所</v>
          </cell>
        </row>
        <row r="2032">
          <cell r="A2032">
            <v>2032</v>
          </cell>
          <cell r="B2032">
            <v>44602</v>
          </cell>
          <cell r="C2032">
            <v>44771</v>
          </cell>
          <cell r="E2032" t="str">
            <v>医療法人銀杏会　銀杏会クリニック</v>
          </cell>
          <cell r="F2032" t="str">
            <v>A型</v>
          </cell>
          <cell r="G2032" t="str">
            <v>１．発熱患者等の「診療」及び「検査（外部委託含む）」を実施</v>
          </cell>
          <cell r="H2032" t="str">
            <v>診療所</v>
          </cell>
        </row>
        <row r="2033">
          <cell r="A2033">
            <v>2033</v>
          </cell>
          <cell r="B2033">
            <v>44602</v>
          </cell>
          <cell r="E2033" t="str">
            <v>上野医院</v>
          </cell>
          <cell r="F2033" t="str">
            <v>A型</v>
          </cell>
          <cell r="G2033" t="str">
            <v>１．発熱患者等の「診療」及び「検査（外部委託含む）」を実施</v>
          </cell>
          <cell r="H2033" t="str">
            <v>診療所</v>
          </cell>
        </row>
        <row r="2034">
          <cell r="A2034">
            <v>2034</v>
          </cell>
          <cell r="B2034">
            <v>44602</v>
          </cell>
          <cell r="C2034">
            <v>44866</v>
          </cell>
          <cell r="E2034" t="str">
            <v>山之上ほりうちこどもクリニック</v>
          </cell>
          <cell r="F2034" t="str">
            <v>準A型</v>
          </cell>
          <cell r="G2034" t="str">
            <v>１．発熱患者等の「診療」及び「検査（外部委託含む）」を実施</v>
          </cell>
          <cell r="H2034" t="str">
            <v>診療所</v>
          </cell>
        </row>
        <row r="2035">
          <cell r="A2035">
            <v>2035</v>
          </cell>
          <cell r="B2035">
            <v>44602</v>
          </cell>
          <cell r="C2035">
            <v>44655</v>
          </cell>
          <cell r="E2035" t="str">
            <v>よしなが耳鼻咽喉科</v>
          </cell>
          <cell r="F2035" t="str">
            <v>A型</v>
          </cell>
          <cell r="G2035" t="str">
            <v>１．発熱患者等の「診療」及び「検査（外部委託含む）」を実施</v>
          </cell>
          <cell r="H2035" t="str">
            <v>診療所</v>
          </cell>
        </row>
        <row r="2036">
          <cell r="A2036">
            <v>2036</v>
          </cell>
          <cell r="B2036">
            <v>44602</v>
          </cell>
          <cell r="C2036">
            <v>44957</v>
          </cell>
          <cell r="E2036" t="str">
            <v>ひかりクリニック</v>
          </cell>
          <cell r="F2036" t="str">
            <v>A型</v>
          </cell>
          <cell r="G2036" t="str">
            <v>１．発熱患者等の「診療」及び「検査（外部委託含む）」を実施</v>
          </cell>
          <cell r="H2036" t="str">
            <v>診療所</v>
          </cell>
        </row>
        <row r="2037">
          <cell r="A2037">
            <v>2037</v>
          </cell>
          <cell r="B2037">
            <v>44602</v>
          </cell>
          <cell r="C2037">
            <v>44795</v>
          </cell>
          <cell r="E2037" t="str">
            <v>医療法人久内会　きゅうない耳鼻咽喉科</v>
          </cell>
          <cell r="F2037" t="str">
            <v>A型</v>
          </cell>
          <cell r="G2037" t="str">
            <v>１．発熱患者等の「診療」及び「検査（外部委託含む）」を実施</v>
          </cell>
          <cell r="H2037" t="str">
            <v>診療所</v>
          </cell>
        </row>
        <row r="2038">
          <cell r="A2038">
            <v>2038</v>
          </cell>
          <cell r="B2038">
            <v>44602</v>
          </cell>
          <cell r="E2038" t="str">
            <v>西沢クリニック</v>
          </cell>
          <cell r="F2038" t="str">
            <v>B型</v>
          </cell>
          <cell r="G2038" t="str">
            <v>２．かかりつけ患者に限って「診療」及び「検査（外部委託含む）」を実施</v>
          </cell>
          <cell r="H2038" t="str">
            <v>診療所</v>
          </cell>
        </row>
        <row r="2039">
          <cell r="A2039">
            <v>2039</v>
          </cell>
          <cell r="B2039">
            <v>44602</v>
          </cell>
          <cell r="C2039">
            <v>44771</v>
          </cell>
          <cell r="E2039" t="str">
            <v>かねこ耳鼻咽喉科クリニック</v>
          </cell>
          <cell r="F2039" t="str">
            <v>A型</v>
          </cell>
          <cell r="G2039" t="str">
            <v>１．発熱患者等の「診療」及び「検査（外部委託含む）」を実施</v>
          </cell>
          <cell r="H2039" t="str">
            <v>診療所</v>
          </cell>
        </row>
        <row r="2040">
          <cell r="A2040">
            <v>2040</v>
          </cell>
          <cell r="B2040">
            <v>44602</v>
          </cell>
          <cell r="E2040" t="str">
            <v>医療法人永和会　こころあ病院</v>
          </cell>
          <cell r="F2040" t="str">
            <v>B型</v>
          </cell>
          <cell r="G2040" t="str">
            <v>２．かかりつけ患者に限って「診療」及び「検査（外部委託含む）」を実施</v>
          </cell>
          <cell r="H2040" t="str">
            <v>病院</v>
          </cell>
        </row>
        <row r="2042">
          <cell r="A2042">
            <v>2042</v>
          </cell>
          <cell r="B2042">
            <v>44602</v>
          </cell>
          <cell r="E2042" t="str">
            <v>もりクリニック</v>
          </cell>
          <cell r="F2042" t="str">
            <v>B型</v>
          </cell>
          <cell r="G2042" t="str">
            <v>２．かかりつけ患者に限って「診療」及び「検査（外部委託含む）」を実施</v>
          </cell>
          <cell r="H2042" t="str">
            <v>診療所</v>
          </cell>
        </row>
        <row r="2043">
          <cell r="A2043">
            <v>2043</v>
          </cell>
          <cell r="B2043">
            <v>44602</v>
          </cell>
          <cell r="E2043" t="str">
            <v>医療法人初音会　さとうクリニック</v>
          </cell>
          <cell r="F2043" t="str">
            <v>B型</v>
          </cell>
          <cell r="G2043" t="str">
            <v>２．かかりつけ患者に限って「診療」及び「検査（外部委託含む）」を実施</v>
          </cell>
          <cell r="H2043" t="str">
            <v>診療所</v>
          </cell>
        </row>
        <row r="2044">
          <cell r="A2044">
            <v>2044</v>
          </cell>
          <cell r="B2044">
            <v>44607</v>
          </cell>
          <cell r="C2044">
            <v>44840</v>
          </cell>
          <cell r="E2044" t="str">
            <v>医療法人愛朗会おくだ医院</v>
          </cell>
          <cell r="F2044" t="str">
            <v>準A型</v>
          </cell>
          <cell r="G2044" t="str">
            <v>１．発熱患者等の「診療」及び「検査（外部委託含む）」を実施</v>
          </cell>
          <cell r="H2044" t="str">
            <v>診療所</v>
          </cell>
        </row>
        <row r="2045">
          <cell r="A2045">
            <v>2045</v>
          </cell>
          <cell r="B2045">
            <v>44607</v>
          </cell>
          <cell r="E2045" t="str">
            <v>医療法人　仙豆会　いこいクリニック</v>
          </cell>
          <cell r="F2045" t="str">
            <v>A型</v>
          </cell>
          <cell r="G2045" t="str">
            <v>１．発熱患者等の「診療」及び「検査（外部委託含む）」を実施</v>
          </cell>
          <cell r="H2045" t="str">
            <v>診療所</v>
          </cell>
        </row>
        <row r="2046">
          <cell r="A2046">
            <v>2046</v>
          </cell>
          <cell r="B2046">
            <v>44610</v>
          </cell>
          <cell r="C2046">
            <v>44669</v>
          </cell>
          <cell r="E2046" t="str">
            <v>みやけ小児科</v>
          </cell>
          <cell r="F2046" t="str">
            <v>B型</v>
          </cell>
          <cell r="G2046" t="str">
            <v>２．かかりつけ患者に限って「診療」及び「検査（外部委託含む）」を実施</v>
          </cell>
          <cell r="H2046" t="str">
            <v>診療所</v>
          </cell>
        </row>
        <row r="2048">
          <cell r="A2048">
            <v>2048</v>
          </cell>
          <cell r="B2048">
            <v>44607</v>
          </cell>
          <cell r="C2048">
            <v>44883</v>
          </cell>
          <cell r="E2048" t="str">
            <v>医療法人　板東医院</v>
          </cell>
          <cell r="F2048" t="str">
            <v>A型</v>
          </cell>
          <cell r="G2048" t="str">
            <v>１．発熱患者等の「診療」及び「検査（外部委託含む）」を実施</v>
          </cell>
          <cell r="H2048" t="str">
            <v>診療所</v>
          </cell>
        </row>
        <row r="2050">
          <cell r="A2050">
            <v>2050</v>
          </cell>
          <cell r="B2050">
            <v>44607</v>
          </cell>
          <cell r="C2050">
            <v>44861</v>
          </cell>
          <cell r="E2050" t="str">
            <v>あさひが丘やぐらクリニック</v>
          </cell>
          <cell r="F2050" t="str">
            <v>A型</v>
          </cell>
          <cell r="G2050" t="str">
            <v>１．発熱患者等の「診療」及び「検査（外部委託含む）」を実施</v>
          </cell>
          <cell r="H2050" t="str">
            <v>診療所</v>
          </cell>
        </row>
        <row r="2052">
          <cell r="A2052">
            <v>2052</v>
          </cell>
          <cell r="B2052">
            <v>44607</v>
          </cell>
          <cell r="E2052" t="str">
            <v>社会福祉法人　永寿福祉会　永寿診療所</v>
          </cell>
          <cell r="F2052" t="str">
            <v>B型</v>
          </cell>
          <cell r="G2052" t="str">
            <v>２．かかりつけ患者に限って「診療」及び「検査（外部委託含む）」を実施</v>
          </cell>
          <cell r="H2052" t="str">
            <v>診療所</v>
          </cell>
        </row>
        <row r="2053">
          <cell r="A2053">
            <v>2053</v>
          </cell>
          <cell r="B2053">
            <v>44607</v>
          </cell>
          <cell r="E2053" t="str">
            <v>医療法人弘善会　矢木クリニック</v>
          </cell>
          <cell r="F2053" t="str">
            <v>A型</v>
          </cell>
          <cell r="G2053" t="str">
            <v>１．発熱患者等の「診療」及び「検査（外部委託含む）」を実施</v>
          </cell>
          <cell r="H2053" t="str">
            <v>診療所</v>
          </cell>
        </row>
        <row r="2054">
          <cell r="A2054">
            <v>2054</v>
          </cell>
          <cell r="B2054">
            <v>44607</v>
          </cell>
          <cell r="E2054" t="str">
            <v>土屋医院</v>
          </cell>
          <cell r="F2054" t="str">
            <v>B型</v>
          </cell>
          <cell r="G2054" t="str">
            <v>２．かかりつけ患者に限って「診療」及び「検査（外部委託含む）」を実施</v>
          </cell>
          <cell r="H2054" t="str">
            <v>診療所</v>
          </cell>
        </row>
        <row r="2055">
          <cell r="A2055">
            <v>2055</v>
          </cell>
          <cell r="B2055">
            <v>44607</v>
          </cell>
          <cell r="C2055">
            <v>44781</v>
          </cell>
          <cell r="E2055" t="str">
            <v>医療法人 春芳会 しあわせクリニック</v>
          </cell>
          <cell r="F2055" t="str">
            <v>B型</v>
          </cell>
          <cell r="G2055" t="str">
            <v>２．かかりつけ患者に限って「診療」及び「検査（外部委託含む）」を実施</v>
          </cell>
          <cell r="H2055" t="str">
            <v>診療所</v>
          </cell>
        </row>
        <row r="2056">
          <cell r="A2056">
            <v>2056</v>
          </cell>
          <cell r="B2056">
            <v>44607</v>
          </cell>
          <cell r="E2056" t="str">
            <v>医療法人祥風会　万代池みどりクリニック</v>
          </cell>
          <cell r="F2056" t="str">
            <v>B型</v>
          </cell>
          <cell r="G2056" t="str">
            <v>２．かかりつけ患者に限って「診療」及び「検査（外部委託含む）」を実施</v>
          </cell>
          <cell r="H2056" t="str">
            <v>診療所</v>
          </cell>
        </row>
        <row r="2057">
          <cell r="A2057">
            <v>2057</v>
          </cell>
          <cell r="B2057">
            <v>44607</v>
          </cell>
          <cell r="C2057">
            <v>44778</v>
          </cell>
          <cell r="E2057" t="str">
            <v>医療法人祥風会　みどりクリニック</v>
          </cell>
          <cell r="F2057" t="str">
            <v>A型</v>
          </cell>
          <cell r="G2057" t="str">
            <v>１．発熱患者等の「診療」及び「検査（外部委託含む）」を実施</v>
          </cell>
          <cell r="H2057" t="str">
            <v>診療所</v>
          </cell>
        </row>
        <row r="2058">
          <cell r="A2058">
            <v>2058</v>
          </cell>
          <cell r="B2058">
            <v>44607</v>
          </cell>
          <cell r="E2058" t="str">
            <v>医療法人 祥風会　豊中みどりクリニック</v>
          </cell>
          <cell r="F2058" t="str">
            <v>B型</v>
          </cell>
          <cell r="G2058" t="str">
            <v>２．かかりつけ患者に限って「診療」及び「検査（外部委託含む）」を実施</v>
          </cell>
          <cell r="H2058" t="str">
            <v>診療所</v>
          </cell>
        </row>
        <row r="2059">
          <cell r="A2059">
            <v>2059</v>
          </cell>
          <cell r="B2059">
            <v>44607</v>
          </cell>
          <cell r="E2059" t="str">
            <v>医療法人祥風会　緑が丘みどりクリニック</v>
          </cell>
          <cell r="F2059" t="str">
            <v>B型</v>
          </cell>
          <cell r="G2059" t="str">
            <v>２．かかりつけ患者に限って「診療」及び「検査（外部委託含む）」を実施</v>
          </cell>
          <cell r="H2059" t="str">
            <v>診療所</v>
          </cell>
        </row>
        <row r="2060">
          <cell r="A2060">
            <v>2060</v>
          </cell>
          <cell r="B2060">
            <v>44607</v>
          </cell>
          <cell r="E2060" t="str">
            <v>はすい小児科</v>
          </cell>
          <cell r="F2060" t="str">
            <v>B型</v>
          </cell>
          <cell r="G2060" t="str">
            <v>２．かかりつけ患者に限って「診療」及び「検査（外部委託含む）」を実施</v>
          </cell>
          <cell r="H2060" t="str">
            <v>診療所</v>
          </cell>
        </row>
        <row r="2061">
          <cell r="A2061">
            <v>2061</v>
          </cell>
          <cell r="B2061">
            <v>44607</v>
          </cell>
          <cell r="E2061" t="str">
            <v>医療法人森田医院</v>
          </cell>
          <cell r="F2061" t="str">
            <v>B型</v>
          </cell>
          <cell r="G2061" t="str">
            <v>２．かかりつけ患者に限って「診療」及び「検査（外部委託含む）」を実施</v>
          </cell>
          <cell r="H2061" t="str">
            <v>診療所</v>
          </cell>
        </row>
        <row r="2062">
          <cell r="A2062">
            <v>2062</v>
          </cell>
          <cell r="B2062">
            <v>44607</v>
          </cell>
          <cell r="E2062" t="str">
            <v>耳鼻咽喉科中村医院</v>
          </cell>
          <cell r="F2062" t="str">
            <v>B型</v>
          </cell>
          <cell r="G2062" t="str">
            <v>２．かかりつけ患者に限って「診療」及び「検査（外部委託含む）」を実施</v>
          </cell>
          <cell r="H2062" t="str">
            <v>診療所</v>
          </cell>
        </row>
        <row r="2063">
          <cell r="A2063">
            <v>2063</v>
          </cell>
          <cell r="B2063">
            <v>44610</v>
          </cell>
          <cell r="C2063">
            <v>44876</v>
          </cell>
          <cell r="E2063" t="str">
            <v>医療法人啓友会　なかじま診療所</v>
          </cell>
          <cell r="F2063" t="str">
            <v>B型</v>
          </cell>
          <cell r="G2063" t="str">
            <v>２．かかりつけ患者に限って「診療」及び「検査（外部委託含む）」を実施</v>
          </cell>
          <cell r="H2063" t="str">
            <v>診療所</v>
          </cell>
        </row>
        <row r="2064">
          <cell r="A2064">
            <v>2064</v>
          </cell>
          <cell r="B2064">
            <v>44610</v>
          </cell>
          <cell r="E2064" t="str">
            <v>医療法人てらお耳鼻咽喉科</v>
          </cell>
          <cell r="F2064" t="str">
            <v>B型</v>
          </cell>
          <cell r="G2064" t="str">
            <v>２．かかりつけ患者に限って「診療」及び「検査（外部委託含む）」を実施</v>
          </cell>
          <cell r="H2064" t="str">
            <v>診療所</v>
          </cell>
        </row>
        <row r="2065">
          <cell r="A2065">
            <v>2065</v>
          </cell>
          <cell r="B2065">
            <v>44610</v>
          </cell>
          <cell r="C2065">
            <v>44809</v>
          </cell>
          <cell r="E2065" t="str">
            <v>ひの小児科</v>
          </cell>
          <cell r="F2065" t="str">
            <v>A型</v>
          </cell>
          <cell r="G2065" t="str">
            <v>１．発熱患者等の「診療」及び「検査（外部委託含む）」を実施</v>
          </cell>
          <cell r="H2065" t="str">
            <v>診療所</v>
          </cell>
        </row>
        <row r="2066">
          <cell r="A2066">
            <v>2066</v>
          </cell>
          <cell r="B2066">
            <v>44610</v>
          </cell>
          <cell r="C2066">
            <v>44876</v>
          </cell>
          <cell r="E2066" t="str">
            <v>医療法人　悠美会　松本クリニック</v>
          </cell>
          <cell r="F2066" t="str">
            <v>準A型</v>
          </cell>
          <cell r="G2066" t="str">
            <v>１．発熱患者等の「診療」及び「検査（外部委託含む）」を実施</v>
          </cell>
          <cell r="H2066" t="str">
            <v>診療所</v>
          </cell>
        </row>
        <row r="2067">
          <cell r="A2067">
            <v>2067</v>
          </cell>
          <cell r="B2067">
            <v>44610</v>
          </cell>
          <cell r="C2067">
            <v>44805</v>
          </cell>
          <cell r="E2067" t="str">
            <v>松尾医院</v>
          </cell>
          <cell r="F2067" t="str">
            <v>A型</v>
          </cell>
          <cell r="G2067" t="str">
            <v>１．発熱患者等の「診療」及び「検査（外部委託含む）」を実施</v>
          </cell>
          <cell r="H2067" t="str">
            <v>診療所</v>
          </cell>
        </row>
        <row r="2068">
          <cell r="A2068">
            <v>2068</v>
          </cell>
          <cell r="B2068">
            <v>44610</v>
          </cell>
          <cell r="E2068" t="str">
            <v>すいたこども医院</v>
          </cell>
          <cell r="F2068" t="str">
            <v>A型</v>
          </cell>
          <cell r="G2068" t="str">
            <v>１．発熱患者等の「診療」及び「検査（外部委託含む）」を実施</v>
          </cell>
          <cell r="H2068" t="str">
            <v>診療所</v>
          </cell>
        </row>
        <row r="2069">
          <cell r="A2069">
            <v>2069</v>
          </cell>
          <cell r="B2069">
            <v>44610</v>
          </cell>
          <cell r="C2069">
            <v>44986</v>
          </cell>
          <cell r="E2069" t="str">
            <v>はつしば山本クリニック</v>
          </cell>
          <cell r="F2069" t="str">
            <v>A型</v>
          </cell>
          <cell r="G2069" t="str">
            <v>１．発熱患者等の「診療」及び「検査（外部委託含む）」を実施</v>
          </cell>
          <cell r="H2069" t="str">
            <v>診療所</v>
          </cell>
        </row>
        <row r="2070">
          <cell r="A2070">
            <v>2070</v>
          </cell>
          <cell r="B2070">
            <v>44610</v>
          </cell>
          <cell r="C2070">
            <v>44774</v>
          </cell>
          <cell r="E2070" t="str">
            <v>医療法人こめだ耳鼻咽喉科</v>
          </cell>
          <cell r="F2070" t="str">
            <v>A型</v>
          </cell>
          <cell r="G2070" t="str">
            <v>１．発熱患者等の「診療」及び「検査（外部委託含む）」を実施</v>
          </cell>
          <cell r="H2070" t="str">
            <v>診療所</v>
          </cell>
        </row>
        <row r="2071">
          <cell r="A2071">
            <v>2071</v>
          </cell>
          <cell r="B2071">
            <v>44610</v>
          </cell>
          <cell r="C2071">
            <v>44775</v>
          </cell>
          <cell r="E2071" t="str">
            <v>医療法人　柳田内科</v>
          </cell>
          <cell r="F2071" t="str">
            <v>A型</v>
          </cell>
          <cell r="G2071" t="str">
            <v>１．発熱患者等の「診療」及び「検査（外部委託含む）」を実施</v>
          </cell>
          <cell r="H2071" t="str">
            <v>診療所</v>
          </cell>
        </row>
        <row r="2072">
          <cell r="A2072">
            <v>2072</v>
          </cell>
          <cell r="B2072">
            <v>44610</v>
          </cell>
          <cell r="E2072" t="str">
            <v>医療法人呉診療所</v>
          </cell>
          <cell r="F2072" t="str">
            <v>B型</v>
          </cell>
          <cell r="G2072" t="str">
            <v>２．かかりつけ患者に限って「診療」及び「検査（外部委託含む）」を実施</v>
          </cell>
          <cell r="H2072" t="str">
            <v>診療所</v>
          </cell>
        </row>
        <row r="2073">
          <cell r="A2073">
            <v>2073</v>
          </cell>
          <cell r="B2073">
            <v>44610</v>
          </cell>
          <cell r="E2073" t="str">
            <v>京橋耳鼻咽喉科</v>
          </cell>
          <cell r="F2073" t="str">
            <v>B型</v>
          </cell>
          <cell r="G2073" t="str">
            <v>２．かかりつけ患者に限って「診療」及び「検査（外部委託含む）」を実施</v>
          </cell>
          <cell r="H2073" t="str">
            <v>診療所</v>
          </cell>
        </row>
        <row r="2074">
          <cell r="A2074">
            <v>2074</v>
          </cell>
          <cell r="B2074">
            <v>44610</v>
          </cell>
          <cell r="C2074">
            <v>44806</v>
          </cell>
          <cell r="E2074" t="str">
            <v>阿部耳鼻咽喉科</v>
          </cell>
          <cell r="F2074" t="str">
            <v>A型</v>
          </cell>
          <cell r="G2074" t="str">
            <v>１．発熱患者等の「診療」及び「検査（外部委託含む）」を実施</v>
          </cell>
          <cell r="H2074" t="str">
            <v>診療所</v>
          </cell>
        </row>
        <row r="2075">
          <cell r="A2075">
            <v>2075</v>
          </cell>
          <cell r="B2075">
            <v>44610</v>
          </cell>
          <cell r="C2075">
            <v>44613</v>
          </cell>
          <cell r="E2075" t="str">
            <v>医療法人至誠会藤林クリニック</v>
          </cell>
          <cell r="F2075" t="str">
            <v>A型</v>
          </cell>
          <cell r="G2075" t="str">
            <v>１．発熱患者等の「診療」及び「検査（外部委託含む）」を実施</v>
          </cell>
          <cell r="H2075" t="str">
            <v>診療所</v>
          </cell>
        </row>
        <row r="2076">
          <cell r="A2076">
            <v>2076</v>
          </cell>
          <cell r="B2076">
            <v>44610</v>
          </cell>
          <cell r="E2076" t="str">
            <v>高橋医院</v>
          </cell>
          <cell r="F2076" t="str">
            <v>A型</v>
          </cell>
          <cell r="G2076" t="str">
            <v>１．発熱患者等の「診療」及び「検査（外部委託含む）」を実施</v>
          </cell>
          <cell r="H2076" t="str">
            <v>診療所</v>
          </cell>
        </row>
        <row r="2078">
          <cell r="A2078">
            <v>2078</v>
          </cell>
          <cell r="B2078">
            <v>44610</v>
          </cell>
          <cell r="E2078" t="str">
            <v>長谷川医院</v>
          </cell>
          <cell r="F2078" t="str">
            <v>B型</v>
          </cell>
          <cell r="G2078" t="str">
            <v>２．かかりつけ患者に限って「診療」及び「検査（外部委託含む）」を実施</v>
          </cell>
          <cell r="H2078" t="str">
            <v>診療所</v>
          </cell>
        </row>
        <row r="2079">
          <cell r="A2079">
            <v>2079</v>
          </cell>
          <cell r="B2079">
            <v>44610</v>
          </cell>
          <cell r="C2079">
            <v>44866</v>
          </cell>
          <cell r="E2079" t="str">
            <v>たえなか耳鼻咽喉科</v>
          </cell>
          <cell r="F2079" t="str">
            <v>A型</v>
          </cell>
          <cell r="G2079" t="str">
            <v>１．発熱患者等の「診療」及び「検査（外部委託含む）」を実施</v>
          </cell>
          <cell r="H2079" t="str">
            <v>診療所</v>
          </cell>
        </row>
        <row r="2080">
          <cell r="A2080">
            <v>2080</v>
          </cell>
          <cell r="B2080">
            <v>44610</v>
          </cell>
          <cell r="E2080" t="str">
            <v>池渕クリニック</v>
          </cell>
          <cell r="F2080" t="str">
            <v>B型</v>
          </cell>
          <cell r="G2080" t="str">
            <v>２．かかりつけ患者に限って「診療」及び「検査（外部委託含む）」を実施</v>
          </cell>
          <cell r="H2080" t="str">
            <v>診療所</v>
          </cell>
        </row>
        <row r="2081">
          <cell r="A2081">
            <v>2081</v>
          </cell>
          <cell r="B2081">
            <v>44610</v>
          </cell>
          <cell r="C2081">
            <v>44771</v>
          </cell>
          <cell r="E2081" t="str">
            <v>ながの内科クリニック</v>
          </cell>
          <cell r="F2081" t="str">
            <v>A型</v>
          </cell>
          <cell r="G2081" t="str">
            <v>１．発熱患者等の「診療」及び「検査（外部委託含む）」を実施</v>
          </cell>
          <cell r="H2081" t="str">
            <v>診療所</v>
          </cell>
        </row>
        <row r="2082">
          <cell r="A2082">
            <v>2082</v>
          </cell>
          <cell r="B2082">
            <v>44610</v>
          </cell>
          <cell r="C2082">
            <v>44789</v>
          </cell>
          <cell r="E2082" t="str">
            <v>医療法人 広知会 長野内科</v>
          </cell>
          <cell r="F2082" t="str">
            <v>B型</v>
          </cell>
          <cell r="G2082" t="str">
            <v>２．かかりつけ患者に限って「診療」及び「検査（外部委託含む）」を実施</v>
          </cell>
          <cell r="H2082" t="str">
            <v>診療所</v>
          </cell>
        </row>
        <row r="2083">
          <cell r="A2083">
            <v>2083</v>
          </cell>
          <cell r="B2083">
            <v>44610</v>
          </cell>
          <cell r="C2083">
            <v>44793</v>
          </cell>
          <cell r="E2083" t="str">
            <v>医療法人楽樹会　つむぎの森ホームクリニック</v>
          </cell>
          <cell r="F2083" t="str">
            <v>A型</v>
          </cell>
          <cell r="G2083" t="str">
            <v>１．発熱患者等の「診療」及び「検査（外部委託含む）」を実施</v>
          </cell>
          <cell r="H2083" t="str">
            <v>診療所</v>
          </cell>
        </row>
        <row r="2084">
          <cell r="A2084">
            <v>2084</v>
          </cell>
          <cell r="B2084">
            <v>44614</v>
          </cell>
          <cell r="E2084" t="str">
            <v>社会福祉法人大阪自彊館リベルテ診療所</v>
          </cell>
          <cell r="F2084" t="str">
            <v>B型</v>
          </cell>
          <cell r="G2084" t="str">
            <v>２．かかりつけ患者に限って「診療」及び「検査（外部委託含む）」を実施</v>
          </cell>
          <cell r="H2084" t="str">
            <v>診療所</v>
          </cell>
        </row>
        <row r="2085">
          <cell r="A2085">
            <v>2085</v>
          </cell>
          <cell r="B2085">
            <v>44614</v>
          </cell>
          <cell r="E2085" t="str">
            <v>医療法人淳康会　堺近森病院</v>
          </cell>
          <cell r="F2085" t="str">
            <v>B型</v>
          </cell>
          <cell r="G2085" t="str">
            <v>２．かかりつけ患者に限って「診療」及び「検査（外部委託含む）」を実施</v>
          </cell>
          <cell r="H2085" t="str">
            <v>病院</v>
          </cell>
        </row>
        <row r="2086">
          <cell r="A2086">
            <v>2086</v>
          </cell>
          <cell r="B2086">
            <v>44614</v>
          </cell>
          <cell r="E2086" t="str">
            <v>中川内科医院</v>
          </cell>
          <cell r="F2086" t="str">
            <v>B型</v>
          </cell>
          <cell r="G2086" t="str">
            <v>２．かかりつけ患者に限って「診療」及び「検査（外部委託含む）」を実施</v>
          </cell>
          <cell r="H2086" t="str">
            <v>診療所</v>
          </cell>
        </row>
        <row r="2087">
          <cell r="A2087">
            <v>2087</v>
          </cell>
          <cell r="B2087">
            <v>44614</v>
          </cell>
          <cell r="E2087" t="str">
            <v>特別養護ホーム　オレンジ荘診療所</v>
          </cell>
          <cell r="F2087" t="str">
            <v>B型</v>
          </cell>
          <cell r="G2087" t="str">
            <v>２．かかりつけ患者に限って「診療」及び「検査（外部委託含む）」を実施</v>
          </cell>
          <cell r="H2087" t="str">
            <v>診療所</v>
          </cell>
        </row>
        <row r="2088">
          <cell r="A2088">
            <v>2088</v>
          </cell>
          <cell r="B2088">
            <v>44614</v>
          </cell>
          <cell r="E2088" t="str">
            <v>しうちプライマリ・ケアクリニック</v>
          </cell>
          <cell r="F2088" t="str">
            <v>A型</v>
          </cell>
          <cell r="G2088" t="str">
            <v>１．発熱患者等の「診療」及び「検査（外部委託含む）」を実施</v>
          </cell>
          <cell r="H2088" t="str">
            <v>診療所</v>
          </cell>
        </row>
        <row r="2089">
          <cell r="A2089">
            <v>2089</v>
          </cell>
          <cell r="B2089">
            <v>44614</v>
          </cell>
          <cell r="E2089" t="str">
            <v>さく内科クリニック</v>
          </cell>
          <cell r="F2089" t="str">
            <v>A型</v>
          </cell>
          <cell r="G2089" t="str">
            <v>１．発熱患者等の「診療」及び「検査（外部委託含む）」を実施</v>
          </cell>
          <cell r="H2089" t="str">
            <v>診療所</v>
          </cell>
        </row>
        <row r="2090">
          <cell r="A2090">
            <v>2090</v>
          </cell>
          <cell r="B2090">
            <v>44614</v>
          </cell>
          <cell r="E2090" t="str">
            <v>井上医院</v>
          </cell>
          <cell r="F2090" t="str">
            <v>B型</v>
          </cell>
          <cell r="G2090" t="str">
            <v>２．かかりつけ患者に限って「診療」及び「検査（外部委託含む）」を実施</v>
          </cell>
          <cell r="H2090" t="str">
            <v>診療所</v>
          </cell>
        </row>
        <row r="2091">
          <cell r="A2091">
            <v>2091</v>
          </cell>
          <cell r="B2091">
            <v>44614</v>
          </cell>
          <cell r="E2091" t="str">
            <v>医療法人啓友会　啓友クリニック</v>
          </cell>
          <cell r="F2091" t="str">
            <v>B型</v>
          </cell>
          <cell r="G2091" t="str">
            <v>２．かかりつけ患者に限って「診療」及び「検査（外部委託含む）」を実施</v>
          </cell>
          <cell r="H2091" t="str">
            <v>診療所</v>
          </cell>
        </row>
        <row r="2092">
          <cell r="A2092">
            <v>2092</v>
          </cell>
          <cell r="B2092">
            <v>44614</v>
          </cell>
          <cell r="E2092" t="str">
            <v>医療法人　前田診療所</v>
          </cell>
          <cell r="F2092" t="str">
            <v>A型</v>
          </cell>
          <cell r="G2092" t="str">
            <v>１．発熱患者等の「診療」及び「検査（外部委託含む）」を実施</v>
          </cell>
          <cell r="H2092" t="str">
            <v>診療所</v>
          </cell>
        </row>
        <row r="2093">
          <cell r="A2093">
            <v>2093</v>
          </cell>
          <cell r="B2093">
            <v>44614</v>
          </cell>
          <cell r="E2093" t="str">
            <v>医療法人誠信会　三和クリニック</v>
          </cell>
          <cell r="F2093" t="str">
            <v>B型</v>
          </cell>
          <cell r="G2093" t="str">
            <v>２．かかりつけ患者に限って「診療」及び「検査（外部委託含む）」を実施</v>
          </cell>
          <cell r="H2093" t="str">
            <v>診療所</v>
          </cell>
        </row>
        <row r="2094">
          <cell r="A2094">
            <v>2094</v>
          </cell>
          <cell r="B2094">
            <v>44614</v>
          </cell>
          <cell r="E2094" t="str">
            <v>医療法人港南会　金城外科脳神経外科</v>
          </cell>
          <cell r="F2094" t="str">
            <v>B型</v>
          </cell>
          <cell r="G2094" t="str">
            <v>２．かかりつけ患者に限って「診療」及び「検査（外部委託含む）」を実施</v>
          </cell>
          <cell r="H2094" t="str">
            <v>診療所</v>
          </cell>
        </row>
        <row r="2095">
          <cell r="A2095">
            <v>2095</v>
          </cell>
          <cell r="B2095">
            <v>44614</v>
          </cell>
          <cell r="C2095">
            <v>44627</v>
          </cell>
          <cell r="E2095" t="str">
            <v>医療法人佳真会　さざなみクリニック</v>
          </cell>
          <cell r="F2095" t="str">
            <v>B型</v>
          </cell>
          <cell r="G2095" t="str">
            <v>２．かかりつけ患者に限って「診療」及び「検査（外部委託含む）」を実施</v>
          </cell>
          <cell r="H2095" t="str">
            <v>診療所</v>
          </cell>
        </row>
        <row r="2096">
          <cell r="A2096">
            <v>2096</v>
          </cell>
          <cell r="B2096">
            <v>44614</v>
          </cell>
          <cell r="C2096">
            <v>44698</v>
          </cell>
          <cell r="E2096" t="str">
            <v>医療法人　田中小児科</v>
          </cell>
          <cell r="F2096" t="str">
            <v>A型</v>
          </cell>
          <cell r="G2096" t="str">
            <v>１．発熱患者等の「診療」及び「検査（外部委託含む）」を実施</v>
          </cell>
          <cell r="H2096" t="str">
            <v>診療所</v>
          </cell>
        </row>
        <row r="2097">
          <cell r="A2097">
            <v>2097</v>
          </cell>
          <cell r="B2097">
            <v>44614</v>
          </cell>
          <cell r="C2097">
            <v>44958</v>
          </cell>
          <cell r="E2097" t="str">
            <v>小出医院</v>
          </cell>
          <cell r="F2097" t="str">
            <v>A型</v>
          </cell>
          <cell r="G2097" t="str">
            <v>１．発熱患者等の「診療」及び「検査（外部委託含む）」を実施</v>
          </cell>
          <cell r="H2097" t="str">
            <v>診療所</v>
          </cell>
        </row>
        <row r="2098">
          <cell r="A2098">
            <v>2098</v>
          </cell>
          <cell r="B2098">
            <v>44614</v>
          </cell>
          <cell r="C2098">
            <v>44772</v>
          </cell>
          <cell r="E2098" t="str">
            <v>ほその耳鼻咽喉科</v>
          </cell>
          <cell r="F2098" t="str">
            <v>A型</v>
          </cell>
          <cell r="G2098" t="str">
            <v>１．発熱患者等の「診療」及び「検査（外部委託含む）」を実施</v>
          </cell>
          <cell r="H2098" t="str">
            <v>診療所</v>
          </cell>
        </row>
        <row r="2099">
          <cell r="A2099">
            <v>2099</v>
          </cell>
          <cell r="B2099">
            <v>44614</v>
          </cell>
          <cell r="E2099" t="str">
            <v>医療法人ナチュラル内科クリニック　ナチュラルクリニック</v>
          </cell>
          <cell r="F2099" t="str">
            <v>B型</v>
          </cell>
          <cell r="G2099" t="str">
            <v>２．かかりつけ患者に限って「診療」及び「検査（外部委託含む）」を実施</v>
          </cell>
          <cell r="H2099" t="str">
            <v>診療所</v>
          </cell>
        </row>
        <row r="2100">
          <cell r="A2100">
            <v>2100</v>
          </cell>
          <cell r="B2100">
            <v>44614</v>
          </cell>
          <cell r="C2100">
            <v>44683</v>
          </cell>
          <cell r="E2100" t="str">
            <v>医療法人菜の花会　菜の花診療所</v>
          </cell>
          <cell r="F2100" t="str">
            <v>A型</v>
          </cell>
          <cell r="G2100" t="str">
            <v>１．発熱患者等の「診療」及び「検査（外部委託含む）」を実施</v>
          </cell>
          <cell r="H2100" t="str">
            <v>診療所</v>
          </cell>
        </row>
        <row r="2101">
          <cell r="A2101">
            <v>2101</v>
          </cell>
          <cell r="B2101">
            <v>44614</v>
          </cell>
          <cell r="C2101">
            <v>44776</v>
          </cell>
          <cell r="E2101" t="str">
            <v>医療法人秀壮会　秀壮会クリニック</v>
          </cell>
          <cell r="F2101" t="str">
            <v>A型</v>
          </cell>
          <cell r="G2101" t="str">
            <v>１．発熱患者等の「診療」及び「検査（外部委託含む）」を実施</v>
          </cell>
          <cell r="H2101" t="str">
            <v>診療所</v>
          </cell>
        </row>
        <row r="2102">
          <cell r="A2102">
            <v>2102</v>
          </cell>
          <cell r="B2102">
            <v>44614</v>
          </cell>
          <cell r="E2102" t="str">
            <v>よりふじ胃腸内科・内科クリニック</v>
          </cell>
          <cell r="F2102" t="str">
            <v>A型</v>
          </cell>
          <cell r="G2102" t="str">
            <v>１．発熱患者等の「診療」及び「検査（外部委託含む）」を実施</v>
          </cell>
          <cell r="H2102" t="str">
            <v>診療所</v>
          </cell>
        </row>
        <row r="2103">
          <cell r="A2103">
            <v>2103</v>
          </cell>
          <cell r="B2103">
            <v>44614</v>
          </cell>
          <cell r="E2103" t="str">
            <v>白江医院</v>
          </cell>
          <cell r="F2103" t="str">
            <v>A型</v>
          </cell>
          <cell r="G2103" t="str">
            <v>１．発熱患者等の「診療」及び「検査（外部委託含む）」を実施</v>
          </cell>
          <cell r="H2103" t="str">
            <v>診療所</v>
          </cell>
        </row>
        <row r="2104">
          <cell r="A2104">
            <v>2104</v>
          </cell>
          <cell r="B2104">
            <v>44616</v>
          </cell>
          <cell r="E2104" t="str">
            <v>医療法人　山田クリニック</v>
          </cell>
          <cell r="F2104" t="str">
            <v>B型</v>
          </cell>
          <cell r="G2104" t="str">
            <v>２．かかりつけ患者に限って「診療」及び「検査（外部委託含む）」を実施</v>
          </cell>
          <cell r="H2104" t="str">
            <v>診療所</v>
          </cell>
        </row>
        <row r="2105">
          <cell r="A2105">
            <v>2105</v>
          </cell>
          <cell r="B2105">
            <v>44616</v>
          </cell>
          <cell r="E2105" t="str">
            <v>いのうえ小児科アレルギー科クリニック</v>
          </cell>
          <cell r="F2105" t="str">
            <v>A型</v>
          </cell>
          <cell r="G2105" t="str">
            <v>１．発熱患者等の「診療」及び「検査（外部委託含む）」を実施</v>
          </cell>
          <cell r="H2105" t="str">
            <v>診療所</v>
          </cell>
        </row>
        <row r="2106">
          <cell r="A2106">
            <v>2106</v>
          </cell>
          <cell r="B2106">
            <v>44616</v>
          </cell>
          <cell r="E2106" t="str">
            <v>すずき小児科クリニック</v>
          </cell>
          <cell r="F2106" t="str">
            <v>B型</v>
          </cell>
          <cell r="G2106" t="str">
            <v>２．かかりつけ患者に限って「診療」及び「検査（外部委託含む）」を実施</v>
          </cell>
          <cell r="H2106" t="str">
            <v>診療所</v>
          </cell>
        </row>
        <row r="2107">
          <cell r="A2107">
            <v>2107</v>
          </cell>
          <cell r="B2107">
            <v>44616</v>
          </cell>
          <cell r="C2107">
            <v>44866</v>
          </cell>
          <cell r="E2107" t="str">
            <v>医療法人　奥内科循環器科</v>
          </cell>
          <cell r="F2107" t="str">
            <v>A型</v>
          </cell>
          <cell r="G2107" t="str">
            <v>１．発熱患者等の「診療」及び「検査（外部委託含む）」を実施</v>
          </cell>
          <cell r="H2107" t="str">
            <v>診療所</v>
          </cell>
        </row>
        <row r="2108">
          <cell r="A2108">
            <v>2108</v>
          </cell>
          <cell r="B2108">
            <v>44616</v>
          </cell>
          <cell r="C2108">
            <v>44733</v>
          </cell>
          <cell r="E2108" t="str">
            <v>一般財団法人大阪漢方医学振興財団附属診療所</v>
          </cell>
          <cell r="F2108" t="str">
            <v>B型</v>
          </cell>
          <cell r="G2108" t="str">
            <v>２．かかりつけ患者に限って「診療」及び「検査（外部委託含む）」を実施</v>
          </cell>
          <cell r="H2108" t="str">
            <v>診療所</v>
          </cell>
        </row>
        <row r="2109">
          <cell r="A2109">
            <v>2109</v>
          </cell>
          <cell r="B2109">
            <v>44616</v>
          </cell>
          <cell r="C2109">
            <v>44795</v>
          </cell>
          <cell r="E2109" t="str">
            <v>澤田内科クリニック</v>
          </cell>
          <cell r="F2109" t="str">
            <v>A型</v>
          </cell>
          <cell r="G2109" t="str">
            <v>１．発熱患者等の「診療」及び「検査（外部委託含む）」を実施</v>
          </cell>
          <cell r="H2109" t="str">
            <v>診療所</v>
          </cell>
        </row>
        <row r="2110">
          <cell r="A2110">
            <v>2110</v>
          </cell>
          <cell r="B2110">
            <v>44616</v>
          </cell>
          <cell r="C2110">
            <v>44863</v>
          </cell>
          <cell r="E2110" t="str">
            <v>医療法人焦クリニック</v>
          </cell>
          <cell r="F2110" t="str">
            <v>B型</v>
          </cell>
          <cell r="G2110" t="str">
            <v>２．かかりつけ患者に限って「診療」及び「検査（外部委託含む）」を実施</v>
          </cell>
          <cell r="H2110" t="str">
            <v>診療所</v>
          </cell>
        </row>
        <row r="2111">
          <cell r="A2111">
            <v>2111</v>
          </cell>
          <cell r="B2111">
            <v>44616</v>
          </cell>
          <cell r="C2111">
            <v>44633</v>
          </cell>
          <cell r="E2111" t="str">
            <v>志野医院</v>
          </cell>
          <cell r="F2111" t="str">
            <v>B型</v>
          </cell>
          <cell r="G2111" t="str">
            <v>２．かかりつけ患者に限って「診療」及び「検査（外部委託含む）」を実施</v>
          </cell>
          <cell r="H2111" t="str">
            <v>診療所</v>
          </cell>
        </row>
        <row r="2112">
          <cell r="A2112">
            <v>2112</v>
          </cell>
          <cell r="B2112">
            <v>44616</v>
          </cell>
          <cell r="E2112" t="str">
            <v>医療法人　幸信会　おおしか医院</v>
          </cell>
          <cell r="F2112" t="str">
            <v>A型</v>
          </cell>
          <cell r="G2112" t="str">
            <v>１．発熱患者等の「診療」及び「検査（外部委託含む）」を実施</v>
          </cell>
          <cell r="H2112" t="str">
            <v>診療所</v>
          </cell>
        </row>
        <row r="2113">
          <cell r="A2113">
            <v>2113</v>
          </cell>
          <cell r="B2113">
            <v>44616</v>
          </cell>
          <cell r="C2113">
            <v>44774</v>
          </cell>
          <cell r="E2113" t="str">
            <v>医療法人三裕会　三谷医院</v>
          </cell>
          <cell r="F2113" t="str">
            <v>A型</v>
          </cell>
          <cell r="G2113" t="str">
            <v>１．発熱患者等の「診療」及び「検査（外部委託含む）」を実施</v>
          </cell>
          <cell r="H2113" t="str">
            <v>診療所</v>
          </cell>
        </row>
        <row r="2114">
          <cell r="A2114">
            <v>2114</v>
          </cell>
          <cell r="B2114">
            <v>44616</v>
          </cell>
          <cell r="E2114" t="str">
            <v>やすだクリニック</v>
          </cell>
          <cell r="F2114" t="str">
            <v>B型</v>
          </cell>
          <cell r="G2114" t="str">
            <v>２．かかりつけ患者に限って「診療」及び「検査（外部委託含む）」を実施</v>
          </cell>
          <cell r="H2114" t="str">
            <v>診療所</v>
          </cell>
        </row>
        <row r="2115">
          <cell r="A2115">
            <v>2115</v>
          </cell>
          <cell r="B2115">
            <v>44616</v>
          </cell>
          <cell r="C2115">
            <v>44863</v>
          </cell>
          <cell r="E2115" t="str">
            <v>おおぎたに内科・胃腸内科</v>
          </cell>
          <cell r="F2115" t="str">
            <v>A型</v>
          </cell>
          <cell r="G2115" t="str">
            <v>１．発熱患者等の「診療」及び「検査（外部委託含む）」を実施</v>
          </cell>
          <cell r="H2115" t="str">
            <v>診療所</v>
          </cell>
        </row>
        <row r="2116">
          <cell r="A2116">
            <v>2116</v>
          </cell>
          <cell r="B2116">
            <v>44616</v>
          </cell>
          <cell r="E2116" t="str">
            <v>医療法人　癒美会　みぞぐちクリニック</v>
          </cell>
          <cell r="F2116" t="str">
            <v>A型</v>
          </cell>
          <cell r="G2116" t="str">
            <v>１．発熱患者等の「診療」及び「検査（外部委託含む）」を実施</v>
          </cell>
          <cell r="H2116" t="str">
            <v>診療所</v>
          </cell>
        </row>
        <row r="2117">
          <cell r="A2117">
            <v>2117</v>
          </cell>
          <cell r="B2117">
            <v>44616</v>
          </cell>
          <cell r="C2117">
            <v>44866</v>
          </cell>
          <cell r="E2117" t="str">
            <v>医療法人晴愛会　大阪リウマチ・膠原病クリニック</v>
          </cell>
          <cell r="F2117" t="str">
            <v>B型</v>
          </cell>
          <cell r="G2117" t="str">
            <v>２．かかりつけ患者に限って「診療」及び「検査（外部委託含む）」を実施</v>
          </cell>
          <cell r="H2117" t="str">
            <v>診療所</v>
          </cell>
        </row>
        <row r="2118">
          <cell r="A2118">
            <v>2118</v>
          </cell>
          <cell r="B2118">
            <v>44616</v>
          </cell>
          <cell r="E2118" t="str">
            <v>社会福祉法人　清水福祉会　城東さくら苑クリニック</v>
          </cell>
          <cell r="F2118" t="str">
            <v>B型</v>
          </cell>
          <cell r="G2118" t="str">
            <v>２．かかりつけ患者に限って「診療」及び「検査（外部委託含む）」を実施</v>
          </cell>
          <cell r="H2118" t="str">
            <v>診療所</v>
          </cell>
        </row>
        <row r="2119">
          <cell r="A2119">
            <v>2119</v>
          </cell>
          <cell r="B2119">
            <v>44616</v>
          </cell>
          <cell r="E2119" t="str">
            <v>医療法人親和会　林医院</v>
          </cell>
          <cell r="F2119" t="str">
            <v>B型</v>
          </cell>
          <cell r="G2119" t="str">
            <v>２．かかりつけ患者に限って「診療」及び「検査（外部委託含む）」を実施</v>
          </cell>
          <cell r="H2119" t="str">
            <v>診療所</v>
          </cell>
        </row>
        <row r="2120">
          <cell r="A2120">
            <v>2120</v>
          </cell>
          <cell r="B2120">
            <v>44616</v>
          </cell>
          <cell r="C2120">
            <v>44866</v>
          </cell>
          <cell r="E2120" t="str">
            <v>医療法人理弘会　とちの耳鼻咽喉科クリニック</v>
          </cell>
          <cell r="F2120" t="str">
            <v>準A型</v>
          </cell>
          <cell r="G2120" t="str">
            <v>１．発熱患者等の「診療」及び「検査（外部委託含む）」を実施</v>
          </cell>
          <cell r="H2120" t="str">
            <v>診療所</v>
          </cell>
        </row>
        <row r="2121">
          <cell r="A2121">
            <v>2121</v>
          </cell>
          <cell r="B2121">
            <v>44616</v>
          </cell>
          <cell r="E2121" t="str">
            <v>むらい内科ハートクリニック</v>
          </cell>
          <cell r="F2121" t="str">
            <v>A型</v>
          </cell>
          <cell r="G2121" t="str">
            <v>１．発熱患者等の「診療」及び「検査（外部委託含む）」を実施</v>
          </cell>
          <cell r="H2121" t="str">
            <v>診療所</v>
          </cell>
        </row>
        <row r="2122">
          <cell r="A2122">
            <v>2122</v>
          </cell>
          <cell r="B2122">
            <v>44616</v>
          </cell>
          <cell r="C2122">
            <v>44810</v>
          </cell>
          <cell r="E2122" t="str">
            <v>城東医院</v>
          </cell>
          <cell r="F2122" t="str">
            <v>A型</v>
          </cell>
          <cell r="G2122" t="str">
            <v>１．発熱患者等の「診療」及び「検査（外部委託含む）」を実施</v>
          </cell>
          <cell r="H2122" t="str">
            <v>診療所</v>
          </cell>
        </row>
        <row r="2123">
          <cell r="A2123">
            <v>2123</v>
          </cell>
          <cell r="B2123">
            <v>44621</v>
          </cell>
          <cell r="C2123">
            <v>44869</v>
          </cell>
          <cell r="E2123" t="str">
            <v>北原医院</v>
          </cell>
          <cell r="F2123" t="str">
            <v>A型</v>
          </cell>
          <cell r="G2123" t="str">
            <v>１．発熱患者等の「診療」及び「検査（外部委託含む）」を実施</v>
          </cell>
          <cell r="H2123" t="str">
            <v>診療所</v>
          </cell>
        </row>
        <row r="2124">
          <cell r="A2124">
            <v>2124</v>
          </cell>
          <cell r="B2124">
            <v>44621</v>
          </cell>
          <cell r="E2124" t="str">
            <v>美濃クリニック</v>
          </cell>
          <cell r="F2124" t="str">
            <v>A型</v>
          </cell>
          <cell r="G2124" t="str">
            <v>１．発熱患者等の「診療」及び「検査（外部委託含む）」を実施</v>
          </cell>
          <cell r="H2124" t="str">
            <v>診療所</v>
          </cell>
        </row>
        <row r="2125">
          <cell r="A2125">
            <v>2125</v>
          </cell>
          <cell r="B2125">
            <v>44621</v>
          </cell>
          <cell r="C2125">
            <v>44887</v>
          </cell>
          <cell r="E2125" t="str">
            <v>姜内科クリニック</v>
          </cell>
          <cell r="F2125" t="str">
            <v>B型</v>
          </cell>
          <cell r="G2125" t="str">
            <v>２．かかりつけ患者に限って「診療」及び「検査（外部委託含む）」を実施</v>
          </cell>
          <cell r="H2125" t="str">
            <v>診療所</v>
          </cell>
        </row>
        <row r="2126">
          <cell r="A2126">
            <v>2126</v>
          </cell>
          <cell r="B2126">
            <v>44621</v>
          </cell>
          <cell r="C2126">
            <v>44771</v>
          </cell>
          <cell r="E2126" t="str">
            <v>まつもと耳鼻咽喉科</v>
          </cell>
          <cell r="F2126" t="str">
            <v>A型</v>
          </cell>
          <cell r="G2126" t="str">
            <v>１．発熱患者等の「診療」及び「検査（外部委託含む）」を実施</v>
          </cell>
          <cell r="H2126" t="str">
            <v>診療所</v>
          </cell>
        </row>
        <row r="2127">
          <cell r="A2127">
            <v>2127</v>
          </cell>
          <cell r="B2127">
            <v>44621</v>
          </cell>
          <cell r="C2127">
            <v>44643</v>
          </cell>
          <cell r="E2127" t="str">
            <v>医療法人万緑会　ひぐち小児科</v>
          </cell>
          <cell r="F2127" t="str">
            <v>B型</v>
          </cell>
          <cell r="G2127" t="str">
            <v>２．かかりつけ患者に限って「診療」及び「検査（外部委託含む）」を実施</v>
          </cell>
          <cell r="H2127" t="str">
            <v>診療所</v>
          </cell>
        </row>
        <row r="2128">
          <cell r="A2128">
            <v>2128</v>
          </cell>
          <cell r="B2128">
            <v>44621</v>
          </cell>
          <cell r="E2128" t="str">
            <v>医療法人楽樹会　大越なごみの森診療所</v>
          </cell>
          <cell r="F2128" t="str">
            <v>B型</v>
          </cell>
          <cell r="G2128" t="str">
            <v>２．かかりつけ患者に限って「診療」及び「検査（外部委託含む）」を実施</v>
          </cell>
          <cell r="H2128" t="str">
            <v>診療所</v>
          </cell>
        </row>
        <row r="2130">
          <cell r="A2130">
            <v>2130</v>
          </cell>
          <cell r="B2130">
            <v>44621</v>
          </cell>
          <cell r="C2130">
            <v>44866</v>
          </cell>
          <cell r="E2130" t="str">
            <v>医療法人　妻鹿整形外科</v>
          </cell>
          <cell r="F2130" t="str">
            <v>準A型</v>
          </cell>
          <cell r="G2130" t="str">
            <v>１．発熱患者等の「診療」及び「検査（外部委託含む）」を実施</v>
          </cell>
          <cell r="H2130" t="str">
            <v>診療所</v>
          </cell>
        </row>
        <row r="2131">
          <cell r="A2131">
            <v>2131</v>
          </cell>
          <cell r="B2131">
            <v>44621</v>
          </cell>
          <cell r="E2131" t="str">
            <v>医療法人栄弘会　宮下内科</v>
          </cell>
          <cell r="F2131" t="str">
            <v>B型</v>
          </cell>
          <cell r="G2131" t="str">
            <v>２．かかりつけ患者に限って「診療」及び「検査（外部委託含む）」を実施</v>
          </cell>
          <cell r="H2131" t="str">
            <v>診療所</v>
          </cell>
        </row>
        <row r="2132">
          <cell r="A2132">
            <v>2132</v>
          </cell>
          <cell r="B2132">
            <v>44621</v>
          </cell>
          <cell r="E2132" t="str">
            <v>大阪自彊館診療所</v>
          </cell>
          <cell r="F2132" t="str">
            <v>B型</v>
          </cell>
          <cell r="G2132" t="str">
            <v>２．かかりつけ患者に限って「診療」及び「検査（外部委託含む）」を実施</v>
          </cell>
          <cell r="H2132" t="str">
            <v>診療所</v>
          </cell>
        </row>
        <row r="2133">
          <cell r="A2133">
            <v>2133</v>
          </cell>
          <cell r="B2133">
            <v>44621</v>
          </cell>
          <cell r="E2133" t="str">
            <v>医療法人裕生会　裕生会クリニック</v>
          </cell>
          <cell r="F2133" t="str">
            <v>B型</v>
          </cell>
          <cell r="G2133" t="str">
            <v>２．かかりつけ患者に限って「診療」及び「検査（外部委託含む）」を実施</v>
          </cell>
          <cell r="H2133" t="str">
            <v>診療所</v>
          </cell>
        </row>
        <row r="2134">
          <cell r="A2134">
            <v>2134</v>
          </cell>
          <cell r="B2134">
            <v>44621</v>
          </cell>
          <cell r="E2134" t="str">
            <v>柿原クリニック</v>
          </cell>
          <cell r="F2134" t="str">
            <v>B型</v>
          </cell>
          <cell r="G2134" t="str">
            <v>２．かかりつけ患者に限って「診療」及び「検査（外部委託含む）」を実施</v>
          </cell>
          <cell r="H2134" t="str">
            <v>診療所</v>
          </cell>
        </row>
        <row r="2135">
          <cell r="A2135">
            <v>2135</v>
          </cell>
          <cell r="B2135">
            <v>44621</v>
          </cell>
          <cell r="C2135">
            <v>44792</v>
          </cell>
          <cell r="E2135" t="str">
            <v>医療法人追矢クリニック</v>
          </cell>
          <cell r="F2135" t="str">
            <v>A型</v>
          </cell>
          <cell r="G2135" t="str">
            <v>１．発熱患者等の「診療」及び「検査（外部委託含む）」を実施</v>
          </cell>
          <cell r="H2135" t="str">
            <v>診療所</v>
          </cell>
        </row>
        <row r="2136">
          <cell r="A2136">
            <v>2136</v>
          </cell>
          <cell r="B2136">
            <v>44621</v>
          </cell>
          <cell r="C2136">
            <v>44784</v>
          </cell>
          <cell r="E2136" t="str">
            <v>医療法人　白築医院</v>
          </cell>
          <cell r="F2136" t="str">
            <v>A型</v>
          </cell>
          <cell r="G2136" t="str">
            <v>１．発熱患者等の「診療」及び「検査（外部委託含む）」を実施</v>
          </cell>
          <cell r="H2136" t="str">
            <v>診療所</v>
          </cell>
        </row>
        <row r="2137">
          <cell r="A2137">
            <v>2137</v>
          </cell>
          <cell r="B2137">
            <v>44621</v>
          </cell>
          <cell r="C2137">
            <v>44895</v>
          </cell>
          <cell r="E2137" t="str">
            <v>梅田クリニック</v>
          </cell>
          <cell r="F2137" t="str">
            <v>B型</v>
          </cell>
          <cell r="G2137" t="str">
            <v>２．かかりつけ患者に限って「診療」及び「検査（外部委託含む）」を実施</v>
          </cell>
          <cell r="H2137" t="str">
            <v>診療所</v>
          </cell>
        </row>
        <row r="2138">
          <cell r="A2138">
            <v>2138</v>
          </cell>
          <cell r="B2138">
            <v>44621</v>
          </cell>
          <cell r="E2138" t="str">
            <v>医療法人健信会岩﨑内科クリニック</v>
          </cell>
          <cell r="F2138" t="str">
            <v>B型</v>
          </cell>
          <cell r="G2138" t="str">
            <v>２．かかりつけ患者に限って「診療」及び「検査（外部委託含む）」を実施</v>
          </cell>
          <cell r="H2138" t="str">
            <v>診療所</v>
          </cell>
        </row>
        <row r="2139">
          <cell r="A2139">
            <v>2139</v>
          </cell>
          <cell r="B2139">
            <v>44621</v>
          </cell>
          <cell r="C2139">
            <v>44835</v>
          </cell>
          <cell r="E2139" t="str">
            <v>たかだ耳鼻咽喉科・小児科クリニック</v>
          </cell>
          <cell r="F2139" t="str">
            <v>A型</v>
          </cell>
          <cell r="G2139" t="str">
            <v>１．発熱患者等の「診療」及び「検査（外部委託含む）」を実施</v>
          </cell>
          <cell r="H2139" t="str">
            <v>診療所</v>
          </cell>
        </row>
        <row r="2140">
          <cell r="A2140">
            <v>214</v>
          </cell>
          <cell r="B2140">
            <v>44726</v>
          </cell>
          <cell r="E2140" t="str">
            <v>森井内科</v>
          </cell>
          <cell r="F2140" t="str">
            <v>A型</v>
          </cell>
          <cell r="G2140" t="str">
            <v>１．発熱患者等の「診療」及び「検査（外部委託含む）」を実施</v>
          </cell>
          <cell r="H2140" t="str">
            <v>診療所</v>
          </cell>
        </row>
        <row r="2141">
          <cell r="A2141">
            <v>2140</v>
          </cell>
          <cell r="B2141">
            <v>44621</v>
          </cell>
          <cell r="C2141">
            <v>44792</v>
          </cell>
          <cell r="E2141" t="str">
            <v>医療法人　小川医院</v>
          </cell>
          <cell r="F2141" t="str">
            <v>A型</v>
          </cell>
          <cell r="G2141" t="str">
            <v>１．発熱患者等の「診療」及び「検査（外部委託含む）」を実施</v>
          </cell>
          <cell r="H2141" t="str">
            <v>診療所</v>
          </cell>
        </row>
        <row r="2144">
          <cell r="A2144">
            <v>2143</v>
          </cell>
          <cell r="B2144">
            <v>44621</v>
          </cell>
          <cell r="E2144" t="str">
            <v>社会福祉法人上神谷福祉会　槇塚荘診療所</v>
          </cell>
          <cell r="F2144" t="str">
            <v>B型</v>
          </cell>
          <cell r="G2144" t="str">
            <v>２．かかりつけ患者に限って「診療」及び「検査（外部委託含む）」を実施</v>
          </cell>
          <cell r="H2144" t="str">
            <v>診療所</v>
          </cell>
        </row>
        <row r="2145">
          <cell r="A2145">
            <v>2144</v>
          </cell>
          <cell r="B2145">
            <v>44628</v>
          </cell>
          <cell r="E2145" t="str">
            <v>医療法人 仁知会　渋谷医院</v>
          </cell>
          <cell r="F2145" t="str">
            <v>A型</v>
          </cell>
          <cell r="G2145" t="str">
            <v>１．発熱患者等の「診療」及び「検査（外部委託含む）」を実施</v>
          </cell>
          <cell r="H2145" t="str">
            <v>診療所</v>
          </cell>
        </row>
        <row r="2146">
          <cell r="A2146">
            <v>2145</v>
          </cell>
          <cell r="B2146">
            <v>44628</v>
          </cell>
          <cell r="E2146" t="str">
            <v>愛和こどもクリニック</v>
          </cell>
          <cell r="F2146" t="str">
            <v>B型</v>
          </cell>
          <cell r="G2146" t="str">
            <v>２．かかりつけ患者に限って「診療」及び「検査（外部委託含む）」を実施</v>
          </cell>
          <cell r="H2146" t="str">
            <v>診療所</v>
          </cell>
        </row>
        <row r="2147">
          <cell r="A2147">
            <v>2146</v>
          </cell>
          <cell r="B2147">
            <v>44628</v>
          </cell>
          <cell r="E2147" t="str">
            <v>社会福祉法人エージングライフ福祉会　クレーネ大阪診療所</v>
          </cell>
          <cell r="F2147" t="str">
            <v>B型</v>
          </cell>
          <cell r="G2147" t="str">
            <v>２．かかりつけ患者に限って「診療」及び「検査（外部委託含む）」を実施</v>
          </cell>
          <cell r="H2147" t="str">
            <v>診療所</v>
          </cell>
        </row>
        <row r="2148">
          <cell r="A2148">
            <v>2147</v>
          </cell>
          <cell r="B2148">
            <v>44628</v>
          </cell>
          <cell r="C2148">
            <v>44903</v>
          </cell>
          <cell r="E2148" t="str">
            <v>医療法人爽倫会おくのホームケアクリニック</v>
          </cell>
          <cell r="F2148" t="str">
            <v>A型</v>
          </cell>
          <cell r="G2148" t="str">
            <v>１．発熱患者等の「診療」及び「検査（外部委託含む）」を実施</v>
          </cell>
          <cell r="H2148" t="str">
            <v>診療所</v>
          </cell>
        </row>
        <row r="2149">
          <cell r="A2149">
            <v>2148</v>
          </cell>
          <cell r="B2149">
            <v>44628</v>
          </cell>
          <cell r="C2149">
            <v>44876</v>
          </cell>
          <cell r="E2149" t="str">
            <v>医療法人にわ小児科</v>
          </cell>
          <cell r="F2149" t="str">
            <v>準A型</v>
          </cell>
          <cell r="G2149" t="str">
            <v>１．発熱患者等の「診療」及び「検査（外部委託含む）」を実施</v>
          </cell>
          <cell r="H2149" t="str">
            <v>診療所</v>
          </cell>
        </row>
        <row r="2150">
          <cell r="A2150">
            <v>2149</v>
          </cell>
          <cell r="B2150">
            <v>44628</v>
          </cell>
          <cell r="C2150">
            <v>44802</v>
          </cell>
          <cell r="E2150" t="str">
            <v>医療法人　渡部診療所</v>
          </cell>
          <cell r="F2150" t="str">
            <v>A型</v>
          </cell>
          <cell r="G2150" t="str">
            <v>１．発熱患者等の「診療」及び「検査（外部委託含む）」を実施</v>
          </cell>
          <cell r="H2150" t="str">
            <v>診療所</v>
          </cell>
        </row>
        <row r="2151">
          <cell r="A2151">
            <v>2150</v>
          </cell>
          <cell r="B2151">
            <v>44628</v>
          </cell>
          <cell r="E2151" t="str">
            <v>医療法人大阪桜十字梶診療所</v>
          </cell>
          <cell r="F2151" t="str">
            <v>A型</v>
          </cell>
          <cell r="G2151" t="str">
            <v>１．発熱患者等の「診療」及び「検査（外部委託含む）」を実施</v>
          </cell>
          <cell r="H2151" t="str">
            <v>診療所</v>
          </cell>
        </row>
        <row r="2152">
          <cell r="A2152">
            <v>2151</v>
          </cell>
          <cell r="B2152">
            <v>44628</v>
          </cell>
          <cell r="E2152" t="str">
            <v>かとう泌尿器科・内科・外科クリニック</v>
          </cell>
          <cell r="F2152" t="str">
            <v>A型</v>
          </cell>
          <cell r="G2152" t="str">
            <v>１．発熱患者等の「診療」及び「検査（外部委託含む）」を実施</v>
          </cell>
          <cell r="H2152" t="str">
            <v>診療所</v>
          </cell>
        </row>
        <row r="2153">
          <cell r="A2153">
            <v>2152</v>
          </cell>
          <cell r="B2153">
            <v>44628</v>
          </cell>
          <cell r="E2153" t="str">
            <v>医療法人  希会　しらさかハートクリニック</v>
          </cell>
          <cell r="F2153" t="str">
            <v>A型</v>
          </cell>
          <cell r="G2153" t="str">
            <v>１．発熱患者等の「診療」及び「検査（外部委託含む）」を実施</v>
          </cell>
          <cell r="H2153" t="str">
            <v>診療所</v>
          </cell>
        </row>
        <row r="2154">
          <cell r="A2154">
            <v>2153</v>
          </cell>
          <cell r="B2154">
            <v>44628</v>
          </cell>
          <cell r="E2154" t="str">
            <v>ふさおかこどもクリニック</v>
          </cell>
          <cell r="F2154" t="str">
            <v>B型</v>
          </cell>
          <cell r="G2154" t="str">
            <v>２．かかりつけ患者に限って「診療」及び「検査（外部委託含む）」を実施</v>
          </cell>
          <cell r="H2154" t="str">
            <v>診療所</v>
          </cell>
        </row>
        <row r="2155">
          <cell r="A2155">
            <v>2154</v>
          </cell>
          <cell r="B2155">
            <v>44628</v>
          </cell>
          <cell r="C2155">
            <v>44792</v>
          </cell>
          <cell r="E2155" t="str">
            <v>医療法人温心会　やまの内科・胃腸内科クリニック</v>
          </cell>
          <cell r="F2155" t="str">
            <v>A型</v>
          </cell>
          <cell r="G2155" t="str">
            <v>１．発熱患者等の「診療」及び「検査（外部委託含む）」を実施</v>
          </cell>
          <cell r="H2155" t="str">
            <v>診療所</v>
          </cell>
        </row>
        <row r="2156">
          <cell r="A2156">
            <v>2155</v>
          </cell>
          <cell r="B2156">
            <v>44628</v>
          </cell>
          <cell r="C2156">
            <v>44901</v>
          </cell>
          <cell r="E2156" t="str">
            <v>田口診療所</v>
          </cell>
          <cell r="F2156" t="str">
            <v>A型</v>
          </cell>
          <cell r="G2156" t="str">
            <v>１．発熱患者等の「診療」及び「検査（外部委託含む）」を実施</v>
          </cell>
          <cell r="H2156" t="str">
            <v>診療所</v>
          </cell>
        </row>
        <row r="2157">
          <cell r="A2157">
            <v>2156</v>
          </cell>
          <cell r="B2157">
            <v>44628</v>
          </cell>
          <cell r="C2157">
            <v>44866</v>
          </cell>
          <cell r="E2157" t="str">
            <v>岡本内科</v>
          </cell>
          <cell r="F2157" t="str">
            <v>B型</v>
          </cell>
          <cell r="G2157" t="str">
            <v>２．かかりつけ患者に限って「診療」及び「検査（外部委託含む）」を実施</v>
          </cell>
          <cell r="H2157" t="str">
            <v>診療所</v>
          </cell>
        </row>
        <row r="2158">
          <cell r="A2158">
            <v>2157</v>
          </cell>
          <cell r="B2158">
            <v>44628</v>
          </cell>
          <cell r="C2158">
            <v>44838</v>
          </cell>
          <cell r="E2158" t="str">
            <v>医療法人矢吹クリニック</v>
          </cell>
          <cell r="F2158" t="str">
            <v>準A型</v>
          </cell>
          <cell r="G2158" t="str">
            <v>１．発熱患者等の「診療」及び「検査（外部委託含む）」を実施</v>
          </cell>
          <cell r="H2158" t="str">
            <v>診療所</v>
          </cell>
        </row>
        <row r="2159">
          <cell r="A2159">
            <v>2158</v>
          </cell>
          <cell r="B2159">
            <v>44628</v>
          </cell>
          <cell r="C2159">
            <v>44880</v>
          </cell>
          <cell r="E2159" t="str">
            <v>医療法人社団　日翔会　生野愛和病院</v>
          </cell>
          <cell r="F2159" t="str">
            <v>A型</v>
          </cell>
          <cell r="G2159" t="str">
            <v>１．発熱患者等の「診療」及び「検査（外部委託含む）」を実施</v>
          </cell>
          <cell r="H2159" t="str">
            <v>病院</v>
          </cell>
        </row>
        <row r="2160">
          <cell r="A2160">
            <v>2159</v>
          </cell>
          <cell r="B2160">
            <v>44628</v>
          </cell>
          <cell r="E2160" t="str">
            <v>西本医院</v>
          </cell>
          <cell r="F2160" t="str">
            <v>A型</v>
          </cell>
          <cell r="G2160" t="str">
            <v>１．発熱患者等の「診療」及び「検査（外部委託含む）」を実施</v>
          </cell>
          <cell r="H2160" t="str">
            <v>診療所</v>
          </cell>
        </row>
        <row r="2161">
          <cell r="A2161">
            <v>2160</v>
          </cell>
          <cell r="B2161">
            <v>44628</v>
          </cell>
          <cell r="E2161" t="str">
            <v>医療法人和洲会　けやきクリニック</v>
          </cell>
          <cell r="F2161" t="str">
            <v>B型</v>
          </cell>
          <cell r="G2161" t="str">
            <v>２．かかりつけ患者に限って「診療」及び「検査（外部委託含む）」を実施</v>
          </cell>
          <cell r="H2161" t="str">
            <v>診療所</v>
          </cell>
        </row>
        <row r="2162">
          <cell r="A2162">
            <v>2161</v>
          </cell>
          <cell r="B2162">
            <v>44628</v>
          </cell>
          <cell r="C2162">
            <v>44900</v>
          </cell>
          <cell r="E2162" t="str">
            <v>くろだ内科クリニック</v>
          </cell>
          <cell r="F2162" t="str">
            <v>準A型</v>
          </cell>
          <cell r="G2162" t="str">
            <v>１．発熱患者等の「診療」及び「検査（外部委託含む）」を実施</v>
          </cell>
          <cell r="H2162" t="str">
            <v>診療所</v>
          </cell>
        </row>
        <row r="2163">
          <cell r="A2163">
            <v>2162</v>
          </cell>
          <cell r="B2163">
            <v>44628</v>
          </cell>
          <cell r="C2163">
            <v>44782</v>
          </cell>
          <cell r="E2163" t="str">
            <v>医療法人井上クリニック</v>
          </cell>
          <cell r="F2163" t="str">
            <v>B型</v>
          </cell>
          <cell r="G2163" t="str">
            <v>２．かかりつけ患者に限って「診療」及び「検査（外部委託含む）」を実施</v>
          </cell>
          <cell r="H2163" t="str">
            <v>診療所</v>
          </cell>
        </row>
        <row r="2164">
          <cell r="A2164">
            <v>2163</v>
          </cell>
          <cell r="B2164">
            <v>44628</v>
          </cell>
          <cell r="C2164">
            <v>44872</v>
          </cell>
          <cell r="E2164" t="str">
            <v>医療法人社団ゆみの　のぞみハートクリニック</v>
          </cell>
          <cell r="F2164" t="str">
            <v>A型</v>
          </cell>
          <cell r="G2164" t="str">
            <v>１．発熱患者等の「診療」及び「検査（外部委託含む）」を実施</v>
          </cell>
          <cell r="H2164" t="str">
            <v>診療所</v>
          </cell>
        </row>
        <row r="2165">
          <cell r="A2165">
            <v>2164</v>
          </cell>
          <cell r="B2165">
            <v>44628</v>
          </cell>
          <cell r="C2165">
            <v>44771</v>
          </cell>
          <cell r="E2165" t="str">
            <v>医療法人真和会　真和整形外科</v>
          </cell>
          <cell r="F2165" t="str">
            <v>A型</v>
          </cell>
          <cell r="G2165" t="str">
            <v>１．発熱患者等の「診療」及び「検査（外部委託含む）」を実施</v>
          </cell>
          <cell r="H2165" t="str">
            <v>診療所</v>
          </cell>
        </row>
        <row r="2166">
          <cell r="A2166">
            <v>2165</v>
          </cell>
          <cell r="B2166">
            <v>44628</v>
          </cell>
          <cell r="E2166" t="str">
            <v>福島小児科</v>
          </cell>
          <cell r="F2166" t="str">
            <v>A型</v>
          </cell>
          <cell r="G2166" t="str">
            <v>１．発熱患者等の「診療」及び「検査（外部委託含む）」を実施</v>
          </cell>
          <cell r="H2166" t="str">
            <v>診療所</v>
          </cell>
        </row>
        <row r="2167">
          <cell r="A2167">
            <v>2166</v>
          </cell>
          <cell r="B2167">
            <v>44628</v>
          </cell>
          <cell r="C2167">
            <v>44905</v>
          </cell>
          <cell r="E2167" t="str">
            <v>中村医院</v>
          </cell>
          <cell r="F2167" t="str">
            <v>B型</v>
          </cell>
          <cell r="G2167" t="str">
            <v>２．かかりつけ患者に限って「診療」及び「検査（外部委託含む）」を実施</v>
          </cell>
          <cell r="H2167" t="str">
            <v>診療所</v>
          </cell>
        </row>
        <row r="2168">
          <cell r="A2168">
            <v>2167</v>
          </cell>
          <cell r="B2168">
            <v>44628</v>
          </cell>
          <cell r="E2168" t="str">
            <v>あくたがわクリニック</v>
          </cell>
          <cell r="F2168" t="str">
            <v>A型</v>
          </cell>
          <cell r="G2168" t="str">
            <v>１．発熱患者等の「診療」及び「検査（外部委託含む）」を実施</v>
          </cell>
          <cell r="H2168" t="str">
            <v>診療所</v>
          </cell>
        </row>
        <row r="2169">
          <cell r="A2169">
            <v>2168</v>
          </cell>
          <cell r="B2169">
            <v>44628</v>
          </cell>
          <cell r="E2169" t="str">
            <v>井上医院</v>
          </cell>
          <cell r="F2169" t="str">
            <v>A型</v>
          </cell>
          <cell r="G2169" t="str">
            <v>１．発熱患者等の「診療」及び「検査（外部委託含む）」を実施</v>
          </cell>
          <cell r="H2169" t="str">
            <v>診療所</v>
          </cell>
        </row>
        <row r="2170">
          <cell r="A2170">
            <v>2169</v>
          </cell>
          <cell r="B2170">
            <v>44628</v>
          </cell>
          <cell r="C2170">
            <v>44988</v>
          </cell>
          <cell r="E2170" t="str">
            <v>横山スマイル内科クリニック</v>
          </cell>
          <cell r="F2170" t="str">
            <v>B型</v>
          </cell>
          <cell r="G2170" t="str">
            <v>２．かかりつけ患者に限って「診療」及び「検査（外部委託含む）」を実施</v>
          </cell>
          <cell r="H2170" t="str">
            <v>診療所</v>
          </cell>
        </row>
        <row r="2171">
          <cell r="A2171">
            <v>2170</v>
          </cell>
          <cell r="B2171">
            <v>44628</v>
          </cell>
          <cell r="E2171" t="str">
            <v>医療法人　大潤会　よしだ医院</v>
          </cell>
          <cell r="F2171" t="str">
            <v>B型</v>
          </cell>
          <cell r="G2171" t="str">
            <v>２．かかりつけ患者に限って「診療」及び「検査（外部委託含む）」を実施</v>
          </cell>
          <cell r="H2171" t="str">
            <v>診療所</v>
          </cell>
        </row>
        <row r="2172">
          <cell r="A2172">
            <v>2171</v>
          </cell>
          <cell r="B2172">
            <v>44628</v>
          </cell>
          <cell r="C2172">
            <v>44774</v>
          </cell>
          <cell r="E2172" t="str">
            <v>朴井診療所</v>
          </cell>
          <cell r="F2172" t="str">
            <v>A型</v>
          </cell>
          <cell r="G2172" t="str">
            <v>１．発熱患者等の「診療」及び「検査（外部委託含む）」を実施</v>
          </cell>
          <cell r="H2172" t="str">
            <v>診療所</v>
          </cell>
        </row>
        <row r="2173">
          <cell r="A2173">
            <v>2172</v>
          </cell>
          <cell r="B2173">
            <v>44782</v>
          </cell>
          <cell r="E2173" t="str">
            <v>佐々木外科内科医院</v>
          </cell>
          <cell r="F2173" t="str">
            <v>B型</v>
          </cell>
          <cell r="G2173" t="str">
            <v>２．かかりつけ患者に限って「診療」及び「検査（外部委託含む）」を実施</v>
          </cell>
          <cell r="H2173" t="str">
            <v>診療所</v>
          </cell>
        </row>
        <row r="2174">
          <cell r="A2174">
            <v>2173</v>
          </cell>
          <cell r="B2174">
            <v>44628</v>
          </cell>
          <cell r="C2174">
            <v>44776</v>
          </cell>
          <cell r="E2174" t="str">
            <v>医療法人 弘仁会　可児医院</v>
          </cell>
          <cell r="F2174" t="str">
            <v>A型</v>
          </cell>
          <cell r="G2174" t="str">
            <v>１．発熱患者等の「診療」及び「検査（外部委託含む）」を実施</v>
          </cell>
          <cell r="H2174" t="str">
            <v>診療所</v>
          </cell>
        </row>
        <row r="2175">
          <cell r="A2175">
            <v>2174</v>
          </cell>
          <cell r="B2175">
            <v>44628</v>
          </cell>
          <cell r="E2175" t="str">
            <v>医療法人　木下医院</v>
          </cell>
          <cell r="F2175" t="str">
            <v>A型</v>
          </cell>
          <cell r="G2175" t="str">
            <v>１．発熱患者等の「診療」及び「検査（外部委託含む）」を実施</v>
          </cell>
          <cell r="H2175" t="str">
            <v>診療所</v>
          </cell>
        </row>
        <row r="2176">
          <cell r="A2176">
            <v>2175</v>
          </cell>
          <cell r="B2176">
            <v>44628</v>
          </cell>
          <cell r="C2176">
            <v>44774</v>
          </cell>
          <cell r="E2176" t="str">
            <v>南波クリニック</v>
          </cell>
          <cell r="F2176" t="str">
            <v>A型</v>
          </cell>
          <cell r="G2176" t="str">
            <v>１．発熱患者等の「診療」及び「検査（外部委託含む）」を実施</v>
          </cell>
          <cell r="H2176" t="str">
            <v>診療所</v>
          </cell>
        </row>
        <row r="2177">
          <cell r="A2177">
            <v>2176</v>
          </cell>
          <cell r="B2177">
            <v>44628</v>
          </cell>
          <cell r="E2177" t="str">
            <v>吉岡医院</v>
          </cell>
          <cell r="F2177" t="str">
            <v>A型</v>
          </cell>
          <cell r="G2177" t="str">
            <v>１．発熱患者等の「診療」及び「検査（外部委託含む）」を実施</v>
          </cell>
          <cell r="H2177" t="str">
            <v>診療所</v>
          </cell>
        </row>
        <row r="2178">
          <cell r="A2178">
            <v>2177</v>
          </cell>
          <cell r="B2178">
            <v>44628</v>
          </cell>
          <cell r="E2178" t="str">
            <v>医療法人ロングウッド　泉州統合クリニック</v>
          </cell>
          <cell r="F2178" t="str">
            <v>B型</v>
          </cell>
          <cell r="G2178" t="str">
            <v>２．かかりつけ患者に限って「診療」及び「検査（外部委託含む）」を実施</v>
          </cell>
          <cell r="H2178" t="str">
            <v>診療所</v>
          </cell>
        </row>
        <row r="2179">
          <cell r="A2179">
            <v>2178</v>
          </cell>
          <cell r="B2179">
            <v>44630</v>
          </cell>
          <cell r="E2179" t="str">
            <v>中原小児科</v>
          </cell>
          <cell r="F2179" t="str">
            <v>B型</v>
          </cell>
          <cell r="G2179" t="str">
            <v>２．かかりつけ患者に限って「診療」及び「検査（外部委託含む）」を実施</v>
          </cell>
          <cell r="H2179" t="str">
            <v>診療所</v>
          </cell>
        </row>
        <row r="2180">
          <cell r="A2180">
            <v>2179</v>
          </cell>
          <cell r="B2180">
            <v>44630</v>
          </cell>
          <cell r="C2180">
            <v>44774</v>
          </cell>
          <cell r="E2180" t="str">
            <v>北村耳鼻咽喉科</v>
          </cell>
          <cell r="F2180" t="str">
            <v>A型</v>
          </cell>
          <cell r="G2180" t="str">
            <v>１．発熱患者等の「診療」及び「検査（外部委託含む）」を実施</v>
          </cell>
          <cell r="H2180" t="str">
            <v>診療所</v>
          </cell>
        </row>
        <row r="2181">
          <cell r="A2181">
            <v>2180</v>
          </cell>
          <cell r="B2181">
            <v>44630</v>
          </cell>
          <cell r="E2181" t="str">
            <v>医療法人植田会　あさひ診療所</v>
          </cell>
          <cell r="F2181" t="str">
            <v>B型</v>
          </cell>
          <cell r="G2181" t="str">
            <v>２．かかりつけ患者に限って「診療」及び「検査（外部委託含む）」を実施</v>
          </cell>
          <cell r="H2181" t="str">
            <v>診療所</v>
          </cell>
        </row>
        <row r="2182">
          <cell r="A2182">
            <v>2181</v>
          </cell>
          <cell r="B2182">
            <v>44630</v>
          </cell>
          <cell r="E2182" t="str">
            <v>医療法人　三軒医院</v>
          </cell>
          <cell r="F2182" t="str">
            <v>B型</v>
          </cell>
          <cell r="G2182" t="str">
            <v>２．かかりつけ患者に限って「診療」及び「検査（外部委託含む）」を実施</v>
          </cell>
          <cell r="H2182" t="str">
            <v>診療所</v>
          </cell>
        </row>
        <row r="2183">
          <cell r="A2183">
            <v>2182</v>
          </cell>
          <cell r="B2183">
            <v>44630</v>
          </cell>
          <cell r="E2183" t="str">
            <v>田中内科</v>
          </cell>
          <cell r="F2183" t="str">
            <v>B型</v>
          </cell>
          <cell r="G2183" t="str">
            <v>２．かかりつけ患者に限って「診療」及び「検査（外部委託含む）」を実施</v>
          </cell>
          <cell r="H2183" t="str">
            <v>診療所</v>
          </cell>
        </row>
        <row r="2184">
          <cell r="A2184">
            <v>2183</v>
          </cell>
          <cell r="B2184">
            <v>44630</v>
          </cell>
          <cell r="C2184">
            <v>44770</v>
          </cell>
          <cell r="E2184" t="str">
            <v>かわさき消化器内科クリニック</v>
          </cell>
          <cell r="F2184" t="str">
            <v>A型</v>
          </cell>
          <cell r="G2184" t="str">
            <v>１．発熱患者等の「診療」及び「検査（外部委託含む）」を実施</v>
          </cell>
          <cell r="H2184" t="str">
            <v>診療所</v>
          </cell>
        </row>
        <row r="2185">
          <cell r="A2185">
            <v>2184</v>
          </cell>
          <cell r="B2185">
            <v>44630</v>
          </cell>
          <cell r="C2185">
            <v>44901</v>
          </cell>
          <cell r="E2185" t="str">
            <v>医療法人博我会　滝谷病院</v>
          </cell>
          <cell r="F2185" t="str">
            <v>準A型</v>
          </cell>
          <cell r="G2185" t="str">
            <v>１．発熱患者等の「診療」及び「検査（外部委託含む）」を実施</v>
          </cell>
          <cell r="H2185" t="str">
            <v>病院</v>
          </cell>
        </row>
        <row r="2186">
          <cell r="A2186">
            <v>2185</v>
          </cell>
          <cell r="B2186">
            <v>44630</v>
          </cell>
          <cell r="E2186" t="str">
            <v>数尾診療所</v>
          </cell>
          <cell r="F2186" t="str">
            <v>B型</v>
          </cell>
          <cell r="G2186" t="str">
            <v>２．かかりつけ患者に限って「診療」及び「検査（外部委託含む）」を実施</v>
          </cell>
          <cell r="H2186" t="str">
            <v>診療所</v>
          </cell>
        </row>
        <row r="2187">
          <cell r="A2187">
            <v>2186</v>
          </cell>
          <cell r="B2187">
            <v>44630</v>
          </cell>
          <cell r="E2187" t="str">
            <v>医療法人　津本クリニック</v>
          </cell>
          <cell r="F2187" t="str">
            <v>B型</v>
          </cell>
          <cell r="G2187" t="str">
            <v>２．かかりつけ患者に限って「診療」及び「検査（外部委託含む）」を実施</v>
          </cell>
          <cell r="H2187" t="str">
            <v>診療所</v>
          </cell>
        </row>
        <row r="2188">
          <cell r="A2188">
            <v>2187</v>
          </cell>
          <cell r="B2188">
            <v>44630</v>
          </cell>
          <cell r="C2188">
            <v>44774</v>
          </cell>
          <cell r="E2188" t="str">
            <v>楠本小児科</v>
          </cell>
          <cell r="F2188" t="str">
            <v>B型</v>
          </cell>
          <cell r="G2188" t="str">
            <v>２．かかりつけ患者に限って「診療」及び「検査（外部委託含む）」を実施</v>
          </cell>
          <cell r="H2188" t="str">
            <v>診療所</v>
          </cell>
        </row>
        <row r="2189">
          <cell r="A2189">
            <v>2188</v>
          </cell>
          <cell r="B2189">
            <v>44630</v>
          </cell>
          <cell r="E2189" t="str">
            <v>医療法人六然会　島こどもクリニック</v>
          </cell>
          <cell r="F2189" t="str">
            <v>B型</v>
          </cell>
          <cell r="G2189" t="str">
            <v>２．かかりつけ患者に限って「診療」及び「検査（外部委託含む）」を実施</v>
          </cell>
          <cell r="H2189" t="str">
            <v>診療所</v>
          </cell>
        </row>
        <row r="2190">
          <cell r="A2190">
            <v>2189</v>
          </cell>
          <cell r="B2190">
            <v>44630</v>
          </cell>
          <cell r="E2190" t="str">
            <v>医療法人　上野医院</v>
          </cell>
          <cell r="F2190" t="str">
            <v>B型</v>
          </cell>
          <cell r="G2190" t="str">
            <v>２．かかりつけ患者に限って「診療」及び「検査（外部委託含む）」を実施</v>
          </cell>
          <cell r="H2190" t="str">
            <v>診療所</v>
          </cell>
        </row>
        <row r="2191">
          <cell r="A2191">
            <v>2190</v>
          </cell>
          <cell r="B2191">
            <v>44630</v>
          </cell>
          <cell r="C2191">
            <v>44777</v>
          </cell>
          <cell r="E2191" t="str">
            <v>医療法人いろは会　よこいクリニック</v>
          </cell>
          <cell r="F2191" t="str">
            <v>A型</v>
          </cell>
          <cell r="G2191" t="str">
            <v>１．発熱患者等の「診療」及び「検査（外部委託含む）」を実施</v>
          </cell>
          <cell r="H2191" t="str">
            <v>診療所</v>
          </cell>
        </row>
        <row r="2192">
          <cell r="A2192">
            <v>2191</v>
          </cell>
          <cell r="B2192">
            <v>44630</v>
          </cell>
          <cell r="C2192">
            <v>44866</v>
          </cell>
          <cell r="E2192" t="str">
            <v>藤田耳鼻咽喉科</v>
          </cell>
          <cell r="F2192" t="str">
            <v>B型</v>
          </cell>
          <cell r="G2192" t="str">
            <v>２．かかりつけ患者に限って「診療」及び「検査（外部委託含む）」を実施</v>
          </cell>
          <cell r="H2192" t="str">
            <v>診療所</v>
          </cell>
        </row>
        <row r="2193">
          <cell r="A2193">
            <v>2192</v>
          </cell>
          <cell r="B2193">
            <v>44630</v>
          </cell>
          <cell r="E2193" t="str">
            <v>須原医院</v>
          </cell>
          <cell r="F2193" t="str">
            <v>B型</v>
          </cell>
          <cell r="G2193" t="str">
            <v>２．かかりつけ患者に限って「診療」及び「検査（外部委託含む）」を実施</v>
          </cell>
          <cell r="H2193" t="str">
            <v>診療所</v>
          </cell>
        </row>
        <row r="2194">
          <cell r="A2194">
            <v>2193</v>
          </cell>
          <cell r="B2194">
            <v>44630</v>
          </cell>
          <cell r="E2194" t="str">
            <v>塩見内科ひふ科医院</v>
          </cell>
          <cell r="F2194" t="str">
            <v>B型</v>
          </cell>
          <cell r="G2194" t="str">
            <v>２．かかりつけ患者に限って「診療」及び「検査（外部委託含む）」を実施</v>
          </cell>
          <cell r="H2194" t="str">
            <v>診療所</v>
          </cell>
        </row>
        <row r="2195">
          <cell r="A2195">
            <v>2194</v>
          </cell>
          <cell r="B2195">
            <v>44630</v>
          </cell>
          <cell r="C2195">
            <v>44837</v>
          </cell>
          <cell r="E2195" t="str">
            <v>永木医院</v>
          </cell>
          <cell r="F2195" t="str">
            <v>準A型</v>
          </cell>
          <cell r="G2195" t="str">
            <v>１．発熱患者等の「診療」及び「検査（外部委託含む）」を実施</v>
          </cell>
          <cell r="H2195" t="str">
            <v>診療所</v>
          </cell>
        </row>
        <row r="2196">
          <cell r="A2196">
            <v>2195</v>
          </cell>
          <cell r="B2196">
            <v>44630</v>
          </cell>
          <cell r="E2196" t="str">
            <v>よしもと耳鼻咽喉科クリニック</v>
          </cell>
          <cell r="F2196" t="str">
            <v>B型</v>
          </cell>
          <cell r="G2196" t="str">
            <v>２．かかりつけ患者に限って「診療」及び「検査（外部委託含む）」を実施</v>
          </cell>
          <cell r="H2196" t="str">
            <v>診療所</v>
          </cell>
        </row>
        <row r="2197">
          <cell r="A2197">
            <v>2196</v>
          </cell>
          <cell r="B2197">
            <v>44630</v>
          </cell>
          <cell r="E2197" t="str">
            <v>医療法人今井クリニック</v>
          </cell>
          <cell r="F2197" t="str">
            <v>A型</v>
          </cell>
          <cell r="G2197" t="str">
            <v>１．発熱患者等の「診療」及び「検査（外部委託含む）」を実施</v>
          </cell>
          <cell r="H2197" t="str">
            <v>診療所</v>
          </cell>
        </row>
        <row r="2198">
          <cell r="A2198">
            <v>2197</v>
          </cell>
          <cell r="B2198">
            <v>44630</v>
          </cell>
          <cell r="E2198" t="str">
            <v>医療法人弘仁会　まちだ胃腸病院</v>
          </cell>
          <cell r="F2198" t="str">
            <v>B型</v>
          </cell>
          <cell r="G2198" t="str">
            <v>２．かかりつけ患者に限って「診療」及び「検査（外部委託含む）」を実施</v>
          </cell>
          <cell r="H2198" t="str">
            <v>病院</v>
          </cell>
        </row>
        <row r="2199">
          <cell r="A2199">
            <v>2198</v>
          </cell>
          <cell r="B2199">
            <v>44630</v>
          </cell>
          <cell r="E2199" t="str">
            <v>内科・消化器内科　杉本クリニック</v>
          </cell>
          <cell r="F2199" t="str">
            <v>B型</v>
          </cell>
          <cell r="G2199" t="str">
            <v>２．かかりつけ患者に限って「診療」及び「検査（外部委託含む）」を実施</v>
          </cell>
          <cell r="H2199" t="str">
            <v>診療所</v>
          </cell>
        </row>
        <row r="2200">
          <cell r="A2200">
            <v>2199</v>
          </cell>
          <cell r="B2200">
            <v>44634</v>
          </cell>
          <cell r="C2200">
            <v>44862</v>
          </cell>
          <cell r="E2200" t="str">
            <v>医療法人　西村小児科</v>
          </cell>
          <cell r="F2200" t="str">
            <v>B型</v>
          </cell>
          <cell r="G2200" t="str">
            <v>２．かかりつけ患者に限って「診療」及び「検査（外部委託含む）」を実施</v>
          </cell>
          <cell r="H2200" t="str">
            <v>診療所</v>
          </cell>
        </row>
        <row r="2201">
          <cell r="A2201">
            <v>2200</v>
          </cell>
          <cell r="B2201">
            <v>44634</v>
          </cell>
          <cell r="C2201">
            <v>44809</v>
          </cell>
          <cell r="E2201" t="str">
            <v>医療法人徳洲会　東佐野病院</v>
          </cell>
          <cell r="F2201" t="str">
            <v>A型</v>
          </cell>
          <cell r="G2201" t="str">
            <v>１．発熱患者等の「診療」及び「検査（外部委託含む）」を実施</v>
          </cell>
          <cell r="H2201" t="str">
            <v>病院</v>
          </cell>
        </row>
        <row r="2202">
          <cell r="A2202">
            <v>2201</v>
          </cell>
          <cell r="B2202">
            <v>44634</v>
          </cell>
          <cell r="E2202" t="str">
            <v>めぐみ耳鼻咽喉科・アレルギー科</v>
          </cell>
          <cell r="F2202" t="str">
            <v>B型</v>
          </cell>
          <cell r="G2202" t="str">
            <v>２．かかりつけ患者に限って「診療」及び「検査（外部委託含む）」を実施</v>
          </cell>
          <cell r="H2202" t="str">
            <v>診療所</v>
          </cell>
        </row>
        <row r="2203">
          <cell r="A2203">
            <v>2202</v>
          </cell>
          <cell r="B2203">
            <v>44634</v>
          </cell>
          <cell r="E2203" t="str">
            <v>医療法人佳真会　なかむらクリニック</v>
          </cell>
          <cell r="F2203" t="str">
            <v>B型</v>
          </cell>
          <cell r="G2203" t="str">
            <v>２．かかりつけ患者に限って「診療」及び「検査（外部委託含む）」を実施</v>
          </cell>
          <cell r="H2203" t="str">
            <v>診療所</v>
          </cell>
        </row>
        <row r="2204">
          <cell r="A2204">
            <v>2203</v>
          </cell>
          <cell r="B2204">
            <v>44634</v>
          </cell>
          <cell r="E2204" t="str">
            <v>医療法人警和会　第二大阪警察病院</v>
          </cell>
          <cell r="F2204" t="str">
            <v>B型</v>
          </cell>
          <cell r="G2204" t="str">
            <v>２．かかりつけ患者に限って「診療」及び「検査（外部委託含む）」を実施</v>
          </cell>
          <cell r="H2204" t="str">
            <v>病院</v>
          </cell>
        </row>
        <row r="2205">
          <cell r="A2205">
            <v>2204</v>
          </cell>
          <cell r="B2205">
            <v>44634</v>
          </cell>
          <cell r="E2205" t="str">
            <v>和悦会診療所</v>
          </cell>
          <cell r="F2205" t="str">
            <v>B型</v>
          </cell>
          <cell r="G2205" t="str">
            <v>２．かかりつけ患者に限って「診療」及び「検査（外部委託含む）」を実施</v>
          </cell>
          <cell r="H2205" t="str">
            <v>診療所</v>
          </cell>
        </row>
        <row r="2206">
          <cell r="A2206">
            <v>2205</v>
          </cell>
          <cell r="B2206">
            <v>44634</v>
          </cell>
          <cell r="E2206" t="str">
            <v>医療法人恒昭会　藍野病院</v>
          </cell>
          <cell r="F2206" t="str">
            <v>B型</v>
          </cell>
          <cell r="G2206" t="str">
            <v>２．かかりつけ患者に限って「診療」及び「検査（外部委託含む）」を実施</v>
          </cell>
          <cell r="H2206" t="str">
            <v>病院</v>
          </cell>
        </row>
        <row r="2207">
          <cell r="A2207">
            <v>2206</v>
          </cell>
          <cell r="B2207">
            <v>44634</v>
          </cell>
          <cell r="E2207" t="str">
            <v>かわばたレディスクリニック</v>
          </cell>
          <cell r="F2207" t="str">
            <v>B型</v>
          </cell>
          <cell r="G2207" t="str">
            <v>２．かかりつけ患者に限って「診療」及び「検査（外部委託含む）」を実施</v>
          </cell>
          <cell r="H2207" t="str">
            <v>診療所</v>
          </cell>
        </row>
        <row r="2208">
          <cell r="A2208">
            <v>2207</v>
          </cell>
          <cell r="B2208">
            <v>44634</v>
          </cell>
          <cell r="E2208" t="str">
            <v>こころの診療所ハタクリニック</v>
          </cell>
          <cell r="F2208" t="str">
            <v>B型</v>
          </cell>
          <cell r="G2208" t="str">
            <v>２．かかりつけ患者に限って「診療」及び「検査（外部委託含む）」を実施</v>
          </cell>
          <cell r="H2208" t="str">
            <v>診療所</v>
          </cell>
        </row>
        <row r="2209">
          <cell r="A2209">
            <v>2208</v>
          </cell>
          <cell r="B2209">
            <v>44634</v>
          </cell>
          <cell r="E2209" t="str">
            <v>医療法人　中田クリニック</v>
          </cell>
          <cell r="F2209" t="str">
            <v>B型</v>
          </cell>
          <cell r="G2209" t="str">
            <v>２．かかりつけ患者に限って「診療」及び「検査（外部委託含む）」を実施</v>
          </cell>
          <cell r="H2209" t="str">
            <v>診療所</v>
          </cell>
        </row>
        <row r="2210">
          <cell r="A2210">
            <v>2209</v>
          </cell>
          <cell r="B2210">
            <v>44634</v>
          </cell>
          <cell r="E2210" t="str">
            <v>医療法人　白雲会　リョーヤコマツクリニック</v>
          </cell>
          <cell r="F2210" t="str">
            <v>A型</v>
          </cell>
          <cell r="G2210" t="str">
            <v>１．発熱患者等の「診療」及び「検査（外部委託含む）」を実施</v>
          </cell>
          <cell r="H2210" t="str">
            <v>診療所</v>
          </cell>
        </row>
        <row r="2211">
          <cell r="A2211">
            <v>2210</v>
          </cell>
          <cell r="B2211">
            <v>44634</v>
          </cell>
          <cell r="E2211" t="str">
            <v>医療法人秀峰会　岡原診療所</v>
          </cell>
          <cell r="F2211" t="str">
            <v>A型</v>
          </cell>
          <cell r="G2211" t="str">
            <v>１．発熱患者等の「診療」及び「検査（外部委託含む）」を実施</v>
          </cell>
          <cell r="H2211" t="str">
            <v>診療所</v>
          </cell>
        </row>
        <row r="2212">
          <cell r="A2212">
            <v>2211</v>
          </cell>
          <cell r="B2212">
            <v>44634</v>
          </cell>
          <cell r="E2212" t="str">
            <v>医療法人優真会 にしだ小児クリニック</v>
          </cell>
          <cell r="F2212" t="str">
            <v>B型</v>
          </cell>
          <cell r="G2212" t="str">
            <v>２．かかりつけ患者に限って「診療」及び「検査（外部委託含む）」を実施</v>
          </cell>
          <cell r="H2212" t="str">
            <v>診療所</v>
          </cell>
        </row>
        <row r="2213">
          <cell r="A2213">
            <v>2212</v>
          </cell>
          <cell r="B2213">
            <v>44634</v>
          </cell>
          <cell r="E2213" t="str">
            <v>医療法人敬和会ふしたにクリニック</v>
          </cell>
          <cell r="F2213" t="str">
            <v>A型</v>
          </cell>
          <cell r="G2213" t="str">
            <v>１．発熱患者等の「診療」及び「検査（外部委託含む）」を実施</v>
          </cell>
          <cell r="H2213" t="str">
            <v>診療所</v>
          </cell>
        </row>
        <row r="2214">
          <cell r="A2214">
            <v>2213</v>
          </cell>
          <cell r="B2214">
            <v>44634</v>
          </cell>
          <cell r="E2214" t="str">
            <v>医療法人貴和会 奥田クリニック</v>
          </cell>
          <cell r="F2214" t="str">
            <v>A型</v>
          </cell>
          <cell r="G2214" t="str">
            <v>１．発熱患者等の「診療」及び「検査（外部委託含む）」を実施</v>
          </cell>
          <cell r="H2214" t="str">
            <v>診療所</v>
          </cell>
        </row>
        <row r="2215">
          <cell r="A2215">
            <v>2214</v>
          </cell>
          <cell r="B2215">
            <v>44634</v>
          </cell>
          <cell r="E2215" t="str">
            <v>医療法人橋本クリニック</v>
          </cell>
          <cell r="F2215" t="str">
            <v>A型</v>
          </cell>
          <cell r="G2215" t="str">
            <v>１．発熱患者等の「診療」及び「検査（外部委託含む）」を実施</v>
          </cell>
          <cell r="H2215" t="str">
            <v>診療所</v>
          </cell>
        </row>
        <row r="2216">
          <cell r="A2216">
            <v>2215</v>
          </cell>
          <cell r="B2216">
            <v>44634</v>
          </cell>
          <cell r="C2216">
            <v>44876</v>
          </cell>
          <cell r="E2216" t="str">
            <v>はなのまちファミリークリニック</v>
          </cell>
          <cell r="F2216" t="str">
            <v>A型</v>
          </cell>
          <cell r="G2216" t="str">
            <v>１．発熱患者等の「診療」及び「検査（外部委託含む）」を実施</v>
          </cell>
          <cell r="H2216" t="str">
            <v>診療所</v>
          </cell>
        </row>
        <row r="2217">
          <cell r="A2217">
            <v>2216</v>
          </cell>
          <cell r="B2217">
            <v>44634</v>
          </cell>
          <cell r="E2217" t="str">
            <v>てづか内科クリニック</v>
          </cell>
          <cell r="F2217" t="str">
            <v>A型</v>
          </cell>
          <cell r="G2217" t="str">
            <v>１．発熱患者等の「診療」及び「検査（外部委託含む）」を実施</v>
          </cell>
          <cell r="H2217" t="str">
            <v>診療所</v>
          </cell>
        </row>
        <row r="2218">
          <cell r="A2218">
            <v>2217</v>
          </cell>
          <cell r="B2218">
            <v>44634</v>
          </cell>
          <cell r="E2218" t="str">
            <v>宮﨑医院</v>
          </cell>
          <cell r="F2218" t="str">
            <v>B型</v>
          </cell>
          <cell r="G2218" t="str">
            <v>２．かかりつけ患者に限って「診療」及び「検査（外部委託含む）」を実施</v>
          </cell>
          <cell r="H2218" t="str">
            <v>診療所</v>
          </cell>
        </row>
        <row r="2219">
          <cell r="A2219">
            <v>2218</v>
          </cell>
          <cell r="B2219">
            <v>44634</v>
          </cell>
          <cell r="C2219">
            <v>44774</v>
          </cell>
          <cell r="E2219" t="str">
            <v>医療法人　亥埜クリニック</v>
          </cell>
          <cell r="F2219" t="str">
            <v>A型</v>
          </cell>
          <cell r="G2219" t="str">
            <v>１．発熱患者等の「診療」及び「検査（外部委託含む）」を実施</v>
          </cell>
          <cell r="H2219" t="str">
            <v>診療所</v>
          </cell>
        </row>
        <row r="2220">
          <cell r="A2220">
            <v>2219</v>
          </cell>
          <cell r="B2220">
            <v>44634</v>
          </cell>
          <cell r="C2220">
            <v>44781</v>
          </cell>
          <cell r="E2220" t="str">
            <v>医療法人万代会　武田内科クリニック</v>
          </cell>
          <cell r="F2220" t="str">
            <v>A型</v>
          </cell>
          <cell r="G2220" t="str">
            <v>１．発熱患者等の「診療」及び「検査（外部委託含む）」を実施</v>
          </cell>
          <cell r="H2220" t="str">
            <v>診療所</v>
          </cell>
        </row>
        <row r="2221">
          <cell r="A2221">
            <v>2220</v>
          </cell>
          <cell r="B2221">
            <v>44634</v>
          </cell>
          <cell r="E2221" t="str">
            <v>医療法人　西川医院</v>
          </cell>
          <cell r="F2221" t="str">
            <v>B型</v>
          </cell>
          <cell r="G2221" t="str">
            <v>２．かかりつけ患者に限って「診療」及び「検査（外部委託含む）」を実施</v>
          </cell>
          <cell r="H2221" t="str">
            <v>診療所</v>
          </cell>
        </row>
        <row r="2222">
          <cell r="A2222">
            <v>2221</v>
          </cell>
          <cell r="B2222">
            <v>44634</v>
          </cell>
          <cell r="C2222">
            <v>44772</v>
          </cell>
          <cell r="E2222" t="str">
            <v>医療法人駿仁会　ベッチャククリニック</v>
          </cell>
          <cell r="F2222" t="str">
            <v>A型</v>
          </cell>
          <cell r="G2222" t="str">
            <v>１．発熱患者等の「診療」及び「検査（外部委託含む）」を実施</v>
          </cell>
          <cell r="H2222" t="str">
            <v>診療所</v>
          </cell>
        </row>
        <row r="2223">
          <cell r="A2223">
            <v>2222</v>
          </cell>
          <cell r="B2223">
            <v>44634</v>
          </cell>
          <cell r="C2223">
            <v>44932</v>
          </cell>
          <cell r="E2223" t="str">
            <v>北野内科循環器内科</v>
          </cell>
          <cell r="F2223" t="str">
            <v>A型</v>
          </cell>
          <cell r="G2223" t="str">
            <v>１．発熱患者等の「診療」及び「検査（外部委託含む）」を実施</v>
          </cell>
          <cell r="H2223" t="str">
            <v>診療所</v>
          </cell>
        </row>
        <row r="2224">
          <cell r="A2224">
            <v>2223</v>
          </cell>
          <cell r="B2224">
            <v>44634</v>
          </cell>
          <cell r="C2224">
            <v>44774</v>
          </cell>
          <cell r="E2224" t="str">
            <v>医療法人拓晃会　よこかわクリニック</v>
          </cell>
          <cell r="F2224" t="str">
            <v>A型</v>
          </cell>
          <cell r="G2224" t="str">
            <v>１．発熱患者等の「診療」及び「検査（外部委託含む）」を実施</v>
          </cell>
          <cell r="H2224" t="str">
            <v>診療所</v>
          </cell>
        </row>
        <row r="2225">
          <cell r="A2225">
            <v>2224</v>
          </cell>
          <cell r="B2225">
            <v>44634</v>
          </cell>
          <cell r="C2225">
            <v>44775</v>
          </cell>
          <cell r="E2225" t="str">
            <v>医療法人　紘祥会　日置クリニック</v>
          </cell>
          <cell r="F2225" t="str">
            <v>A型</v>
          </cell>
          <cell r="G2225" t="str">
            <v>１．発熱患者等の「診療」及び「検査（外部委託含む）」を実施</v>
          </cell>
          <cell r="H2225" t="str">
            <v>診療所</v>
          </cell>
        </row>
        <row r="2226">
          <cell r="A2226">
            <v>2225</v>
          </cell>
          <cell r="B2226">
            <v>44634</v>
          </cell>
          <cell r="E2226" t="str">
            <v>やすだクリニック</v>
          </cell>
          <cell r="F2226" t="str">
            <v>B型</v>
          </cell>
          <cell r="G2226" t="str">
            <v>２．かかりつけ患者に限って「診療」及び「検査（外部委託含む）」を実施</v>
          </cell>
          <cell r="H2226" t="str">
            <v>診療所</v>
          </cell>
        </row>
        <row r="2227">
          <cell r="A2227">
            <v>2226</v>
          </cell>
          <cell r="B2227">
            <v>44634</v>
          </cell>
          <cell r="E2227" t="str">
            <v>医療法人野中会　東成病院</v>
          </cell>
          <cell r="F2227" t="str">
            <v>B型</v>
          </cell>
          <cell r="G2227" t="str">
            <v>２．かかりつけ患者に限って「診療」及び「検査（外部委託含む）」を実施</v>
          </cell>
          <cell r="H2227" t="str">
            <v>病院</v>
          </cell>
        </row>
        <row r="2228">
          <cell r="A2228">
            <v>2227</v>
          </cell>
          <cell r="B2228">
            <v>44634</v>
          </cell>
          <cell r="C2228">
            <v>44771</v>
          </cell>
          <cell r="E2228" t="str">
            <v>医療法人佐久間医院</v>
          </cell>
          <cell r="F2228" t="str">
            <v>B型</v>
          </cell>
          <cell r="G2228" t="str">
            <v>２．かかりつけ患者に限って「診療」及び「検査（外部委託含む）」を実施</v>
          </cell>
          <cell r="H2228" t="str">
            <v>診療所</v>
          </cell>
        </row>
        <row r="2229">
          <cell r="A2229">
            <v>2228</v>
          </cell>
          <cell r="B2229">
            <v>44634</v>
          </cell>
          <cell r="E2229" t="str">
            <v>医療法人松史会いぬいクリニック</v>
          </cell>
          <cell r="F2229" t="str">
            <v>A型</v>
          </cell>
          <cell r="G2229" t="str">
            <v>１．発熱患者等の「診療」及び「検査（外部委託含む）」を実施</v>
          </cell>
          <cell r="H2229" t="str">
            <v>診療所</v>
          </cell>
        </row>
        <row r="2230">
          <cell r="A2230">
            <v>2229</v>
          </cell>
          <cell r="B2230">
            <v>44634</v>
          </cell>
          <cell r="C2230">
            <v>44806</v>
          </cell>
          <cell r="E2230" t="str">
            <v>医療法人　信真会　下條耳鼻咽喉科医院</v>
          </cell>
          <cell r="F2230" t="str">
            <v>A型</v>
          </cell>
          <cell r="G2230" t="str">
            <v>１．発熱患者等の「診療」及び「検査（外部委託含む）」を実施</v>
          </cell>
          <cell r="H2230" t="str">
            <v>診療所</v>
          </cell>
        </row>
        <row r="2231">
          <cell r="A2231">
            <v>2230</v>
          </cell>
          <cell r="B2231">
            <v>44634</v>
          </cell>
          <cell r="E2231" t="str">
            <v>かたやま小児科</v>
          </cell>
          <cell r="F2231" t="str">
            <v>B型</v>
          </cell>
          <cell r="G2231" t="str">
            <v>２．かかりつけ患者に限って「診療」及び「検査（外部委託含む）」を実施</v>
          </cell>
          <cell r="H2231" t="str">
            <v>診療所</v>
          </cell>
        </row>
        <row r="2232">
          <cell r="A2232">
            <v>2231</v>
          </cell>
          <cell r="B2232">
            <v>44634</v>
          </cell>
          <cell r="C2232">
            <v>44761</v>
          </cell>
          <cell r="E2232" t="str">
            <v>医療法人亀寿会　とまとクリニック</v>
          </cell>
          <cell r="F2232" t="str">
            <v>B型</v>
          </cell>
          <cell r="G2232" t="str">
            <v>２．かかりつけ患者に限って「診療」及び「検査（外部委託含む）」を実施</v>
          </cell>
          <cell r="H2232" t="str">
            <v>診療所</v>
          </cell>
        </row>
        <row r="2233">
          <cell r="A2233">
            <v>2232</v>
          </cell>
          <cell r="B2233">
            <v>44634</v>
          </cell>
          <cell r="E2233" t="str">
            <v>医療法人　昭征会　新森透析クリニック</v>
          </cell>
          <cell r="F2233" t="str">
            <v>B型</v>
          </cell>
          <cell r="G2233" t="str">
            <v>２．かかりつけ患者に限って「診療」及び「検査（外部委託含む）」を実施</v>
          </cell>
          <cell r="H2233" t="str">
            <v>診療所</v>
          </cell>
        </row>
        <row r="2234">
          <cell r="A2234">
            <v>2233</v>
          </cell>
          <cell r="B2234">
            <v>44634</v>
          </cell>
          <cell r="E2234" t="str">
            <v>医療法人真秀良会　まほら会診療所</v>
          </cell>
          <cell r="F2234" t="str">
            <v>B型</v>
          </cell>
          <cell r="G2234" t="str">
            <v>２．かかりつけ患者に限って「診療」及び「検査（外部委託含む）」を実施</v>
          </cell>
          <cell r="H2234" t="str">
            <v>診療所</v>
          </cell>
        </row>
        <row r="2235">
          <cell r="A2235">
            <v>2234</v>
          </cell>
          <cell r="B2235">
            <v>44634</v>
          </cell>
          <cell r="C2235">
            <v>44866</v>
          </cell>
          <cell r="E2235" t="str">
            <v>医療法人髙橋診療所</v>
          </cell>
          <cell r="F2235" t="str">
            <v>A型</v>
          </cell>
          <cell r="G2235" t="str">
            <v>１．発熱患者等の「診療」及び「検査（外部委託含む）」を実施</v>
          </cell>
          <cell r="H2235" t="str">
            <v>診療所</v>
          </cell>
        </row>
        <row r="2236">
          <cell r="A2236">
            <v>2235</v>
          </cell>
          <cell r="B2236">
            <v>44634</v>
          </cell>
          <cell r="E2236" t="str">
            <v>医療法人 宝山会 小南記念病院</v>
          </cell>
          <cell r="F2236" t="str">
            <v>B型</v>
          </cell>
          <cell r="G2236" t="str">
            <v>２．かかりつけ患者に限って「診療」及び「検査（外部委託含む）」を実施</v>
          </cell>
          <cell r="H2236" t="str">
            <v>病院</v>
          </cell>
        </row>
        <row r="2237">
          <cell r="A2237">
            <v>2236</v>
          </cell>
          <cell r="B2237">
            <v>44634</v>
          </cell>
          <cell r="E2237" t="str">
            <v>西前耳鼻咽喉科</v>
          </cell>
          <cell r="F2237" t="str">
            <v>A型</v>
          </cell>
          <cell r="G2237" t="str">
            <v>１．発熱患者等の「診療」及び「検査（外部委託含む）」を実施</v>
          </cell>
          <cell r="H2237" t="str">
            <v>診療所</v>
          </cell>
        </row>
        <row r="2238">
          <cell r="A2238">
            <v>2237</v>
          </cell>
          <cell r="B2238">
            <v>44634</v>
          </cell>
          <cell r="E2238" t="str">
            <v>天野内科循環器科</v>
          </cell>
          <cell r="F2238" t="str">
            <v>B型</v>
          </cell>
          <cell r="G2238" t="str">
            <v>２．かかりつけ患者に限って「診療」及び「検査（外部委託含む）」を実施</v>
          </cell>
          <cell r="H2238" t="str">
            <v>診療所</v>
          </cell>
        </row>
        <row r="2239">
          <cell r="A2239">
            <v>2238</v>
          </cell>
          <cell r="B2239">
            <v>44634</v>
          </cell>
          <cell r="E2239" t="str">
            <v>ウエダ医院</v>
          </cell>
          <cell r="F2239" t="str">
            <v>A型</v>
          </cell>
          <cell r="G2239" t="str">
            <v>１．発熱患者等の「診療」及び「検査（外部委託含む）」を実施</v>
          </cell>
          <cell r="H2239" t="str">
            <v>診療所</v>
          </cell>
        </row>
        <row r="2240">
          <cell r="A2240">
            <v>2239</v>
          </cell>
          <cell r="B2240">
            <v>44634</v>
          </cell>
          <cell r="C2240">
            <v>44775</v>
          </cell>
          <cell r="E2240" t="str">
            <v>大西診療所</v>
          </cell>
          <cell r="F2240" t="str">
            <v>A型</v>
          </cell>
          <cell r="G2240" t="str">
            <v>１．発熱患者等の「診療」及び「検査（外部委託含む）」を実施</v>
          </cell>
          <cell r="H2240" t="str">
            <v>診療所</v>
          </cell>
        </row>
        <row r="2241">
          <cell r="A2241">
            <v>2240</v>
          </cell>
          <cell r="B2241">
            <v>44634</v>
          </cell>
          <cell r="E2241" t="str">
            <v>畑診療所</v>
          </cell>
          <cell r="F2241" t="str">
            <v>A型</v>
          </cell>
          <cell r="G2241" t="str">
            <v>１．発熱患者等の「診療」及び「検査（外部委託含む）」を実施</v>
          </cell>
          <cell r="H2241" t="str">
            <v>診療所</v>
          </cell>
        </row>
        <row r="2242">
          <cell r="A2242">
            <v>2241</v>
          </cell>
          <cell r="B2242">
            <v>44634</v>
          </cell>
          <cell r="C2242">
            <v>44939</v>
          </cell>
          <cell r="E2242" t="str">
            <v>橋中内科小児科クリニック</v>
          </cell>
          <cell r="F2242" t="str">
            <v>A型</v>
          </cell>
          <cell r="G2242" t="str">
            <v>１．発熱患者等の「診療」及び「検査（外部委託含む）」を実施</v>
          </cell>
          <cell r="H2242" t="str">
            <v>診療所</v>
          </cell>
        </row>
        <row r="2243">
          <cell r="A2243">
            <v>2242</v>
          </cell>
          <cell r="B2243">
            <v>44634</v>
          </cell>
          <cell r="E2243" t="str">
            <v>三上内科</v>
          </cell>
          <cell r="F2243" t="str">
            <v>B型</v>
          </cell>
          <cell r="G2243" t="str">
            <v>２．かかりつけ患者に限って「診療」及び「検査（外部委託含む）」を実施</v>
          </cell>
          <cell r="H2243" t="str">
            <v>診療所</v>
          </cell>
        </row>
        <row r="2244">
          <cell r="A2244">
            <v>2243</v>
          </cell>
          <cell r="B2244">
            <v>44634</v>
          </cell>
          <cell r="C2244">
            <v>44872</v>
          </cell>
          <cell r="E2244" t="str">
            <v>医療法人茂桂会　上田外科</v>
          </cell>
          <cell r="F2244" t="str">
            <v>準A型</v>
          </cell>
          <cell r="G2244" t="str">
            <v>１．発熱患者等の「診療」及び「検査（外部委託含む）」を実施</v>
          </cell>
          <cell r="H2244" t="str">
            <v>診療所</v>
          </cell>
        </row>
        <row r="2245">
          <cell r="A2245">
            <v>2244</v>
          </cell>
          <cell r="B2245">
            <v>44634</v>
          </cell>
          <cell r="C2245">
            <v>44776</v>
          </cell>
          <cell r="E2245" t="str">
            <v>医療法人うめもとクリニック</v>
          </cell>
          <cell r="F2245" t="str">
            <v>A型</v>
          </cell>
          <cell r="G2245" t="str">
            <v>１．発熱患者等の「診療」及び「検査（外部委託含む）」を実施</v>
          </cell>
          <cell r="H2245" t="str">
            <v>診療所</v>
          </cell>
        </row>
        <row r="2246">
          <cell r="A2246">
            <v>2245</v>
          </cell>
          <cell r="B2246">
            <v>44634</v>
          </cell>
          <cell r="E2246" t="str">
            <v>医療法人　えだがわ胃腸内科クリニック</v>
          </cell>
          <cell r="F2246" t="str">
            <v>B型</v>
          </cell>
          <cell r="G2246" t="str">
            <v>２．かかりつけ患者に限って「診療」及び「検査（外部委託含む）」を実施</v>
          </cell>
          <cell r="H2246" t="str">
            <v>診療所</v>
          </cell>
        </row>
        <row r="2247">
          <cell r="A2247">
            <v>2246</v>
          </cell>
          <cell r="B2247">
            <v>44634</v>
          </cell>
          <cell r="E2247" t="str">
            <v>たなか小児科ほほえみクリニック</v>
          </cell>
          <cell r="F2247" t="str">
            <v>A型</v>
          </cell>
          <cell r="G2247" t="str">
            <v>１．発熱患者等の「診療」及び「検査（外部委託含む）」を実施</v>
          </cell>
          <cell r="H2247" t="str">
            <v>診療所</v>
          </cell>
        </row>
        <row r="2248">
          <cell r="A2248">
            <v>2247</v>
          </cell>
          <cell r="B2248">
            <v>44634</v>
          </cell>
          <cell r="E2248" t="str">
            <v>大槻医院　大伴診療所</v>
          </cell>
          <cell r="F2248" t="str">
            <v>B型</v>
          </cell>
          <cell r="G2248" t="str">
            <v>２．かかりつけ患者に限って「診療」及び「検査（外部委託含む）」を実施</v>
          </cell>
          <cell r="H2248" t="str">
            <v>診療所</v>
          </cell>
        </row>
        <row r="2249">
          <cell r="A2249">
            <v>2248</v>
          </cell>
          <cell r="B2249">
            <v>44634</v>
          </cell>
          <cell r="C2249">
            <v>44636</v>
          </cell>
          <cell r="E2249" t="str">
            <v>医療法人　山上小児科クリニック</v>
          </cell>
          <cell r="F2249" t="str">
            <v>B型</v>
          </cell>
          <cell r="G2249" t="str">
            <v>２．かかりつけ患者に限って「診療」及び「検査（外部委託含む）」を実施</v>
          </cell>
          <cell r="H2249" t="str">
            <v>診療所</v>
          </cell>
        </row>
        <row r="2250">
          <cell r="A2250">
            <v>2249</v>
          </cell>
          <cell r="B2250">
            <v>44634</v>
          </cell>
          <cell r="E2250" t="str">
            <v>医療法人五常会浅野クリニック</v>
          </cell>
          <cell r="F2250" t="str">
            <v>A型</v>
          </cell>
          <cell r="G2250" t="str">
            <v>１．発熱患者等の「診療」及び「検査（外部委託含む）」を実施</v>
          </cell>
          <cell r="H2250" t="str">
            <v>診療所</v>
          </cell>
        </row>
        <row r="2251">
          <cell r="A2251">
            <v>2250</v>
          </cell>
          <cell r="B2251">
            <v>44634</v>
          </cell>
          <cell r="C2251">
            <v>44988</v>
          </cell>
          <cell r="E2251" t="str">
            <v>清水こどもクリニック</v>
          </cell>
          <cell r="F2251" t="str">
            <v>A型</v>
          </cell>
          <cell r="G2251" t="str">
            <v>１．発熱患者等の「診療」及び「検査（外部委託含む）」を実施</v>
          </cell>
          <cell r="H2251" t="str">
            <v>診療所</v>
          </cell>
        </row>
        <row r="2252">
          <cell r="A2252">
            <v>2251</v>
          </cell>
          <cell r="B2252">
            <v>44634</v>
          </cell>
          <cell r="E2252" t="str">
            <v>たけだコドモクリニック</v>
          </cell>
          <cell r="F2252" t="str">
            <v>B型</v>
          </cell>
          <cell r="G2252" t="str">
            <v>２．かかりつけ患者に限って「診療」及び「検査（外部委託含む）」を実施</v>
          </cell>
          <cell r="H2252" t="str">
            <v>診療所</v>
          </cell>
        </row>
        <row r="2253">
          <cell r="A2253">
            <v>2252</v>
          </cell>
          <cell r="B2253">
            <v>44634</v>
          </cell>
          <cell r="C2253">
            <v>44777</v>
          </cell>
          <cell r="E2253" t="str">
            <v>北大阪医療生活協同組合　十三病院</v>
          </cell>
          <cell r="F2253" t="str">
            <v>A型</v>
          </cell>
          <cell r="G2253" t="str">
            <v>１．発熱患者等の「診療」及び「検査（外部委託含む）」を実施</v>
          </cell>
          <cell r="H2253" t="str">
            <v>病院</v>
          </cell>
        </row>
        <row r="2254">
          <cell r="A2254">
            <v>2253</v>
          </cell>
          <cell r="B2254">
            <v>44634</v>
          </cell>
          <cell r="E2254" t="str">
            <v>医療法人　英仁会　大阪ブレストクリニック</v>
          </cell>
          <cell r="F2254" t="str">
            <v>B型</v>
          </cell>
          <cell r="G2254" t="str">
            <v>２．かかりつけ患者に限って「診療」及び「検査（外部委託含む）」を実施</v>
          </cell>
          <cell r="H2254" t="str">
            <v>診療所</v>
          </cell>
        </row>
        <row r="2255">
          <cell r="A2255">
            <v>2254</v>
          </cell>
          <cell r="B2255">
            <v>44634</v>
          </cell>
          <cell r="C2255">
            <v>44774</v>
          </cell>
          <cell r="E2255" t="str">
            <v>医療法人　松田耳鼻咽喉科</v>
          </cell>
          <cell r="F2255" t="str">
            <v>A型</v>
          </cell>
          <cell r="G2255" t="str">
            <v>１．発熱患者等の「診療」及び「検査（外部委託含む）」を実施</v>
          </cell>
          <cell r="H2255" t="str">
            <v>診療所</v>
          </cell>
        </row>
        <row r="2256">
          <cell r="A2256">
            <v>2255</v>
          </cell>
          <cell r="B2256">
            <v>44634</v>
          </cell>
          <cell r="E2256" t="str">
            <v>クリニック　ヴェルディ</v>
          </cell>
          <cell r="F2256" t="str">
            <v>B型</v>
          </cell>
          <cell r="G2256" t="str">
            <v>２．かかりつけ患者に限って「診療」及び「検査（外部委託含む）」を実施</v>
          </cell>
          <cell r="H2256" t="str">
            <v>診療所</v>
          </cell>
        </row>
        <row r="2257">
          <cell r="A2257">
            <v>2256</v>
          </cell>
          <cell r="B2257">
            <v>44634</v>
          </cell>
          <cell r="E2257" t="str">
            <v>尾松医院</v>
          </cell>
          <cell r="F2257" t="str">
            <v>B型</v>
          </cell>
          <cell r="G2257" t="str">
            <v>２．かかりつけ患者に限って「診療」及び「検査（外部委託含む）」を実施</v>
          </cell>
          <cell r="H2257" t="str">
            <v>診療所</v>
          </cell>
        </row>
        <row r="2258">
          <cell r="A2258">
            <v>2257</v>
          </cell>
          <cell r="B2258">
            <v>44634</v>
          </cell>
          <cell r="C2258">
            <v>44795</v>
          </cell>
          <cell r="E2258" t="str">
            <v>医療法人　くわはらクリニック</v>
          </cell>
          <cell r="F2258" t="str">
            <v>B型</v>
          </cell>
          <cell r="G2258" t="str">
            <v>２．かかりつけ患者に限って「診療」及び「検査（外部委託含む）」を実施</v>
          </cell>
          <cell r="H2258" t="str">
            <v>診療所</v>
          </cell>
        </row>
        <row r="2259">
          <cell r="A2259">
            <v>2258</v>
          </cell>
          <cell r="B2259">
            <v>44634</v>
          </cell>
          <cell r="E2259" t="str">
            <v>寺本医院</v>
          </cell>
          <cell r="F2259" t="str">
            <v>A型</v>
          </cell>
          <cell r="G2259" t="str">
            <v>１．発熱患者等の「診療」及び「検査（外部委託含む）」を実施</v>
          </cell>
          <cell r="H2259" t="str">
            <v>診療所</v>
          </cell>
        </row>
        <row r="2260">
          <cell r="A2260">
            <v>2259</v>
          </cell>
          <cell r="B2260">
            <v>44634</v>
          </cell>
          <cell r="C2260">
            <v>44862</v>
          </cell>
          <cell r="E2260" t="str">
            <v>市田内科クリニック</v>
          </cell>
          <cell r="F2260" t="str">
            <v>B型</v>
          </cell>
          <cell r="G2260" t="str">
            <v>２．かかりつけ患者に限って「診療」及び「検査（外部委託含む）」を実施</v>
          </cell>
          <cell r="H2260" t="str">
            <v>診療所</v>
          </cell>
        </row>
        <row r="2261">
          <cell r="A2261">
            <v>2260</v>
          </cell>
          <cell r="B2261">
            <v>44634</v>
          </cell>
          <cell r="C2261">
            <v>44763</v>
          </cell>
          <cell r="E2261" t="str">
            <v>フラワーベルクリニック</v>
          </cell>
          <cell r="F2261" t="str">
            <v>B型</v>
          </cell>
          <cell r="G2261" t="str">
            <v>２．かかりつけ患者に限って「診療」及び「検査（外部委託含む）」を実施</v>
          </cell>
          <cell r="H2261" t="str">
            <v>診療所</v>
          </cell>
        </row>
        <row r="2262">
          <cell r="A2262">
            <v>2261</v>
          </cell>
          <cell r="B2262">
            <v>44634</v>
          </cell>
          <cell r="E2262" t="str">
            <v>一般社団法人　佳純会　はじめクリニック</v>
          </cell>
          <cell r="F2262" t="str">
            <v>B型</v>
          </cell>
          <cell r="G2262" t="str">
            <v>２．かかりつけ患者に限って「診療」及び「検査（外部委託含む）」を実施</v>
          </cell>
          <cell r="H2262" t="str">
            <v>診療所</v>
          </cell>
        </row>
        <row r="2263">
          <cell r="A2263">
            <v>2262</v>
          </cell>
          <cell r="B2263">
            <v>44642</v>
          </cell>
          <cell r="E2263" t="str">
            <v>南大阪医療生活協同組合　加賀屋診療所</v>
          </cell>
          <cell r="F2263" t="str">
            <v>B型</v>
          </cell>
          <cell r="G2263" t="str">
            <v>２．かかりつけ患者に限って「診療」及び「検査（外部委託含む）」を実施</v>
          </cell>
          <cell r="H2263" t="str">
            <v>診療所</v>
          </cell>
        </row>
        <row r="2264">
          <cell r="A2264">
            <v>2263</v>
          </cell>
          <cell r="B2264">
            <v>44642</v>
          </cell>
          <cell r="C2264">
            <v>44779</v>
          </cell>
          <cell r="E2264" t="str">
            <v>南大阪医療生活協同組合　住吉民主診療所</v>
          </cell>
          <cell r="F2264" t="str">
            <v>A型</v>
          </cell>
          <cell r="G2264" t="str">
            <v>１．発熱患者等の「診療」及び「検査（外部委託含む）」を実施</v>
          </cell>
          <cell r="H2264" t="str">
            <v>診療所</v>
          </cell>
        </row>
        <row r="2265">
          <cell r="A2265">
            <v>2264</v>
          </cell>
          <cell r="B2265">
            <v>44642</v>
          </cell>
          <cell r="C2265">
            <v>44866</v>
          </cell>
          <cell r="E2265" t="str">
            <v>医療法人 吉村医院</v>
          </cell>
          <cell r="F2265" t="str">
            <v>準A型</v>
          </cell>
          <cell r="G2265" t="str">
            <v>１．発熱患者等の「診療」及び「検査（外部委託含む）」を実施</v>
          </cell>
          <cell r="H2265" t="str">
            <v>診療所</v>
          </cell>
        </row>
        <row r="2266">
          <cell r="A2266">
            <v>2265</v>
          </cell>
          <cell r="B2266">
            <v>44642</v>
          </cell>
          <cell r="C2266">
            <v>44901</v>
          </cell>
          <cell r="E2266" t="str">
            <v>医療法人博我会　高石病院</v>
          </cell>
          <cell r="F2266" t="str">
            <v>準A型</v>
          </cell>
          <cell r="G2266" t="str">
            <v>１．発熱患者等の「診療」及び「検査（外部委託含む）」を実施</v>
          </cell>
          <cell r="H2266" t="str">
            <v>病院</v>
          </cell>
        </row>
        <row r="2267">
          <cell r="A2267">
            <v>2266</v>
          </cell>
          <cell r="B2267">
            <v>44642</v>
          </cell>
          <cell r="C2267">
            <v>44886</v>
          </cell>
          <cell r="E2267" t="str">
            <v>小竹医院</v>
          </cell>
          <cell r="F2267" t="str">
            <v>A型</v>
          </cell>
          <cell r="G2267" t="str">
            <v>１．発熱患者等の「診療」及び「検査（外部委託含む）」を実施</v>
          </cell>
          <cell r="H2267" t="str">
            <v>診療所</v>
          </cell>
        </row>
        <row r="2268">
          <cell r="A2268">
            <v>2267</v>
          </cell>
          <cell r="B2268">
            <v>44642</v>
          </cell>
          <cell r="E2268" t="str">
            <v>リー耳鼻咽喉科</v>
          </cell>
          <cell r="F2268" t="str">
            <v>A型</v>
          </cell>
          <cell r="G2268" t="str">
            <v>１．発熱患者等の「診療」及び「検査（外部委託含む）」を実施</v>
          </cell>
          <cell r="H2268" t="str">
            <v>診療所</v>
          </cell>
        </row>
        <row r="2269">
          <cell r="A2269">
            <v>2268</v>
          </cell>
          <cell r="B2269">
            <v>44642</v>
          </cell>
          <cell r="E2269" t="str">
            <v>高槻赤十字病院</v>
          </cell>
          <cell r="F2269" t="str">
            <v>A型</v>
          </cell>
          <cell r="G2269" t="str">
            <v>１．発熱患者等の「診療」及び「検査（外部委託含む）」を実施</v>
          </cell>
          <cell r="H2269" t="str">
            <v>病院</v>
          </cell>
        </row>
        <row r="2270">
          <cell r="A2270">
            <v>2269</v>
          </cell>
          <cell r="B2270">
            <v>44642</v>
          </cell>
          <cell r="E2270" t="str">
            <v>医療法人慈奨会　いしはまクリニック</v>
          </cell>
          <cell r="F2270" t="str">
            <v>A型</v>
          </cell>
          <cell r="G2270" t="str">
            <v>１．発熱患者等の「診療」及び「検査（外部委託含む）」を実施</v>
          </cell>
          <cell r="H2270" t="str">
            <v>診療所</v>
          </cell>
        </row>
        <row r="2271">
          <cell r="A2271">
            <v>2270</v>
          </cell>
          <cell r="B2271">
            <v>44642</v>
          </cell>
          <cell r="C2271">
            <v>44774</v>
          </cell>
          <cell r="E2271" t="str">
            <v>医療法人　俊弘会　室谷クリニック</v>
          </cell>
          <cell r="F2271" t="str">
            <v>A型</v>
          </cell>
          <cell r="G2271" t="str">
            <v>１．発熱患者等の「診療」及び「検査（外部委託含む）」を実施</v>
          </cell>
          <cell r="H2271" t="str">
            <v>診療所</v>
          </cell>
        </row>
        <row r="2272">
          <cell r="A2272">
            <v>2271</v>
          </cell>
          <cell r="B2272">
            <v>44642</v>
          </cell>
          <cell r="E2272" t="str">
            <v>医療法人愛賛会浜田病院</v>
          </cell>
          <cell r="F2272" t="str">
            <v>B型</v>
          </cell>
          <cell r="G2272" t="str">
            <v>２．かかりつけ患者に限って「診療」及び「検査（外部委託含む）」を実施</v>
          </cell>
          <cell r="H2272" t="str">
            <v>病院</v>
          </cell>
        </row>
        <row r="2273">
          <cell r="A2273">
            <v>2272</v>
          </cell>
          <cell r="B2273">
            <v>44642</v>
          </cell>
          <cell r="C2273">
            <v>44671</v>
          </cell>
          <cell r="E2273" t="str">
            <v>コープ都島クリニック</v>
          </cell>
          <cell r="F2273" t="str">
            <v>A型</v>
          </cell>
          <cell r="G2273" t="str">
            <v>１．発熱患者等の「診療」及び「検査（外部委託含む）」を実施</v>
          </cell>
          <cell r="H2273" t="str">
            <v>診療所</v>
          </cell>
        </row>
        <row r="2274">
          <cell r="A2274">
            <v>2273</v>
          </cell>
          <cell r="B2274">
            <v>44642</v>
          </cell>
          <cell r="E2274" t="str">
            <v>医療法人　森医院</v>
          </cell>
          <cell r="F2274" t="str">
            <v>A型</v>
          </cell>
          <cell r="G2274" t="str">
            <v>１．発熱患者等の「診療」及び「検査（外部委託含む）」を実施</v>
          </cell>
          <cell r="H2274" t="str">
            <v>診療所</v>
          </cell>
        </row>
        <row r="2275">
          <cell r="A2275">
            <v>2274</v>
          </cell>
          <cell r="B2275">
            <v>44642</v>
          </cell>
          <cell r="C2275">
            <v>44865</v>
          </cell>
          <cell r="E2275" t="str">
            <v>さくらいクリニック</v>
          </cell>
          <cell r="F2275" t="str">
            <v>A型</v>
          </cell>
          <cell r="G2275" t="str">
            <v>１．発熱患者等の「診療」及び「検査（外部委託含む）」を実施</v>
          </cell>
          <cell r="H2275" t="str">
            <v>診療所</v>
          </cell>
        </row>
        <row r="2276">
          <cell r="A2276">
            <v>2275</v>
          </cell>
          <cell r="B2276">
            <v>44642</v>
          </cell>
          <cell r="E2276" t="str">
            <v>桂診療所</v>
          </cell>
          <cell r="F2276" t="str">
            <v>A型</v>
          </cell>
          <cell r="G2276" t="str">
            <v>１．発熱患者等の「診療」及び「検査（外部委託含む）」を実施</v>
          </cell>
          <cell r="H2276" t="str">
            <v>診療所</v>
          </cell>
        </row>
        <row r="2277">
          <cell r="A2277">
            <v>2276</v>
          </cell>
          <cell r="B2277">
            <v>44642</v>
          </cell>
          <cell r="E2277" t="str">
            <v>吉田小児科医院</v>
          </cell>
          <cell r="F2277" t="str">
            <v>A型</v>
          </cell>
          <cell r="G2277" t="str">
            <v>１．発熱患者等の「診療」及び「検査（外部委託含む）」を実施</v>
          </cell>
          <cell r="H2277" t="str">
            <v>診療所</v>
          </cell>
        </row>
        <row r="2278">
          <cell r="A2278">
            <v>2277</v>
          </cell>
          <cell r="B2278">
            <v>44642</v>
          </cell>
          <cell r="C2278">
            <v>44763</v>
          </cell>
          <cell r="E2278" t="str">
            <v>さとう医院</v>
          </cell>
          <cell r="F2278" t="str">
            <v>B型</v>
          </cell>
          <cell r="G2278" t="str">
            <v>２．かかりつけ患者に限って「診療」及び「検査（外部委託含む）」を実施</v>
          </cell>
          <cell r="H2278" t="str">
            <v>診療所</v>
          </cell>
        </row>
        <row r="2279">
          <cell r="A2279">
            <v>2278</v>
          </cell>
          <cell r="B2279">
            <v>44642</v>
          </cell>
          <cell r="E2279" t="str">
            <v>医療法人　よしおか医院</v>
          </cell>
          <cell r="F2279" t="str">
            <v>B型</v>
          </cell>
          <cell r="G2279" t="str">
            <v>２．かかりつけ患者に限って「診療」及び「検査（外部委託含む）」を実施</v>
          </cell>
          <cell r="H2279" t="str">
            <v>診療所</v>
          </cell>
        </row>
        <row r="2280">
          <cell r="A2280">
            <v>2279</v>
          </cell>
          <cell r="B2280">
            <v>44642</v>
          </cell>
          <cell r="E2280" t="str">
            <v>医療法人内科・循環器科・呼吸器科　よしおか医院</v>
          </cell>
          <cell r="F2280" t="str">
            <v>B型</v>
          </cell>
          <cell r="G2280" t="str">
            <v>２．かかりつけ患者に限って「診療」及び「検査（外部委託含む）」を実施</v>
          </cell>
          <cell r="H2280" t="str">
            <v>診療所</v>
          </cell>
        </row>
        <row r="2281">
          <cell r="A2281">
            <v>2280</v>
          </cell>
          <cell r="B2281">
            <v>44642</v>
          </cell>
          <cell r="C2281">
            <v>44865</v>
          </cell>
          <cell r="E2281" t="str">
            <v>ねごろ内科循環器科</v>
          </cell>
          <cell r="F2281" t="str">
            <v>準A型</v>
          </cell>
          <cell r="G2281" t="str">
            <v>１．発熱患者等の「診療」及び「検査（外部委託含む）」を実施</v>
          </cell>
          <cell r="H2281" t="str">
            <v>診療所</v>
          </cell>
        </row>
        <row r="2282">
          <cell r="A2282">
            <v>2281</v>
          </cell>
          <cell r="B2282">
            <v>44642</v>
          </cell>
          <cell r="C2282">
            <v>44921</v>
          </cell>
          <cell r="E2282" t="str">
            <v>医療法人恒昭会　青葉丘病院</v>
          </cell>
          <cell r="F2282" t="str">
            <v>B型</v>
          </cell>
          <cell r="G2282" t="str">
            <v>２．かかりつけ患者に限って「診療」及び「検査（外部委託含む）」を実施</v>
          </cell>
          <cell r="H2282" t="str">
            <v>病院</v>
          </cell>
        </row>
        <row r="2283">
          <cell r="A2283">
            <v>2282</v>
          </cell>
          <cell r="B2283">
            <v>44642</v>
          </cell>
          <cell r="C2283">
            <v>44866</v>
          </cell>
          <cell r="E2283" t="str">
            <v>医療法人厚仁会　泉谷クリニック</v>
          </cell>
          <cell r="F2283" t="str">
            <v>準A型</v>
          </cell>
          <cell r="G2283" t="str">
            <v>１．発熱患者等の「診療」及び「検査（外部委託含む）」を実施</v>
          </cell>
          <cell r="H2283" t="str">
            <v>診療所</v>
          </cell>
        </row>
        <row r="2284">
          <cell r="A2284">
            <v>2283</v>
          </cell>
          <cell r="B2284">
            <v>44642</v>
          </cell>
          <cell r="C2284">
            <v>45000</v>
          </cell>
          <cell r="E2284" t="str">
            <v>医療法人明成会　岸本医院</v>
          </cell>
          <cell r="F2284" t="str">
            <v>A型</v>
          </cell>
          <cell r="G2284" t="str">
            <v>１．発熱患者等の「診療」及び「検査（外部委託含む）」を実施</v>
          </cell>
          <cell r="H2284" t="str">
            <v>診療所</v>
          </cell>
        </row>
        <row r="2285">
          <cell r="A2285">
            <v>2284</v>
          </cell>
          <cell r="B2285">
            <v>44642</v>
          </cell>
          <cell r="C2285">
            <v>44775</v>
          </cell>
          <cell r="E2285" t="str">
            <v>よしだ内科クリニック</v>
          </cell>
          <cell r="F2285" t="str">
            <v>A型</v>
          </cell>
          <cell r="G2285" t="str">
            <v>１．発熱患者等の「診療」及び「検査（外部委託含む）」を実施</v>
          </cell>
          <cell r="H2285" t="str">
            <v>診療所</v>
          </cell>
        </row>
        <row r="2286">
          <cell r="A2286">
            <v>2285</v>
          </cell>
          <cell r="B2286">
            <v>44642</v>
          </cell>
          <cell r="E2286" t="str">
            <v>医療法人山勝会　ほがらかクリニック</v>
          </cell>
          <cell r="F2286" t="str">
            <v>B型</v>
          </cell>
          <cell r="G2286" t="str">
            <v>２．かかりつけ患者に限って「診療」及び「検査（外部委託含む）」を実施</v>
          </cell>
          <cell r="H2286" t="str">
            <v>診療所</v>
          </cell>
        </row>
        <row r="2287">
          <cell r="A2287">
            <v>2286</v>
          </cell>
          <cell r="B2287">
            <v>44642</v>
          </cell>
          <cell r="E2287" t="str">
            <v>医療法人　思温会　思温クリニック</v>
          </cell>
          <cell r="F2287" t="str">
            <v>B型</v>
          </cell>
          <cell r="G2287" t="str">
            <v>２．かかりつけ患者に限って「診療」及び「検査（外部委託含む）」を実施</v>
          </cell>
          <cell r="H2287" t="str">
            <v>診療所</v>
          </cell>
        </row>
        <row r="2288">
          <cell r="A2288">
            <v>2287</v>
          </cell>
          <cell r="B2288">
            <v>44642</v>
          </cell>
          <cell r="E2288" t="str">
            <v>医療法人　思温会　思温第二クリニック</v>
          </cell>
          <cell r="F2288" t="str">
            <v>B型</v>
          </cell>
          <cell r="G2288" t="str">
            <v>２．かかりつけ患者に限って「診療」及び「検査（外部委託含む）」を実施</v>
          </cell>
          <cell r="H2288" t="str">
            <v>診療所</v>
          </cell>
        </row>
        <row r="2289">
          <cell r="A2289">
            <v>2288</v>
          </cell>
          <cell r="B2289">
            <v>44642</v>
          </cell>
          <cell r="E2289" t="str">
            <v>医療法人晴和会　上田診療所</v>
          </cell>
          <cell r="F2289" t="str">
            <v>A型</v>
          </cell>
          <cell r="G2289" t="str">
            <v>１．発熱患者等の「診療」及び「検査（外部委託含む）」を実施</v>
          </cell>
          <cell r="H2289" t="str">
            <v>診療所</v>
          </cell>
        </row>
        <row r="2290">
          <cell r="A2290">
            <v>2289</v>
          </cell>
          <cell r="B2290">
            <v>44642</v>
          </cell>
          <cell r="C2290">
            <v>44866</v>
          </cell>
          <cell r="E2290" t="str">
            <v>北大阪医療生活協同組合　照葉の里箕面病院</v>
          </cell>
          <cell r="F2290" t="str">
            <v>準A型</v>
          </cell>
          <cell r="G2290" t="str">
            <v>１．発熱患者等の「診療」及び「検査（外部委託含む）」を実施</v>
          </cell>
          <cell r="H2290" t="str">
            <v>病院</v>
          </cell>
        </row>
        <row r="2291">
          <cell r="A2291">
            <v>2290</v>
          </cell>
          <cell r="B2291">
            <v>44642</v>
          </cell>
          <cell r="C2291">
            <v>44774</v>
          </cell>
          <cell r="E2291" t="str">
            <v>こおりやま小児科</v>
          </cell>
          <cell r="F2291" t="str">
            <v>A型</v>
          </cell>
          <cell r="G2291" t="str">
            <v>１．発熱患者等の「診療」及び「検査（外部委託含む）」を実施</v>
          </cell>
          <cell r="H2291" t="str">
            <v>診療所</v>
          </cell>
        </row>
        <row r="2292">
          <cell r="A2292">
            <v>2291</v>
          </cell>
          <cell r="B2292">
            <v>44642</v>
          </cell>
          <cell r="E2292" t="str">
            <v>カンナ外院クリニック</v>
          </cell>
          <cell r="F2292" t="str">
            <v>A型</v>
          </cell>
          <cell r="G2292" t="str">
            <v>１．発熱患者等の「診療」及び「検査（外部委託含む）」を実施</v>
          </cell>
          <cell r="H2292" t="str">
            <v>診療所</v>
          </cell>
        </row>
        <row r="2293">
          <cell r="A2293">
            <v>2292</v>
          </cell>
          <cell r="B2293">
            <v>44642</v>
          </cell>
          <cell r="C2293">
            <v>44796</v>
          </cell>
          <cell r="E2293" t="str">
            <v>きただ内科クリニック</v>
          </cell>
          <cell r="F2293" t="str">
            <v>A型</v>
          </cell>
          <cell r="G2293" t="str">
            <v>１．発熱患者等の「診療」及び「検査（外部委託含む）」を実施</v>
          </cell>
          <cell r="H2293" t="str">
            <v>診療所</v>
          </cell>
        </row>
        <row r="2294">
          <cell r="A2294">
            <v>2293</v>
          </cell>
          <cell r="B2294">
            <v>44642</v>
          </cell>
          <cell r="E2294" t="str">
            <v>さかがみこどもクリニック</v>
          </cell>
          <cell r="F2294" t="str">
            <v>B型</v>
          </cell>
          <cell r="G2294" t="str">
            <v>２．かかりつけ患者に限って「診療」及び「検査（外部委託含む）」を実施</v>
          </cell>
          <cell r="H2294" t="str">
            <v>診療所</v>
          </cell>
        </row>
        <row r="2295">
          <cell r="A2295">
            <v>2294</v>
          </cell>
          <cell r="B2295">
            <v>44642</v>
          </cell>
          <cell r="E2295" t="str">
            <v>山田医院</v>
          </cell>
          <cell r="F2295" t="str">
            <v>B型</v>
          </cell>
          <cell r="G2295" t="str">
            <v>２．かかりつけ患者に限って「診療」及び「検査（外部委託含む）」を実施</v>
          </cell>
          <cell r="H2295" t="str">
            <v>診療所</v>
          </cell>
        </row>
        <row r="2296">
          <cell r="A2296">
            <v>2295</v>
          </cell>
          <cell r="B2296">
            <v>44642</v>
          </cell>
          <cell r="C2296">
            <v>44778</v>
          </cell>
          <cell r="E2296" t="str">
            <v>健クリニック</v>
          </cell>
          <cell r="F2296" t="str">
            <v>A型</v>
          </cell>
          <cell r="G2296" t="str">
            <v>１．発熱患者等の「診療」及び「検査（外部委託含む）」を実施</v>
          </cell>
          <cell r="H2296" t="str">
            <v>診療所</v>
          </cell>
        </row>
        <row r="2297">
          <cell r="A2297">
            <v>2296</v>
          </cell>
          <cell r="B2297">
            <v>44642</v>
          </cell>
          <cell r="C2297">
            <v>44774</v>
          </cell>
          <cell r="E2297" t="str">
            <v>さかい小児クリニック</v>
          </cell>
          <cell r="F2297" t="str">
            <v>A型</v>
          </cell>
          <cell r="G2297" t="str">
            <v>１．発熱患者等の「診療」及び「検査（外部委託含む）」を実施</v>
          </cell>
          <cell r="H2297" t="str">
            <v>診療所</v>
          </cell>
        </row>
        <row r="2298">
          <cell r="A2298">
            <v>2297</v>
          </cell>
          <cell r="B2298">
            <v>44649</v>
          </cell>
          <cell r="C2298">
            <v>44862</v>
          </cell>
          <cell r="E2298" t="str">
            <v>あずま医院</v>
          </cell>
          <cell r="F2298" t="str">
            <v>準A型</v>
          </cell>
          <cell r="G2298" t="str">
            <v>１．発熱患者等の「診療」及び「検査（外部委託含む）」を実施</v>
          </cell>
          <cell r="H2298" t="str">
            <v>診療所</v>
          </cell>
        </row>
        <row r="2299">
          <cell r="A2299">
            <v>2298</v>
          </cell>
          <cell r="B2299">
            <v>44649</v>
          </cell>
          <cell r="E2299" t="str">
            <v>医療法人美喜和会　美喜和会オレンジホスピタル</v>
          </cell>
          <cell r="F2299" t="str">
            <v>B型</v>
          </cell>
          <cell r="G2299" t="str">
            <v>２．かかりつけ患者に限って「診療」及び「検査（外部委託含む）」を実施</v>
          </cell>
          <cell r="H2299" t="str">
            <v>病院</v>
          </cell>
        </row>
        <row r="2300">
          <cell r="A2300">
            <v>2299</v>
          </cell>
          <cell r="B2300">
            <v>44649</v>
          </cell>
          <cell r="E2300" t="str">
            <v>社会医療法人愛仁会　愛仁会しんあいクリニック</v>
          </cell>
          <cell r="F2300" t="str">
            <v>B型</v>
          </cell>
          <cell r="G2300" t="str">
            <v>２．かかりつけ患者に限って「診療」及び「検査（外部委託含む）」を実施</v>
          </cell>
          <cell r="H2300" t="str">
            <v>診療所</v>
          </cell>
        </row>
        <row r="2301">
          <cell r="A2301">
            <v>2300</v>
          </cell>
          <cell r="B2301">
            <v>44649</v>
          </cell>
          <cell r="E2301" t="str">
            <v>医療法人にしかわ　にしかわ耳鼻咽喉科</v>
          </cell>
          <cell r="F2301" t="str">
            <v>B型</v>
          </cell>
          <cell r="G2301" t="str">
            <v>２．かかりつけ患者に限って「診療」及び「検査（外部委託含む）」を実施</v>
          </cell>
          <cell r="H2301" t="str">
            <v>診療所</v>
          </cell>
        </row>
        <row r="2302">
          <cell r="A2302">
            <v>2301</v>
          </cell>
          <cell r="B2302">
            <v>44649</v>
          </cell>
          <cell r="E2302" t="str">
            <v>木戸内科医院</v>
          </cell>
          <cell r="F2302" t="str">
            <v>B型</v>
          </cell>
          <cell r="G2302" t="str">
            <v>２．かかりつけ患者に限って「診療」及び「検査（外部委託含む）」を実施</v>
          </cell>
          <cell r="H2302" t="str">
            <v>診療所</v>
          </cell>
        </row>
        <row r="2303">
          <cell r="A2303">
            <v>2302</v>
          </cell>
          <cell r="B2303">
            <v>44649</v>
          </cell>
          <cell r="E2303" t="str">
            <v>社会福祉法人恩賜財団大阪府済生会野江病院</v>
          </cell>
          <cell r="F2303" t="str">
            <v>B型</v>
          </cell>
          <cell r="G2303" t="str">
            <v>２．かかりつけ患者に限って「診療」及び「検査（外部委託含む）」を実施</v>
          </cell>
          <cell r="H2303" t="str">
            <v>病院</v>
          </cell>
        </row>
        <row r="2304">
          <cell r="A2304">
            <v>2303</v>
          </cell>
          <cell r="B2304">
            <v>44649</v>
          </cell>
          <cell r="C2304">
            <v>44775</v>
          </cell>
          <cell r="E2304" t="str">
            <v>常盤メディカルクリニック</v>
          </cell>
          <cell r="F2304" t="str">
            <v>A型</v>
          </cell>
          <cell r="G2304" t="str">
            <v>１．発熱患者等の「診療」及び「検査（外部委託含む）」を実施</v>
          </cell>
          <cell r="H2304" t="str">
            <v>診療所</v>
          </cell>
        </row>
        <row r="2305">
          <cell r="A2305">
            <v>2304</v>
          </cell>
          <cell r="B2305">
            <v>44649</v>
          </cell>
          <cell r="E2305" t="str">
            <v>医療法人　天満ＳＯＲＡクリニック</v>
          </cell>
          <cell r="F2305" t="str">
            <v>B型</v>
          </cell>
          <cell r="G2305" t="str">
            <v>２．かかりつけ患者に限って「診療」及び「検査（外部委託含む）」を実施</v>
          </cell>
          <cell r="H2305" t="str">
            <v>診療所</v>
          </cell>
        </row>
        <row r="2306">
          <cell r="A2306">
            <v>2305</v>
          </cell>
          <cell r="B2306">
            <v>44649</v>
          </cell>
          <cell r="E2306" t="str">
            <v>医療法人緑守会　津田耳鼻咽喉科クリニック</v>
          </cell>
          <cell r="F2306" t="str">
            <v>B型</v>
          </cell>
          <cell r="G2306" t="str">
            <v>２．かかりつけ患者に限って「診療」及び「検査（外部委託含む）」を実施</v>
          </cell>
          <cell r="H2306" t="str">
            <v>診療所</v>
          </cell>
        </row>
        <row r="2307">
          <cell r="A2307">
            <v>2306</v>
          </cell>
          <cell r="B2307">
            <v>44649</v>
          </cell>
          <cell r="E2307" t="str">
            <v>津田耳鼻咽喉科</v>
          </cell>
          <cell r="F2307" t="str">
            <v>B型</v>
          </cell>
          <cell r="G2307" t="str">
            <v>２．かかりつけ患者に限って「診療」及び「検査（外部委託含む）」を実施</v>
          </cell>
          <cell r="H2307" t="str">
            <v>診療所</v>
          </cell>
        </row>
        <row r="2308">
          <cell r="A2308">
            <v>2307</v>
          </cell>
          <cell r="B2308">
            <v>44649</v>
          </cell>
          <cell r="C2308">
            <v>44727</v>
          </cell>
          <cell r="E2308" t="str">
            <v>医療法人共生会　アールクリニック</v>
          </cell>
          <cell r="F2308" t="str">
            <v>B型</v>
          </cell>
          <cell r="G2308" t="str">
            <v>２．かかりつけ患者に限って「診療」及び「検査（外部委託含む）」を実施</v>
          </cell>
          <cell r="H2308" t="str">
            <v>診療所</v>
          </cell>
        </row>
        <row r="2309">
          <cell r="A2309">
            <v>2308</v>
          </cell>
          <cell r="B2309">
            <v>44649</v>
          </cell>
          <cell r="E2309" t="str">
            <v>医療法人遊心会　にじクリニック</v>
          </cell>
          <cell r="F2309" t="str">
            <v>B型</v>
          </cell>
          <cell r="G2309" t="str">
            <v>２．かかりつけ患者に限って「診療」及び「検査（外部委託含む）」を実施</v>
          </cell>
          <cell r="H2309" t="str">
            <v>診療所</v>
          </cell>
        </row>
        <row r="2310">
          <cell r="A2310">
            <v>2309</v>
          </cell>
          <cell r="B2310">
            <v>44649</v>
          </cell>
          <cell r="E2310" t="str">
            <v>曲直部クリニック</v>
          </cell>
          <cell r="F2310" t="str">
            <v>A型</v>
          </cell>
          <cell r="G2310" t="str">
            <v>１．発熱患者等の「診療」及び「検査（外部委託含む）」を実施</v>
          </cell>
          <cell r="H2310" t="str">
            <v>診療所</v>
          </cell>
        </row>
        <row r="2311">
          <cell r="A2311">
            <v>2310</v>
          </cell>
          <cell r="B2311">
            <v>44649</v>
          </cell>
          <cell r="C2311">
            <v>44869</v>
          </cell>
          <cell r="E2311" t="str">
            <v>医療法人藤井会　深江クリニック</v>
          </cell>
          <cell r="F2311" t="str">
            <v>B型</v>
          </cell>
          <cell r="G2311" t="str">
            <v>２．かかりつけ患者に限って「診療」及び「検査（外部委託含む）」を実施</v>
          </cell>
          <cell r="H2311" t="str">
            <v>診療所</v>
          </cell>
        </row>
        <row r="2312">
          <cell r="A2312">
            <v>2311</v>
          </cell>
          <cell r="B2312">
            <v>44656</v>
          </cell>
          <cell r="E2312" t="str">
            <v>医療法人　住本会　住本医院</v>
          </cell>
          <cell r="F2312" t="str">
            <v>A型</v>
          </cell>
          <cell r="G2312" t="str">
            <v>１．発熱患者等の「診療」及び「検査（外部委託含む）」を実施</v>
          </cell>
          <cell r="H2312" t="str">
            <v>診療所</v>
          </cell>
        </row>
        <row r="2313">
          <cell r="A2313">
            <v>2312</v>
          </cell>
          <cell r="B2313">
            <v>44656</v>
          </cell>
          <cell r="C2313">
            <v>44866</v>
          </cell>
          <cell r="E2313" t="str">
            <v>医療法人藤井会　住道クリニック</v>
          </cell>
          <cell r="F2313" t="str">
            <v>B型</v>
          </cell>
          <cell r="G2313" t="str">
            <v>２．かかりつけ患者に限って「診療」及び「検査（外部委託含む）」を実施</v>
          </cell>
          <cell r="H2313" t="str">
            <v>診療所</v>
          </cell>
        </row>
        <row r="2314">
          <cell r="A2314">
            <v>2313</v>
          </cell>
          <cell r="B2314">
            <v>44656</v>
          </cell>
          <cell r="E2314" t="str">
            <v>真野内科クリニック</v>
          </cell>
          <cell r="F2314" t="str">
            <v>B型</v>
          </cell>
          <cell r="G2314" t="str">
            <v>２．かかりつけ患者に限って「診療」及び「検査（外部委託含む）」を実施</v>
          </cell>
          <cell r="H2314" t="str">
            <v>診療所</v>
          </cell>
        </row>
        <row r="2315">
          <cell r="A2315">
            <v>2314</v>
          </cell>
          <cell r="B2315">
            <v>44656</v>
          </cell>
          <cell r="E2315" t="str">
            <v>医療法人医誠会　城東中央病院</v>
          </cell>
          <cell r="F2315" t="str">
            <v>B型</v>
          </cell>
          <cell r="G2315" t="str">
            <v>２．かかりつけ患者に限って「診療」及び「検査（外部委託含む）」を実施</v>
          </cell>
          <cell r="H2315" t="str">
            <v>病院</v>
          </cell>
        </row>
        <row r="2316">
          <cell r="A2316">
            <v>2315</v>
          </cell>
          <cell r="B2316">
            <v>44656</v>
          </cell>
          <cell r="C2316">
            <v>44776</v>
          </cell>
          <cell r="E2316" t="str">
            <v>医療法人　武田小児科医院</v>
          </cell>
          <cell r="F2316" t="str">
            <v>A型</v>
          </cell>
          <cell r="G2316" t="str">
            <v>１．発熱患者等の「診療」及び「検査（外部委託含む）」を実施</v>
          </cell>
          <cell r="H2316" t="str">
            <v>診療所</v>
          </cell>
        </row>
        <row r="2317">
          <cell r="A2317">
            <v>2316</v>
          </cell>
          <cell r="B2317">
            <v>44656</v>
          </cell>
          <cell r="E2317" t="str">
            <v>おかもとクリニック</v>
          </cell>
          <cell r="F2317" t="str">
            <v>A型</v>
          </cell>
          <cell r="G2317" t="str">
            <v>１．発熱患者等の「診療」及び「検査（外部委託含む）」を実施</v>
          </cell>
          <cell r="H2317" t="str">
            <v>診療所</v>
          </cell>
        </row>
        <row r="2318">
          <cell r="A2318">
            <v>2317</v>
          </cell>
          <cell r="B2318">
            <v>44656</v>
          </cell>
          <cell r="C2318">
            <v>44867</v>
          </cell>
          <cell r="E2318" t="str">
            <v>医療法人　久保医院</v>
          </cell>
          <cell r="F2318" t="str">
            <v>A型</v>
          </cell>
          <cell r="G2318" t="str">
            <v>１．発熱患者等の「診療」及び「検査（外部委託含む）」を実施</v>
          </cell>
          <cell r="H2318" t="str">
            <v>診療所</v>
          </cell>
        </row>
        <row r="2319">
          <cell r="A2319">
            <v>2318</v>
          </cell>
          <cell r="B2319">
            <v>44656</v>
          </cell>
          <cell r="C2319">
            <v>44932</v>
          </cell>
          <cell r="E2319" t="str">
            <v>大阪市立弘済院附属病院</v>
          </cell>
          <cell r="F2319" t="str">
            <v>準A型</v>
          </cell>
          <cell r="G2319" t="str">
            <v>１．発熱患者等の「診療」及び「検査（外部委託含む）」を実施</v>
          </cell>
          <cell r="H2319" t="str">
            <v>病院</v>
          </cell>
        </row>
        <row r="2320">
          <cell r="A2320">
            <v>2319</v>
          </cell>
          <cell r="B2320">
            <v>44656</v>
          </cell>
          <cell r="C2320">
            <v>44774</v>
          </cell>
          <cell r="E2320" t="str">
            <v>西村クリニック</v>
          </cell>
          <cell r="F2320" t="str">
            <v>A型</v>
          </cell>
          <cell r="G2320" t="str">
            <v>１．発熱患者等の「診療」及び「検査（外部委託含む）」を実施</v>
          </cell>
          <cell r="H2320" t="str">
            <v>診療所</v>
          </cell>
        </row>
        <row r="2321">
          <cell r="A2321">
            <v>2320</v>
          </cell>
          <cell r="B2321">
            <v>44656</v>
          </cell>
          <cell r="C2321">
            <v>44809</v>
          </cell>
          <cell r="E2321" t="str">
            <v>医療法人甲聖会　甲聖会紀念病院</v>
          </cell>
          <cell r="F2321" t="str">
            <v>A型</v>
          </cell>
          <cell r="G2321" t="str">
            <v>１．発熱患者等の「診療」及び「検査（外部委託含む）」を実施</v>
          </cell>
          <cell r="H2321" t="str">
            <v>病院</v>
          </cell>
        </row>
        <row r="2322">
          <cell r="A2322">
            <v>2321</v>
          </cell>
          <cell r="B2322">
            <v>44656</v>
          </cell>
          <cell r="E2322" t="str">
            <v>医療法人　髙島整形外科</v>
          </cell>
          <cell r="F2322" t="str">
            <v>B型</v>
          </cell>
          <cell r="G2322" t="str">
            <v>２．かかりつけ患者に限って「診療」及び「検査（外部委託含む）」を実施</v>
          </cell>
          <cell r="H2322" t="str">
            <v>診療所</v>
          </cell>
        </row>
        <row r="2323">
          <cell r="A2323">
            <v>2322</v>
          </cell>
          <cell r="B2323">
            <v>44656</v>
          </cell>
          <cell r="C2323">
            <v>44839</v>
          </cell>
          <cell r="E2323" t="str">
            <v>吉田耳鼻咽喉科</v>
          </cell>
          <cell r="F2323" t="str">
            <v>A型</v>
          </cell>
          <cell r="G2323" t="str">
            <v>１．発熱患者等の「診療」及び「検査（外部委託含む）」を実施</v>
          </cell>
          <cell r="H2323" t="str">
            <v>診療所</v>
          </cell>
        </row>
        <row r="2324">
          <cell r="A2324">
            <v>2323</v>
          </cell>
          <cell r="B2324">
            <v>44656</v>
          </cell>
          <cell r="E2324" t="str">
            <v>一般財団法人成研会　結のぞみ病院</v>
          </cell>
          <cell r="F2324" t="str">
            <v>A型</v>
          </cell>
          <cell r="G2324" t="str">
            <v>１．発熱患者等の「診療」及び「検査（外部委託含む）」を実施</v>
          </cell>
          <cell r="H2324" t="str">
            <v>病院</v>
          </cell>
        </row>
        <row r="2325">
          <cell r="A2325">
            <v>2324</v>
          </cell>
          <cell r="B2325">
            <v>44656</v>
          </cell>
          <cell r="C2325">
            <v>44683</v>
          </cell>
          <cell r="E2325" t="str">
            <v>中井内科医院</v>
          </cell>
          <cell r="F2325" t="str">
            <v>A型</v>
          </cell>
          <cell r="G2325" t="str">
            <v>１．発熱患者等の「診療」及び「検査（外部委託含む）」を実施</v>
          </cell>
          <cell r="H2325" t="str">
            <v>診療所</v>
          </cell>
        </row>
        <row r="2326">
          <cell r="A2326">
            <v>2325</v>
          </cell>
          <cell r="B2326">
            <v>44656</v>
          </cell>
          <cell r="E2326" t="str">
            <v>医療法人輝優会　かがやきクリニック</v>
          </cell>
          <cell r="F2326" t="str">
            <v>B型</v>
          </cell>
          <cell r="G2326" t="str">
            <v>２．かかりつけ患者に限って「診療」及び「検査（外部委託含む）」を実施</v>
          </cell>
          <cell r="H2326" t="str">
            <v>診療所</v>
          </cell>
        </row>
        <row r="2327">
          <cell r="A2327">
            <v>2326</v>
          </cell>
          <cell r="B2327">
            <v>44656</v>
          </cell>
          <cell r="E2327" t="str">
            <v>医療法人　田中診療所</v>
          </cell>
          <cell r="F2327" t="str">
            <v>B型</v>
          </cell>
          <cell r="G2327" t="str">
            <v>２．かかりつけ患者に限って「診療」及び「検査（外部委託含む）」を実施</v>
          </cell>
          <cell r="H2327" t="str">
            <v>診療所</v>
          </cell>
        </row>
        <row r="2328">
          <cell r="A2328">
            <v>2327</v>
          </cell>
          <cell r="B2328">
            <v>44656</v>
          </cell>
          <cell r="C2328">
            <v>44862</v>
          </cell>
          <cell r="E2328" t="str">
            <v>社会医療法人愛仁会　愛仁会リハビリテーション病院</v>
          </cell>
          <cell r="F2328" t="str">
            <v>B型</v>
          </cell>
          <cell r="G2328" t="str">
            <v>２．かかりつけ患者に限って「診療」及び「検査（外部委託含む）」を実施</v>
          </cell>
          <cell r="H2328" t="str">
            <v>病院</v>
          </cell>
        </row>
        <row r="2329">
          <cell r="A2329">
            <v>2328</v>
          </cell>
          <cell r="B2329">
            <v>44656</v>
          </cell>
          <cell r="E2329" t="str">
            <v>医療法人黒田医院</v>
          </cell>
          <cell r="F2329" t="str">
            <v>B型</v>
          </cell>
          <cell r="G2329" t="str">
            <v>２．かかりつけ患者に限って「診療」及び「検査（外部委託含む）」を実施</v>
          </cell>
          <cell r="H2329" t="str">
            <v>診療所</v>
          </cell>
        </row>
        <row r="2330">
          <cell r="A2330">
            <v>2329</v>
          </cell>
          <cell r="B2330">
            <v>44656</v>
          </cell>
          <cell r="E2330" t="str">
            <v>医療法人ふじもとクリニック</v>
          </cell>
          <cell r="F2330" t="str">
            <v>B型</v>
          </cell>
          <cell r="G2330" t="str">
            <v>２．かかりつけ患者に限って「診療」及び「検査（外部委託含む）」を実施</v>
          </cell>
          <cell r="H2330" t="str">
            <v>診療所</v>
          </cell>
        </row>
        <row r="2331">
          <cell r="A2331">
            <v>2330</v>
          </cell>
          <cell r="B2331">
            <v>44656</v>
          </cell>
          <cell r="E2331" t="str">
            <v>医療法人かみたにクリニック</v>
          </cell>
          <cell r="F2331" t="str">
            <v>B型</v>
          </cell>
          <cell r="G2331" t="str">
            <v>２．かかりつけ患者に限って「診療」及び「検査（外部委託含む）」を実施</v>
          </cell>
          <cell r="H2331" t="str">
            <v>診療所</v>
          </cell>
        </row>
        <row r="2332">
          <cell r="A2332">
            <v>2331</v>
          </cell>
          <cell r="B2332">
            <v>44656</v>
          </cell>
          <cell r="C2332">
            <v>44866</v>
          </cell>
          <cell r="E2332" t="str">
            <v>医療法人和幸会　阪奈サナトリウム</v>
          </cell>
          <cell r="F2332" t="str">
            <v>B型</v>
          </cell>
          <cell r="G2332" t="str">
            <v>２．かかりつけ患者に限って「診療」及び「検査（外部委託含む）」を実施</v>
          </cell>
          <cell r="H2332" t="str">
            <v>病院</v>
          </cell>
        </row>
        <row r="2333">
          <cell r="A2333">
            <v>2332</v>
          </cell>
          <cell r="B2333">
            <v>44656</v>
          </cell>
          <cell r="E2333" t="str">
            <v>大東医院</v>
          </cell>
          <cell r="F2333" t="str">
            <v>B型</v>
          </cell>
          <cell r="G2333" t="str">
            <v>２．かかりつけ患者に限って「診療」及び「検査（外部委託含む）」を実施</v>
          </cell>
          <cell r="H2333" t="str">
            <v>診療所</v>
          </cell>
        </row>
        <row r="2334">
          <cell r="A2334">
            <v>2333</v>
          </cell>
          <cell r="B2334">
            <v>44656</v>
          </cell>
          <cell r="C2334">
            <v>44908</v>
          </cell>
          <cell r="E2334" t="str">
            <v>医療法人　森内科</v>
          </cell>
          <cell r="F2334" t="str">
            <v>A型</v>
          </cell>
          <cell r="G2334" t="str">
            <v>１．発熱患者等の「診療」及び「検査（外部委託含む）」を実施</v>
          </cell>
          <cell r="H2334" t="str">
            <v>診療所</v>
          </cell>
        </row>
        <row r="2335">
          <cell r="A2335">
            <v>2334</v>
          </cell>
          <cell r="B2335">
            <v>44656</v>
          </cell>
          <cell r="E2335" t="str">
            <v>光林クリニック</v>
          </cell>
          <cell r="F2335" t="str">
            <v>B型</v>
          </cell>
          <cell r="G2335" t="str">
            <v>２．かかりつけ患者に限って「診療」及び「検査（外部委託含む）」を実施</v>
          </cell>
          <cell r="H2335" t="str">
            <v>診療所</v>
          </cell>
        </row>
        <row r="2336">
          <cell r="A2336">
            <v>2335</v>
          </cell>
          <cell r="B2336">
            <v>44656</v>
          </cell>
          <cell r="C2336">
            <v>44866</v>
          </cell>
          <cell r="E2336" t="str">
            <v>西沢クリニック</v>
          </cell>
          <cell r="F2336" t="str">
            <v>準A型</v>
          </cell>
          <cell r="G2336" t="str">
            <v>１．発熱患者等の「診療」及び「検査（外部委託含む）」を実施</v>
          </cell>
          <cell r="H2336" t="str">
            <v>診療所</v>
          </cell>
        </row>
        <row r="2337">
          <cell r="A2337">
            <v>2336</v>
          </cell>
          <cell r="B2337">
            <v>44656</v>
          </cell>
          <cell r="E2337" t="str">
            <v>医療法人医誠会　医誠会病院</v>
          </cell>
          <cell r="F2337" t="str">
            <v>B型</v>
          </cell>
          <cell r="G2337" t="str">
            <v>２．かかりつけ患者に限って「診療」及び「検査（外部委託含む）」を実施</v>
          </cell>
          <cell r="H2337" t="str">
            <v>病院</v>
          </cell>
        </row>
        <row r="2338">
          <cell r="A2338">
            <v>2337</v>
          </cell>
          <cell r="B2338">
            <v>44656</v>
          </cell>
          <cell r="E2338" t="str">
            <v>社会医療法人大道会　ボバース記念病院</v>
          </cell>
          <cell r="F2338" t="str">
            <v>B型</v>
          </cell>
          <cell r="G2338" t="str">
            <v>２．かかりつけ患者に限って「診療」及び「検査（外部委託含む）」を実施</v>
          </cell>
          <cell r="H2338" t="str">
            <v>病院</v>
          </cell>
        </row>
        <row r="2339">
          <cell r="A2339">
            <v>2338</v>
          </cell>
          <cell r="B2339">
            <v>44656</v>
          </cell>
          <cell r="C2339">
            <v>44894</v>
          </cell>
          <cell r="E2339" t="str">
            <v>医療法人誠昌会　えさきクリニック</v>
          </cell>
          <cell r="F2339" t="str">
            <v>準A型</v>
          </cell>
          <cell r="G2339" t="str">
            <v>１．発熱患者等の「診療」及び「検査（外部委託含む）」を実施</v>
          </cell>
          <cell r="H2339" t="str">
            <v>診療所</v>
          </cell>
        </row>
        <row r="2341">
          <cell r="A2341">
            <v>2340</v>
          </cell>
          <cell r="B2341">
            <v>44656</v>
          </cell>
          <cell r="E2341" t="str">
            <v>医療法人正仁会　杉原小児科</v>
          </cell>
          <cell r="F2341" t="str">
            <v>B型</v>
          </cell>
          <cell r="G2341" t="str">
            <v>２．かかりつけ患者に限って「診療」及び「検査（外部委託含む）」を実施</v>
          </cell>
          <cell r="H2341" t="str">
            <v>診療所</v>
          </cell>
        </row>
        <row r="2342">
          <cell r="A2342">
            <v>2341</v>
          </cell>
          <cell r="B2342">
            <v>44656</v>
          </cell>
          <cell r="C2342">
            <v>44775</v>
          </cell>
          <cell r="E2342" t="str">
            <v>医療法人清正会　みつおか医院</v>
          </cell>
          <cell r="F2342" t="str">
            <v>A型</v>
          </cell>
          <cell r="G2342" t="str">
            <v>１．発熱患者等の「診療」及び「検査（外部委託含む）」を実施</v>
          </cell>
          <cell r="H2342" t="str">
            <v>診療所</v>
          </cell>
        </row>
        <row r="2343">
          <cell r="A2343">
            <v>2342</v>
          </cell>
          <cell r="B2343">
            <v>44656</v>
          </cell>
          <cell r="C2343">
            <v>44774</v>
          </cell>
          <cell r="E2343" t="str">
            <v>ながた耳鼻咽喉科クリニック</v>
          </cell>
          <cell r="F2343" t="str">
            <v>A型</v>
          </cell>
          <cell r="G2343" t="str">
            <v>１．発熱患者等の「診療」及び「検査（外部委託含む）」を実施</v>
          </cell>
          <cell r="H2343" t="str">
            <v>診療所</v>
          </cell>
        </row>
        <row r="2344">
          <cell r="A2344">
            <v>2343</v>
          </cell>
          <cell r="B2344">
            <v>44656</v>
          </cell>
          <cell r="C2344">
            <v>44860</v>
          </cell>
          <cell r="E2344" t="str">
            <v>公益財団法人日本生命済生会　日本生命病院</v>
          </cell>
          <cell r="F2344" t="str">
            <v>A型</v>
          </cell>
          <cell r="G2344" t="str">
            <v>１．発熱患者等の「診療」及び「検査（外部委託含む）」を実施</v>
          </cell>
          <cell r="H2344" t="str">
            <v>病院</v>
          </cell>
        </row>
        <row r="2345">
          <cell r="A2345">
            <v>2344</v>
          </cell>
          <cell r="B2345">
            <v>44656</v>
          </cell>
          <cell r="C2345">
            <v>44795</v>
          </cell>
          <cell r="E2345" t="str">
            <v>医療法人和成会　調子医院</v>
          </cell>
          <cell r="F2345" t="str">
            <v>A型</v>
          </cell>
          <cell r="G2345" t="str">
            <v>１．発熱患者等の「診療」及び「検査（外部委託含む）」を実施</v>
          </cell>
          <cell r="H2345" t="str">
            <v>診療所</v>
          </cell>
        </row>
        <row r="2346">
          <cell r="A2346">
            <v>2345</v>
          </cell>
          <cell r="B2346">
            <v>44656</v>
          </cell>
          <cell r="E2346" t="str">
            <v>医療法人ふじかわ小児科</v>
          </cell>
          <cell r="F2346" t="str">
            <v>B型</v>
          </cell>
          <cell r="G2346" t="str">
            <v>２．かかりつけ患者に限って「診療」及び「検査（外部委託含む）」を実施</v>
          </cell>
          <cell r="H2346" t="str">
            <v>診療所</v>
          </cell>
        </row>
        <row r="2347">
          <cell r="A2347">
            <v>2346</v>
          </cell>
          <cell r="B2347">
            <v>44656</v>
          </cell>
          <cell r="C2347">
            <v>44870</v>
          </cell>
          <cell r="E2347" t="str">
            <v>ロータリーキッズクリニック</v>
          </cell>
          <cell r="F2347" t="str">
            <v>B型</v>
          </cell>
          <cell r="G2347" t="str">
            <v>２．かかりつけ患者に限って「診療」及び「検査（外部委託含む）」を実施</v>
          </cell>
          <cell r="H2347" t="str">
            <v>診療所</v>
          </cell>
        </row>
        <row r="2348">
          <cell r="A2348">
            <v>2347</v>
          </cell>
          <cell r="B2348">
            <v>44656</v>
          </cell>
          <cell r="E2348" t="str">
            <v>医療法人見宜堂　梅田血管外科クリニック</v>
          </cell>
          <cell r="F2348" t="str">
            <v>A型</v>
          </cell>
          <cell r="G2348" t="str">
            <v>１．発熱患者等の「診療」及び「検査（外部委託含む）」を実施</v>
          </cell>
          <cell r="H2348" t="str">
            <v>診療所</v>
          </cell>
        </row>
        <row r="2349">
          <cell r="A2349">
            <v>2348</v>
          </cell>
          <cell r="B2349">
            <v>44656</v>
          </cell>
          <cell r="E2349" t="str">
            <v>医療法人吉田クリニック</v>
          </cell>
          <cell r="F2349" t="str">
            <v>B型</v>
          </cell>
          <cell r="G2349" t="str">
            <v>２．かかりつけ患者に限って「診療」及び「検査（外部委託含む）」を実施</v>
          </cell>
          <cell r="H2349" t="str">
            <v>診療所</v>
          </cell>
        </row>
        <row r="2350">
          <cell r="A2350">
            <v>2349</v>
          </cell>
          <cell r="B2350">
            <v>44656</v>
          </cell>
          <cell r="C2350">
            <v>44896</v>
          </cell>
          <cell r="E2350" t="str">
            <v>渡辺医院</v>
          </cell>
          <cell r="F2350" t="str">
            <v>B型</v>
          </cell>
          <cell r="G2350" t="str">
            <v>２．かかりつけ患者に限って「診療」及び「検査（外部委託含む）」を実施</v>
          </cell>
          <cell r="H2350" t="str">
            <v>診療所</v>
          </cell>
        </row>
        <row r="2351">
          <cell r="A2351">
            <v>2350</v>
          </cell>
          <cell r="B2351">
            <v>44656</v>
          </cell>
          <cell r="E2351" t="str">
            <v>医療法人平治会　KAWAレディースクリニック</v>
          </cell>
          <cell r="F2351" t="str">
            <v>B型</v>
          </cell>
          <cell r="G2351" t="str">
            <v>２．かかりつけ患者に限って「診療」及び「検査（外部委託含む）」を実施</v>
          </cell>
          <cell r="H2351" t="str">
            <v>診療所</v>
          </cell>
        </row>
        <row r="2352">
          <cell r="A2352">
            <v>2351</v>
          </cell>
          <cell r="B2352">
            <v>44656</v>
          </cell>
          <cell r="C2352">
            <v>44846</v>
          </cell>
          <cell r="E2352" t="str">
            <v>田辺こどもクリニック</v>
          </cell>
          <cell r="F2352" t="str">
            <v>準A型</v>
          </cell>
          <cell r="G2352" t="str">
            <v>１．発熱患者等の「診療」及び「検査（外部委託含む）」を実施</v>
          </cell>
          <cell r="H2352" t="str">
            <v>診療所</v>
          </cell>
        </row>
        <row r="2353">
          <cell r="A2353">
            <v>2352</v>
          </cell>
          <cell r="B2353">
            <v>44656</v>
          </cell>
          <cell r="E2353" t="str">
            <v>医療法人聖愛会　聖愛クリニック</v>
          </cell>
          <cell r="F2353" t="str">
            <v>B型</v>
          </cell>
          <cell r="G2353" t="str">
            <v>２．かかりつけ患者に限って「診療」及び「検査（外部委託含む）」を実施</v>
          </cell>
          <cell r="H2353" t="str">
            <v>診療所</v>
          </cell>
        </row>
        <row r="2354">
          <cell r="A2354">
            <v>2353</v>
          </cell>
          <cell r="B2354">
            <v>44656</v>
          </cell>
          <cell r="C2354">
            <v>44773</v>
          </cell>
          <cell r="E2354" t="str">
            <v>亀岡クリニック</v>
          </cell>
          <cell r="F2354" t="str">
            <v>A型</v>
          </cell>
          <cell r="G2354" t="str">
            <v>１．発熱患者等の「診療」及び「検査（外部委託含む）」を実施</v>
          </cell>
          <cell r="H2354" t="str">
            <v>診療所</v>
          </cell>
        </row>
        <row r="2355">
          <cell r="A2355">
            <v>2354</v>
          </cell>
          <cell r="B2355">
            <v>44664</v>
          </cell>
          <cell r="E2355" t="str">
            <v>医療法人きむらクリニック</v>
          </cell>
          <cell r="F2355" t="str">
            <v>B型</v>
          </cell>
          <cell r="G2355" t="str">
            <v>２．かかりつけ患者に限って「診療」及び「検査（外部委託含む）」を実施</v>
          </cell>
          <cell r="H2355" t="str">
            <v>診療所</v>
          </cell>
        </row>
        <row r="2356">
          <cell r="A2356">
            <v>2355</v>
          </cell>
          <cell r="B2356">
            <v>44664</v>
          </cell>
          <cell r="E2356" t="str">
            <v>松下眼科</v>
          </cell>
          <cell r="F2356" t="str">
            <v>B型</v>
          </cell>
          <cell r="G2356" t="str">
            <v>２．かかりつけ患者に限って「診療」及び「検査（外部委託含む）」を実施</v>
          </cell>
          <cell r="H2356" t="str">
            <v>診療所</v>
          </cell>
        </row>
        <row r="2357">
          <cell r="A2357">
            <v>2356</v>
          </cell>
          <cell r="B2357">
            <v>44664</v>
          </cell>
          <cell r="C2357">
            <v>44762</v>
          </cell>
          <cell r="E2357" t="str">
            <v>医療法人友徳会　石井クリニック</v>
          </cell>
          <cell r="F2357" t="str">
            <v>B型</v>
          </cell>
          <cell r="G2357" t="str">
            <v>２．かかりつけ患者に限って「診療」及び「検査（外部委託含む）」を実施</v>
          </cell>
          <cell r="H2357" t="str">
            <v>診療所</v>
          </cell>
        </row>
        <row r="2358">
          <cell r="A2358">
            <v>2357</v>
          </cell>
          <cell r="B2358">
            <v>44664</v>
          </cell>
          <cell r="E2358" t="str">
            <v>社会医療法人　生長会　ベルピアノ病院</v>
          </cell>
          <cell r="F2358" t="str">
            <v>B型</v>
          </cell>
          <cell r="G2358" t="str">
            <v>２．かかりつけ患者に限って「診療」及び「検査（外部委託含む）」を実施</v>
          </cell>
          <cell r="H2358" t="str">
            <v>病院</v>
          </cell>
        </row>
        <row r="2359">
          <cell r="A2359">
            <v>2358</v>
          </cell>
          <cell r="B2359">
            <v>44664</v>
          </cell>
          <cell r="E2359" t="str">
            <v>大阪梅田耳鼻咽喉科　ゆあさクリニック</v>
          </cell>
          <cell r="F2359" t="str">
            <v>A型</v>
          </cell>
          <cell r="G2359" t="str">
            <v>１．発熱患者等の「診療」及び「検査（外部委託含む）」を実施</v>
          </cell>
          <cell r="H2359" t="str">
            <v>診療所</v>
          </cell>
        </row>
        <row r="2360">
          <cell r="A2360">
            <v>2359</v>
          </cell>
          <cell r="B2360">
            <v>44664</v>
          </cell>
          <cell r="E2360" t="str">
            <v>医療法人しみず内科クリニック</v>
          </cell>
          <cell r="F2360" t="str">
            <v>B型</v>
          </cell>
          <cell r="G2360" t="str">
            <v>２．かかりつけ患者に限って「診療」及び「検査（外部委託含む）」を実施</v>
          </cell>
          <cell r="H2360" t="str">
            <v>診療所</v>
          </cell>
        </row>
        <row r="2361">
          <cell r="A2361">
            <v>2360</v>
          </cell>
          <cell r="B2361">
            <v>44664</v>
          </cell>
          <cell r="E2361" t="str">
            <v>医療法人聖愛会　よしざきクリニック</v>
          </cell>
          <cell r="F2361" t="str">
            <v>B型</v>
          </cell>
          <cell r="G2361" t="str">
            <v>２．かかりつけ患者に限って「診療」及び「検査（外部委託含む）」を実施</v>
          </cell>
          <cell r="H2361" t="str">
            <v>診療所</v>
          </cell>
        </row>
        <row r="2362">
          <cell r="A2362">
            <v>2361</v>
          </cell>
          <cell r="B2362">
            <v>44664</v>
          </cell>
          <cell r="C2362">
            <v>44772</v>
          </cell>
          <cell r="E2362" t="str">
            <v>ファミリークリニック　ゆい</v>
          </cell>
          <cell r="F2362" t="str">
            <v>A型</v>
          </cell>
          <cell r="G2362" t="str">
            <v>１．発熱患者等の「診療」及び「検査（外部委託含む）」を実施</v>
          </cell>
          <cell r="H2362" t="str">
            <v>診療所</v>
          </cell>
        </row>
        <row r="2363">
          <cell r="A2363">
            <v>2362</v>
          </cell>
          <cell r="B2363">
            <v>44664</v>
          </cell>
          <cell r="E2363" t="str">
            <v>村上医院</v>
          </cell>
          <cell r="F2363" t="str">
            <v>B型</v>
          </cell>
          <cell r="G2363" t="str">
            <v>２．かかりつけ患者に限って「診療」及び「検査（外部委託含む）」を実施</v>
          </cell>
          <cell r="H2363" t="str">
            <v>診療所</v>
          </cell>
        </row>
        <row r="2364">
          <cell r="A2364">
            <v>2363</v>
          </cell>
          <cell r="B2364">
            <v>44664</v>
          </cell>
          <cell r="C2364">
            <v>44795</v>
          </cell>
          <cell r="E2364" t="str">
            <v>荘田診療所</v>
          </cell>
          <cell r="F2364" t="str">
            <v>A型</v>
          </cell>
          <cell r="G2364" t="str">
            <v>１．発熱患者等の「診療」及び「検査（外部委託含む）」を実施</v>
          </cell>
          <cell r="H2364" t="str">
            <v>診療所</v>
          </cell>
        </row>
        <row r="2365">
          <cell r="A2365">
            <v>2364</v>
          </cell>
          <cell r="B2365">
            <v>44664</v>
          </cell>
          <cell r="E2365" t="str">
            <v>小松原千鶴子診療所</v>
          </cell>
          <cell r="F2365" t="str">
            <v>B型</v>
          </cell>
          <cell r="G2365" t="str">
            <v>２．かかりつけ患者に限って「診療」及び「検査（外部委託含む）」を実施</v>
          </cell>
          <cell r="H2365" t="str">
            <v>診療所</v>
          </cell>
        </row>
        <row r="2366">
          <cell r="A2366">
            <v>2365</v>
          </cell>
          <cell r="B2366">
            <v>44664</v>
          </cell>
          <cell r="E2366" t="str">
            <v>医療法人　大平会　大森クリニック</v>
          </cell>
          <cell r="F2366" t="str">
            <v>B型</v>
          </cell>
          <cell r="G2366" t="str">
            <v>２．かかりつけ患者に限って「診療」及び「検査（外部委託含む）」を実施</v>
          </cell>
          <cell r="H2366" t="str">
            <v>診療所</v>
          </cell>
        </row>
        <row r="2367">
          <cell r="A2367">
            <v>2366</v>
          </cell>
          <cell r="B2367">
            <v>44664</v>
          </cell>
          <cell r="E2367" t="str">
            <v>井上クリニック</v>
          </cell>
          <cell r="F2367" t="str">
            <v>A型</v>
          </cell>
          <cell r="G2367" t="str">
            <v>１．発熱患者等の「診療」及び「検査（外部委託含む）」を実施</v>
          </cell>
          <cell r="H2367" t="str">
            <v>診療所</v>
          </cell>
        </row>
        <row r="2368">
          <cell r="A2368">
            <v>2367</v>
          </cell>
          <cell r="B2368">
            <v>44664</v>
          </cell>
          <cell r="E2368" t="str">
            <v>田村医院</v>
          </cell>
          <cell r="F2368" t="str">
            <v>B型</v>
          </cell>
          <cell r="G2368" t="str">
            <v>２．かかりつけ患者に限って「診療」及び「検査（外部委託含む）」を実施</v>
          </cell>
          <cell r="H2368" t="str">
            <v>診療所</v>
          </cell>
        </row>
        <row r="2369">
          <cell r="A2369">
            <v>2368</v>
          </cell>
          <cell r="B2369">
            <v>44664</v>
          </cell>
          <cell r="E2369" t="str">
            <v>医療法人河面会　河面医院</v>
          </cell>
          <cell r="F2369" t="str">
            <v>A型</v>
          </cell>
          <cell r="G2369" t="str">
            <v>１．発熱患者等の「診療」及び「検査（外部委託含む）」を実施</v>
          </cell>
          <cell r="H2369" t="str">
            <v>診療所</v>
          </cell>
        </row>
        <row r="2370">
          <cell r="A2370">
            <v>2369</v>
          </cell>
          <cell r="B2370">
            <v>44664</v>
          </cell>
          <cell r="E2370" t="str">
            <v>大谷クリニック</v>
          </cell>
          <cell r="F2370" t="str">
            <v>A型</v>
          </cell>
          <cell r="G2370" t="str">
            <v>１．発熱患者等の「診療」及び「検査（外部委託含む）」を実施</v>
          </cell>
          <cell r="H2370" t="str">
            <v>診療所</v>
          </cell>
        </row>
        <row r="2371">
          <cell r="A2371">
            <v>2370</v>
          </cell>
          <cell r="B2371">
            <v>44664</v>
          </cell>
          <cell r="E2371" t="str">
            <v>医療法人のぎ内科医院</v>
          </cell>
          <cell r="F2371" t="str">
            <v>B型</v>
          </cell>
          <cell r="G2371" t="str">
            <v>２．かかりつけ患者に限って「診療」及び「検査（外部委託含む）」を実施</v>
          </cell>
          <cell r="H2371" t="str">
            <v>診療所</v>
          </cell>
        </row>
        <row r="2372">
          <cell r="A2372">
            <v>2371</v>
          </cell>
          <cell r="B2372">
            <v>44664</v>
          </cell>
          <cell r="E2372" t="str">
            <v>小児科内科　小谷医院</v>
          </cell>
          <cell r="F2372" t="str">
            <v>B型</v>
          </cell>
          <cell r="G2372" t="str">
            <v>２．かかりつけ患者に限って「診療」及び「検査（外部委託含む）」を実施</v>
          </cell>
          <cell r="H2372" t="str">
            <v>診療所</v>
          </cell>
        </row>
        <row r="2373">
          <cell r="A2373">
            <v>2372</v>
          </cell>
          <cell r="B2373">
            <v>44664</v>
          </cell>
          <cell r="E2373" t="str">
            <v>医療法人真正会　小阪イナバ診療所</v>
          </cell>
          <cell r="F2373" t="str">
            <v>B型</v>
          </cell>
          <cell r="G2373" t="str">
            <v>２．かかりつけ患者に限って「診療」及び「検査（外部委託含む）」を実施</v>
          </cell>
          <cell r="H2373" t="str">
            <v>診療所</v>
          </cell>
        </row>
        <row r="2374">
          <cell r="A2374">
            <v>2373</v>
          </cell>
          <cell r="B2374">
            <v>44664</v>
          </cell>
          <cell r="E2374" t="str">
            <v>大阪回生病院</v>
          </cell>
          <cell r="F2374" t="str">
            <v>B型</v>
          </cell>
          <cell r="G2374" t="str">
            <v>２．かかりつけ患者に限って「診療」及び「検査（外部委託含む）」を実施</v>
          </cell>
          <cell r="H2374" t="str">
            <v>病院</v>
          </cell>
        </row>
        <row r="2375">
          <cell r="A2375">
            <v>2374</v>
          </cell>
          <cell r="B2375">
            <v>44664</v>
          </cell>
          <cell r="C2375">
            <v>44867</v>
          </cell>
          <cell r="E2375" t="str">
            <v>医療法人　酒井診療所</v>
          </cell>
          <cell r="F2375" t="str">
            <v>A型</v>
          </cell>
          <cell r="G2375" t="str">
            <v>１．発熱患者等の「診療」及び「検査（外部委託含む）」を実施</v>
          </cell>
          <cell r="H2375" t="str">
            <v>診療所</v>
          </cell>
        </row>
        <row r="2376">
          <cell r="A2376">
            <v>2375</v>
          </cell>
          <cell r="B2376">
            <v>44664</v>
          </cell>
          <cell r="E2376" t="str">
            <v>医療法人 白洋会 貴志クリニック</v>
          </cell>
          <cell r="F2376" t="str">
            <v>B型</v>
          </cell>
          <cell r="G2376" t="str">
            <v>２．かかりつけ患者に限って「診療」及び「検査（外部委託含む）」を実施</v>
          </cell>
          <cell r="H2376" t="str">
            <v>診療所</v>
          </cell>
        </row>
        <row r="2377">
          <cell r="A2377">
            <v>2376</v>
          </cell>
          <cell r="B2377">
            <v>44664</v>
          </cell>
          <cell r="C2377">
            <v>44848</v>
          </cell>
          <cell r="E2377" t="str">
            <v>西田耳鼻咽喉科</v>
          </cell>
          <cell r="F2377" t="str">
            <v>準A型</v>
          </cell>
          <cell r="G2377" t="str">
            <v>１．発熱患者等の「診療」及び「検査（外部委託含む）」を実施</v>
          </cell>
          <cell r="H2377" t="str">
            <v>診療所</v>
          </cell>
        </row>
        <row r="2378">
          <cell r="A2378">
            <v>2377</v>
          </cell>
          <cell r="B2378">
            <v>44664</v>
          </cell>
          <cell r="C2378">
            <v>44781</v>
          </cell>
          <cell r="E2378" t="str">
            <v>医療法人西本耳鼻咽喉科</v>
          </cell>
          <cell r="F2378" t="str">
            <v>A型</v>
          </cell>
          <cell r="G2378" t="str">
            <v>１．発熱患者等の「診療」及び「検査（外部委託含む）」を実施</v>
          </cell>
          <cell r="H2378" t="str">
            <v>診療所</v>
          </cell>
        </row>
        <row r="2379">
          <cell r="A2379">
            <v>2378</v>
          </cell>
          <cell r="B2379">
            <v>44664</v>
          </cell>
          <cell r="E2379" t="str">
            <v>医療法人真正会　若江岩田クリニック</v>
          </cell>
          <cell r="F2379" t="str">
            <v>B型</v>
          </cell>
          <cell r="G2379" t="str">
            <v>２．かかりつけ患者に限って「診療」及び「検査（外部委託含む）」を実施</v>
          </cell>
          <cell r="H2379" t="str">
            <v>診療所</v>
          </cell>
        </row>
        <row r="2380">
          <cell r="A2380">
            <v>2379</v>
          </cell>
          <cell r="B2380">
            <v>44664</v>
          </cell>
          <cell r="C2380">
            <v>44862</v>
          </cell>
          <cell r="E2380" t="str">
            <v>医療法人えいしん会岸和田リハビリテーション病院</v>
          </cell>
          <cell r="F2380" t="str">
            <v>B型</v>
          </cell>
          <cell r="G2380" t="str">
            <v>２．かかりつけ患者に限って「診療」及び「検査（外部委託含む）」を実施</v>
          </cell>
          <cell r="H2380" t="str">
            <v>病院</v>
          </cell>
        </row>
        <row r="2381">
          <cell r="A2381">
            <v>2380</v>
          </cell>
          <cell r="B2381">
            <v>44664</v>
          </cell>
          <cell r="E2381" t="str">
            <v>山手医院</v>
          </cell>
          <cell r="F2381" t="str">
            <v>A型</v>
          </cell>
          <cell r="G2381" t="str">
            <v>１．発熱患者等の「診療」及び「検査（外部委託含む）」を実施</v>
          </cell>
          <cell r="H2381" t="str">
            <v>診療所</v>
          </cell>
        </row>
        <row r="2382">
          <cell r="A2382">
            <v>2381</v>
          </cell>
          <cell r="B2382">
            <v>44664</v>
          </cell>
          <cell r="C2382">
            <v>44943</v>
          </cell>
          <cell r="E2382" t="str">
            <v>医療法人　まつお小児科</v>
          </cell>
          <cell r="F2382" t="str">
            <v>A型</v>
          </cell>
          <cell r="G2382" t="str">
            <v>１．発熱患者等の「診療」及び「検査（外部委託含む）」を実施</v>
          </cell>
          <cell r="H2382" t="str">
            <v>診療所</v>
          </cell>
        </row>
        <row r="2383">
          <cell r="A2383">
            <v>2382</v>
          </cell>
          <cell r="B2383">
            <v>44664</v>
          </cell>
          <cell r="E2383" t="str">
            <v>医療法人社団ＤＥＮ　みいクリニックみのお</v>
          </cell>
          <cell r="F2383" t="str">
            <v>A型</v>
          </cell>
          <cell r="G2383" t="str">
            <v>１．発熱患者等の「診療」及び「検査（外部委託含む）」を実施</v>
          </cell>
          <cell r="H2383" t="str">
            <v>診療所</v>
          </cell>
        </row>
        <row r="2384">
          <cell r="A2384">
            <v>2383</v>
          </cell>
          <cell r="B2384">
            <v>44664</v>
          </cell>
          <cell r="C2384">
            <v>44781</v>
          </cell>
          <cell r="E2384" t="str">
            <v>医療法人湧仁会　内科・泌尿器科さとうクリニック</v>
          </cell>
          <cell r="F2384" t="str">
            <v>A型</v>
          </cell>
          <cell r="G2384" t="str">
            <v>１．発熱患者等の「診療」及び「検査（外部委託含む）」を実施</v>
          </cell>
          <cell r="H2384" t="str">
            <v>診療所</v>
          </cell>
        </row>
        <row r="2385">
          <cell r="A2385">
            <v>2384</v>
          </cell>
          <cell r="B2385">
            <v>44664</v>
          </cell>
          <cell r="E2385" t="str">
            <v>一般財団法人　日本老人福祉財団　大阪ゆうゆうの里診療所</v>
          </cell>
          <cell r="F2385" t="str">
            <v>B型</v>
          </cell>
          <cell r="G2385" t="str">
            <v>２．かかりつけ患者に限って「診療」及び「検査（外部委託含む）」を実施</v>
          </cell>
          <cell r="H2385" t="str">
            <v>診療所</v>
          </cell>
        </row>
        <row r="2386">
          <cell r="A2386">
            <v>2385</v>
          </cell>
          <cell r="B2386">
            <v>44664</v>
          </cell>
          <cell r="C2386">
            <v>44795</v>
          </cell>
          <cell r="E2386" t="str">
            <v>日本橋耳鼻咽喉科医院</v>
          </cell>
          <cell r="F2386" t="str">
            <v>A型</v>
          </cell>
          <cell r="G2386" t="str">
            <v>１．発熱患者等の「診療」及び「検査（外部委託含む）」を実施</v>
          </cell>
          <cell r="H2386" t="str">
            <v>診療所</v>
          </cell>
        </row>
        <row r="2387">
          <cell r="A2387">
            <v>2386</v>
          </cell>
          <cell r="B2387">
            <v>44664</v>
          </cell>
          <cell r="E2387" t="str">
            <v>かおる小児科</v>
          </cell>
          <cell r="F2387" t="str">
            <v>B型</v>
          </cell>
          <cell r="G2387" t="str">
            <v>２．かかりつけ患者に限って「診療」及び「検査（外部委託含む）」を実施</v>
          </cell>
          <cell r="H2387" t="str">
            <v>診療所</v>
          </cell>
        </row>
        <row r="2388">
          <cell r="A2388">
            <v>2387</v>
          </cell>
          <cell r="B2388">
            <v>44664</v>
          </cell>
          <cell r="C2388">
            <v>44782</v>
          </cell>
          <cell r="E2388" t="str">
            <v>医療法人博祐会　つしま内科クリニック</v>
          </cell>
          <cell r="F2388" t="str">
            <v>A型</v>
          </cell>
          <cell r="G2388" t="str">
            <v>１．発熱患者等の「診療」及び「検査（外部委託含む）」を実施</v>
          </cell>
          <cell r="H2388" t="str">
            <v>診療所</v>
          </cell>
        </row>
        <row r="2389">
          <cell r="A2389">
            <v>2388</v>
          </cell>
          <cell r="B2389">
            <v>44664</v>
          </cell>
          <cell r="C2389">
            <v>44944</v>
          </cell>
          <cell r="E2389" t="str">
            <v>医療法人桜会　しばの内科クリニック</v>
          </cell>
          <cell r="F2389" t="str">
            <v>A型</v>
          </cell>
          <cell r="G2389" t="str">
            <v>１．発熱患者等の「診療」及び「検査（外部委託含む）」を実施</v>
          </cell>
          <cell r="H2389" t="str">
            <v>診療所</v>
          </cell>
        </row>
        <row r="2390">
          <cell r="A2390">
            <v>2389</v>
          </cell>
          <cell r="B2390">
            <v>44664</v>
          </cell>
          <cell r="E2390" t="str">
            <v>社会医療法人　彩樹　豊中けいじん会クリニック</v>
          </cell>
          <cell r="F2390" t="str">
            <v>B型</v>
          </cell>
          <cell r="G2390" t="str">
            <v>２．かかりつけ患者に限って「診療」及び「検査（外部委託含む）」を実施</v>
          </cell>
          <cell r="H2390" t="str">
            <v>診療所</v>
          </cell>
        </row>
        <row r="2391">
          <cell r="A2391">
            <v>2390</v>
          </cell>
          <cell r="B2391">
            <v>44664</v>
          </cell>
          <cell r="E2391" t="str">
            <v>山本内科循環器科</v>
          </cell>
          <cell r="F2391" t="str">
            <v>B型</v>
          </cell>
          <cell r="G2391" t="str">
            <v>２．かかりつけ患者に限って「診療」及び「検査（外部委託含む）」を実施</v>
          </cell>
          <cell r="H2391" t="str">
            <v>診療所</v>
          </cell>
        </row>
        <row r="2392">
          <cell r="A2392">
            <v>2391</v>
          </cell>
          <cell r="B2392">
            <v>44670</v>
          </cell>
          <cell r="E2392" t="str">
            <v>馬野クリニック</v>
          </cell>
          <cell r="F2392" t="str">
            <v>A型</v>
          </cell>
          <cell r="G2392" t="str">
            <v>１．発熱患者等の「診療」及び「検査（外部委託含む）」を実施</v>
          </cell>
          <cell r="H2392" t="str">
            <v>診療所</v>
          </cell>
        </row>
        <row r="2393">
          <cell r="A2393">
            <v>2392</v>
          </cell>
          <cell r="B2393">
            <v>44670</v>
          </cell>
          <cell r="E2393" t="str">
            <v>医療法人博優会まつだ消化器糖尿病クリニック</v>
          </cell>
          <cell r="F2393" t="str">
            <v>B型</v>
          </cell>
          <cell r="G2393" t="str">
            <v>２．かかりつけ患者に限って「診療」及び「検査（外部委託含む）」を実施</v>
          </cell>
          <cell r="H2393" t="str">
            <v>診療所</v>
          </cell>
        </row>
        <row r="2394">
          <cell r="A2394">
            <v>2393</v>
          </cell>
          <cell r="B2394">
            <v>44670</v>
          </cell>
          <cell r="C2394">
            <v>44875</v>
          </cell>
          <cell r="E2394" t="str">
            <v>医療法人康生会　泉佐野優人会病院</v>
          </cell>
          <cell r="F2394" t="str">
            <v>準A型</v>
          </cell>
          <cell r="G2394" t="str">
            <v>１．発熱患者等の「診療」及び「検査（外部委託含む）」を実施</v>
          </cell>
          <cell r="H2394" t="str">
            <v>病院</v>
          </cell>
        </row>
        <row r="2395">
          <cell r="A2395">
            <v>2394</v>
          </cell>
          <cell r="B2395">
            <v>44670</v>
          </cell>
          <cell r="C2395">
            <v>44840</v>
          </cell>
          <cell r="E2395" t="str">
            <v>医療法人　小林整形外科</v>
          </cell>
          <cell r="F2395" t="str">
            <v>A型</v>
          </cell>
          <cell r="G2395" t="str">
            <v>１．発熱患者等の「診療」及び「検査（外部委託含む）」を実施</v>
          </cell>
          <cell r="H2395" t="str">
            <v>診療所</v>
          </cell>
        </row>
        <row r="2396">
          <cell r="A2396">
            <v>2395</v>
          </cell>
          <cell r="B2396">
            <v>44670</v>
          </cell>
          <cell r="E2396" t="str">
            <v>医療法人健栄会　三康クリニック</v>
          </cell>
          <cell r="F2396" t="str">
            <v>B型</v>
          </cell>
          <cell r="G2396" t="str">
            <v>２．かかりつけ患者に限って「診療」及び「検査（外部委託含む）」を実施</v>
          </cell>
          <cell r="H2396" t="str">
            <v>診療所</v>
          </cell>
        </row>
        <row r="2397">
          <cell r="A2397">
            <v>2396</v>
          </cell>
          <cell r="B2397">
            <v>44670</v>
          </cell>
          <cell r="E2397" t="str">
            <v>医療法人好輝会　梶本クリニック分院</v>
          </cell>
          <cell r="F2397" t="str">
            <v>B型</v>
          </cell>
          <cell r="G2397" t="str">
            <v>２．かかりつけ患者に限って「診療」及び「検査（外部委託含む）」を実施</v>
          </cell>
          <cell r="H2397" t="str">
            <v>診療所</v>
          </cell>
        </row>
        <row r="2398">
          <cell r="A2398">
            <v>2397</v>
          </cell>
          <cell r="B2398">
            <v>44670</v>
          </cell>
          <cell r="E2398" t="str">
            <v>医療法人好輝会　梶本クリニック新金岡分院</v>
          </cell>
          <cell r="F2398" t="str">
            <v>B型</v>
          </cell>
          <cell r="G2398" t="str">
            <v>２．かかりつけ患者に限って「診療」及び「検査（外部委託含む）」を実施</v>
          </cell>
          <cell r="H2398" t="str">
            <v>診療所</v>
          </cell>
        </row>
        <row r="2399">
          <cell r="A2399">
            <v>2398</v>
          </cell>
          <cell r="B2399">
            <v>44670</v>
          </cell>
          <cell r="E2399" t="str">
            <v>医療法人健栄会　三康診療所</v>
          </cell>
          <cell r="F2399" t="str">
            <v>B型</v>
          </cell>
          <cell r="G2399" t="str">
            <v>２．かかりつけ患者に限って「診療」及び「検査（外部委託含む）」を実施</v>
          </cell>
          <cell r="H2399" t="str">
            <v>診療所</v>
          </cell>
        </row>
        <row r="2400">
          <cell r="A2400">
            <v>2399</v>
          </cell>
          <cell r="B2400">
            <v>44670</v>
          </cell>
          <cell r="E2400" t="str">
            <v>医療法人医仁会　森田内科・胃腸内科</v>
          </cell>
          <cell r="F2400" t="str">
            <v>A型</v>
          </cell>
          <cell r="G2400" t="str">
            <v>１．発熱患者等の「診療」及び「検査（外部委託含む）」を実施</v>
          </cell>
          <cell r="H2400" t="str">
            <v>診療所</v>
          </cell>
        </row>
        <row r="2401">
          <cell r="A2401">
            <v>2400</v>
          </cell>
          <cell r="B2401">
            <v>44670</v>
          </cell>
          <cell r="C2401">
            <v>44746</v>
          </cell>
          <cell r="E2401" t="str">
            <v>末光　稲毛クリニック</v>
          </cell>
          <cell r="F2401" t="str">
            <v>B型</v>
          </cell>
          <cell r="G2401" t="str">
            <v>２．かかりつけ患者に限って「診療」及び「検査（外部委託含む）」を実施</v>
          </cell>
          <cell r="H2401" t="str">
            <v>診療所</v>
          </cell>
        </row>
        <row r="2402">
          <cell r="A2402">
            <v>2401</v>
          </cell>
          <cell r="B2402">
            <v>44670</v>
          </cell>
          <cell r="E2402" t="str">
            <v>医療法人　いなだ訪問クリニック</v>
          </cell>
          <cell r="F2402" t="str">
            <v>B型</v>
          </cell>
          <cell r="G2402" t="str">
            <v>２．かかりつけ患者に限って「診療」及び「検査（外部委託含む）」を実施</v>
          </cell>
          <cell r="H2402" t="str">
            <v>診療所</v>
          </cell>
        </row>
        <row r="2403">
          <cell r="A2403">
            <v>2402</v>
          </cell>
          <cell r="B2403">
            <v>44670</v>
          </cell>
          <cell r="E2403" t="str">
            <v>医療法人奏会　小西けんじ皮フ科クリニック</v>
          </cell>
          <cell r="F2403" t="str">
            <v>B型</v>
          </cell>
          <cell r="G2403" t="str">
            <v>２．かかりつけ患者に限って「診療」及び「検査（外部委託含む）」を実施</v>
          </cell>
          <cell r="H2403" t="str">
            <v>診療所</v>
          </cell>
        </row>
        <row r="2404">
          <cell r="A2404">
            <v>2403</v>
          </cell>
          <cell r="B2404">
            <v>44670</v>
          </cell>
          <cell r="E2404" t="str">
            <v>医療法人杏仁会　おかだクリニック</v>
          </cell>
          <cell r="F2404" t="str">
            <v>B型</v>
          </cell>
          <cell r="G2404" t="str">
            <v>２．かかりつけ患者に限って「診療」及び「検査（外部委託含む）」を実施</v>
          </cell>
          <cell r="H2404" t="str">
            <v>診療所</v>
          </cell>
        </row>
        <row r="2405">
          <cell r="A2405">
            <v>2404</v>
          </cell>
          <cell r="B2405">
            <v>44670</v>
          </cell>
          <cell r="E2405" t="str">
            <v>堺医院</v>
          </cell>
          <cell r="F2405" t="str">
            <v>A型</v>
          </cell>
          <cell r="G2405" t="str">
            <v>１．発熱患者等の「診療」及び「検査（外部委託含む）」を実施</v>
          </cell>
          <cell r="H2405" t="str">
            <v>診療所</v>
          </cell>
        </row>
        <row r="2406">
          <cell r="A2406">
            <v>2405</v>
          </cell>
          <cell r="B2406">
            <v>44670</v>
          </cell>
          <cell r="E2406" t="str">
            <v>外科　豊田医院</v>
          </cell>
          <cell r="F2406" t="str">
            <v>B型</v>
          </cell>
          <cell r="G2406" t="str">
            <v>２．かかりつけ患者に限って「診療」及び「検査（外部委託含む）」を実施</v>
          </cell>
          <cell r="H2406" t="str">
            <v>診療所</v>
          </cell>
        </row>
        <row r="2407">
          <cell r="A2407">
            <v>2406</v>
          </cell>
          <cell r="B2407">
            <v>44670</v>
          </cell>
          <cell r="E2407" t="str">
            <v>社会医療法人　大道会　大道クリニック</v>
          </cell>
          <cell r="F2407" t="str">
            <v>B型</v>
          </cell>
          <cell r="G2407" t="str">
            <v>２．かかりつけ患者に限って「診療」及び「検査（外部委託含む）」を実施</v>
          </cell>
          <cell r="H2407" t="str">
            <v>診療所</v>
          </cell>
        </row>
        <row r="2408">
          <cell r="A2408">
            <v>2407</v>
          </cell>
          <cell r="B2408">
            <v>44670</v>
          </cell>
          <cell r="C2408">
            <v>44865</v>
          </cell>
          <cell r="E2408" t="str">
            <v>よしだ内科</v>
          </cell>
          <cell r="F2408" t="str">
            <v>A型</v>
          </cell>
          <cell r="G2408" t="str">
            <v>１．発熱患者等の「診療」及び「検査（外部委託含む）」を実施</v>
          </cell>
          <cell r="H2408" t="str">
            <v>診療所</v>
          </cell>
        </row>
        <row r="2409">
          <cell r="A2409">
            <v>2408</v>
          </cell>
          <cell r="B2409">
            <v>44670</v>
          </cell>
          <cell r="E2409" t="str">
            <v>医療法人中田内科　中田内科クリニック</v>
          </cell>
          <cell r="F2409" t="str">
            <v>B型</v>
          </cell>
          <cell r="G2409" t="str">
            <v>２．かかりつけ患者に限って「診療」及び「検査（外部委託含む）」を実施</v>
          </cell>
          <cell r="H2409" t="str">
            <v>診療所</v>
          </cell>
        </row>
        <row r="2410">
          <cell r="A2410">
            <v>2409</v>
          </cell>
          <cell r="B2410">
            <v>44670</v>
          </cell>
          <cell r="E2410" t="str">
            <v>医療法人隆星会　木下内科クリニック</v>
          </cell>
          <cell r="F2410" t="str">
            <v>B型</v>
          </cell>
          <cell r="G2410" t="str">
            <v>２．かかりつけ患者に限って「診療」及び「検査（外部委託含む）」を実施</v>
          </cell>
          <cell r="H2410" t="str">
            <v>診療所</v>
          </cell>
        </row>
        <row r="2411">
          <cell r="A2411">
            <v>2410</v>
          </cell>
          <cell r="B2411">
            <v>44670</v>
          </cell>
          <cell r="E2411" t="str">
            <v>いくえ城北公園クリニック</v>
          </cell>
          <cell r="F2411" t="str">
            <v>B型</v>
          </cell>
          <cell r="G2411" t="str">
            <v>２．かかりつけ患者に限って「診療」及び「検査（外部委託含む）」を実施</v>
          </cell>
          <cell r="H2411" t="str">
            <v>診療所</v>
          </cell>
        </row>
        <row r="2412">
          <cell r="A2412">
            <v>2411</v>
          </cell>
          <cell r="B2412">
            <v>44670</v>
          </cell>
          <cell r="E2412" t="str">
            <v>医療法人井上クリニック</v>
          </cell>
          <cell r="F2412" t="str">
            <v>B型</v>
          </cell>
          <cell r="G2412" t="str">
            <v>２．かかりつけ患者に限って「診療」及び「検査（外部委託含む）」を実施</v>
          </cell>
          <cell r="H2412" t="str">
            <v>診療所</v>
          </cell>
        </row>
        <row r="2413">
          <cell r="A2413">
            <v>2412</v>
          </cell>
          <cell r="B2413">
            <v>44670</v>
          </cell>
          <cell r="E2413" t="str">
            <v>緑川クリニック</v>
          </cell>
          <cell r="F2413" t="str">
            <v>B型</v>
          </cell>
          <cell r="G2413" t="str">
            <v>２．かかりつけ患者に限って「診療」及び「検査（外部委託含む）」を実施</v>
          </cell>
          <cell r="H2413" t="str">
            <v>診療所</v>
          </cell>
        </row>
        <row r="2414">
          <cell r="A2414">
            <v>2413</v>
          </cell>
          <cell r="B2414">
            <v>44670</v>
          </cell>
          <cell r="E2414" t="str">
            <v>山北整形外科</v>
          </cell>
          <cell r="F2414" t="str">
            <v>B型</v>
          </cell>
          <cell r="G2414" t="str">
            <v>２．かかりつけ患者に限って「診療」及び「検査（外部委託含む）」を実施</v>
          </cell>
          <cell r="H2414" t="str">
            <v>診療所</v>
          </cell>
        </row>
        <row r="2415">
          <cell r="A2415">
            <v>2414</v>
          </cell>
          <cell r="B2415">
            <v>44670</v>
          </cell>
          <cell r="E2415" t="str">
            <v>医療法人好輝会　梶本クリニック</v>
          </cell>
          <cell r="F2415" t="str">
            <v>B型</v>
          </cell>
          <cell r="G2415" t="str">
            <v>２．かかりつけ患者に限って「診療」及び「検査（外部委託含む）」を実施</v>
          </cell>
          <cell r="H2415" t="str">
            <v>診療所</v>
          </cell>
        </row>
        <row r="2416">
          <cell r="A2416">
            <v>2415</v>
          </cell>
          <cell r="B2416">
            <v>44670</v>
          </cell>
          <cell r="C2416">
            <v>44866</v>
          </cell>
          <cell r="E2416" t="str">
            <v>医療法人田井内科クリニック</v>
          </cell>
          <cell r="F2416" t="str">
            <v>B型</v>
          </cell>
          <cell r="G2416" t="str">
            <v>２．かかりつけ患者に限って「診療」及び「検査（外部委託含む）」を実施</v>
          </cell>
          <cell r="H2416" t="str">
            <v>診療所</v>
          </cell>
        </row>
        <row r="2417">
          <cell r="A2417">
            <v>2416</v>
          </cell>
          <cell r="B2417">
            <v>44670</v>
          </cell>
          <cell r="C2417">
            <v>44866</v>
          </cell>
          <cell r="E2417" t="str">
            <v>医療法人桜希会　東朋病院</v>
          </cell>
          <cell r="F2417" t="str">
            <v>B型</v>
          </cell>
          <cell r="G2417" t="str">
            <v>２．かかりつけ患者に限って「診療」及び「検査（外部委託含む）」を実施</v>
          </cell>
          <cell r="H2417" t="str">
            <v>病院</v>
          </cell>
        </row>
        <row r="2418">
          <cell r="A2418">
            <v>2417</v>
          </cell>
          <cell r="B2418">
            <v>44670</v>
          </cell>
          <cell r="C2418">
            <v>44866</v>
          </cell>
          <cell r="E2418" t="str">
            <v>のがみ泉州リハビリテーションクリニック</v>
          </cell>
          <cell r="F2418" t="str">
            <v>B型</v>
          </cell>
          <cell r="G2418" t="str">
            <v>２．かかりつけ患者に限って「診療」及び「検査（外部委託含む）」を実施</v>
          </cell>
          <cell r="H2418" t="str">
            <v>診療所</v>
          </cell>
        </row>
        <row r="2419">
          <cell r="A2419">
            <v>2418</v>
          </cell>
          <cell r="B2419">
            <v>44670</v>
          </cell>
          <cell r="C2419">
            <v>44783</v>
          </cell>
          <cell r="E2419" t="str">
            <v>ながまつレディースクリニック</v>
          </cell>
          <cell r="F2419" t="str">
            <v>A型</v>
          </cell>
          <cell r="G2419" t="str">
            <v>１．発熱患者等の「診療」及び「検査（外部委託含む）」を実施</v>
          </cell>
          <cell r="H2419" t="str">
            <v>診療所</v>
          </cell>
        </row>
        <row r="2420">
          <cell r="A2420">
            <v>2419</v>
          </cell>
          <cell r="B2420">
            <v>44670</v>
          </cell>
          <cell r="E2420" t="str">
            <v>梅村内科クリニック</v>
          </cell>
          <cell r="F2420" t="str">
            <v>B型</v>
          </cell>
          <cell r="G2420" t="str">
            <v>２．かかりつけ患者に限って「診療」及び「検査（外部委託含む）」を実施</v>
          </cell>
          <cell r="H2420" t="str">
            <v>診療所</v>
          </cell>
        </row>
        <row r="2421">
          <cell r="A2421">
            <v>2420</v>
          </cell>
          <cell r="B2421">
            <v>44670</v>
          </cell>
          <cell r="C2421">
            <v>44865</v>
          </cell>
          <cell r="E2421" t="str">
            <v>まきこどもクリニック</v>
          </cell>
          <cell r="F2421" t="str">
            <v>準A型</v>
          </cell>
          <cell r="G2421" t="str">
            <v>１．発熱患者等の「診療」及び「検査（外部委託含む）」を実施</v>
          </cell>
          <cell r="H2421" t="str">
            <v>診療所</v>
          </cell>
        </row>
        <row r="2422">
          <cell r="A2422">
            <v>2421</v>
          </cell>
          <cell r="B2422">
            <v>44670</v>
          </cell>
          <cell r="C2422">
            <v>44771</v>
          </cell>
          <cell r="E2422" t="str">
            <v>カワバタクリニック</v>
          </cell>
          <cell r="F2422" t="str">
            <v>A型</v>
          </cell>
          <cell r="G2422" t="str">
            <v>１．発熱患者等の「診療」及び「検査（外部委託含む）」を実施</v>
          </cell>
          <cell r="H2422" t="str">
            <v>診療所</v>
          </cell>
        </row>
        <row r="2423">
          <cell r="A2423">
            <v>2422</v>
          </cell>
          <cell r="B2423">
            <v>44670</v>
          </cell>
          <cell r="C2423">
            <v>44694</v>
          </cell>
          <cell r="E2423" t="str">
            <v>医療法人仁誠会　箕面正井病院</v>
          </cell>
          <cell r="F2423" t="str">
            <v>B型</v>
          </cell>
          <cell r="G2423" t="str">
            <v>２．かかりつけ患者に限って「診療」及び「検査（外部委託含む）」を実施</v>
          </cell>
          <cell r="H2423" t="str">
            <v>病院</v>
          </cell>
        </row>
        <row r="2424">
          <cell r="A2424">
            <v>2423</v>
          </cell>
          <cell r="B2424">
            <v>44670</v>
          </cell>
          <cell r="E2424" t="str">
            <v>社会医療法人　彩樹　豊中敬仁会病院</v>
          </cell>
          <cell r="F2424" t="str">
            <v>B型</v>
          </cell>
          <cell r="G2424" t="str">
            <v>２．かかりつけ患者に限って「診療」及び「検査（外部委託含む）」を実施</v>
          </cell>
          <cell r="H2424" t="str">
            <v>病院</v>
          </cell>
        </row>
        <row r="2425">
          <cell r="A2425">
            <v>2424</v>
          </cell>
          <cell r="B2425">
            <v>44670</v>
          </cell>
          <cell r="C2425">
            <v>44932</v>
          </cell>
          <cell r="E2425" t="str">
            <v>おうぎもと小児科</v>
          </cell>
          <cell r="F2425" t="str">
            <v>A型</v>
          </cell>
          <cell r="G2425" t="str">
            <v>１．発熱患者等の「診療」及び「検査（外部委託含む）」を実施</v>
          </cell>
          <cell r="H2425" t="str">
            <v>診療所</v>
          </cell>
        </row>
        <row r="2426">
          <cell r="A2426">
            <v>2425</v>
          </cell>
          <cell r="B2426">
            <v>44670</v>
          </cell>
          <cell r="E2426" t="str">
            <v>医療法人博慈会　中川クリニック</v>
          </cell>
          <cell r="F2426" t="str">
            <v>A型</v>
          </cell>
          <cell r="G2426" t="str">
            <v>１．発熱患者等の「診療」及び「検査（外部委託含む）」を実施</v>
          </cell>
          <cell r="H2426" t="str">
            <v>診療所</v>
          </cell>
        </row>
        <row r="2427">
          <cell r="A2427">
            <v>2426</v>
          </cell>
          <cell r="B2427">
            <v>44670</v>
          </cell>
          <cell r="C2427">
            <v>44677</v>
          </cell>
          <cell r="E2427" t="str">
            <v>医療法人啓信会　大阪整形外科病院</v>
          </cell>
          <cell r="F2427" t="str">
            <v>B型</v>
          </cell>
          <cell r="G2427" t="str">
            <v>２．かかりつけ患者に限って「診療」及び「検査（外部委託含む）」を実施</v>
          </cell>
          <cell r="H2427" t="str">
            <v>病院</v>
          </cell>
        </row>
        <row r="2428">
          <cell r="A2428">
            <v>2427</v>
          </cell>
          <cell r="B2428">
            <v>44670</v>
          </cell>
          <cell r="C2428">
            <v>44772</v>
          </cell>
          <cell r="E2428" t="str">
            <v>いのうえ内科</v>
          </cell>
          <cell r="F2428" t="str">
            <v>A型</v>
          </cell>
          <cell r="G2428" t="str">
            <v>１．発熱患者等の「診療」及び「検査（外部委託含む）」を実施</v>
          </cell>
          <cell r="H2428" t="str">
            <v>診療所</v>
          </cell>
        </row>
        <row r="2429">
          <cell r="A2429">
            <v>2428</v>
          </cell>
          <cell r="B2429">
            <v>44670</v>
          </cell>
          <cell r="E2429" t="str">
            <v>医療法人おひさま会　おひさま在宅クリニック</v>
          </cell>
          <cell r="F2429" t="str">
            <v>B型</v>
          </cell>
          <cell r="G2429" t="str">
            <v>２．かかりつけ患者に限って「診療」及び「検査（外部委託含む）」を実施</v>
          </cell>
          <cell r="H2429" t="str">
            <v>診療所</v>
          </cell>
        </row>
        <row r="2430">
          <cell r="A2430">
            <v>2429</v>
          </cell>
          <cell r="B2430">
            <v>44670</v>
          </cell>
          <cell r="C2430">
            <v>44866</v>
          </cell>
          <cell r="E2430" t="str">
            <v>医療法人北辰会　天の川病院</v>
          </cell>
          <cell r="F2430" t="str">
            <v>A型</v>
          </cell>
          <cell r="G2430" t="str">
            <v>１．発熱患者等の「診療」及び「検査（外部委託含む）」を実施</v>
          </cell>
          <cell r="H2430" t="str">
            <v>病院</v>
          </cell>
        </row>
        <row r="2431">
          <cell r="A2431">
            <v>2430</v>
          </cell>
          <cell r="B2431">
            <v>44670</v>
          </cell>
          <cell r="C2431">
            <v>44865</v>
          </cell>
          <cell r="E2431" t="str">
            <v>医療法人　寿和会　みともり子どもクリニック</v>
          </cell>
          <cell r="F2431" t="str">
            <v>準A型</v>
          </cell>
          <cell r="G2431" t="str">
            <v>１．発熱患者等の「診療」及び「検査（外部委託含む）」を実施</v>
          </cell>
          <cell r="H2431" t="str">
            <v>診療所</v>
          </cell>
        </row>
        <row r="2432">
          <cell r="A2432">
            <v>2431</v>
          </cell>
          <cell r="B2432">
            <v>44670</v>
          </cell>
          <cell r="C2432">
            <v>44866</v>
          </cell>
          <cell r="E2432" t="str">
            <v>いけだ内科・呼吸器内科</v>
          </cell>
          <cell r="F2432" t="str">
            <v>A型</v>
          </cell>
          <cell r="G2432" t="str">
            <v>１．発熱患者等の「診療」及び「検査（外部委託含む）」を実施</v>
          </cell>
          <cell r="H2432" t="str">
            <v>診療所</v>
          </cell>
        </row>
        <row r="2433">
          <cell r="A2433">
            <v>2432</v>
          </cell>
          <cell r="B2433">
            <v>44670</v>
          </cell>
          <cell r="E2433" t="str">
            <v>医療法人健栄会　三康病院</v>
          </cell>
          <cell r="F2433" t="str">
            <v>B型</v>
          </cell>
          <cell r="G2433" t="str">
            <v>２．かかりつけ患者に限って「診療」及び「検査（外部委託含む）」を実施</v>
          </cell>
          <cell r="H2433" t="str">
            <v>病院</v>
          </cell>
        </row>
        <row r="2434">
          <cell r="A2434">
            <v>2433</v>
          </cell>
          <cell r="B2434">
            <v>44670</v>
          </cell>
          <cell r="C2434">
            <v>44762</v>
          </cell>
          <cell r="E2434" t="str">
            <v>医療法人真世会 　佐井胃腸科肛門科</v>
          </cell>
          <cell r="F2434" t="str">
            <v>B型</v>
          </cell>
          <cell r="G2434" t="str">
            <v>２．かかりつけ患者に限って「診療」及び「検査（外部委託含む）」を実施</v>
          </cell>
          <cell r="H2434" t="str">
            <v>診療所</v>
          </cell>
        </row>
        <row r="2435">
          <cell r="A2435">
            <v>2434</v>
          </cell>
          <cell r="B2435">
            <v>44670</v>
          </cell>
          <cell r="C2435">
            <v>44775</v>
          </cell>
          <cell r="E2435" t="str">
            <v>医療法人山本内科クリニック</v>
          </cell>
          <cell r="F2435" t="str">
            <v>A型</v>
          </cell>
          <cell r="G2435" t="str">
            <v>１．発熱患者等の「診療」及び「検査（外部委託含む）」を実施</v>
          </cell>
          <cell r="H2435" t="str">
            <v>診療所</v>
          </cell>
        </row>
        <row r="2436">
          <cell r="A2436">
            <v>2435</v>
          </cell>
          <cell r="B2436">
            <v>44670</v>
          </cell>
          <cell r="C2436">
            <v>44865</v>
          </cell>
          <cell r="E2436" t="str">
            <v>医療法人愛幸会　天仁病院</v>
          </cell>
          <cell r="F2436" t="str">
            <v>A型</v>
          </cell>
          <cell r="G2436" t="str">
            <v>１．発熱患者等の「診療」及び「検査（外部委託含む）」を実施</v>
          </cell>
          <cell r="H2436" t="str">
            <v>病院</v>
          </cell>
        </row>
        <row r="2437">
          <cell r="A2437">
            <v>2436</v>
          </cell>
          <cell r="B2437">
            <v>44670</v>
          </cell>
          <cell r="E2437" t="str">
            <v>ふみもとクリニック</v>
          </cell>
          <cell r="F2437" t="str">
            <v>B型</v>
          </cell>
          <cell r="G2437" t="str">
            <v>２．かかりつけ患者に限って「診療」及び「検査（外部委託含む）」を実施</v>
          </cell>
          <cell r="H2437" t="str">
            <v>診療所</v>
          </cell>
        </row>
        <row r="2438">
          <cell r="A2438">
            <v>2437</v>
          </cell>
          <cell r="B2438">
            <v>44670</v>
          </cell>
          <cell r="E2438" t="str">
            <v>貴生病院</v>
          </cell>
          <cell r="F2438" t="str">
            <v>B型</v>
          </cell>
          <cell r="G2438" t="str">
            <v>２．かかりつけ患者に限って「診療」及び「検査（外部委託含む）」を実施</v>
          </cell>
          <cell r="H2438" t="str">
            <v>病院</v>
          </cell>
        </row>
        <row r="2439">
          <cell r="A2439">
            <v>2438</v>
          </cell>
          <cell r="B2439">
            <v>44670</v>
          </cell>
          <cell r="C2439">
            <v>44769</v>
          </cell>
          <cell r="E2439" t="str">
            <v>小林医院</v>
          </cell>
          <cell r="F2439" t="str">
            <v>A型</v>
          </cell>
          <cell r="G2439" t="str">
            <v>１．発熱患者等の「診療」及び「検査（外部委託含む）」を実施</v>
          </cell>
          <cell r="H2439" t="str">
            <v>診療所</v>
          </cell>
        </row>
        <row r="2440">
          <cell r="A2440">
            <v>2439</v>
          </cell>
          <cell r="B2440">
            <v>44670</v>
          </cell>
          <cell r="C2440">
            <v>44806</v>
          </cell>
          <cell r="E2440" t="str">
            <v>医療法人徳秀会　じょうこうクリニック</v>
          </cell>
          <cell r="F2440" t="str">
            <v>B型</v>
          </cell>
          <cell r="G2440" t="str">
            <v>２．かかりつけ患者に限って「診療」及び「検査（外部委託含む）」を実施</v>
          </cell>
          <cell r="H2440" t="str">
            <v>診療所</v>
          </cell>
        </row>
        <row r="2441">
          <cell r="A2441">
            <v>2440</v>
          </cell>
          <cell r="B2441">
            <v>44670</v>
          </cell>
          <cell r="C2441">
            <v>44901</v>
          </cell>
          <cell r="E2441" t="str">
            <v>医療法人　Ｈ＆Ｌ会　ながや内科　循環器内科・呼吸器内科</v>
          </cell>
          <cell r="F2441" t="str">
            <v>A型</v>
          </cell>
          <cell r="G2441" t="str">
            <v>１．発熱患者等の「診療」及び「検査（外部委託含む）」を実施</v>
          </cell>
          <cell r="H2441" t="str">
            <v>診療所</v>
          </cell>
        </row>
        <row r="2442">
          <cell r="A2442">
            <v>2441</v>
          </cell>
          <cell r="B2442">
            <v>44670</v>
          </cell>
          <cell r="C2442">
            <v>44812</v>
          </cell>
          <cell r="E2442" t="str">
            <v>医療法人良譲会　天神クリニック</v>
          </cell>
          <cell r="F2442" t="str">
            <v>B型</v>
          </cell>
          <cell r="G2442" t="str">
            <v>２．かかりつけ患者に限って「診療」及び「検査（外部委託含む）」を実施</v>
          </cell>
          <cell r="H2442" t="str">
            <v>診療所</v>
          </cell>
        </row>
        <row r="2443">
          <cell r="A2443">
            <v>2442</v>
          </cell>
          <cell r="B2443">
            <v>44670</v>
          </cell>
          <cell r="C2443">
            <v>44874</v>
          </cell>
          <cell r="E2443" t="str">
            <v>医療法人　康生会　豊中平成病院</v>
          </cell>
          <cell r="F2443" t="str">
            <v>B型</v>
          </cell>
          <cell r="G2443" t="str">
            <v>２．かかりつけ患者に限って「診療」及び「検査（外部委託含む）」を実施</v>
          </cell>
          <cell r="H2443" t="str">
            <v>病院</v>
          </cell>
        </row>
        <row r="2444">
          <cell r="A2444">
            <v>2443</v>
          </cell>
          <cell r="B2444">
            <v>44670</v>
          </cell>
          <cell r="C2444">
            <v>44874</v>
          </cell>
          <cell r="E2444" t="str">
            <v>医療法人　康生会　平成記念病院</v>
          </cell>
          <cell r="F2444" t="str">
            <v>B型</v>
          </cell>
          <cell r="G2444" t="str">
            <v>２．かかりつけ患者に限って「診療」及び「検査（外部委託含む）」を実施</v>
          </cell>
          <cell r="H2444" t="str">
            <v>病院</v>
          </cell>
        </row>
        <row r="2445">
          <cell r="A2445">
            <v>2444</v>
          </cell>
          <cell r="B2445">
            <v>44670</v>
          </cell>
          <cell r="E2445" t="str">
            <v>医療法人新樹会　にいのぶクリニック</v>
          </cell>
          <cell r="F2445" t="str">
            <v>B型</v>
          </cell>
          <cell r="G2445" t="str">
            <v>２．かかりつけ患者に限って「診療」及び「検査（外部委託含む）」を実施</v>
          </cell>
          <cell r="H2445" t="str">
            <v>診療所</v>
          </cell>
        </row>
        <row r="2446">
          <cell r="A2446">
            <v>2445</v>
          </cell>
          <cell r="B2446">
            <v>44670</v>
          </cell>
          <cell r="C2446">
            <v>44768</v>
          </cell>
          <cell r="E2446" t="str">
            <v>太田診療所</v>
          </cell>
          <cell r="F2446" t="str">
            <v>B型</v>
          </cell>
          <cell r="G2446" t="str">
            <v>２．かかりつけ患者に限って「診療」及び「検査（外部委託含む）」を実施</v>
          </cell>
          <cell r="H2446" t="str">
            <v>診療所</v>
          </cell>
        </row>
        <row r="2447">
          <cell r="A2447">
            <v>2446</v>
          </cell>
          <cell r="B2447">
            <v>44670</v>
          </cell>
          <cell r="E2447" t="str">
            <v>社会医療法人医真会　医真会八尾リハビリテーション病院</v>
          </cell>
          <cell r="F2447" t="str">
            <v>B型</v>
          </cell>
          <cell r="G2447" t="str">
            <v>２．かかりつけ患者に限って「診療」及び「検査（外部委託含む）」を実施</v>
          </cell>
          <cell r="H2447" t="str">
            <v>病院</v>
          </cell>
        </row>
        <row r="2448">
          <cell r="A2448">
            <v>2447</v>
          </cell>
          <cell r="B2448">
            <v>44670</v>
          </cell>
          <cell r="C2448">
            <v>44792</v>
          </cell>
          <cell r="E2448" t="str">
            <v>浜医院</v>
          </cell>
          <cell r="F2448" t="str">
            <v>A型</v>
          </cell>
          <cell r="G2448" t="str">
            <v>１．発熱患者等の「診療」及び「検査（外部委託含む）」を実施</v>
          </cell>
          <cell r="H2448" t="str">
            <v>診療所</v>
          </cell>
        </row>
        <row r="2449">
          <cell r="A2449">
            <v>2448</v>
          </cell>
          <cell r="B2449">
            <v>44670</v>
          </cell>
          <cell r="E2449" t="str">
            <v>医療法人　いむた内科</v>
          </cell>
          <cell r="F2449" t="str">
            <v>B型</v>
          </cell>
          <cell r="G2449" t="str">
            <v>２．かかりつけ患者に限って「診療」及び「検査（外部委託含む）」を実施</v>
          </cell>
          <cell r="H2449" t="str">
            <v>診療所</v>
          </cell>
        </row>
        <row r="2450">
          <cell r="A2450">
            <v>2449</v>
          </cell>
          <cell r="B2450">
            <v>44670</v>
          </cell>
          <cell r="C2450">
            <v>44900</v>
          </cell>
          <cell r="E2450" t="str">
            <v>医療法人同愛会新堂診療所</v>
          </cell>
          <cell r="F2450" t="str">
            <v>A型</v>
          </cell>
          <cell r="G2450" t="str">
            <v>１．発熱患者等の「診療」及び「検査（外部委託含む）」を実施</v>
          </cell>
          <cell r="H2450" t="str">
            <v>診療所</v>
          </cell>
        </row>
        <row r="2451">
          <cell r="A2451">
            <v>2450</v>
          </cell>
          <cell r="B2451">
            <v>44670</v>
          </cell>
          <cell r="C2451">
            <v>44792</v>
          </cell>
          <cell r="E2451" t="str">
            <v>医療法人守人会　塚田内科クリニック</v>
          </cell>
          <cell r="F2451" t="str">
            <v>A型</v>
          </cell>
          <cell r="G2451" t="str">
            <v>１．発熱患者等の「診療」及び「検査（外部委託含む）」を実施</v>
          </cell>
          <cell r="H2451" t="str">
            <v>診療所</v>
          </cell>
        </row>
        <row r="2452">
          <cell r="A2452">
            <v>2451</v>
          </cell>
          <cell r="B2452">
            <v>44670</v>
          </cell>
          <cell r="C2452">
            <v>44880</v>
          </cell>
          <cell r="E2452" t="str">
            <v>吹田SSTこどもハート・アレルギークリニック</v>
          </cell>
          <cell r="F2452" t="str">
            <v>B型</v>
          </cell>
          <cell r="G2452" t="str">
            <v>２．かかりつけ患者に限って「診療」及び「検査（外部委託含む）」を実施</v>
          </cell>
          <cell r="H2452" t="str">
            <v>診療所</v>
          </cell>
        </row>
        <row r="2453">
          <cell r="A2453">
            <v>2452</v>
          </cell>
          <cell r="B2453">
            <v>44677</v>
          </cell>
          <cell r="C2453">
            <v>44875</v>
          </cell>
          <cell r="E2453" t="str">
            <v>一般財団法人　岸和田農友協会　岸和田平成病院</v>
          </cell>
          <cell r="F2453" t="str">
            <v>B型</v>
          </cell>
          <cell r="G2453" t="str">
            <v>２．かかりつけ患者に限って「診療」及び「検査（外部委託含む）」を実施</v>
          </cell>
          <cell r="H2453" t="str">
            <v>病院</v>
          </cell>
        </row>
        <row r="2454">
          <cell r="A2454">
            <v>2453</v>
          </cell>
          <cell r="B2454">
            <v>44677</v>
          </cell>
          <cell r="C2454">
            <v>44965</v>
          </cell>
          <cell r="E2454" t="str">
            <v>医療法人　桜希会　東朋八尾病院</v>
          </cell>
          <cell r="F2454" t="str">
            <v>A型</v>
          </cell>
          <cell r="G2454" t="str">
            <v>１．発熱患者等の「診療」及び「検査（外部委託含む）」を実施</v>
          </cell>
          <cell r="H2454" t="str">
            <v>病院</v>
          </cell>
        </row>
        <row r="2455">
          <cell r="A2455">
            <v>2454</v>
          </cell>
          <cell r="B2455">
            <v>44677</v>
          </cell>
          <cell r="E2455" t="str">
            <v>医療法人三栄会　坂本内科クリニック</v>
          </cell>
          <cell r="F2455" t="str">
            <v>B型</v>
          </cell>
          <cell r="G2455" t="str">
            <v>２．かかりつけ患者に限って「診療」及び「検査（外部委託含む）」を実施</v>
          </cell>
          <cell r="H2455" t="str">
            <v>診療所</v>
          </cell>
        </row>
        <row r="2456">
          <cell r="A2456">
            <v>2455</v>
          </cell>
          <cell r="B2456">
            <v>44677</v>
          </cell>
          <cell r="E2456" t="str">
            <v>医療法人快生会　貝塚記念病院</v>
          </cell>
          <cell r="F2456" t="str">
            <v>B型</v>
          </cell>
          <cell r="G2456" t="str">
            <v>２．かかりつけ患者に限って「診療」及び「検査（外部委託含む）」を実施</v>
          </cell>
          <cell r="H2456" t="str">
            <v>病院</v>
          </cell>
        </row>
        <row r="2457">
          <cell r="A2457">
            <v>2456</v>
          </cell>
          <cell r="B2457">
            <v>44677</v>
          </cell>
          <cell r="E2457" t="str">
            <v>かわぞえ医院</v>
          </cell>
          <cell r="F2457" t="str">
            <v>A型</v>
          </cell>
          <cell r="G2457" t="str">
            <v>１．発熱患者等の「診療」及び「検査（外部委託含む）」を実施</v>
          </cell>
          <cell r="H2457" t="str">
            <v>診療所</v>
          </cell>
        </row>
        <row r="2458">
          <cell r="A2458">
            <v>2457</v>
          </cell>
          <cell r="B2458">
            <v>44677</v>
          </cell>
          <cell r="C2458">
            <v>44685</v>
          </cell>
          <cell r="E2458" t="str">
            <v>八尾はぁとふる病院</v>
          </cell>
          <cell r="F2458" t="str">
            <v>B型</v>
          </cell>
          <cell r="G2458" t="str">
            <v>２．かかりつけ患者に限って「診療」及び「検査（外部委託含む）」を実施</v>
          </cell>
          <cell r="H2458" t="str">
            <v>病院</v>
          </cell>
        </row>
        <row r="2459">
          <cell r="A2459">
            <v>2458</v>
          </cell>
          <cell r="B2459">
            <v>44677</v>
          </cell>
          <cell r="C2459">
            <v>44840</v>
          </cell>
          <cell r="E2459" t="str">
            <v>医療法人真貴会　池田医院</v>
          </cell>
          <cell r="F2459" t="str">
            <v>準A型</v>
          </cell>
          <cell r="G2459" t="str">
            <v>１．発熱患者等の「診療」及び「検査（外部委託含む）」を実施</v>
          </cell>
          <cell r="H2459" t="str">
            <v>診療所</v>
          </cell>
        </row>
        <row r="2460">
          <cell r="A2460">
            <v>2459</v>
          </cell>
          <cell r="B2460">
            <v>44677</v>
          </cell>
          <cell r="E2460" t="str">
            <v>久保内科クリニック</v>
          </cell>
          <cell r="F2460" t="str">
            <v>B型</v>
          </cell>
          <cell r="G2460" t="str">
            <v>２．かかりつけ患者に限って「診療」及び「検査（外部委託含む）」を実施</v>
          </cell>
          <cell r="H2460" t="str">
            <v>診療所</v>
          </cell>
        </row>
        <row r="2461">
          <cell r="A2461">
            <v>2460</v>
          </cell>
          <cell r="B2461">
            <v>44677</v>
          </cell>
          <cell r="E2461" t="str">
            <v>さわクリニック</v>
          </cell>
          <cell r="F2461" t="str">
            <v>B型</v>
          </cell>
          <cell r="G2461" t="str">
            <v>２．かかりつけ患者に限って「診療」及び「検査（外部委託含む）」を実施</v>
          </cell>
          <cell r="H2461" t="str">
            <v>診療所</v>
          </cell>
        </row>
        <row r="2462">
          <cell r="A2462">
            <v>2461</v>
          </cell>
          <cell r="B2462">
            <v>44677</v>
          </cell>
          <cell r="C2462">
            <v>44758</v>
          </cell>
          <cell r="E2462" t="str">
            <v>豊川医院</v>
          </cell>
          <cell r="F2462" t="str">
            <v>B型</v>
          </cell>
          <cell r="G2462" t="str">
            <v>２．かかりつけ患者に限って「診療」及び「検査（外部委託含む）」を実施</v>
          </cell>
          <cell r="H2462" t="str">
            <v>診療所</v>
          </cell>
        </row>
        <row r="2463">
          <cell r="A2463">
            <v>2462</v>
          </cell>
          <cell r="B2463">
            <v>44677</v>
          </cell>
          <cell r="E2463" t="str">
            <v>医療法人　占部クリニック</v>
          </cell>
          <cell r="F2463" t="str">
            <v>B型</v>
          </cell>
          <cell r="G2463" t="str">
            <v>２．かかりつけ患者に限って「診療」及び「検査（外部委託含む）」を実施</v>
          </cell>
          <cell r="H2463" t="str">
            <v>診療所</v>
          </cell>
        </row>
        <row r="2465">
          <cell r="A2465">
            <v>2464</v>
          </cell>
          <cell r="B2465">
            <v>44677</v>
          </cell>
          <cell r="E2465" t="str">
            <v>医療法人博仁会　長瀬診療所</v>
          </cell>
          <cell r="F2465" t="str">
            <v>A型</v>
          </cell>
          <cell r="G2465" t="str">
            <v>１．発熱患者等の「診療」及び「検査（外部委託含む）」を実施</v>
          </cell>
          <cell r="H2465" t="str">
            <v>診療所</v>
          </cell>
        </row>
        <row r="2466">
          <cell r="A2466">
            <v>2465</v>
          </cell>
          <cell r="B2466">
            <v>44677</v>
          </cell>
          <cell r="E2466" t="str">
            <v>医療法人　栗山クリニック</v>
          </cell>
          <cell r="F2466" t="str">
            <v>B型</v>
          </cell>
          <cell r="G2466" t="str">
            <v>２．かかりつけ患者に限って「診療」及び「検査（外部委託含む）」を実施</v>
          </cell>
          <cell r="H2466" t="str">
            <v>診療所</v>
          </cell>
        </row>
        <row r="2467">
          <cell r="A2467">
            <v>2466</v>
          </cell>
          <cell r="B2467">
            <v>44810</v>
          </cell>
          <cell r="C2467">
            <v>44869</v>
          </cell>
          <cell r="E2467" t="str">
            <v>医療法人　清雄会　竹林医院</v>
          </cell>
          <cell r="F2467" t="str">
            <v>準A型</v>
          </cell>
          <cell r="G2467" t="str">
            <v>１．発熱患者等の「診療」及び「検査（外部委託含む）」を実施</v>
          </cell>
          <cell r="H2467" t="str">
            <v>診療所</v>
          </cell>
        </row>
        <row r="2468">
          <cell r="A2468">
            <v>2467</v>
          </cell>
          <cell r="B2468">
            <v>44677</v>
          </cell>
          <cell r="E2468" t="str">
            <v>医療法人晶瑛会　鈴木小児クリニック</v>
          </cell>
          <cell r="F2468" t="str">
            <v>A型</v>
          </cell>
          <cell r="G2468" t="str">
            <v>１．発熱患者等の「診療」及び「検査（外部委託含む）」を実施</v>
          </cell>
          <cell r="H2468" t="str">
            <v>診療所</v>
          </cell>
        </row>
        <row r="2469">
          <cell r="A2469">
            <v>2468</v>
          </cell>
          <cell r="B2469">
            <v>44677</v>
          </cell>
          <cell r="E2469" t="str">
            <v>地方独立行政法人大阪府立病院機構　大阪国際がんセンター</v>
          </cell>
          <cell r="F2469" t="str">
            <v>B型</v>
          </cell>
          <cell r="G2469" t="str">
            <v>２．かかりつけ患者に限って「診療」及び「検査（外部委託含む）」を実施</v>
          </cell>
          <cell r="H2469" t="str">
            <v>病院</v>
          </cell>
        </row>
        <row r="2470">
          <cell r="A2470">
            <v>2469</v>
          </cell>
          <cell r="B2470">
            <v>44677</v>
          </cell>
          <cell r="E2470" t="str">
            <v>医療法人医心会　扇町メディカルクリニック</v>
          </cell>
          <cell r="F2470" t="str">
            <v>B型</v>
          </cell>
          <cell r="G2470" t="str">
            <v>２．かかりつけ患者に限って「診療」及び「検査（外部委託含む）」を実施</v>
          </cell>
          <cell r="H2470" t="str">
            <v>診療所</v>
          </cell>
        </row>
        <row r="2471">
          <cell r="A2471">
            <v>2470</v>
          </cell>
          <cell r="B2471">
            <v>44677</v>
          </cell>
          <cell r="C2471">
            <v>44865</v>
          </cell>
          <cell r="E2471" t="str">
            <v>医療法人倫真会　サクラ糖尿病・腎臓・内科クリニック</v>
          </cell>
          <cell r="F2471" t="str">
            <v>B型</v>
          </cell>
          <cell r="G2471" t="str">
            <v>２．かかりつけ患者に限って「診療」及び「検査（外部委託含む）」を実施</v>
          </cell>
          <cell r="H2471" t="str">
            <v>診療所</v>
          </cell>
        </row>
        <row r="2472">
          <cell r="A2472">
            <v>2471</v>
          </cell>
          <cell r="B2472">
            <v>44677</v>
          </cell>
          <cell r="E2472" t="str">
            <v>医療法人弘善会　矢木脳神経外科病院</v>
          </cell>
          <cell r="F2472" t="str">
            <v>B型</v>
          </cell>
          <cell r="G2472" t="str">
            <v>２．かかりつけ患者に限って「診療」及び「検査（外部委託含む）」を実施</v>
          </cell>
          <cell r="H2472" t="str">
            <v>病院</v>
          </cell>
        </row>
        <row r="2473">
          <cell r="A2473">
            <v>2472</v>
          </cell>
          <cell r="B2473">
            <v>44677</v>
          </cell>
          <cell r="C2473">
            <v>44909</v>
          </cell>
          <cell r="E2473" t="str">
            <v>山本医院</v>
          </cell>
          <cell r="F2473" t="str">
            <v>A型</v>
          </cell>
          <cell r="G2473" t="str">
            <v>１．発熱患者等の「診療」及び「検査（外部委託含む）」を実施</v>
          </cell>
          <cell r="H2473" t="str">
            <v>診療所</v>
          </cell>
        </row>
        <row r="2474">
          <cell r="A2474">
            <v>2473</v>
          </cell>
          <cell r="B2474">
            <v>44677</v>
          </cell>
          <cell r="C2474">
            <v>44866</v>
          </cell>
          <cell r="E2474" t="str">
            <v>社会医療法人頌徳会　日野クリニック</v>
          </cell>
          <cell r="F2474" t="str">
            <v>準A型</v>
          </cell>
          <cell r="G2474" t="str">
            <v>１．発熱患者等の「診療」及び「検査（外部委託含む）」を実施</v>
          </cell>
          <cell r="H2474" t="str">
            <v>診療所</v>
          </cell>
        </row>
        <row r="2475">
          <cell r="A2475">
            <v>2474</v>
          </cell>
          <cell r="B2475">
            <v>44677</v>
          </cell>
          <cell r="E2475" t="str">
            <v>あまの小児科</v>
          </cell>
          <cell r="F2475" t="str">
            <v>B型</v>
          </cell>
          <cell r="G2475" t="str">
            <v>２．かかりつけ患者に限って「診療」及び「検査（外部委託含む）」を実施</v>
          </cell>
          <cell r="H2475" t="str">
            <v>診療所</v>
          </cell>
        </row>
        <row r="2476">
          <cell r="A2476">
            <v>2475</v>
          </cell>
          <cell r="B2476">
            <v>44677</v>
          </cell>
          <cell r="C2476">
            <v>44805</v>
          </cell>
          <cell r="E2476" t="str">
            <v>医療法人　西野医院</v>
          </cell>
          <cell r="F2476" t="str">
            <v>A型</v>
          </cell>
          <cell r="G2476" t="str">
            <v>１．発熱患者等の「診療」及び「検査（外部委託含む）」を実施</v>
          </cell>
          <cell r="H2476" t="str">
            <v>診療所</v>
          </cell>
        </row>
        <row r="2477">
          <cell r="A2477">
            <v>2476</v>
          </cell>
          <cell r="B2477">
            <v>44677</v>
          </cell>
          <cell r="E2477" t="str">
            <v>医療法人　川部医院</v>
          </cell>
          <cell r="F2477" t="str">
            <v>B型</v>
          </cell>
          <cell r="G2477" t="str">
            <v>２．かかりつけ患者に限って「診療」及び「検査（外部委託含む）」を実施</v>
          </cell>
          <cell r="H2477" t="str">
            <v>診療所</v>
          </cell>
        </row>
        <row r="2478">
          <cell r="A2478">
            <v>2477</v>
          </cell>
          <cell r="B2478">
            <v>44677</v>
          </cell>
          <cell r="E2478" t="str">
            <v>医療法人　荘野医院</v>
          </cell>
          <cell r="F2478" t="str">
            <v>B型</v>
          </cell>
          <cell r="G2478" t="str">
            <v>２．かかりつけ患者に限って「診療」及び「検査（外部委託含む）」を実施</v>
          </cell>
          <cell r="H2478" t="str">
            <v>診療所</v>
          </cell>
        </row>
        <row r="2479">
          <cell r="A2479">
            <v>2478</v>
          </cell>
          <cell r="B2479">
            <v>44677</v>
          </cell>
          <cell r="E2479" t="str">
            <v>医療法人　彦坂医院</v>
          </cell>
          <cell r="F2479" t="str">
            <v>B型</v>
          </cell>
          <cell r="G2479" t="str">
            <v>２．かかりつけ患者に限って「診療」及び「検査（外部委託含む）」を実施</v>
          </cell>
          <cell r="H2479" t="str">
            <v>診療所</v>
          </cell>
        </row>
        <row r="2480">
          <cell r="A2480">
            <v>2479</v>
          </cell>
          <cell r="B2480">
            <v>44677</v>
          </cell>
          <cell r="E2480" t="str">
            <v>伴医院</v>
          </cell>
          <cell r="F2480" t="str">
            <v>B型</v>
          </cell>
          <cell r="G2480" t="str">
            <v>２．かかりつけ患者に限って「診療」及び「検査（外部委託含む）」を実施</v>
          </cell>
          <cell r="H2480" t="str">
            <v>診療所</v>
          </cell>
        </row>
        <row r="2481">
          <cell r="A2481">
            <v>2480</v>
          </cell>
          <cell r="B2481">
            <v>44677</v>
          </cell>
          <cell r="E2481" t="str">
            <v>特定医療法人仁真会白鷺病院</v>
          </cell>
          <cell r="F2481" t="str">
            <v>B型</v>
          </cell>
          <cell r="G2481" t="str">
            <v>２．かかりつけ患者に限って「診療」及び「検査（外部委託含む）」を実施</v>
          </cell>
          <cell r="H2481" t="str">
            <v>病院</v>
          </cell>
        </row>
        <row r="2482">
          <cell r="A2482">
            <v>2481</v>
          </cell>
          <cell r="B2482">
            <v>44677</v>
          </cell>
          <cell r="E2482" t="str">
            <v>医療法人社団創生会　クリニックそうせい</v>
          </cell>
          <cell r="F2482" t="str">
            <v>B型</v>
          </cell>
          <cell r="G2482" t="str">
            <v>２．かかりつけ患者に限って「診療」及び「検査（外部委託含む）」を実施</v>
          </cell>
          <cell r="H2482" t="str">
            <v>診療所</v>
          </cell>
        </row>
        <row r="2483">
          <cell r="A2483">
            <v>2482</v>
          </cell>
          <cell r="B2483">
            <v>44677</v>
          </cell>
          <cell r="E2483" t="str">
            <v>医療法人　仁友会　清水クリニック</v>
          </cell>
          <cell r="F2483" t="str">
            <v>B型</v>
          </cell>
          <cell r="G2483" t="str">
            <v>２．かかりつけ患者に限って「診療」及び「検査（外部委託含む）」を実施</v>
          </cell>
          <cell r="H2483" t="str">
            <v>診療所</v>
          </cell>
        </row>
        <row r="2484">
          <cell r="A2484">
            <v>2483</v>
          </cell>
          <cell r="B2484">
            <v>44677</v>
          </cell>
          <cell r="E2484" t="str">
            <v>新阿武山病院</v>
          </cell>
          <cell r="F2484" t="str">
            <v>B型</v>
          </cell>
          <cell r="G2484" t="str">
            <v>２．かかりつけ患者に限って「診療」及び「検査（外部委託含む）」を実施</v>
          </cell>
          <cell r="H2484" t="str">
            <v>病院</v>
          </cell>
        </row>
        <row r="2485">
          <cell r="A2485">
            <v>2484</v>
          </cell>
          <cell r="B2485">
            <v>44677</v>
          </cell>
          <cell r="E2485" t="str">
            <v>医療法人　山田　誠クリニック</v>
          </cell>
          <cell r="F2485" t="str">
            <v>B型</v>
          </cell>
          <cell r="G2485" t="str">
            <v>２．かかりつけ患者に限って「診療」及び「検査（外部委託含む）」を実施</v>
          </cell>
          <cell r="H2485" t="str">
            <v>診療所</v>
          </cell>
        </row>
        <row r="2487">
          <cell r="A2487">
            <v>2486</v>
          </cell>
          <cell r="B2487">
            <v>44677</v>
          </cell>
          <cell r="C2487">
            <v>44865</v>
          </cell>
          <cell r="E2487" t="str">
            <v>医療法人　徳洲会　野崎徳洲会クリニック</v>
          </cell>
          <cell r="F2487" t="str">
            <v>A型</v>
          </cell>
          <cell r="G2487" t="str">
            <v>１．発熱患者等の「診療」及び「検査（外部委託含む）」を実施</v>
          </cell>
          <cell r="H2487" t="str">
            <v>診療所</v>
          </cell>
        </row>
        <row r="2488">
          <cell r="A2488">
            <v>2487</v>
          </cell>
          <cell r="B2488">
            <v>44677</v>
          </cell>
          <cell r="E2488" t="str">
            <v>医療法人　笠松産婦人科・小児科</v>
          </cell>
          <cell r="F2488" t="str">
            <v>B型</v>
          </cell>
          <cell r="G2488" t="str">
            <v>２．かかりつけ患者に限って「診療」及び「検査（外部委託含む）」を実施</v>
          </cell>
          <cell r="H2488" t="str">
            <v>診療所</v>
          </cell>
        </row>
        <row r="2489">
          <cell r="A2489">
            <v>2488</v>
          </cell>
          <cell r="B2489">
            <v>44677</v>
          </cell>
          <cell r="E2489" t="str">
            <v>医療法人清水会　鶴見緑地病院</v>
          </cell>
          <cell r="F2489" t="str">
            <v>B型</v>
          </cell>
          <cell r="G2489" t="str">
            <v>２．かかりつけ患者に限って「診療」及び「検査（外部委託含む）」を実施</v>
          </cell>
          <cell r="H2489" t="str">
            <v>病院</v>
          </cell>
        </row>
        <row r="2490">
          <cell r="A2490">
            <v>2489</v>
          </cell>
          <cell r="B2490">
            <v>44677</v>
          </cell>
          <cell r="C2490">
            <v>44900</v>
          </cell>
          <cell r="E2490" t="str">
            <v>医療法人渡辺会　渡辺病院</v>
          </cell>
          <cell r="F2490" t="str">
            <v>A型</v>
          </cell>
          <cell r="G2490" t="str">
            <v>１．発熱患者等の「診療」及び「検査（外部委託含む）」を実施</v>
          </cell>
          <cell r="H2490" t="str">
            <v>病院</v>
          </cell>
        </row>
        <row r="2491">
          <cell r="A2491">
            <v>2490</v>
          </cell>
          <cell r="B2491">
            <v>44677</v>
          </cell>
          <cell r="E2491" t="str">
            <v>社会福祉法人寿光会特別養護老人ホーム寿光園診療所</v>
          </cell>
          <cell r="F2491" t="str">
            <v>B型</v>
          </cell>
          <cell r="G2491" t="str">
            <v>２．かかりつけ患者に限って「診療」及び「検査（外部委託含む）」を実施</v>
          </cell>
          <cell r="H2491" t="str">
            <v>診療所</v>
          </cell>
        </row>
        <row r="2492">
          <cell r="A2492">
            <v>2491</v>
          </cell>
          <cell r="B2492">
            <v>44677</v>
          </cell>
          <cell r="E2492" t="str">
            <v>社会医療法人頌徳会　日野病院</v>
          </cell>
          <cell r="F2492" t="str">
            <v>B型</v>
          </cell>
          <cell r="G2492" t="str">
            <v>２．かかりつけ患者に限って「診療」及び「検査（外部委託含む）」を実施</v>
          </cell>
          <cell r="H2492" t="str">
            <v>病院</v>
          </cell>
        </row>
        <row r="2493">
          <cell r="A2493">
            <v>2492</v>
          </cell>
          <cell r="B2493">
            <v>44677</v>
          </cell>
          <cell r="C2493">
            <v>44767</v>
          </cell>
          <cell r="E2493" t="str">
            <v>キッズクリニックやまもと</v>
          </cell>
          <cell r="F2493" t="str">
            <v>A型</v>
          </cell>
          <cell r="G2493" t="str">
            <v>１．発熱患者等の「診療」及び「検査（外部委託含む）」を実施</v>
          </cell>
          <cell r="H2493" t="str">
            <v>診療所</v>
          </cell>
        </row>
        <row r="2494">
          <cell r="A2494">
            <v>2493</v>
          </cell>
          <cell r="B2494">
            <v>44677</v>
          </cell>
          <cell r="E2494" t="str">
            <v>医療法人　李クリニック</v>
          </cell>
          <cell r="F2494" t="str">
            <v>B型</v>
          </cell>
          <cell r="G2494" t="str">
            <v>２．かかりつけ患者に限って「診療」及び「検査（外部委託含む）」を実施</v>
          </cell>
          <cell r="H2494" t="str">
            <v>診療所</v>
          </cell>
        </row>
        <row r="2495">
          <cell r="A2495">
            <v>2494</v>
          </cell>
          <cell r="B2495">
            <v>44677</v>
          </cell>
          <cell r="E2495" t="str">
            <v>医療法人　福仁会　ウエナエ産婦人科</v>
          </cell>
          <cell r="F2495" t="str">
            <v>B型</v>
          </cell>
          <cell r="G2495" t="str">
            <v>２．かかりつけ患者に限って「診療」及び「検査（外部委託含む）」を実施</v>
          </cell>
          <cell r="H2495" t="str">
            <v>診療所</v>
          </cell>
        </row>
        <row r="2496">
          <cell r="A2496">
            <v>2495</v>
          </cell>
          <cell r="B2496">
            <v>44677</v>
          </cell>
          <cell r="C2496">
            <v>44735</v>
          </cell>
          <cell r="E2496" t="str">
            <v>社会医療法人愛仁会　井上診療所</v>
          </cell>
          <cell r="F2496" t="str">
            <v>B型</v>
          </cell>
          <cell r="G2496" t="str">
            <v>２．かかりつけ患者に限って「診療」及び「検査（外部委託含む）」を実施</v>
          </cell>
          <cell r="H2496" t="str">
            <v>診療所</v>
          </cell>
        </row>
        <row r="2497">
          <cell r="A2497">
            <v>2496</v>
          </cell>
          <cell r="B2497">
            <v>44677</v>
          </cell>
          <cell r="C2497">
            <v>44804</v>
          </cell>
          <cell r="E2497" t="str">
            <v>高島内科クリニック</v>
          </cell>
          <cell r="F2497" t="str">
            <v>A型</v>
          </cell>
          <cell r="G2497" t="str">
            <v>１．発熱患者等の「診療」及び「検査（外部委託含む）」を実施</v>
          </cell>
          <cell r="H2497" t="str">
            <v>診療所</v>
          </cell>
        </row>
        <row r="2498">
          <cell r="A2498">
            <v>2497</v>
          </cell>
          <cell r="B2498">
            <v>44649</v>
          </cell>
          <cell r="C2498">
            <v>44774</v>
          </cell>
          <cell r="E2498" t="str">
            <v>みなみうら小児科</v>
          </cell>
          <cell r="F2498" t="str">
            <v>A型</v>
          </cell>
          <cell r="G2498" t="str">
            <v>１．発熱患者等の「診療」及び「検査（外部委託含む）」を実施</v>
          </cell>
          <cell r="H2498" t="str">
            <v>診療所</v>
          </cell>
        </row>
        <row r="2499">
          <cell r="A2499">
            <v>2498</v>
          </cell>
          <cell r="B2499">
            <v>44687</v>
          </cell>
          <cell r="C2499">
            <v>44775</v>
          </cell>
          <cell r="E2499" t="str">
            <v>清水クリニック</v>
          </cell>
          <cell r="F2499" t="str">
            <v>B型</v>
          </cell>
          <cell r="G2499" t="str">
            <v>２．かかりつけ患者に限って「診療」及び「検査（外部委託含む）」を実施</v>
          </cell>
          <cell r="H2499" t="str">
            <v>診療所</v>
          </cell>
        </row>
        <row r="2500">
          <cell r="A2500">
            <v>2499</v>
          </cell>
          <cell r="B2500">
            <v>44687</v>
          </cell>
          <cell r="E2500" t="str">
            <v>医療法人浜中産婦人科</v>
          </cell>
          <cell r="F2500" t="str">
            <v>B型</v>
          </cell>
          <cell r="G2500" t="str">
            <v>２．かかりつけ患者に限って「診療」及び「検査（外部委託含む）」を実施</v>
          </cell>
          <cell r="H2500" t="str">
            <v>診療所</v>
          </cell>
        </row>
        <row r="2501">
          <cell r="A2501">
            <v>2500</v>
          </cell>
          <cell r="B2501">
            <v>44687</v>
          </cell>
          <cell r="E2501" t="str">
            <v>医療法人　竹村医学研究会（財団）小阪産病院</v>
          </cell>
          <cell r="F2501" t="str">
            <v>B型</v>
          </cell>
          <cell r="G2501" t="str">
            <v>２．かかりつけ患者に限って「診療」及び「検査（外部委託含む）」を実施</v>
          </cell>
          <cell r="H2501" t="str">
            <v>病院</v>
          </cell>
        </row>
        <row r="2502">
          <cell r="A2502">
            <v>2501</v>
          </cell>
          <cell r="B2502">
            <v>44687</v>
          </cell>
          <cell r="E2502" t="str">
            <v>社会医療法人協和会　北大阪クリニック</v>
          </cell>
          <cell r="F2502" t="str">
            <v>B型</v>
          </cell>
          <cell r="G2502" t="str">
            <v>２．かかりつけ患者に限って「診療」及び「検査（外部委託含む）」を実施</v>
          </cell>
          <cell r="H2502" t="str">
            <v>診療所</v>
          </cell>
        </row>
        <row r="2503">
          <cell r="A2503">
            <v>2502</v>
          </cell>
          <cell r="B2503">
            <v>44687</v>
          </cell>
          <cell r="C2503">
            <v>44936</v>
          </cell>
          <cell r="E2503" t="str">
            <v>きしもと内科クリニック</v>
          </cell>
          <cell r="F2503" t="str">
            <v>B型</v>
          </cell>
          <cell r="G2503" t="str">
            <v>２．かかりつけ患者に限って「診療」及び「検査（外部委託含む）」を実施</v>
          </cell>
          <cell r="H2503" t="str">
            <v>診療所</v>
          </cell>
        </row>
        <row r="2505">
          <cell r="A2505">
            <v>2504</v>
          </cell>
          <cell r="B2505">
            <v>44687</v>
          </cell>
          <cell r="E2505" t="str">
            <v>医療法人　高瀬・森本ハートクリニック</v>
          </cell>
          <cell r="F2505" t="str">
            <v>B型</v>
          </cell>
          <cell r="G2505" t="str">
            <v>２．かかりつけ患者に限って「診療」及び「検査（外部委託含む）」を実施</v>
          </cell>
          <cell r="H2505" t="str">
            <v>診療所</v>
          </cell>
        </row>
        <row r="2506">
          <cell r="A2506">
            <v>2505</v>
          </cell>
          <cell r="B2506">
            <v>44687</v>
          </cell>
          <cell r="E2506" t="str">
            <v>馬場内科クリニック</v>
          </cell>
          <cell r="F2506" t="str">
            <v>B型</v>
          </cell>
          <cell r="G2506" t="str">
            <v>２．かかりつけ患者に限って「診療」及び「検査（外部委託含む）」を実施</v>
          </cell>
          <cell r="H2506" t="str">
            <v>診療所</v>
          </cell>
        </row>
        <row r="2507">
          <cell r="A2507">
            <v>2506</v>
          </cell>
          <cell r="B2507">
            <v>44687</v>
          </cell>
          <cell r="C2507">
            <v>44692</v>
          </cell>
          <cell r="E2507" t="str">
            <v xml:space="preserve"> 木村内科クリニック</v>
          </cell>
          <cell r="F2507" t="str">
            <v>A型</v>
          </cell>
          <cell r="G2507" t="str">
            <v>１．発熱患者等の「診療」及び「検査（外部委託含む）」を実施</v>
          </cell>
          <cell r="H2507" t="str">
            <v>診療所</v>
          </cell>
        </row>
        <row r="2508">
          <cell r="A2508">
            <v>2507</v>
          </cell>
          <cell r="B2508">
            <v>44687</v>
          </cell>
          <cell r="C2508">
            <v>44699</v>
          </cell>
          <cell r="E2508" t="str">
            <v>医療法人真誠会　とみた整形外科クリニック</v>
          </cell>
          <cell r="F2508" t="str">
            <v>B型</v>
          </cell>
          <cell r="G2508" t="str">
            <v>２．かかりつけ患者に限って「診療」及び「検査（外部委託含む）」を実施</v>
          </cell>
          <cell r="H2508" t="str">
            <v>診療所</v>
          </cell>
        </row>
        <row r="2509">
          <cell r="A2509">
            <v>2508</v>
          </cell>
          <cell r="B2509">
            <v>44687</v>
          </cell>
          <cell r="E2509" t="str">
            <v>社会福祉法人成光苑　けやき診療所</v>
          </cell>
          <cell r="F2509" t="str">
            <v>B型</v>
          </cell>
          <cell r="G2509" t="str">
            <v>２．かかりつけ患者に限って「診療」及び「検査（外部委託含む）」を実施</v>
          </cell>
          <cell r="H2509" t="str">
            <v>診療所</v>
          </cell>
        </row>
        <row r="2510">
          <cell r="A2510">
            <v>2509</v>
          </cell>
          <cell r="B2510">
            <v>44687</v>
          </cell>
          <cell r="C2510">
            <v>44774</v>
          </cell>
          <cell r="E2510" t="str">
            <v>ささき内科・内視鏡クリニック</v>
          </cell>
          <cell r="F2510" t="str">
            <v>A型</v>
          </cell>
          <cell r="G2510" t="str">
            <v>１．発熱患者等の「診療」及び「検査（外部委託含む）」を実施</v>
          </cell>
          <cell r="H2510" t="str">
            <v>診療所</v>
          </cell>
        </row>
        <row r="2511">
          <cell r="A2511">
            <v>2510</v>
          </cell>
          <cell r="B2511">
            <v>44687</v>
          </cell>
          <cell r="C2511">
            <v>44771</v>
          </cell>
          <cell r="E2511" t="str">
            <v>かねむらクリニック</v>
          </cell>
          <cell r="F2511" t="str">
            <v>A型</v>
          </cell>
          <cell r="G2511" t="str">
            <v>１．発熱患者等の「診療」及び「検査（外部委託含む）」を実施</v>
          </cell>
          <cell r="H2511" t="str">
            <v>診療所</v>
          </cell>
        </row>
        <row r="2512">
          <cell r="A2512">
            <v>2511</v>
          </cell>
          <cell r="B2512">
            <v>44687</v>
          </cell>
          <cell r="C2512">
            <v>44848</v>
          </cell>
          <cell r="E2512" t="str">
            <v>医療法人社団　湯川胃腸病院</v>
          </cell>
          <cell r="F2512" t="str">
            <v>準A型</v>
          </cell>
          <cell r="G2512" t="str">
            <v>１．発熱患者等の「診療」及び「検査（外部委託含む）」を実施</v>
          </cell>
          <cell r="H2512" t="str">
            <v>病院</v>
          </cell>
        </row>
        <row r="2513">
          <cell r="A2513">
            <v>2512</v>
          </cell>
          <cell r="B2513">
            <v>44687</v>
          </cell>
          <cell r="E2513" t="str">
            <v>医療法人　櫻井医院</v>
          </cell>
          <cell r="F2513" t="str">
            <v>B型</v>
          </cell>
          <cell r="G2513" t="str">
            <v>２．かかりつけ患者に限って「診療」及び「検査（外部委託含む）」を実施</v>
          </cell>
          <cell r="H2513" t="str">
            <v>診療所</v>
          </cell>
        </row>
        <row r="2514">
          <cell r="A2514">
            <v>2513</v>
          </cell>
          <cell r="B2514">
            <v>44687</v>
          </cell>
          <cell r="E2514" t="str">
            <v>医療法人悠和会　高田クリニック</v>
          </cell>
          <cell r="F2514" t="str">
            <v>B型</v>
          </cell>
          <cell r="G2514" t="str">
            <v>２．かかりつけ患者に限って「診療」及び「検査（外部委託含む）」を実施</v>
          </cell>
          <cell r="H2514" t="str">
            <v>診療所</v>
          </cell>
        </row>
        <row r="2515">
          <cell r="A2515">
            <v>2514</v>
          </cell>
          <cell r="B2515">
            <v>44687</v>
          </cell>
          <cell r="C2515">
            <v>44776</v>
          </cell>
          <cell r="E2515" t="str">
            <v>社会医療法人さくら会　さくら会病院</v>
          </cell>
          <cell r="F2515" t="str">
            <v>A型</v>
          </cell>
          <cell r="G2515" t="str">
            <v>１．発熱患者等の「診療」及び「検査（外部委託含む）」を実施</v>
          </cell>
          <cell r="H2515" t="str">
            <v>病院</v>
          </cell>
        </row>
        <row r="2516">
          <cell r="A2516">
            <v>2515</v>
          </cell>
          <cell r="B2516">
            <v>44691</v>
          </cell>
          <cell r="E2516" t="str">
            <v>医療法人清順堂ためなが温泉病院</v>
          </cell>
          <cell r="F2516" t="str">
            <v>B型</v>
          </cell>
          <cell r="G2516" t="str">
            <v>２．かかりつけ患者に限って「診療」及び「検査（外部委託含む）」を実施</v>
          </cell>
          <cell r="H2516" t="str">
            <v>病院</v>
          </cell>
        </row>
        <row r="2517">
          <cell r="A2517">
            <v>2516</v>
          </cell>
          <cell r="B2517">
            <v>44691</v>
          </cell>
          <cell r="E2517" t="str">
            <v>医療法人徳志会　折野産婦人科</v>
          </cell>
          <cell r="F2517" t="str">
            <v>B型</v>
          </cell>
          <cell r="G2517" t="str">
            <v>２．かかりつけ患者に限って「診療」及び「検査（外部委託含む）」を実施</v>
          </cell>
          <cell r="H2517" t="str">
            <v>診療所</v>
          </cell>
        </row>
        <row r="2518">
          <cell r="A2518">
            <v>2517</v>
          </cell>
          <cell r="B2518">
            <v>44691</v>
          </cell>
          <cell r="E2518" t="str">
            <v>紅葉の郷診療所</v>
          </cell>
          <cell r="F2518" t="str">
            <v>B型</v>
          </cell>
          <cell r="G2518" t="str">
            <v>２．かかりつけ患者に限って「診療」及び「検査（外部委託含む）」を実施</v>
          </cell>
          <cell r="H2518" t="str">
            <v>診療所</v>
          </cell>
        </row>
        <row r="2519">
          <cell r="A2519">
            <v>2518</v>
          </cell>
          <cell r="B2519">
            <v>44691</v>
          </cell>
          <cell r="E2519" t="str">
            <v>社会医療法人寿楽会　大野記念病院</v>
          </cell>
          <cell r="F2519" t="str">
            <v>B型</v>
          </cell>
          <cell r="G2519" t="str">
            <v>２．かかりつけ患者に限って「診療」及び「検査（外部委託含む）」を実施</v>
          </cell>
          <cell r="H2519" t="str">
            <v>病院</v>
          </cell>
        </row>
        <row r="2520">
          <cell r="A2520">
            <v>2519</v>
          </cell>
          <cell r="B2520">
            <v>44691</v>
          </cell>
          <cell r="C2520">
            <v>44848</v>
          </cell>
          <cell r="E2520" t="str">
            <v>白川医院</v>
          </cell>
          <cell r="F2520" t="str">
            <v>準A型</v>
          </cell>
          <cell r="G2520" t="str">
            <v>１．発熱患者等の「診療」及び「検査（外部委託含む）」を実施</v>
          </cell>
          <cell r="H2520" t="str">
            <v>診療所</v>
          </cell>
        </row>
        <row r="2521">
          <cell r="A2521">
            <v>2520</v>
          </cell>
          <cell r="B2521">
            <v>44880</v>
          </cell>
          <cell r="C2521">
            <v>44931</v>
          </cell>
          <cell r="E2521" t="str">
            <v>医療法人夢生会　ＹＭメトロクリニック</v>
          </cell>
          <cell r="F2521" t="str">
            <v>A型</v>
          </cell>
          <cell r="G2521" t="str">
            <v>１．発熱患者等の「診療」及び「検査（外部委託含む）」を実施</v>
          </cell>
          <cell r="H2521" t="str">
            <v>診療所</v>
          </cell>
        </row>
        <row r="2522">
          <cell r="A2522">
            <v>2521</v>
          </cell>
          <cell r="B2522">
            <v>44698</v>
          </cell>
          <cell r="C2522">
            <v>44776</v>
          </cell>
          <cell r="E2522" t="str">
            <v>はたなかクリニック</v>
          </cell>
          <cell r="F2522" t="str">
            <v>A型</v>
          </cell>
          <cell r="G2522" t="str">
            <v>１．発熱患者等の「診療」及び「検査（外部委託含む）」を実施</v>
          </cell>
          <cell r="H2522" t="str">
            <v>診療所</v>
          </cell>
        </row>
        <row r="2523">
          <cell r="A2523">
            <v>2522</v>
          </cell>
          <cell r="B2523">
            <v>44698</v>
          </cell>
          <cell r="E2523" t="str">
            <v>パラソルキッズクリニック</v>
          </cell>
          <cell r="F2523" t="str">
            <v>A型</v>
          </cell>
          <cell r="G2523" t="str">
            <v>１．発熱患者等の「診療」及び「検査（外部委託含む）」を実施</v>
          </cell>
          <cell r="H2523" t="str">
            <v>診療所</v>
          </cell>
        </row>
        <row r="2524">
          <cell r="A2524">
            <v>2523</v>
          </cell>
          <cell r="B2524">
            <v>44698</v>
          </cell>
          <cell r="E2524" t="str">
            <v>やまおか内科クリニック</v>
          </cell>
          <cell r="F2524" t="str">
            <v>A型</v>
          </cell>
          <cell r="G2524" t="str">
            <v>１．発熱患者等の「診療」及び「検査（外部委託含む）」を実施</v>
          </cell>
          <cell r="H2524" t="str">
            <v>診療所</v>
          </cell>
        </row>
        <row r="2525">
          <cell r="A2525">
            <v>2524</v>
          </cell>
          <cell r="B2525">
            <v>44698</v>
          </cell>
          <cell r="E2525" t="str">
            <v>独立行政法人地域医療機能推進機構　星ヶ丘医療センター</v>
          </cell>
          <cell r="F2525" t="str">
            <v>B型</v>
          </cell>
          <cell r="G2525" t="str">
            <v>２．かかりつけ患者に限って「診療」及び「検査（外部委託含む）」を実施</v>
          </cell>
          <cell r="H2525" t="str">
            <v>病院</v>
          </cell>
        </row>
        <row r="2526">
          <cell r="A2526">
            <v>2525</v>
          </cell>
          <cell r="B2526">
            <v>44698</v>
          </cell>
          <cell r="E2526" t="str">
            <v>医療法人　和佑会　西村クリニック</v>
          </cell>
          <cell r="F2526" t="str">
            <v>B型</v>
          </cell>
          <cell r="G2526" t="str">
            <v>２．かかりつけ患者に限って「診療」及び「検査（外部委託含む）」を実施</v>
          </cell>
          <cell r="H2526" t="str">
            <v>診療所</v>
          </cell>
        </row>
        <row r="2527">
          <cell r="A2527">
            <v>2526</v>
          </cell>
          <cell r="B2527">
            <v>44698</v>
          </cell>
          <cell r="C2527">
            <v>44813</v>
          </cell>
          <cell r="E2527" t="str">
            <v>医療法人　咲栄会　梅田内科ファミリークリニック</v>
          </cell>
          <cell r="F2527" t="str">
            <v>A型</v>
          </cell>
          <cell r="G2527" t="str">
            <v>１．発熱患者等の「診療」及び「検査（外部委託含む）」を実施</v>
          </cell>
          <cell r="H2527" t="str">
            <v>診療所</v>
          </cell>
        </row>
        <row r="2528">
          <cell r="A2528">
            <v>2527</v>
          </cell>
          <cell r="B2528">
            <v>44698</v>
          </cell>
          <cell r="C2528">
            <v>44900</v>
          </cell>
          <cell r="E2528" t="str">
            <v>くりもとクリニック</v>
          </cell>
          <cell r="F2528" t="str">
            <v>準A型</v>
          </cell>
          <cell r="G2528" t="str">
            <v>１．発熱患者等の「診療」及び「検査（外部委託含む）」を実施</v>
          </cell>
          <cell r="H2528" t="str">
            <v>診療所</v>
          </cell>
        </row>
        <row r="2529">
          <cell r="A2529">
            <v>2528</v>
          </cell>
          <cell r="B2529">
            <v>44698</v>
          </cell>
          <cell r="E2529" t="str">
            <v>たかはしクリニック</v>
          </cell>
          <cell r="F2529" t="str">
            <v>B型</v>
          </cell>
          <cell r="G2529" t="str">
            <v>２．かかりつけ患者に限って「診療」及び「検査（外部委託含む）」を実施</v>
          </cell>
          <cell r="H2529" t="str">
            <v>診療所</v>
          </cell>
        </row>
        <row r="2530">
          <cell r="A2530">
            <v>2529</v>
          </cell>
          <cell r="B2530">
            <v>44698</v>
          </cell>
          <cell r="E2530" t="str">
            <v>みやざきちびっこ診療所</v>
          </cell>
          <cell r="F2530" t="str">
            <v>A型</v>
          </cell>
          <cell r="G2530" t="str">
            <v>１．発熱患者等の「診療」及び「検査（外部委託含む）」を実施</v>
          </cell>
          <cell r="H2530" t="str">
            <v>診療所</v>
          </cell>
        </row>
        <row r="2531">
          <cell r="A2531">
            <v>2530</v>
          </cell>
          <cell r="B2531">
            <v>44698</v>
          </cell>
          <cell r="E2531" t="str">
            <v>医療法人はぁとふる　運動器ケア　しまだ病院</v>
          </cell>
          <cell r="F2531" t="str">
            <v>B型</v>
          </cell>
          <cell r="G2531" t="str">
            <v>２．かかりつけ患者に限って「診療」及び「検査（外部委託含む）」を実施</v>
          </cell>
          <cell r="H2531" t="str">
            <v>病院</v>
          </cell>
        </row>
        <row r="2532">
          <cell r="A2532">
            <v>2531</v>
          </cell>
          <cell r="B2532">
            <v>44698</v>
          </cell>
          <cell r="C2532">
            <v>44725</v>
          </cell>
          <cell r="E2532" t="str">
            <v>医療法人　たなか内科</v>
          </cell>
          <cell r="F2532" t="str">
            <v>B型</v>
          </cell>
          <cell r="G2532" t="str">
            <v>２．かかりつけ患者に限って「診療」及び「検査（外部委託含む）」を実施</v>
          </cell>
          <cell r="H2532" t="str">
            <v>診療所</v>
          </cell>
        </row>
        <row r="2533">
          <cell r="A2533">
            <v>2532</v>
          </cell>
          <cell r="B2533">
            <v>44698</v>
          </cell>
          <cell r="C2533">
            <v>44866</v>
          </cell>
          <cell r="E2533" t="str">
            <v>医療法人協和会　千里中央病院</v>
          </cell>
          <cell r="F2533" t="str">
            <v>B型</v>
          </cell>
          <cell r="G2533" t="str">
            <v>２．かかりつけ患者に限って「診療」及び「検査（外部委託含む）」を実施</v>
          </cell>
          <cell r="H2533" t="str">
            <v>病院</v>
          </cell>
        </row>
        <row r="2534">
          <cell r="A2534">
            <v>2533</v>
          </cell>
          <cell r="B2534">
            <v>44705</v>
          </cell>
          <cell r="C2534">
            <v>44763</v>
          </cell>
          <cell r="E2534" t="str">
            <v>白井医院</v>
          </cell>
          <cell r="F2534" t="str">
            <v>A型</v>
          </cell>
          <cell r="G2534" t="str">
            <v>１．発熱患者等の「診療」及び「検査（外部委託含む）」を実施</v>
          </cell>
          <cell r="H2534" t="str">
            <v>診療所</v>
          </cell>
        </row>
        <row r="2535">
          <cell r="A2535">
            <v>2534</v>
          </cell>
          <cell r="B2535">
            <v>44705</v>
          </cell>
          <cell r="C2535">
            <v>44743</v>
          </cell>
          <cell r="E2535" t="str">
            <v>すぎたに内科クリニック</v>
          </cell>
          <cell r="F2535" t="str">
            <v>A型</v>
          </cell>
          <cell r="G2535" t="str">
            <v>１．発熱患者等の「診療」及び「検査（外部委託含む）」を実施</v>
          </cell>
          <cell r="H2535" t="str">
            <v>診療所</v>
          </cell>
        </row>
        <row r="2536">
          <cell r="A2536">
            <v>2535</v>
          </cell>
          <cell r="B2536">
            <v>44705</v>
          </cell>
          <cell r="C2536">
            <v>44726</v>
          </cell>
          <cell r="E2536" t="str">
            <v>関目やまもと糖尿病内科</v>
          </cell>
          <cell r="F2536" t="str">
            <v>A型</v>
          </cell>
          <cell r="G2536" t="str">
            <v>１．発熱患者等の「診療」及び「検査（外部委託含む）」を実施</v>
          </cell>
          <cell r="H2536" t="str">
            <v>診療所</v>
          </cell>
        </row>
        <row r="2537">
          <cell r="A2537">
            <v>2536</v>
          </cell>
          <cell r="B2537">
            <v>44705</v>
          </cell>
          <cell r="E2537" t="str">
            <v>らいふホームクリニック</v>
          </cell>
          <cell r="F2537" t="str">
            <v>B型</v>
          </cell>
          <cell r="G2537" t="str">
            <v>２．かかりつけ患者に限って「診療」及び「検査（外部委託含む）」を実施</v>
          </cell>
          <cell r="H2537" t="str">
            <v>診療所</v>
          </cell>
        </row>
        <row r="2538">
          <cell r="A2538">
            <v>2537</v>
          </cell>
          <cell r="B2538">
            <v>44705</v>
          </cell>
          <cell r="C2538">
            <v>44866</v>
          </cell>
          <cell r="E2538" t="str">
            <v>医療法人 河北会　河北病院</v>
          </cell>
          <cell r="F2538" t="str">
            <v>B型</v>
          </cell>
          <cell r="G2538" t="str">
            <v>２．かかりつけ患者に限って「診療」及び「検査（外部委託含む）」を実施</v>
          </cell>
          <cell r="H2538" t="str">
            <v>病院</v>
          </cell>
        </row>
        <row r="2539">
          <cell r="A2539">
            <v>2538</v>
          </cell>
          <cell r="B2539">
            <v>44705</v>
          </cell>
          <cell r="C2539">
            <v>44806</v>
          </cell>
          <cell r="E2539" t="str">
            <v>医療法人惠晴会　わたべクリニック</v>
          </cell>
          <cell r="F2539" t="str">
            <v>B型</v>
          </cell>
          <cell r="G2539" t="str">
            <v>２．かかりつけ患者に限って「診療」及び「検査（外部委託含む）」を実施</v>
          </cell>
          <cell r="H2539" t="str">
            <v>診療所</v>
          </cell>
        </row>
        <row r="2540">
          <cell r="A2540">
            <v>2539</v>
          </cell>
          <cell r="B2540">
            <v>44705</v>
          </cell>
          <cell r="E2540" t="str">
            <v>ひかりクリニック</v>
          </cell>
          <cell r="F2540" t="str">
            <v>B型</v>
          </cell>
          <cell r="G2540" t="str">
            <v>２．かかりつけ患者に限って「診療」及び「検査（外部委託含む）」を実施</v>
          </cell>
          <cell r="H2540" t="str">
            <v>診療所</v>
          </cell>
        </row>
        <row r="2541">
          <cell r="A2541">
            <v>2540</v>
          </cell>
          <cell r="B2541">
            <v>44705</v>
          </cell>
          <cell r="C2541">
            <v>44876</v>
          </cell>
          <cell r="E2541" t="str">
            <v>井口医院</v>
          </cell>
          <cell r="F2541" t="str">
            <v>B型</v>
          </cell>
          <cell r="G2541" t="str">
            <v>２．かかりつけ患者に限って「診療」及び「検査（外部委託含む）」を実施</v>
          </cell>
          <cell r="H2541" t="str">
            <v>診療所</v>
          </cell>
        </row>
        <row r="2542">
          <cell r="A2542">
            <v>2541</v>
          </cell>
          <cell r="B2542">
            <v>44705</v>
          </cell>
          <cell r="C2542">
            <v>44988</v>
          </cell>
          <cell r="E2542" t="str">
            <v>医療法人勇愛会　なかいホームケアクリニック</v>
          </cell>
          <cell r="F2542" t="str">
            <v>A型</v>
          </cell>
          <cell r="G2542" t="str">
            <v>１．発熱患者等の「診療」及び「検査（外部委託含む）」を実施</v>
          </cell>
          <cell r="H2542" t="str">
            <v>診療所</v>
          </cell>
        </row>
        <row r="2543">
          <cell r="A2543">
            <v>2542</v>
          </cell>
          <cell r="B2543">
            <v>44705</v>
          </cell>
          <cell r="E2543" t="str">
            <v>吹田ＳＳＴ野中クリニック</v>
          </cell>
          <cell r="F2543" t="str">
            <v>A型</v>
          </cell>
          <cell r="G2543" t="str">
            <v>１．発熱患者等の「診療」及び「検査（外部委託含む）」を実施</v>
          </cell>
          <cell r="H2543" t="str">
            <v>診療所</v>
          </cell>
        </row>
        <row r="2544">
          <cell r="A2544">
            <v>2543</v>
          </cell>
          <cell r="B2544">
            <v>44705</v>
          </cell>
          <cell r="C2544">
            <v>44890</v>
          </cell>
          <cell r="E2544" t="str">
            <v>革島病院</v>
          </cell>
          <cell r="F2544" t="str">
            <v>準A型</v>
          </cell>
          <cell r="G2544" t="str">
            <v>１．発熱患者等の「診療」及び「検査（外部委託含む）」を実施</v>
          </cell>
          <cell r="H2544" t="str">
            <v>病院</v>
          </cell>
        </row>
        <row r="2545">
          <cell r="A2545">
            <v>2544</v>
          </cell>
          <cell r="B2545">
            <v>44628</v>
          </cell>
          <cell r="E2545" t="str">
            <v>医療法人石黎会　石田こどもクリニック</v>
          </cell>
          <cell r="F2545" t="str">
            <v>A型</v>
          </cell>
          <cell r="G2545" t="str">
            <v>１．発熱患者等の「診療」及び「検査（外部委託含む）」を実施</v>
          </cell>
          <cell r="H2545" t="str">
            <v>診療所</v>
          </cell>
        </row>
        <row r="2546">
          <cell r="A2546">
            <v>2545</v>
          </cell>
          <cell r="B2546">
            <v>44712</v>
          </cell>
          <cell r="E2546" t="str">
            <v>医療法人うめもと循環器内科クリニック</v>
          </cell>
          <cell r="F2546" t="str">
            <v>B型</v>
          </cell>
          <cell r="G2546" t="str">
            <v>２．かかりつけ患者に限って「診療」及び「検査（外部委託含む）」を実施</v>
          </cell>
          <cell r="H2546" t="str">
            <v>診療所</v>
          </cell>
        </row>
        <row r="2547">
          <cell r="A2547">
            <v>2546</v>
          </cell>
          <cell r="B2547">
            <v>44712</v>
          </cell>
          <cell r="C2547">
            <v>44865</v>
          </cell>
          <cell r="E2547" t="str">
            <v>医療法人　神愛会　宮本クリニック</v>
          </cell>
          <cell r="F2547" t="str">
            <v>準A型</v>
          </cell>
          <cell r="G2547" t="str">
            <v>１．発熱患者等の「診療」及び「検査（外部委託含む）」を実施</v>
          </cell>
          <cell r="H2547" t="str">
            <v>診療所</v>
          </cell>
        </row>
        <row r="2548">
          <cell r="A2548">
            <v>2547</v>
          </cell>
          <cell r="B2548">
            <v>44712</v>
          </cell>
          <cell r="C2548">
            <v>44792</v>
          </cell>
          <cell r="E2548" t="str">
            <v>医療法人　河野医院</v>
          </cell>
          <cell r="F2548" t="str">
            <v>A型</v>
          </cell>
          <cell r="G2548" t="str">
            <v>１．発熱患者等の「診療」及び「検査（外部委託含む）」を実施</v>
          </cell>
          <cell r="H2548" t="str">
            <v>診療所</v>
          </cell>
        </row>
        <row r="2549">
          <cell r="A2549">
            <v>2548</v>
          </cell>
          <cell r="B2549">
            <v>44712</v>
          </cell>
          <cell r="E2549" t="str">
            <v>医療法人香里ヶ丘大谷ハートクリニック</v>
          </cell>
          <cell r="F2549" t="str">
            <v>A型</v>
          </cell>
          <cell r="G2549" t="str">
            <v>１．発熱患者等の「診療」及び「検査（外部委託含む）」を実施</v>
          </cell>
          <cell r="H2549" t="str">
            <v>診療所</v>
          </cell>
        </row>
        <row r="2550">
          <cell r="A2550">
            <v>2549</v>
          </cell>
          <cell r="B2550">
            <v>44712</v>
          </cell>
          <cell r="E2550" t="str">
            <v>医療法人あおぞら会ふじもとクリニック</v>
          </cell>
          <cell r="F2550" t="str">
            <v>B型</v>
          </cell>
          <cell r="G2550" t="str">
            <v>２．かかりつけ患者に限って「診療」及び「検査（外部委託含む）」を実施</v>
          </cell>
          <cell r="H2550" t="str">
            <v>診療所</v>
          </cell>
        </row>
        <row r="2551">
          <cell r="A2551">
            <v>2550</v>
          </cell>
          <cell r="B2551">
            <v>44712</v>
          </cell>
          <cell r="E2551" t="str">
            <v>おき泌尿器科クリニック</v>
          </cell>
          <cell r="F2551" t="str">
            <v>B型</v>
          </cell>
          <cell r="G2551" t="str">
            <v>２．かかりつけ患者に限って「診療」及び「検査（外部委託含む）」を実施</v>
          </cell>
          <cell r="H2551" t="str">
            <v>診療所</v>
          </cell>
        </row>
        <row r="2552">
          <cell r="A2552">
            <v>2551</v>
          </cell>
          <cell r="B2552">
            <v>44712</v>
          </cell>
          <cell r="E2552" t="str">
            <v>医療法人　ＮＴ鶴見クリニック</v>
          </cell>
          <cell r="F2552" t="str">
            <v>B型</v>
          </cell>
          <cell r="G2552" t="str">
            <v>２．かかりつけ患者に限って「診療」及び「検査（外部委託含む）」を実施</v>
          </cell>
          <cell r="H2552" t="str">
            <v>診療所</v>
          </cell>
        </row>
        <row r="2553">
          <cell r="A2553">
            <v>2552</v>
          </cell>
          <cell r="B2553">
            <v>44712</v>
          </cell>
          <cell r="E2553" t="str">
            <v>医療法人健尚会　つた耳鼻咽喉科</v>
          </cell>
          <cell r="F2553" t="str">
            <v>A型</v>
          </cell>
          <cell r="G2553" t="str">
            <v>１．発熱患者等の「診療」及び「検査（外部委託含む）」を実施</v>
          </cell>
          <cell r="H2553" t="str">
            <v>診療所</v>
          </cell>
        </row>
        <row r="2554">
          <cell r="A2554">
            <v>2553</v>
          </cell>
          <cell r="B2554">
            <v>44712</v>
          </cell>
          <cell r="E2554" t="str">
            <v>医療法人楠茂会　ふくだクリニック</v>
          </cell>
          <cell r="F2554" t="str">
            <v>A型</v>
          </cell>
          <cell r="G2554" t="str">
            <v>１．発熱患者等の「診療」及び「検査（外部委託含む）」を実施</v>
          </cell>
          <cell r="H2554" t="str">
            <v>診療所</v>
          </cell>
        </row>
        <row r="2555">
          <cell r="A2555">
            <v>2554</v>
          </cell>
          <cell r="B2555">
            <v>44712</v>
          </cell>
          <cell r="C2555">
            <v>44886</v>
          </cell>
          <cell r="E2555" t="str">
            <v>医療法人　おとざい耳鼻咽喉科クリニック</v>
          </cell>
          <cell r="F2555" t="str">
            <v>準A型</v>
          </cell>
          <cell r="G2555" t="str">
            <v>１．発熱患者等の「診療」及び「検査（外部委託含む）」を実施</v>
          </cell>
          <cell r="H2555" t="str">
            <v>診療所</v>
          </cell>
        </row>
        <row r="2556">
          <cell r="A2556">
            <v>2555</v>
          </cell>
          <cell r="B2556">
            <v>44712</v>
          </cell>
          <cell r="C2556">
            <v>44838</v>
          </cell>
          <cell r="E2556" t="str">
            <v>まきクリニック</v>
          </cell>
          <cell r="F2556" t="str">
            <v>A型</v>
          </cell>
          <cell r="G2556" t="str">
            <v>１．発熱患者等の「診療」及び「検査（外部委託含む）」を実施</v>
          </cell>
          <cell r="H2556" t="str">
            <v>診療所</v>
          </cell>
        </row>
        <row r="2557">
          <cell r="A2557">
            <v>2556</v>
          </cell>
          <cell r="B2557">
            <v>44712</v>
          </cell>
          <cell r="E2557" t="str">
            <v>井上内科クリニック</v>
          </cell>
          <cell r="F2557" t="str">
            <v>A型</v>
          </cell>
          <cell r="G2557" t="str">
            <v>１．発熱患者等の「診療」及び「検査（外部委託含む）」を実施</v>
          </cell>
          <cell r="H2557" t="str">
            <v>診療所</v>
          </cell>
        </row>
        <row r="2558">
          <cell r="A2558">
            <v>2557</v>
          </cell>
          <cell r="B2558">
            <v>44712</v>
          </cell>
          <cell r="E2558" t="str">
            <v>医療法人　大上内科小児科</v>
          </cell>
          <cell r="F2558" t="str">
            <v>A型</v>
          </cell>
          <cell r="G2558" t="str">
            <v>１．発熱患者等の「診療」及び「検査（外部委託含む）」を実施</v>
          </cell>
          <cell r="H2558" t="str">
            <v>診療所</v>
          </cell>
        </row>
        <row r="2559">
          <cell r="A2559">
            <v>2558</v>
          </cell>
          <cell r="B2559">
            <v>44712</v>
          </cell>
          <cell r="E2559" t="str">
            <v>山戸医院</v>
          </cell>
          <cell r="F2559" t="str">
            <v>B型</v>
          </cell>
          <cell r="G2559" t="str">
            <v>２．かかりつけ患者に限って「診療」及び「検査（外部委託含む）」を実施</v>
          </cell>
          <cell r="H2559" t="str">
            <v>診療所</v>
          </cell>
        </row>
        <row r="2560">
          <cell r="A2560">
            <v>2559</v>
          </cell>
          <cell r="B2560">
            <v>44712</v>
          </cell>
          <cell r="E2560" t="str">
            <v>ふるやまクリニック</v>
          </cell>
          <cell r="F2560" t="str">
            <v>A型</v>
          </cell>
          <cell r="G2560" t="str">
            <v>１．発熱患者等の「診療」及び「検査（外部委託含む）」を実施</v>
          </cell>
          <cell r="H2560" t="str">
            <v>診療所</v>
          </cell>
        </row>
        <row r="2561">
          <cell r="A2561">
            <v>2560</v>
          </cell>
          <cell r="B2561">
            <v>44712</v>
          </cell>
          <cell r="E2561" t="str">
            <v>医療法人朝日会　朝日会病院</v>
          </cell>
          <cell r="F2561" t="str">
            <v>B型</v>
          </cell>
          <cell r="G2561" t="str">
            <v>２．かかりつけ患者に限って「診療」及び「検査（外部委託含む）」を実施</v>
          </cell>
          <cell r="H2561" t="str">
            <v>病院</v>
          </cell>
        </row>
        <row r="2562">
          <cell r="A2562">
            <v>2561</v>
          </cell>
          <cell r="B2562">
            <v>44712</v>
          </cell>
          <cell r="E2562" t="str">
            <v>社会医療法人生長会　ベルランド総合病院</v>
          </cell>
          <cell r="F2562" t="str">
            <v>A型</v>
          </cell>
          <cell r="G2562" t="str">
            <v>１．発熱患者等の「診療」及び「検査（外部委託含む）」を実施</v>
          </cell>
          <cell r="H2562" t="str">
            <v>病院</v>
          </cell>
        </row>
        <row r="2563">
          <cell r="A2563">
            <v>2562</v>
          </cell>
          <cell r="B2563">
            <v>44712</v>
          </cell>
          <cell r="C2563">
            <v>44771</v>
          </cell>
          <cell r="E2563" t="str">
            <v>医療法人荒矢会　あらや診療所</v>
          </cell>
          <cell r="F2563" t="str">
            <v>A型</v>
          </cell>
          <cell r="G2563" t="str">
            <v>１．発熱患者等の「診療」及び「検査（外部委託含む）」を実施</v>
          </cell>
          <cell r="H2563" t="str">
            <v>診療所</v>
          </cell>
        </row>
        <row r="2564">
          <cell r="A2564">
            <v>2563</v>
          </cell>
          <cell r="B2564">
            <v>44712</v>
          </cell>
          <cell r="C2564">
            <v>44835</v>
          </cell>
          <cell r="E2564" t="str">
            <v>医療法人　おがわファミリークリニック</v>
          </cell>
          <cell r="F2564" t="str">
            <v>A型</v>
          </cell>
          <cell r="G2564" t="str">
            <v>１．発熱患者等の「診療」及び「検査（外部委託含む）」を実施</v>
          </cell>
          <cell r="H2564" t="str">
            <v>診療所</v>
          </cell>
        </row>
        <row r="2565">
          <cell r="A2565">
            <v>2564</v>
          </cell>
          <cell r="B2565">
            <v>44712</v>
          </cell>
          <cell r="C2565">
            <v>44854</v>
          </cell>
          <cell r="E2565" t="str">
            <v>医療法人良樹会　T内科クリニック高槻院</v>
          </cell>
          <cell r="F2565" t="str">
            <v>A型</v>
          </cell>
          <cell r="G2565" t="str">
            <v>１．発熱患者等の「診療」及び「検査（外部委託含む）」を実施</v>
          </cell>
          <cell r="H2565" t="str">
            <v>診療所</v>
          </cell>
        </row>
        <row r="2566">
          <cell r="A2566">
            <v>2565</v>
          </cell>
          <cell r="B2566">
            <v>44712</v>
          </cell>
          <cell r="E2566" t="str">
            <v>医療法人祥佑会　藤田胃腸科病院</v>
          </cell>
          <cell r="F2566" t="str">
            <v>A型</v>
          </cell>
          <cell r="G2566" t="str">
            <v>１．発熱患者等の「診療」及び「検査（外部委託含む）」を実施</v>
          </cell>
          <cell r="H2566" t="str">
            <v>病院</v>
          </cell>
        </row>
        <row r="2567">
          <cell r="A2567">
            <v>2566</v>
          </cell>
          <cell r="B2567">
            <v>44712</v>
          </cell>
          <cell r="C2567">
            <v>44714</v>
          </cell>
          <cell r="E2567" t="str">
            <v>社会福祉法人さつき会　さつき会診療所</v>
          </cell>
          <cell r="F2567" t="str">
            <v>B型</v>
          </cell>
          <cell r="G2567" t="str">
            <v>２．かかりつけ患者に限って「診療」及び「検査（外部委託含む）」を実施</v>
          </cell>
          <cell r="H2567" t="str">
            <v>診療所</v>
          </cell>
        </row>
        <row r="2568">
          <cell r="A2568">
            <v>2567</v>
          </cell>
          <cell r="B2568">
            <v>44712</v>
          </cell>
          <cell r="C2568">
            <v>44774</v>
          </cell>
          <cell r="E2568" t="str">
            <v>医療法人　百賀時の会　富田林ときのクリニック</v>
          </cell>
          <cell r="F2568" t="str">
            <v>A型</v>
          </cell>
          <cell r="G2568" t="str">
            <v>１．発熱患者等の「診療」及び「検査（外部委託含む）」を実施</v>
          </cell>
          <cell r="H2568" t="str">
            <v>診療所</v>
          </cell>
        </row>
        <row r="2569">
          <cell r="A2569">
            <v>2568</v>
          </cell>
          <cell r="B2569">
            <v>44712</v>
          </cell>
          <cell r="E2569" t="str">
            <v>森本小児科医院</v>
          </cell>
          <cell r="F2569" t="str">
            <v>A型</v>
          </cell>
          <cell r="G2569" t="str">
            <v>１．発熱患者等の「診療」及び「検査（外部委託含む）」を実施</v>
          </cell>
          <cell r="H2569" t="str">
            <v>診療所</v>
          </cell>
        </row>
        <row r="2571">
          <cell r="A2571">
            <v>2570</v>
          </cell>
          <cell r="B2571">
            <v>44712</v>
          </cell>
          <cell r="C2571">
            <v>44914</v>
          </cell>
          <cell r="E2571" t="str">
            <v>大ビル湯徳医院</v>
          </cell>
          <cell r="F2571" t="str">
            <v>A型</v>
          </cell>
          <cell r="G2571" t="str">
            <v>１．発熱患者等の「診療」及び「検査（外部委託含む）」を実施</v>
          </cell>
          <cell r="H2571" t="str">
            <v>診療所</v>
          </cell>
        </row>
        <row r="2572">
          <cell r="A2572">
            <v>2571</v>
          </cell>
          <cell r="B2572">
            <v>44712</v>
          </cell>
          <cell r="C2572">
            <v>44832</v>
          </cell>
          <cell r="E2572" t="str">
            <v>よし内科クリニック</v>
          </cell>
          <cell r="F2572" t="str">
            <v>A型</v>
          </cell>
          <cell r="G2572" t="str">
            <v>１．発熱患者等の「診療」及び「検査（外部委託含む）」を実施</v>
          </cell>
          <cell r="H2572" t="str">
            <v>診療所</v>
          </cell>
        </row>
        <row r="2573">
          <cell r="A2573">
            <v>2572</v>
          </cell>
          <cell r="B2573">
            <v>44712</v>
          </cell>
          <cell r="E2573" t="str">
            <v>医療法人聖授会　緑・在宅クリニック</v>
          </cell>
          <cell r="F2573" t="str">
            <v>B型</v>
          </cell>
          <cell r="G2573" t="str">
            <v>２．かかりつけ患者に限って「診療」及び「検査（外部委託含む）」を実施</v>
          </cell>
          <cell r="H2573" t="str">
            <v>診療所</v>
          </cell>
        </row>
        <row r="2574">
          <cell r="A2574">
            <v>2573</v>
          </cell>
          <cell r="B2574">
            <v>44712</v>
          </cell>
          <cell r="C2574">
            <v>44875</v>
          </cell>
          <cell r="E2574" t="str">
            <v>医療法人　堀江クリニック</v>
          </cell>
          <cell r="F2574" t="str">
            <v>A型</v>
          </cell>
          <cell r="G2574" t="str">
            <v>１．発熱患者等の「診療」及び「検査（外部委託含む）」を実施</v>
          </cell>
          <cell r="H2574" t="str">
            <v>診療所</v>
          </cell>
        </row>
        <row r="2575">
          <cell r="A2575">
            <v>2574</v>
          </cell>
          <cell r="B2575">
            <v>44712</v>
          </cell>
          <cell r="E2575" t="str">
            <v>医療法人良知会　中村クリニック</v>
          </cell>
          <cell r="F2575" t="str">
            <v>B型</v>
          </cell>
          <cell r="G2575" t="str">
            <v>２．かかりつけ患者に限って「診療」及び「検査（外部委託含む）」を実施</v>
          </cell>
          <cell r="H2575" t="str">
            <v>診療所</v>
          </cell>
        </row>
        <row r="2576">
          <cell r="A2576">
            <v>2575</v>
          </cell>
          <cell r="B2576">
            <v>44712</v>
          </cell>
          <cell r="E2576" t="str">
            <v>医療法人純生会　畠山クリニック</v>
          </cell>
          <cell r="F2576" t="str">
            <v>A型</v>
          </cell>
          <cell r="G2576" t="str">
            <v>１．発熱患者等の「診療」及び「検査（外部委託含む）」を実施</v>
          </cell>
          <cell r="H2576" t="str">
            <v>診療所</v>
          </cell>
        </row>
        <row r="2577">
          <cell r="A2577">
            <v>2576</v>
          </cell>
          <cell r="B2577">
            <v>44712</v>
          </cell>
          <cell r="E2577" t="str">
            <v>社会福祉法人由寿会　アーバンケア八戸ノ里診療所</v>
          </cell>
          <cell r="F2577" t="str">
            <v>B型</v>
          </cell>
          <cell r="G2577" t="str">
            <v>２．かかりつけ患者に限って「診療」及び「検査（外部委託含む）」を実施</v>
          </cell>
          <cell r="H2577" t="str">
            <v>診療所</v>
          </cell>
        </row>
        <row r="2578">
          <cell r="A2578">
            <v>2577</v>
          </cell>
          <cell r="B2578">
            <v>44712</v>
          </cell>
          <cell r="E2578" t="str">
            <v>錦織荘診療所</v>
          </cell>
          <cell r="F2578" t="str">
            <v>B型</v>
          </cell>
          <cell r="G2578" t="str">
            <v>２．かかりつけ患者に限って「診療」及び「検査（外部委託含む）」を実施</v>
          </cell>
          <cell r="H2578" t="str">
            <v>診療所</v>
          </cell>
        </row>
        <row r="2579">
          <cell r="A2579">
            <v>2578</v>
          </cell>
          <cell r="B2579">
            <v>44719</v>
          </cell>
          <cell r="C2579">
            <v>44783</v>
          </cell>
          <cell r="E2579" t="str">
            <v>医療法人双璧会　山﨑診療所</v>
          </cell>
          <cell r="F2579" t="str">
            <v>A型</v>
          </cell>
          <cell r="G2579" t="str">
            <v>１．発熱患者等の「診療」及び「検査（外部委託含む）」を実施</v>
          </cell>
          <cell r="H2579" t="str">
            <v>診療所</v>
          </cell>
        </row>
        <row r="2580">
          <cell r="A2580">
            <v>2579</v>
          </cell>
          <cell r="B2580">
            <v>44719</v>
          </cell>
          <cell r="C2580">
            <v>44806</v>
          </cell>
          <cell r="E2580" t="str">
            <v>医療法人　広石耳鼻咽喉科</v>
          </cell>
          <cell r="F2580" t="str">
            <v>A型</v>
          </cell>
          <cell r="G2580" t="str">
            <v>１．発熱患者等の「診療」及び「検査（外部委託含む）」を実施</v>
          </cell>
          <cell r="H2580" t="str">
            <v>診療所</v>
          </cell>
        </row>
        <row r="2581">
          <cell r="A2581">
            <v>2580</v>
          </cell>
          <cell r="B2581">
            <v>44719</v>
          </cell>
          <cell r="E2581" t="str">
            <v>よねだクリニック</v>
          </cell>
          <cell r="F2581" t="str">
            <v>B型</v>
          </cell>
          <cell r="G2581" t="str">
            <v>２．かかりつけ患者に限って「診療」及び「検査（外部委託含む）」を実施</v>
          </cell>
          <cell r="H2581" t="str">
            <v>診療所</v>
          </cell>
        </row>
        <row r="2582">
          <cell r="A2582">
            <v>2581</v>
          </cell>
          <cell r="B2582">
            <v>44719</v>
          </cell>
          <cell r="E2582" t="str">
            <v>みずの内科クリニック</v>
          </cell>
          <cell r="F2582" t="str">
            <v>A型</v>
          </cell>
          <cell r="G2582" t="str">
            <v>１．発熱患者等の「診療」及び「検査（外部委託含む）」を実施</v>
          </cell>
          <cell r="H2582" t="str">
            <v>診療所</v>
          </cell>
        </row>
        <row r="2583">
          <cell r="A2583">
            <v>2582</v>
          </cell>
          <cell r="B2583">
            <v>44719</v>
          </cell>
          <cell r="C2583">
            <v>44840</v>
          </cell>
          <cell r="E2583" t="str">
            <v>白藤診療所</v>
          </cell>
          <cell r="F2583" t="str">
            <v>準A型</v>
          </cell>
          <cell r="G2583" t="str">
            <v>１．発熱患者等の「診療」及び「検査（外部委託含む）」を実施</v>
          </cell>
          <cell r="H2583" t="str">
            <v>診療所</v>
          </cell>
        </row>
        <row r="2584">
          <cell r="A2584">
            <v>2583</v>
          </cell>
          <cell r="B2584">
            <v>44943</v>
          </cell>
          <cell r="E2584" t="str">
            <v>なごみクリニック</v>
          </cell>
          <cell r="F2584" t="str">
            <v>準A型</v>
          </cell>
          <cell r="G2584" t="str">
            <v>１．発熱患者等の「診療」及び「検査（外部委託含む）」を実施</v>
          </cell>
          <cell r="H2584" t="str">
            <v>診療所</v>
          </cell>
        </row>
        <row r="2585">
          <cell r="A2585">
            <v>2584</v>
          </cell>
          <cell r="B2585">
            <v>44719</v>
          </cell>
          <cell r="C2585">
            <v>44762</v>
          </cell>
          <cell r="E2585" t="str">
            <v>一般社団法人桜林会免疫療法研究所　北新地さくらクリニック</v>
          </cell>
          <cell r="F2585" t="str">
            <v>A型</v>
          </cell>
          <cell r="G2585" t="str">
            <v>１．発熱患者等の「診療」及び「検査（外部委託含む）」を実施</v>
          </cell>
          <cell r="H2585" t="str">
            <v>診療所</v>
          </cell>
        </row>
        <row r="2586">
          <cell r="A2586">
            <v>2585</v>
          </cell>
          <cell r="B2586">
            <v>44719</v>
          </cell>
          <cell r="E2586" t="str">
            <v>医療法人　聖和会　早川クリニック</v>
          </cell>
          <cell r="F2586" t="str">
            <v>B型</v>
          </cell>
          <cell r="G2586" t="str">
            <v>２．かかりつけ患者に限って「診療」及び「検査（外部委託含む）」を実施</v>
          </cell>
          <cell r="H2586" t="str">
            <v>診療所</v>
          </cell>
        </row>
        <row r="2587">
          <cell r="A2587">
            <v>2586</v>
          </cell>
          <cell r="B2587">
            <v>44719</v>
          </cell>
          <cell r="C2587">
            <v>44805</v>
          </cell>
          <cell r="E2587" t="str">
            <v>医療法人敬任会　南河内おか病院</v>
          </cell>
          <cell r="F2587" t="str">
            <v>B型</v>
          </cell>
          <cell r="G2587" t="str">
            <v>２．かかりつけ患者に限って「診療」及び「検査（外部委託含む）」を実施</v>
          </cell>
          <cell r="H2587" t="str">
            <v>病院</v>
          </cell>
        </row>
        <row r="2588">
          <cell r="A2588">
            <v>2587</v>
          </cell>
          <cell r="B2588">
            <v>44719</v>
          </cell>
          <cell r="C2588">
            <v>44846</v>
          </cell>
          <cell r="E2588" t="str">
            <v>医療法人中和会　中西医院</v>
          </cell>
          <cell r="F2588" t="str">
            <v>準A型</v>
          </cell>
          <cell r="G2588" t="str">
            <v>１．発熱患者等の「診療」及び「検査（外部委託含む）」を実施</v>
          </cell>
          <cell r="H2588" t="str">
            <v>診療所</v>
          </cell>
        </row>
        <row r="2589">
          <cell r="A2589">
            <v>2588</v>
          </cell>
          <cell r="B2589">
            <v>44719</v>
          </cell>
          <cell r="E2589" t="str">
            <v>医療法人聖志会　渡辺病院</v>
          </cell>
          <cell r="F2589" t="str">
            <v>B型</v>
          </cell>
          <cell r="G2589" t="str">
            <v>２．かかりつけ患者に限って「診療」及び「検査（外部委託含む）」を実施</v>
          </cell>
          <cell r="H2589" t="str">
            <v>病院</v>
          </cell>
        </row>
        <row r="2590">
          <cell r="A2590">
            <v>2589</v>
          </cell>
          <cell r="B2590">
            <v>44719</v>
          </cell>
          <cell r="E2590" t="str">
            <v>医療法人　旭ケ丘ホリクリニック</v>
          </cell>
          <cell r="F2590" t="str">
            <v>B型</v>
          </cell>
          <cell r="G2590" t="str">
            <v>２．かかりつけ患者に限って「診療」及び「検査（外部委託含む）」を実施</v>
          </cell>
          <cell r="H2590" t="str">
            <v>診療所</v>
          </cell>
        </row>
        <row r="2591">
          <cell r="A2591">
            <v>2590</v>
          </cell>
          <cell r="B2591">
            <v>44719</v>
          </cell>
          <cell r="C2591">
            <v>44838</v>
          </cell>
          <cell r="E2591" t="str">
            <v>医療法人　宮本医院</v>
          </cell>
          <cell r="F2591" t="str">
            <v>準A型</v>
          </cell>
          <cell r="G2591" t="str">
            <v>１．発熱患者等の「診療」及び「検査（外部委託含む）」を実施</v>
          </cell>
          <cell r="H2591" t="str">
            <v>診療所</v>
          </cell>
        </row>
        <row r="2592">
          <cell r="A2592">
            <v>2591</v>
          </cell>
          <cell r="B2592">
            <v>44719</v>
          </cell>
          <cell r="E2592" t="str">
            <v>医療法人優心会　優心会クリニック</v>
          </cell>
          <cell r="F2592" t="str">
            <v>B型</v>
          </cell>
          <cell r="G2592" t="str">
            <v>２．かかりつけ患者に限って「診療」及び「検査（外部委託含む）」を実施</v>
          </cell>
          <cell r="H2592" t="str">
            <v>診療所</v>
          </cell>
        </row>
        <row r="2593">
          <cell r="A2593">
            <v>2592</v>
          </cell>
          <cell r="B2593">
            <v>44719</v>
          </cell>
          <cell r="C2593">
            <v>44805</v>
          </cell>
          <cell r="E2593" t="str">
            <v>上田内科・循環器内科医院</v>
          </cell>
          <cell r="F2593" t="str">
            <v>A型</v>
          </cell>
          <cell r="G2593" t="str">
            <v>１．発熱患者等の「診療」及び「検査（外部委託含む）」を実施</v>
          </cell>
          <cell r="H2593" t="str">
            <v>診療所</v>
          </cell>
        </row>
        <row r="2594">
          <cell r="A2594">
            <v>2593</v>
          </cell>
          <cell r="B2594">
            <v>44719</v>
          </cell>
          <cell r="C2594">
            <v>44770</v>
          </cell>
          <cell r="E2594" t="str">
            <v>医療法人　田中医院</v>
          </cell>
          <cell r="F2594" t="str">
            <v>A型</v>
          </cell>
          <cell r="G2594" t="str">
            <v>１．発熱患者等の「診療」及び「検査（外部委託含む）」を実施</v>
          </cell>
          <cell r="H2594" t="str">
            <v>診療所</v>
          </cell>
        </row>
        <row r="2595">
          <cell r="A2595">
            <v>2594</v>
          </cell>
          <cell r="B2595">
            <v>44719</v>
          </cell>
          <cell r="C2595">
            <v>44855</v>
          </cell>
          <cell r="E2595" t="str">
            <v>医療法人良樹会　Ｔ内科クリニックよどがわ院</v>
          </cell>
          <cell r="F2595" t="str">
            <v>A型</v>
          </cell>
          <cell r="G2595" t="str">
            <v>１．発熱患者等の「診療」及び「検査（外部委託含む）」を実施</v>
          </cell>
          <cell r="H2595" t="str">
            <v>診療所</v>
          </cell>
        </row>
        <row r="2596">
          <cell r="A2596">
            <v>2595</v>
          </cell>
          <cell r="B2596">
            <v>44719</v>
          </cell>
          <cell r="E2596" t="str">
            <v>寛友会クリニック</v>
          </cell>
          <cell r="F2596" t="str">
            <v>B型</v>
          </cell>
          <cell r="G2596" t="str">
            <v>２．かかりつけ患者に限って「診療」及び「検査（外部委託含む）」を実施</v>
          </cell>
          <cell r="H2596" t="str">
            <v>診療所</v>
          </cell>
        </row>
        <row r="2597">
          <cell r="A2597">
            <v>2596</v>
          </cell>
          <cell r="B2597">
            <v>44719</v>
          </cell>
          <cell r="E2597" t="str">
            <v>なないろホームクリニック</v>
          </cell>
          <cell r="F2597" t="str">
            <v>B型</v>
          </cell>
          <cell r="G2597" t="str">
            <v>２．かかりつけ患者に限って「診療」及び「検査（外部委託含む）」を実施</v>
          </cell>
          <cell r="H2597" t="str">
            <v>診療所</v>
          </cell>
        </row>
        <row r="2598">
          <cell r="A2598">
            <v>2597</v>
          </cell>
          <cell r="B2598">
            <v>44719</v>
          </cell>
          <cell r="E2598" t="str">
            <v>長束クリニック</v>
          </cell>
          <cell r="F2598" t="str">
            <v>A型</v>
          </cell>
          <cell r="G2598" t="str">
            <v>１．発熱患者等の「診療」及び「検査（外部委託含む）」を実施</v>
          </cell>
          <cell r="H2598" t="str">
            <v>診療所</v>
          </cell>
        </row>
        <row r="2599">
          <cell r="A2599">
            <v>2598</v>
          </cell>
          <cell r="B2599">
            <v>44719</v>
          </cell>
          <cell r="C2599">
            <v>44862</v>
          </cell>
          <cell r="E2599" t="str">
            <v>上田医院</v>
          </cell>
          <cell r="F2599" t="str">
            <v>準A型</v>
          </cell>
          <cell r="G2599" t="str">
            <v>１．発熱患者等の「診療」及び「検査（外部委託含む）」を実施</v>
          </cell>
          <cell r="H2599" t="str">
            <v>診療所</v>
          </cell>
        </row>
        <row r="2600">
          <cell r="A2600">
            <v>2599</v>
          </cell>
          <cell r="B2600">
            <v>44719</v>
          </cell>
          <cell r="C2600">
            <v>44774</v>
          </cell>
          <cell r="E2600" t="str">
            <v>医療法人真心会　真心会病院</v>
          </cell>
          <cell r="F2600" t="str">
            <v>B型</v>
          </cell>
          <cell r="G2600" t="str">
            <v>２．かかりつけ患者に限って「診療」及び「検査（外部委託含む）」を実施</v>
          </cell>
          <cell r="H2600" t="str">
            <v>病院</v>
          </cell>
        </row>
        <row r="2601">
          <cell r="A2601">
            <v>2600</v>
          </cell>
          <cell r="B2601">
            <v>44719</v>
          </cell>
          <cell r="C2601">
            <v>44775</v>
          </cell>
          <cell r="E2601" t="str">
            <v>ひつじBaby＆Kids Clinic</v>
          </cell>
          <cell r="F2601" t="str">
            <v>A型</v>
          </cell>
          <cell r="G2601" t="str">
            <v>１．発熱患者等の「診療」及び「検査（外部委託含む）」を実施</v>
          </cell>
          <cell r="H2601" t="str">
            <v>診療所</v>
          </cell>
        </row>
        <row r="2602">
          <cell r="A2602">
            <v>2601</v>
          </cell>
          <cell r="B2602">
            <v>44719</v>
          </cell>
          <cell r="C2602">
            <v>44753</v>
          </cell>
          <cell r="E2602" t="str">
            <v>すぎやま呼吸器内科クリニック</v>
          </cell>
          <cell r="F2602" t="str">
            <v>A型</v>
          </cell>
          <cell r="G2602" t="str">
            <v>１．発熱患者等の「診療」及び「検査（外部委託含む）」を実施</v>
          </cell>
          <cell r="H2602" t="str">
            <v>診療所</v>
          </cell>
        </row>
        <row r="2603">
          <cell r="A2603">
            <v>2602</v>
          </cell>
          <cell r="B2603">
            <v>44719</v>
          </cell>
          <cell r="E2603" t="str">
            <v>内科おかもとクリニック</v>
          </cell>
          <cell r="F2603" t="str">
            <v>B型</v>
          </cell>
          <cell r="G2603" t="str">
            <v>２．かかりつけ患者に限って「診療」及び「検査（外部委託含む）」を実施</v>
          </cell>
          <cell r="H2603" t="str">
            <v>診療所</v>
          </cell>
        </row>
        <row r="2604">
          <cell r="A2604">
            <v>2603</v>
          </cell>
          <cell r="B2604">
            <v>44719</v>
          </cell>
          <cell r="C2604">
            <v>44762</v>
          </cell>
          <cell r="E2604" t="str">
            <v>医療法人　和泉会　和泉丘病院</v>
          </cell>
          <cell r="F2604" t="str">
            <v>B型</v>
          </cell>
          <cell r="G2604" t="str">
            <v>２．かかりつけ患者に限って「診療」及び「検査（外部委託含む）」を実施</v>
          </cell>
          <cell r="H2604" t="str">
            <v>病院</v>
          </cell>
        </row>
        <row r="2605">
          <cell r="A2605">
            <v>2604</v>
          </cell>
          <cell r="B2605">
            <v>44719</v>
          </cell>
          <cell r="E2605" t="str">
            <v>医療法人なかの医院</v>
          </cell>
          <cell r="F2605" t="str">
            <v>A型</v>
          </cell>
          <cell r="G2605" t="str">
            <v>１．発熱患者等の「診療」及び「検査（外部委託含む）」を実施</v>
          </cell>
          <cell r="H2605" t="str">
            <v>診療所</v>
          </cell>
        </row>
        <row r="2606">
          <cell r="A2606">
            <v>2605</v>
          </cell>
          <cell r="B2606">
            <v>44719</v>
          </cell>
          <cell r="E2606" t="str">
            <v>ローズガーデン条南苑診療所</v>
          </cell>
          <cell r="F2606" t="str">
            <v>B型</v>
          </cell>
          <cell r="G2606" t="str">
            <v>２．かかりつけ患者に限って「診療」及び「検査（外部委託含む）」を実施</v>
          </cell>
          <cell r="H2606" t="str">
            <v>診療所</v>
          </cell>
        </row>
        <row r="2607">
          <cell r="A2607">
            <v>2606</v>
          </cell>
          <cell r="B2607">
            <v>44719</v>
          </cell>
          <cell r="E2607" t="str">
            <v>おくひら内科</v>
          </cell>
          <cell r="F2607" t="str">
            <v>B型</v>
          </cell>
          <cell r="G2607" t="str">
            <v>２．かかりつけ患者に限って「診療」及び「検査（外部委託含む）」を実施</v>
          </cell>
          <cell r="H2607" t="str">
            <v>診療所</v>
          </cell>
        </row>
        <row r="2608">
          <cell r="A2608">
            <v>2607</v>
          </cell>
          <cell r="B2608">
            <v>44719</v>
          </cell>
          <cell r="C2608">
            <v>44755</v>
          </cell>
          <cell r="E2608" t="str">
            <v>医療法人仁悠会　辻野病院</v>
          </cell>
          <cell r="F2608" t="str">
            <v>B型</v>
          </cell>
          <cell r="G2608" t="str">
            <v>２．かかりつけ患者に限って「診療」及び「検査（外部委託含む）」を実施</v>
          </cell>
          <cell r="H2608" t="str">
            <v>病院</v>
          </cell>
        </row>
        <row r="2609">
          <cell r="A2609">
            <v>2608</v>
          </cell>
          <cell r="B2609">
            <v>44719</v>
          </cell>
          <cell r="E2609" t="str">
            <v>医療法人　医方会　奥見診療所</v>
          </cell>
          <cell r="F2609" t="str">
            <v>B型</v>
          </cell>
          <cell r="G2609" t="str">
            <v>２．かかりつけ患者に限って「診療」及び「検査（外部委託含む）」を実施</v>
          </cell>
          <cell r="H2609" t="str">
            <v>診療所</v>
          </cell>
        </row>
        <row r="2610">
          <cell r="A2610">
            <v>2609</v>
          </cell>
          <cell r="B2610">
            <v>44719</v>
          </cell>
          <cell r="E2610" t="str">
            <v>山田クリニック</v>
          </cell>
          <cell r="F2610" t="str">
            <v>B型</v>
          </cell>
          <cell r="G2610" t="str">
            <v>２．かかりつけ患者に限って「診療」及び「検査（外部委託含む）」を実施</v>
          </cell>
          <cell r="H2610" t="str">
            <v>診療所</v>
          </cell>
        </row>
        <row r="2611">
          <cell r="A2611">
            <v>2610</v>
          </cell>
          <cell r="B2611">
            <v>44726</v>
          </cell>
          <cell r="E2611" t="str">
            <v>医療法人貴医会　貴島中央病院</v>
          </cell>
          <cell r="F2611" t="str">
            <v>A型</v>
          </cell>
          <cell r="G2611" t="str">
            <v>１．発熱患者等の「診療」及び「検査（外部委託含む）」を実施</v>
          </cell>
          <cell r="H2611" t="str">
            <v>病院</v>
          </cell>
        </row>
        <row r="2612">
          <cell r="A2612">
            <v>2611</v>
          </cell>
          <cell r="B2612">
            <v>44726</v>
          </cell>
          <cell r="E2612" t="str">
            <v>医療法人　中尾内科クリニック</v>
          </cell>
          <cell r="F2612" t="str">
            <v>B型</v>
          </cell>
          <cell r="G2612" t="str">
            <v>２．かかりつけ患者に限って「診療」及び「検査（外部委託含む）」を実施</v>
          </cell>
          <cell r="H2612" t="str">
            <v>診療所</v>
          </cell>
        </row>
        <row r="2613">
          <cell r="A2613">
            <v>2612</v>
          </cell>
          <cell r="B2613">
            <v>44726</v>
          </cell>
          <cell r="E2613" t="str">
            <v>大里クリニック</v>
          </cell>
          <cell r="F2613" t="str">
            <v>B型</v>
          </cell>
          <cell r="G2613" t="str">
            <v>２．かかりつけ患者に限って「診療」及び「検査（外部委託含む）」を実施</v>
          </cell>
          <cell r="H2613" t="str">
            <v>診療所</v>
          </cell>
        </row>
        <row r="2614">
          <cell r="A2614">
            <v>2613</v>
          </cell>
          <cell r="B2614">
            <v>44726</v>
          </cell>
          <cell r="E2614" t="str">
            <v>医療法人仁徳会　河村メディカルクリニック</v>
          </cell>
          <cell r="F2614" t="str">
            <v>A型</v>
          </cell>
          <cell r="G2614" t="str">
            <v>１．発熱患者等の「診療」及び「検査（外部委託含む）」を実施</v>
          </cell>
          <cell r="H2614" t="str">
            <v>診療所</v>
          </cell>
        </row>
        <row r="2615">
          <cell r="A2615">
            <v>2614</v>
          </cell>
          <cell r="B2615">
            <v>44726</v>
          </cell>
          <cell r="E2615" t="str">
            <v>舟橋診療所</v>
          </cell>
          <cell r="F2615" t="str">
            <v>B型</v>
          </cell>
          <cell r="G2615" t="str">
            <v>２．かかりつけ患者に限って「診療」及び「検査（外部委託含む）」を実施</v>
          </cell>
          <cell r="H2615" t="str">
            <v>診療所</v>
          </cell>
        </row>
        <row r="2616">
          <cell r="A2616">
            <v>2615</v>
          </cell>
          <cell r="B2616">
            <v>44726</v>
          </cell>
          <cell r="E2616" t="str">
            <v>いわもと在宅クリニック</v>
          </cell>
          <cell r="F2616" t="str">
            <v>B型</v>
          </cell>
          <cell r="G2616" t="str">
            <v>２．かかりつけ患者に限って「診療」及び「検査（外部委託含む）」を実施</v>
          </cell>
          <cell r="H2616" t="str">
            <v>診療所</v>
          </cell>
        </row>
        <row r="2617">
          <cell r="A2617">
            <v>2616</v>
          </cell>
          <cell r="B2617">
            <v>44726</v>
          </cell>
          <cell r="E2617" t="str">
            <v>医療法人　小林診療所</v>
          </cell>
          <cell r="F2617" t="str">
            <v>A型</v>
          </cell>
          <cell r="G2617" t="str">
            <v>１．発熱患者等の「診療」及び「検査（外部委託含む）」を実施</v>
          </cell>
          <cell r="H2617" t="str">
            <v>診療所</v>
          </cell>
        </row>
        <row r="2618">
          <cell r="A2618">
            <v>2617</v>
          </cell>
          <cell r="B2618">
            <v>44726</v>
          </cell>
          <cell r="C2618">
            <v>44861</v>
          </cell>
          <cell r="E2618" t="str">
            <v>医療法人　いいじまクリニック</v>
          </cell>
          <cell r="F2618" t="str">
            <v>A型</v>
          </cell>
          <cell r="G2618" t="str">
            <v>１．発熱患者等の「診療」及び「検査（外部委託含む）」を実施</v>
          </cell>
          <cell r="H2618" t="str">
            <v>診療所</v>
          </cell>
        </row>
        <row r="2619">
          <cell r="A2619">
            <v>2618</v>
          </cell>
          <cell r="B2619">
            <v>44726</v>
          </cell>
          <cell r="E2619" t="str">
            <v>医療法人正治会　大橋内科</v>
          </cell>
          <cell r="F2619" t="str">
            <v>B型</v>
          </cell>
          <cell r="G2619" t="str">
            <v>２．かかりつけ患者に限って「診療」及び「検査（外部委託含む）」を実施</v>
          </cell>
          <cell r="H2619" t="str">
            <v>診療所</v>
          </cell>
        </row>
        <row r="2620">
          <cell r="A2620">
            <v>2619</v>
          </cell>
          <cell r="B2620">
            <v>44726</v>
          </cell>
          <cell r="C2620">
            <v>44772</v>
          </cell>
          <cell r="E2620" t="str">
            <v>きい内科クリニック　(内科・消化器内科)</v>
          </cell>
          <cell r="F2620" t="str">
            <v>A型</v>
          </cell>
          <cell r="G2620" t="str">
            <v>１．発熱患者等の「診療」及び「検査（外部委託含む）」を実施</v>
          </cell>
          <cell r="H2620" t="str">
            <v>診療所</v>
          </cell>
        </row>
        <row r="2621">
          <cell r="A2621">
            <v>2620</v>
          </cell>
          <cell r="B2621">
            <v>44726</v>
          </cell>
          <cell r="C2621">
            <v>44774</v>
          </cell>
          <cell r="E2621" t="str">
            <v>医療法人　吉原クリニック</v>
          </cell>
          <cell r="F2621" t="str">
            <v>A型</v>
          </cell>
          <cell r="G2621" t="str">
            <v>１．発熱患者等の「診療」及び「検査（外部委託含む）」を実施</v>
          </cell>
          <cell r="H2621" t="str">
            <v>診療所</v>
          </cell>
        </row>
        <row r="2622">
          <cell r="A2622">
            <v>2621</v>
          </cell>
          <cell r="B2622">
            <v>44726</v>
          </cell>
          <cell r="E2622" t="str">
            <v>医療法人　柏木会　柏木クリニック</v>
          </cell>
          <cell r="F2622" t="str">
            <v>A型</v>
          </cell>
          <cell r="G2622" t="str">
            <v>１．発熱患者等の「診療」及び「検査（外部委託含む）」を実施</v>
          </cell>
          <cell r="H2622" t="str">
            <v>診療所</v>
          </cell>
        </row>
        <row r="2623">
          <cell r="A2623">
            <v>2622</v>
          </cell>
          <cell r="B2623">
            <v>44726</v>
          </cell>
          <cell r="C2623">
            <v>44873</v>
          </cell>
          <cell r="E2623" t="str">
            <v>トミタクリニック</v>
          </cell>
          <cell r="F2623" t="str">
            <v>準A型</v>
          </cell>
          <cell r="G2623" t="str">
            <v>１．発熱患者等の「診療」及び「検査（外部委託含む）」を実施</v>
          </cell>
          <cell r="H2623" t="str">
            <v>診療所</v>
          </cell>
        </row>
        <row r="2624">
          <cell r="A2624">
            <v>2623</v>
          </cell>
          <cell r="B2624">
            <v>44726</v>
          </cell>
          <cell r="C2624">
            <v>44771</v>
          </cell>
          <cell r="E2624" t="str">
            <v>松屋町みやけクリニック</v>
          </cell>
          <cell r="F2624" t="str">
            <v>A型</v>
          </cell>
          <cell r="G2624" t="str">
            <v>１．発熱患者等の「診療」及び「検査（外部委託含む）」を実施</v>
          </cell>
          <cell r="H2624" t="str">
            <v>診療所</v>
          </cell>
        </row>
        <row r="2625">
          <cell r="A2625">
            <v>2624</v>
          </cell>
          <cell r="B2625">
            <v>44726</v>
          </cell>
          <cell r="E2625" t="str">
            <v>はらのむらクリニック</v>
          </cell>
          <cell r="F2625" t="str">
            <v>B型</v>
          </cell>
          <cell r="G2625" t="str">
            <v>２．かかりつけ患者に限って「診療」及び「検査（外部委託含む）」を実施</v>
          </cell>
          <cell r="H2625" t="str">
            <v>診療所</v>
          </cell>
        </row>
        <row r="2626">
          <cell r="A2626">
            <v>2625</v>
          </cell>
          <cell r="B2626">
            <v>44726</v>
          </cell>
          <cell r="E2626" t="str">
            <v>医療法人桃祥会　井上医院</v>
          </cell>
          <cell r="F2626" t="str">
            <v>A型</v>
          </cell>
          <cell r="G2626" t="str">
            <v>１．発熱患者等の「診療」及び「検査（外部委託含む）」を実施</v>
          </cell>
          <cell r="H2626" t="str">
            <v>診療所</v>
          </cell>
        </row>
        <row r="2627">
          <cell r="A2627">
            <v>2626</v>
          </cell>
          <cell r="B2627">
            <v>44726</v>
          </cell>
          <cell r="C2627">
            <v>44774</v>
          </cell>
          <cell r="E2627" t="str">
            <v>八百萬ファミリークリニック</v>
          </cell>
          <cell r="F2627" t="str">
            <v>A型</v>
          </cell>
          <cell r="G2627" t="str">
            <v>１．発熱患者等の「診療」及び「検査（外部委託含む）」を実施</v>
          </cell>
          <cell r="H2627" t="str">
            <v>診療所</v>
          </cell>
        </row>
        <row r="2628">
          <cell r="A2628">
            <v>2627</v>
          </cell>
          <cell r="B2628">
            <v>44726</v>
          </cell>
          <cell r="E2628" t="str">
            <v>原医院</v>
          </cell>
          <cell r="F2628" t="str">
            <v>B型</v>
          </cell>
          <cell r="G2628" t="str">
            <v>２．かかりつけ患者に限って「診療」及び「検査（外部委託含む）」を実施</v>
          </cell>
          <cell r="H2628" t="str">
            <v>診療所</v>
          </cell>
        </row>
        <row r="2629">
          <cell r="A2629">
            <v>2628</v>
          </cell>
          <cell r="B2629">
            <v>44726</v>
          </cell>
          <cell r="E2629" t="str">
            <v>かじうらクリニック</v>
          </cell>
          <cell r="F2629" t="str">
            <v>A型</v>
          </cell>
          <cell r="G2629" t="str">
            <v>１．発熱患者等の「診療」及び「検査（外部委託含む）」を実施</v>
          </cell>
          <cell r="H2629" t="str">
            <v>診療所</v>
          </cell>
        </row>
        <row r="2630">
          <cell r="A2630">
            <v>2629</v>
          </cell>
          <cell r="B2630">
            <v>44726</v>
          </cell>
          <cell r="C2630">
            <v>44792</v>
          </cell>
          <cell r="E2630" t="str">
            <v>佐藤外科</v>
          </cell>
          <cell r="F2630" t="str">
            <v>A型</v>
          </cell>
          <cell r="G2630" t="str">
            <v>１．発熱患者等の「診療」及び「検査（外部委託含む）」を実施</v>
          </cell>
          <cell r="H2630" t="str">
            <v>診療所</v>
          </cell>
        </row>
        <row r="2631">
          <cell r="A2631">
            <v>2630</v>
          </cell>
          <cell r="B2631">
            <v>44726</v>
          </cell>
          <cell r="E2631" t="str">
            <v>医療法人?田クリニック　ホームケアクリニック堺</v>
          </cell>
          <cell r="F2631" t="str">
            <v>B型</v>
          </cell>
          <cell r="G2631" t="str">
            <v>２．かかりつけ患者に限って「診療」及び「検査（外部委託含む）」を実施</v>
          </cell>
          <cell r="H2631" t="str">
            <v>診療所</v>
          </cell>
        </row>
        <row r="2632">
          <cell r="A2632">
            <v>2631</v>
          </cell>
          <cell r="B2632">
            <v>44726</v>
          </cell>
          <cell r="E2632" t="str">
            <v>瀬野クリニック</v>
          </cell>
          <cell r="F2632" t="str">
            <v>A型</v>
          </cell>
          <cell r="G2632" t="str">
            <v>１．発熱患者等の「診療」及び「検査（外部委託含む）」を実施</v>
          </cell>
          <cell r="H2632" t="str">
            <v>診療所</v>
          </cell>
        </row>
        <row r="2633">
          <cell r="A2633">
            <v>2632</v>
          </cell>
          <cell r="B2633">
            <v>44726</v>
          </cell>
          <cell r="E2633" t="str">
            <v>中本医院</v>
          </cell>
          <cell r="F2633" t="str">
            <v>B型</v>
          </cell>
          <cell r="G2633" t="str">
            <v>２．かかりつけ患者に限って「診療」及び「検査（外部委託含む）」を実施</v>
          </cell>
          <cell r="H2633" t="str">
            <v>診療所</v>
          </cell>
        </row>
        <row r="2634">
          <cell r="A2634">
            <v>2633</v>
          </cell>
          <cell r="B2634">
            <v>44726</v>
          </cell>
          <cell r="E2634" t="str">
            <v>医療法人松柏会　榎坂病院</v>
          </cell>
          <cell r="F2634" t="str">
            <v>B型</v>
          </cell>
          <cell r="G2634" t="str">
            <v>２．かかりつけ患者に限って「診療」及び「検査（外部委託含む）」を実施</v>
          </cell>
          <cell r="H2634" t="str">
            <v>病院</v>
          </cell>
        </row>
        <row r="2635">
          <cell r="A2635">
            <v>2634</v>
          </cell>
          <cell r="B2635">
            <v>44726</v>
          </cell>
          <cell r="E2635" t="str">
            <v>明石医院</v>
          </cell>
          <cell r="F2635" t="str">
            <v>B型</v>
          </cell>
          <cell r="G2635" t="str">
            <v>２．かかりつけ患者に限って「診療」及び「検査（外部委託含む）」を実施</v>
          </cell>
          <cell r="H2635" t="str">
            <v>診療所</v>
          </cell>
        </row>
        <row r="2636">
          <cell r="A2636">
            <v>2635</v>
          </cell>
          <cell r="B2636">
            <v>44726</v>
          </cell>
          <cell r="E2636" t="str">
            <v>東大阪市荒本平和診療所</v>
          </cell>
          <cell r="F2636" t="str">
            <v>B型</v>
          </cell>
          <cell r="G2636" t="str">
            <v>２．かかりつけ患者に限って「診療」及び「検査（外部委託含む）」を実施</v>
          </cell>
          <cell r="H2636" t="str">
            <v>診療所</v>
          </cell>
        </row>
        <row r="2637">
          <cell r="A2637">
            <v>2636</v>
          </cell>
          <cell r="B2637">
            <v>44726</v>
          </cell>
          <cell r="C2637">
            <v>44866</v>
          </cell>
          <cell r="E2637" t="str">
            <v>医療法人　吉田医院</v>
          </cell>
          <cell r="F2637" t="str">
            <v>A型</v>
          </cell>
          <cell r="G2637" t="str">
            <v>１．発熱患者等の「診療」及び「検査（外部委託含む）」を実施</v>
          </cell>
          <cell r="H2637" t="str">
            <v>診療所</v>
          </cell>
        </row>
        <row r="2638">
          <cell r="A2638">
            <v>2637</v>
          </cell>
          <cell r="B2638">
            <v>44726</v>
          </cell>
          <cell r="E2638" t="str">
            <v>医療法人　健佑会　前田医院</v>
          </cell>
          <cell r="F2638" t="str">
            <v>A型</v>
          </cell>
          <cell r="G2638" t="str">
            <v>１．発熱患者等の「診療」及び「検査（外部委託含む）」を実施</v>
          </cell>
          <cell r="H2638" t="str">
            <v>診療所</v>
          </cell>
        </row>
        <row r="2639">
          <cell r="A2639">
            <v>2638</v>
          </cell>
          <cell r="B2639">
            <v>44726</v>
          </cell>
          <cell r="C2639">
            <v>44775</v>
          </cell>
          <cell r="E2639" t="str">
            <v>医療法人ＡＷＮＣ　わたなべ脳神経外科クリニック</v>
          </cell>
          <cell r="F2639" t="str">
            <v>A型</v>
          </cell>
          <cell r="G2639" t="str">
            <v>１．発熱患者等の「診療」及び「検査（外部委託含む）」を実施</v>
          </cell>
          <cell r="H2639" t="str">
            <v>診療所</v>
          </cell>
        </row>
        <row r="2640">
          <cell r="A2640">
            <v>2639</v>
          </cell>
          <cell r="B2640">
            <v>44726</v>
          </cell>
          <cell r="C2640">
            <v>44909</v>
          </cell>
          <cell r="E2640" t="str">
            <v>中野診療所</v>
          </cell>
          <cell r="F2640" t="str">
            <v>A型</v>
          </cell>
          <cell r="G2640" t="str">
            <v>１．発熱患者等の「診療」及び「検査（外部委託含む）」を実施</v>
          </cell>
          <cell r="H2640" t="str">
            <v>診療所</v>
          </cell>
        </row>
        <row r="2641">
          <cell r="A2641">
            <v>2640</v>
          </cell>
          <cell r="B2641">
            <v>44726</v>
          </cell>
          <cell r="E2641" t="str">
            <v>医療法人ゴールド会　高橋ゴールドマンクリニック</v>
          </cell>
          <cell r="F2641" t="str">
            <v>B型</v>
          </cell>
          <cell r="G2641" t="str">
            <v>２．かかりつけ患者に限って「診療」及び「検査（外部委託含む）」を実施</v>
          </cell>
          <cell r="H2641" t="str">
            <v>診療所</v>
          </cell>
        </row>
        <row r="2642">
          <cell r="A2642">
            <v>2641</v>
          </cell>
          <cell r="B2642">
            <v>44726</v>
          </cell>
          <cell r="C2642">
            <v>44778</v>
          </cell>
          <cell r="E2642" t="str">
            <v>医療法人　岡本内科クリニック</v>
          </cell>
          <cell r="F2642" t="str">
            <v>A型</v>
          </cell>
          <cell r="G2642" t="str">
            <v>１．発熱患者等の「診療」及び「検査（外部委託含む）」を実施</v>
          </cell>
          <cell r="H2642" t="str">
            <v>診療所</v>
          </cell>
        </row>
        <row r="2643">
          <cell r="A2643">
            <v>2642</v>
          </cell>
          <cell r="B2643">
            <v>44726</v>
          </cell>
          <cell r="E2643" t="str">
            <v>垣田内科</v>
          </cell>
          <cell r="F2643" t="str">
            <v>B型</v>
          </cell>
          <cell r="G2643" t="str">
            <v>２．かかりつけ患者に限って「診療」及び「検査（外部委託含む）」を実施</v>
          </cell>
          <cell r="H2643" t="str">
            <v>診療所</v>
          </cell>
        </row>
        <row r="2644">
          <cell r="A2644">
            <v>2643</v>
          </cell>
          <cell r="B2644">
            <v>44726</v>
          </cell>
          <cell r="E2644" t="str">
            <v>医療法人　慶元クリニック</v>
          </cell>
          <cell r="F2644" t="str">
            <v>B型</v>
          </cell>
          <cell r="G2644" t="str">
            <v>２．かかりつけ患者に限って「診療」及び「検査（外部委託含む）」を実施</v>
          </cell>
          <cell r="H2644" t="str">
            <v>診療所</v>
          </cell>
        </row>
        <row r="2645">
          <cell r="A2645">
            <v>2644</v>
          </cell>
          <cell r="B2645">
            <v>44726</v>
          </cell>
          <cell r="E2645" t="str">
            <v>医療法人柴医院</v>
          </cell>
          <cell r="F2645" t="str">
            <v>A型</v>
          </cell>
          <cell r="G2645" t="str">
            <v>１．発熱患者等の「診療」及び「検査（外部委託含む）」を実施</v>
          </cell>
          <cell r="H2645" t="str">
            <v>診療所</v>
          </cell>
        </row>
        <row r="2646">
          <cell r="A2646">
            <v>2645</v>
          </cell>
          <cell r="B2646">
            <v>44726</v>
          </cell>
          <cell r="E2646" t="str">
            <v>社会福祉法人　隆生福祉会　あまみクリニック</v>
          </cell>
          <cell r="F2646" t="str">
            <v>B型</v>
          </cell>
          <cell r="G2646" t="str">
            <v>２．かかりつけ患者に限って「診療」及び「検査（外部委託含む）」を実施</v>
          </cell>
          <cell r="H2646" t="str">
            <v>診療所</v>
          </cell>
        </row>
        <row r="2647">
          <cell r="A2647">
            <v>2646</v>
          </cell>
          <cell r="B2647">
            <v>44726</v>
          </cell>
          <cell r="E2647" t="str">
            <v>天津医院</v>
          </cell>
          <cell r="F2647" t="str">
            <v>B型</v>
          </cell>
          <cell r="G2647" t="str">
            <v>２．かかりつけ患者に限って「診療」及び「検査（外部委託含む）」を実施</v>
          </cell>
          <cell r="H2647" t="str">
            <v>診療所</v>
          </cell>
        </row>
        <row r="2648">
          <cell r="A2648">
            <v>2647</v>
          </cell>
          <cell r="B2648">
            <v>44726</v>
          </cell>
          <cell r="C2648">
            <v>44875</v>
          </cell>
          <cell r="E2648" t="str">
            <v>おうち診療所堺</v>
          </cell>
          <cell r="F2648" t="str">
            <v>準A型</v>
          </cell>
          <cell r="G2648" t="str">
            <v>１．発熱患者等の「診療」及び「検査（外部委託含む）」を実施</v>
          </cell>
          <cell r="H2648" t="str">
            <v>診療所</v>
          </cell>
        </row>
        <row r="2649">
          <cell r="A2649">
            <v>2648</v>
          </cell>
          <cell r="B2649">
            <v>44726</v>
          </cell>
          <cell r="C2649">
            <v>44729</v>
          </cell>
          <cell r="E2649" t="str">
            <v>医療法人ふしお会　数井医院</v>
          </cell>
          <cell r="F2649" t="str">
            <v>B型</v>
          </cell>
          <cell r="G2649" t="str">
            <v>２．かかりつけ患者に限って「診療」及び「検査（外部委託含む）」を実施</v>
          </cell>
          <cell r="H2649" t="str">
            <v>診療所</v>
          </cell>
        </row>
        <row r="2650">
          <cell r="A2650">
            <v>2649</v>
          </cell>
          <cell r="B2650">
            <v>44726</v>
          </cell>
          <cell r="E2650" t="str">
            <v>医療法人公文医院</v>
          </cell>
          <cell r="F2650" t="str">
            <v>A型</v>
          </cell>
          <cell r="G2650" t="str">
            <v>１．発熱患者等の「診療」及び「検査（外部委託含む）」を実施</v>
          </cell>
          <cell r="H2650" t="str">
            <v>診療所</v>
          </cell>
        </row>
        <row r="2651">
          <cell r="A2651">
            <v>2650</v>
          </cell>
          <cell r="B2651">
            <v>44726</v>
          </cell>
          <cell r="E2651" t="str">
            <v>梅沢内科・循環器科</v>
          </cell>
          <cell r="F2651" t="str">
            <v>B型</v>
          </cell>
          <cell r="G2651" t="str">
            <v>２．かかりつけ患者に限って「診療」及び「検査（外部委託含む）」を実施</v>
          </cell>
          <cell r="H2651" t="str">
            <v>診療所</v>
          </cell>
        </row>
        <row r="2652">
          <cell r="A2652">
            <v>2651</v>
          </cell>
          <cell r="B2652">
            <v>44726</v>
          </cell>
          <cell r="E2652" t="str">
            <v>医療法人切石医院</v>
          </cell>
          <cell r="F2652" t="str">
            <v>B型</v>
          </cell>
          <cell r="G2652" t="str">
            <v>２．かかりつけ患者に限って「診療」及び「検査（外部委託含む）」を実施</v>
          </cell>
          <cell r="H2652" t="str">
            <v>診療所</v>
          </cell>
        </row>
        <row r="2653">
          <cell r="A2653">
            <v>2652</v>
          </cell>
          <cell r="B2653">
            <v>44726</v>
          </cell>
          <cell r="E2653" t="str">
            <v>豊中千寿園クリニック</v>
          </cell>
          <cell r="F2653" t="str">
            <v>B型</v>
          </cell>
          <cell r="G2653" t="str">
            <v>２．かかりつけ患者に限って「診療」及び「検査（外部委託含む）」を実施</v>
          </cell>
          <cell r="H2653" t="str">
            <v>診療所</v>
          </cell>
        </row>
        <row r="2654">
          <cell r="A2654">
            <v>2653</v>
          </cell>
          <cell r="B2654">
            <v>44726</v>
          </cell>
          <cell r="E2654" t="str">
            <v>医療法人永慶会　里神内科</v>
          </cell>
          <cell r="F2654" t="str">
            <v>B型</v>
          </cell>
          <cell r="G2654" t="str">
            <v>２．かかりつけ患者に限って「診療」及び「検査（外部委託含む）」を実施</v>
          </cell>
          <cell r="H2654" t="str">
            <v>診療所</v>
          </cell>
        </row>
        <row r="2655">
          <cell r="A2655">
            <v>2654</v>
          </cell>
          <cell r="B2655">
            <v>44726</v>
          </cell>
          <cell r="E2655" t="str">
            <v>すみだクリニック</v>
          </cell>
          <cell r="F2655" t="str">
            <v>B型</v>
          </cell>
          <cell r="G2655" t="str">
            <v>２．かかりつけ患者に限って「診療」及び「検査（外部委託含む）」を実施</v>
          </cell>
          <cell r="H2655" t="str">
            <v>診療所</v>
          </cell>
        </row>
        <row r="2656">
          <cell r="A2656">
            <v>2655</v>
          </cell>
          <cell r="B2656">
            <v>44726</v>
          </cell>
          <cell r="E2656" t="str">
            <v>中村内科</v>
          </cell>
          <cell r="F2656" t="str">
            <v>B型</v>
          </cell>
          <cell r="G2656" t="str">
            <v>２．かかりつけ患者に限って「診療」及び「検査（外部委託含む）」を実施</v>
          </cell>
          <cell r="H2656" t="str">
            <v>診療所</v>
          </cell>
        </row>
        <row r="2657">
          <cell r="A2657">
            <v>2656</v>
          </cell>
          <cell r="B2657">
            <v>44726</v>
          </cell>
          <cell r="E2657" t="str">
            <v>医療法人谷山会　誠医院</v>
          </cell>
          <cell r="F2657" t="str">
            <v>B型</v>
          </cell>
          <cell r="G2657" t="str">
            <v>２．かかりつけ患者に限って「診療」及び「検査（外部委託含む）」を実施</v>
          </cell>
          <cell r="H2657" t="str">
            <v>診療所</v>
          </cell>
        </row>
        <row r="2658">
          <cell r="A2658">
            <v>2657</v>
          </cell>
          <cell r="B2658">
            <v>44726</v>
          </cell>
          <cell r="C2658">
            <v>44896</v>
          </cell>
          <cell r="E2658" t="str">
            <v>やまもとよりそいクリニック</v>
          </cell>
          <cell r="F2658" t="str">
            <v>A型</v>
          </cell>
          <cell r="G2658" t="str">
            <v>１．発熱患者等の「診療」及び「検査（外部委託含む）」を実施</v>
          </cell>
          <cell r="H2658" t="str">
            <v>診療所</v>
          </cell>
        </row>
        <row r="2659">
          <cell r="A2659">
            <v>2658</v>
          </cell>
          <cell r="B2659">
            <v>44726</v>
          </cell>
          <cell r="C2659">
            <v>44809</v>
          </cell>
          <cell r="E2659" t="str">
            <v>医療法人社団　日翔会　生野愛和透析クリニック</v>
          </cell>
          <cell r="F2659" t="str">
            <v>B型</v>
          </cell>
          <cell r="G2659" t="str">
            <v>２．かかりつけ患者に限って「診療」及び「検査（外部委託含む）」を実施</v>
          </cell>
          <cell r="H2659" t="str">
            <v>診療所</v>
          </cell>
        </row>
        <row r="2660">
          <cell r="A2660">
            <v>2659</v>
          </cell>
          <cell r="B2660">
            <v>44726</v>
          </cell>
          <cell r="E2660" t="str">
            <v>医療法人昌円会　高村病院</v>
          </cell>
          <cell r="F2660" t="str">
            <v>B型</v>
          </cell>
          <cell r="G2660" t="str">
            <v>２．かかりつけ患者に限って「診療」及び「検査（外部委託含む）」を実施</v>
          </cell>
          <cell r="H2660" t="str">
            <v>病院</v>
          </cell>
        </row>
        <row r="2661">
          <cell r="A2661">
            <v>2660</v>
          </cell>
          <cell r="B2661">
            <v>44726</v>
          </cell>
          <cell r="C2661">
            <v>44915</v>
          </cell>
          <cell r="E2661" t="str">
            <v>まえかわ耳鼻いんこう科</v>
          </cell>
          <cell r="F2661" t="str">
            <v>A型</v>
          </cell>
          <cell r="G2661" t="str">
            <v>１．発熱患者等の「診療」及び「検査（外部委託含む）」を実施</v>
          </cell>
          <cell r="H2661" t="str">
            <v>診療所</v>
          </cell>
        </row>
        <row r="2662">
          <cell r="A2662">
            <v>2661</v>
          </cell>
          <cell r="B2662">
            <v>44726</v>
          </cell>
          <cell r="E2662" t="str">
            <v>つばさクリニック</v>
          </cell>
          <cell r="F2662" t="str">
            <v>B型</v>
          </cell>
          <cell r="G2662" t="str">
            <v>２．かかりつけ患者に限って「診療」及び「検査（外部委託含む）」を実施</v>
          </cell>
          <cell r="H2662" t="str">
            <v>診療所</v>
          </cell>
        </row>
        <row r="2663">
          <cell r="A2663">
            <v>2662</v>
          </cell>
          <cell r="B2663">
            <v>44726</v>
          </cell>
          <cell r="E2663" t="str">
            <v>野井耳鼻咽喉科</v>
          </cell>
          <cell r="F2663" t="str">
            <v>A型</v>
          </cell>
          <cell r="G2663" t="str">
            <v>１．発熱患者等の「診療」及び「検査（外部委託含む）」を実施</v>
          </cell>
          <cell r="H2663" t="str">
            <v>診療所</v>
          </cell>
        </row>
        <row r="2664">
          <cell r="A2664">
            <v>2663</v>
          </cell>
          <cell r="B2664">
            <v>44733</v>
          </cell>
          <cell r="C2664">
            <v>44893</v>
          </cell>
          <cell r="E2664" t="str">
            <v>中井医院</v>
          </cell>
          <cell r="F2664" t="str">
            <v>A型</v>
          </cell>
          <cell r="G2664" t="str">
            <v>１．発熱患者等の「診療」及び「検査（外部委託含む）」を実施</v>
          </cell>
          <cell r="H2664" t="str">
            <v>診療所</v>
          </cell>
        </row>
        <row r="2665">
          <cell r="A2665">
            <v>2664</v>
          </cell>
          <cell r="B2665">
            <v>44733</v>
          </cell>
          <cell r="E2665" t="str">
            <v>みなみクリニック</v>
          </cell>
          <cell r="F2665" t="str">
            <v>A型</v>
          </cell>
          <cell r="G2665" t="str">
            <v>１．発熱患者等の「診療」及び「検査（外部委託含む）」を実施</v>
          </cell>
          <cell r="H2665" t="str">
            <v>診療所</v>
          </cell>
        </row>
        <row r="2666">
          <cell r="A2666">
            <v>2665</v>
          </cell>
          <cell r="B2666">
            <v>44733</v>
          </cell>
          <cell r="E2666" t="str">
            <v>医療法人　田中医院</v>
          </cell>
          <cell r="F2666" t="str">
            <v>B型</v>
          </cell>
          <cell r="G2666" t="str">
            <v>２．かかりつけ患者に限って「診療」及び「検査（外部委託含む）」を実施</v>
          </cell>
          <cell r="H2666" t="str">
            <v>診療所</v>
          </cell>
        </row>
        <row r="2667">
          <cell r="A2667">
            <v>2666</v>
          </cell>
          <cell r="B2667">
            <v>44733</v>
          </cell>
          <cell r="C2667">
            <v>44792</v>
          </cell>
          <cell r="E2667" t="str">
            <v>豊田外科内科診療所</v>
          </cell>
          <cell r="F2667" t="str">
            <v>B型</v>
          </cell>
          <cell r="G2667" t="str">
            <v>２．かかりつけ患者に限って「診療」及び「検査（外部委託含む）」を実施</v>
          </cell>
          <cell r="H2667" t="str">
            <v>診療所</v>
          </cell>
        </row>
        <row r="2668">
          <cell r="A2668">
            <v>2667</v>
          </cell>
          <cell r="B2668">
            <v>44733</v>
          </cell>
          <cell r="C2668">
            <v>44795</v>
          </cell>
          <cell r="E2668" t="str">
            <v>医療法人ひえじま医院</v>
          </cell>
          <cell r="F2668" t="str">
            <v>A型</v>
          </cell>
          <cell r="G2668" t="str">
            <v>１．発熱患者等の「診療」及び「検査（外部委託含む）」を実施</v>
          </cell>
          <cell r="H2668" t="str">
            <v>診療所</v>
          </cell>
        </row>
        <row r="2670">
          <cell r="A2670">
            <v>2669</v>
          </cell>
          <cell r="B2670">
            <v>44733</v>
          </cell>
          <cell r="C2670">
            <v>44845</v>
          </cell>
          <cell r="E2670" t="str">
            <v>医療法人北野会　北野耳鼻咽喉科医院</v>
          </cell>
          <cell r="F2670" t="str">
            <v>準A型</v>
          </cell>
          <cell r="G2670" t="str">
            <v>１．発熱患者等の「診療」及び「検査（外部委託含む）」を実施</v>
          </cell>
          <cell r="H2670" t="str">
            <v>診療所</v>
          </cell>
        </row>
        <row r="2671">
          <cell r="A2671">
            <v>2670</v>
          </cell>
          <cell r="B2671">
            <v>44733</v>
          </cell>
          <cell r="C2671">
            <v>44824</v>
          </cell>
          <cell r="E2671" t="str">
            <v>福永診療所</v>
          </cell>
          <cell r="F2671" t="str">
            <v>A型</v>
          </cell>
          <cell r="G2671" t="str">
            <v>１．発熱患者等の「診療」及び「検査（外部委託含む）」を実施</v>
          </cell>
          <cell r="H2671" t="str">
            <v>診療所</v>
          </cell>
        </row>
        <row r="2672">
          <cell r="A2672">
            <v>2671</v>
          </cell>
          <cell r="B2672">
            <v>44733</v>
          </cell>
          <cell r="E2672" t="str">
            <v>高橋医院</v>
          </cell>
          <cell r="F2672" t="str">
            <v>B型</v>
          </cell>
          <cell r="G2672" t="str">
            <v>２．かかりつけ患者に限って「診療」及び「検査（外部委託含む）」を実施</v>
          </cell>
          <cell r="H2672" t="str">
            <v>診療所</v>
          </cell>
        </row>
        <row r="2673">
          <cell r="A2673">
            <v>2672</v>
          </cell>
          <cell r="B2673">
            <v>44733</v>
          </cell>
          <cell r="E2673" t="str">
            <v>染野クリニック</v>
          </cell>
          <cell r="F2673" t="str">
            <v>B型</v>
          </cell>
          <cell r="G2673" t="str">
            <v>２．かかりつけ患者に限って「診療」及び「検査（外部委託含む）」を実施</v>
          </cell>
          <cell r="H2673" t="str">
            <v>診療所</v>
          </cell>
        </row>
        <row r="2674">
          <cell r="A2674">
            <v>2673</v>
          </cell>
          <cell r="B2674">
            <v>44733</v>
          </cell>
          <cell r="C2674">
            <v>44866</v>
          </cell>
          <cell r="E2674" t="str">
            <v>みずのクリニック</v>
          </cell>
          <cell r="F2674" t="str">
            <v>A型</v>
          </cell>
          <cell r="G2674" t="str">
            <v>１．発熱患者等の「診療」及び「検査（外部委託含む）」を実施</v>
          </cell>
          <cell r="H2674" t="str">
            <v>診療所</v>
          </cell>
        </row>
        <row r="2675">
          <cell r="A2675">
            <v>2674</v>
          </cell>
          <cell r="B2675">
            <v>44733</v>
          </cell>
          <cell r="C2675">
            <v>44739</v>
          </cell>
          <cell r="E2675" t="str">
            <v>医療法人きぬがわ内科循環器内科</v>
          </cell>
          <cell r="F2675" t="str">
            <v>B型</v>
          </cell>
          <cell r="G2675" t="str">
            <v>２．かかりつけ患者に限って「診療」及び「検査（外部委託含む）」を実施</v>
          </cell>
          <cell r="H2675" t="str">
            <v>診療所</v>
          </cell>
        </row>
        <row r="2676">
          <cell r="A2676">
            <v>2675</v>
          </cell>
          <cell r="B2676">
            <v>44733</v>
          </cell>
          <cell r="E2676" t="str">
            <v>よしだメディカルクリニック</v>
          </cell>
          <cell r="F2676" t="str">
            <v>A型</v>
          </cell>
          <cell r="G2676" t="str">
            <v>１．発熱患者等の「診療」及び「検査（外部委託含む）」を実施</v>
          </cell>
          <cell r="H2676" t="str">
            <v>診療所</v>
          </cell>
        </row>
        <row r="2677">
          <cell r="A2677">
            <v>2676</v>
          </cell>
          <cell r="B2677">
            <v>44733</v>
          </cell>
          <cell r="C2677">
            <v>44774</v>
          </cell>
          <cell r="E2677" t="str">
            <v>中野耳鼻咽喉科</v>
          </cell>
          <cell r="F2677" t="str">
            <v>A型</v>
          </cell>
          <cell r="G2677" t="str">
            <v>１．発熱患者等の「診療」及び「検査（外部委託含む）」を実施</v>
          </cell>
          <cell r="H2677" t="str">
            <v>診療所</v>
          </cell>
        </row>
        <row r="2678">
          <cell r="A2678">
            <v>2677</v>
          </cell>
          <cell r="B2678">
            <v>44733</v>
          </cell>
          <cell r="C2678">
            <v>44769</v>
          </cell>
          <cell r="E2678" t="str">
            <v>にし内科胃腸科</v>
          </cell>
          <cell r="F2678" t="str">
            <v>B型</v>
          </cell>
          <cell r="G2678" t="str">
            <v>２．かかりつけ患者に限って「診療」及び「検査（外部委託含む）」を実施</v>
          </cell>
          <cell r="H2678" t="str">
            <v>診療所</v>
          </cell>
        </row>
        <row r="2679">
          <cell r="A2679">
            <v>2678</v>
          </cell>
          <cell r="B2679">
            <v>44733</v>
          </cell>
          <cell r="C2679">
            <v>44776</v>
          </cell>
          <cell r="E2679" t="str">
            <v>医療法人　豊済会　小曽根病院</v>
          </cell>
          <cell r="F2679" t="str">
            <v>A型</v>
          </cell>
          <cell r="G2679" t="str">
            <v>１．発熱患者等の「診療」及び「検査（外部委託含む）」を実施</v>
          </cell>
          <cell r="H2679" t="str">
            <v>病院</v>
          </cell>
        </row>
        <row r="2681">
          <cell r="A2681">
            <v>2680</v>
          </cell>
          <cell r="B2681">
            <v>44733</v>
          </cell>
          <cell r="E2681" t="str">
            <v>駒木医院</v>
          </cell>
          <cell r="F2681" t="str">
            <v>B型</v>
          </cell>
          <cell r="G2681" t="str">
            <v>２．かかりつけ患者に限って「診療」及び「検査（外部委託含む）」を実施</v>
          </cell>
          <cell r="H2681" t="str">
            <v>診療所</v>
          </cell>
        </row>
        <row r="2682">
          <cell r="A2682">
            <v>2681</v>
          </cell>
          <cell r="B2682">
            <v>44733</v>
          </cell>
          <cell r="E2682" t="str">
            <v>医療法人　澤田医院</v>
          </cell>
          <cell r="F2682" t="str">
            <v>B型</v>
          </cell>
          <cell r="G2682" t="str">
            <v>２．かかりつけ患者に限って「診療」及び「検査（外部委託含む）」を実施</v>
          </cell>
          <cell r="H2682" t="str">
            <v>診療所</v>
          </cell>
        </row>
        <row r="2683">
          <cell r="A2683">
            <v>2682</v>
          </cell>
          <cell r="B2683">
            <v>44733</v>
          </cell>
          <cell r="C2683">
            <v>44771</v>
          </cell>
          <cell r="E2683" t="str">
            <v>社会医療法人寿会　富永病院</v>
          </cell>
          <cell r="F2683" t="str">
            <v>A型</v>
          </cell>
          <cell r="G2683" t="str">
            <v>１．発熱患者等の「診療」及び「検査（外部委託含む）」を実施</v>
          </cell>
          <cell r="H2683" t="str">
            <v>病院</v>
          </cell>
        </row>
        <row r="2684">
          <cell r="A2684">
            <v>2683</v>
          </cell>
          <cell r="B2684">
            <v>44733</v>
          </cell>
          <cell r="E2684" t="str">
            <v>ミナミ在宅クリニック</v>
          </cell>
          <cell r="F2684" t="str">
            <v>B型</v>
          </cell>
          <cell r="G2684" t="str">
            <v>２．かかりつけ患者に限って「診療」及び「検査（外部委託含む）」を実施</v>
          </cell>
          <cell r="H2684" t="str">
            <v>診療所</v>
          </cell>
        </row>
        <row r="2685">
          <cell r="A2685">
            <v>2684</v>
          </cell>
          <cell r="B2685">
            <v>44733</v>
          </cell>
          <cell r="E2685" t="str">
            <v>大河内医院</v>
          </cell>
          <cell r="F2685" t="str">
            <v>A型</v>
          </cell>
          <cell r="G2685" t="str">
            <v>１．発熱患者等の「診療」及び「検査（外部委託含む）」を実施</v>
          </cell>
          <cell r="H2685" t="str">
            <v>診療所</v>
          </cell>
        </row>
        <row r="2686">
          <cell r="A2686">
            <v>2685</v>
          </cell>
          <cell r="B2686">
            <v>44733</v>
          </cell>
          <cell r="E2686" t="str">
            <v>中條内科皮膚科</v>
          </cell>
          <cell r="F2686" t="str">
            <v>B型</v>
          </cell>
          <cell r="G2686" t="str">
            <v>２．かかりつけ患者に限って「診療」及び「検査（外部委託含む）」を実施</v>
          </cell>
          <cell r="H2686" t="str">
            <v>診療所</v>
          </cell>
        </row>
        <row r="2687">
          <cell r="A2687">
            <v>2686</v>
          </cell>
          <cell r="B2687">
            <v>44733</v>
          </cell>
          <cell r="E2687" t="str">
            <v>社会福祉法人　せんわ　特別養護老人ホームせんわ診療所</v>
          </cell>
          <cell r="F2687" t="str">
            <v>B型</v>
          </cell>
          <cell r="G2687" t="str">
            <v>２．かかりつけ患者に限って「診療」及び「検査（外部委託含む）」を実施</v>
          </cell>
          <cell r="H2687" t="str">
            <v>診療所</v>
          </cell>
        </row>
        <row r="2688">
          <cell r="A2688">
            <v>2687</v>
          </cell>
          <cell r="B2688">
            <v>44733</v>
          </cell>
          <cell r="C2688">
            <v>44890</v>
          </cell>
          <cell r="E2688" t="str">
            <v>医療法人穂仁会　原病院</v>
          </cell>
          <cell r="F2688" t="str">
            <v>A型</v>
          </cell>
          <cell r="G2688" t="str">
            <v>１．発熱患者等の「診療」及び「検査（外部委託含む）」を実施</v>
          </cell>
          <cell r="H2688" t="str">
            <v>病院</v>
          </cell>
        </row>
        <row r="2689">
          <cell r="A2689">
            <v>2688</v>
          </cell>
          <cell r="B2689">
            <v>44733</v>
          </cell>
          <cell r="E2689" t="str">
            <v>竹原医院</v>
          </cell>
          <cell r="F2689" t="str">
            <v>B型</v>
          </cell>
          <cell r="G2689" t="str">
            <v>２．かかりつけ患者に限って「診療」及び「検査（外部委託含む）」を実施</v>
          </cell>
          <cell r="H2689" t="str">
            <v>診療所</v>
          </cell>
        </row>
        <row r="2690">
          <cell r="A2690">
            <v>2689</v>
          </cell>
          <cell r="B2690">
            <v>44733</v>
          </cell>
          <cell r="E2690" t="str">
            <v>丹比荘病院</v>
          </cell>
          <cell r="F2690" t="str">
            <v>B型</v>
          </cell>
          <cell r="G2690" t="str">
            <v>２．かかりつけ患者に限って「診療」及び「検査（外部委託含む）」を実施</v>
          </cell>
          <cell r="H2690" t="str">
            <v>病院</v>
          </cell>
        </row>
        <row r="2691">
          <cell r="A2691">
            <v>2690</v>
          </cell>
          <cell r="B2691">
            <v>44733</v>
          </cell>
          <cell r="E2691" t="str">
            <v>柳田町診療所</v>
          </cell>
          <cell r="F2691" t="str">
            <v>B型</v>
          </cell>
          <cell r="G2691" t="str">
            <v>２．かかりつけ患者に限って「診療」及び「検査（外部委託含む）」を実施</v>
          </cell>
          <cell r="H2691" t="str">
            <v>診療所</v>
          </cell>
        </row>
        <row r="2692">
          <cell r="A2692">
            <v>2691</v>
          </cell>
          <cell r="B2692">
            <v>44733</v>
          </cell>
          <cell r="E2692" t="str">
            <v>足立医院</v>
          </cell>
          <cell r="F2692" t="str">
            <v>B型</v>
          </cell>
          <cell r="G2692" t="str">
            <v>２．かかりつけ患者に限って「診療」及び「検査（外部委託含む）」を実施</v>
          </cell>
          <cell r="H2692" t="str">
            <v>診療所</v>
          </cell>
        </row>
        <row r="2693">
          <cell r="A2693">
            <v>2692</v>
          </cell>
          <cell r="B2693">
            <v>44733</v>
          </cell>
          <cell r="E2693" t="str">
            <v>やまむらクリニック</v>
          </cell>
          <cell r="F2693" t="str">
            <v>A型</v>
          </cell>
          <cell r="G2693" t="str">
            <v>１．発熱患者等の「診療」及び「検査（外部委託含む）」を実施</v>
          </cell>
          <cell r="H2693" t="str">
            <v>診療所</v>
          </cell>
        </row>
        <row r="2694">
          <cell r="A2694">
            <v>2693</v>
          </cell>
          <cell r="B2694">
            <v>44733</v>
          </cell>
          <cell r="E2694" t="str">
            <v>医療法人百賀　時の会　羽曳野ときのクリニック</v>
          </cell>
          <cell r="F2694" t="str">
            <v>B型</v>
          </cell>
          <cell r="G2694" t="str">
            <v>２．かかりつけ患者に限って「診療」及び「検査（外部委託含む）」を実施</v>
          </cell>
          <cell r="H2694" t="str">
            <v>診療所</v>
          </cell>
        </row>
        <row r="2695">
          <cell r="A2695">
            <v>2694</v>
          </cell>
          <cell r="B2695">
            <v>44733</v>
          </cell>
          <cell r="E2695" t="str">
            <v>医療法人誠友会　茨木誠友クリニック</v>
          </cell>
          <cell r="F2695" t="str">
            <v>B型</v>
          </cell>
          <cell r="G2695" t="str">
            <v>２．かかりつけ患者に限って「診療」及び「検査（外部委託含む）」を実施</v>
          </cell>
          <cell r="H2695" t="str">
            <v>診療所</v>
          </cell>
        </row>
        <row r="2696">
          <cell r="A2696">
            <v>2695</v>
          </cell>
          <cell r="B2696">
            <v>44733</v>
          </cell>
          <cell r="E2696" t="str">
            <v>医療法人誠友会　誠友会ふれあい診療所</v>
          </cell>
          <cell r="F2696" t="str">
            <v>B型</v>
          </cell>
          <cell r="G2696" t="str">
            <v>２．かかりつけ患者に限って「診療」及び「検査（外部委託含む）」を実施</v>
          </cell>
          <cell r="H2696" t="str">
            <v>診療所</v>
          </cell>
        </row>
        <row r="2698">
          <cell r="A2698">
            <v>2697</v>
          </cell>
          <cell r="B2698">
            <v>44733</v>
          </cell>
          <cell r="C2698">
            <v>44851</v>
          </cell>
          <cell r="E2698" t="str">
            <v>医療法人　津久田医院</v>
          </cell>
          <cell r="F2698" t="str">
            <v>B型</v>
          </cell>
          <cell r="G2698" t="str">
            <v>２．かかりつけ患者に限って「診療」及び「検査（外部委託含む）」を実施</v>
          </cell>
          <cell r="H2698" t="str">
            <v>診療所</v>
          </cell>
        </row>
        <row r="2699">
          <cell r="A2699">
            <v>2698</v>
          </cell>
          <cell r="B2699">
            <v>44733</v>
          </cell>
          <cell r="E2699" t="str">
            <v>西原クリニック</v>
          </cell>
          <cell r="F2699" t="str">
            <v>B型</v>
          </cell>
          <cell r="G2699" t="str">
            <v>２．かかりつけ患者に限って「診療」及び「検査（外部委託含む）」を実施</v>
          </cell>
          <cell r="H2699" t="str">
            <v>診療所</v>
          </cell>
        </row>
        <row r="2700">
          <cell r="A2700">
            <v>2699</v>
          </cell>
          <cell r="B2700">
            <v>44733</v>
          </cell>
          <cell r="E2700" t="str">
            <v>阿部クリニック</v>
          </cell>
          <cell r="F2700" t="str">
            <v>B型</v>
          </cell>
          <cell r="G2700" t="str">
            <v>２．かかりつけ患者に限って「診療」及び「検査（外部委託含む）」を実施</v>
          </cell>
          <cell r="H2700" t="str">
            <v>診療所</v>
          </cell>
        </row>
        <row r="2701">
          <cell r="A2701">
            <v>2700</v>
          </cell>
          <cell r="B2701">
            <v>44733</v>
          </cell>
          <cell r="E2701" t="str">
            <v>すぎまるクリニック</v>
          </cell>
          <cell r="F2701" t="str">
            <v>B型</v>
          </cell>
          <cell r="G2701" t="str">
            <v>２．かかりつけ患者に限って「診療」及び「検査（外部委託含む）」を実施</v>
          </cell>
          <cell r="H2701" t="str">
            <v>診療所</v>
          </cell>
        </row>
        <row r="2702">
          <cell r="A2702">
            <v>2701</v>
          </cell>
          <cell r="B2702">
            <v>44733</v>
          </cell>
          <cell r="C2702">
            <v>44872</v>
          </cell>
          <cell r="E2702" t="str">
            <v>百瀬医院</v>
          </cell>
          <cell r="F2702" t="str">
            <v>B型</v>
          </cell>
          <cell r="G2702" t="str">
            <v>２．かかりつけ患者に限って「診療」及び「検査（外部委託含む）」を実施</v>
          </cell>
          <cell r="H2702" t="str">
            <v>診療所</v>
          </cell>
        </row>
        <row r="2703">
          <cell r="A2703">
            <v>2702</v>
          </cell>
          <cell r="B2703">
            <v>44740</v>
          </cell>
          <cell r="C2703">
            <v>44779</v>
          </cell>
          <cell r="E2703" t="str">
            <v>かつらぎクリニック</v>
          </cell>
          <cell r="F2703" t="str">
            <v>A型</v>
          </cell>
          <cell r="G2703" t="str">
            <v>１．発熱患者等の「診療」及び「検査（外部委託含む）」を実施</v>
          </cell>
          <cell r="H2703" t="str">
            <v>診療所</v>
          </cell>
        </row>
        <row r="2704">
          <cell r="A2704">
            <v>2703</v>
          </cell>
          <cell r="B2704">
            <v>44859</v>
          </cell>
          <cell r="C2704">
            <v>44896</v>
          </cell>
          <cell r="E2704" t="str">
            <v>草開ファミリークリニック</v>
          </cell>
          <cell r="F2704" t="str">
            <v>A型</v>
          </cell>
          <cell r="G2704" t="str">
            <v>１．発熱患者等の「診療」及び「検査（外部委託含む）」を実施</v>
          </cell>
          <cell r="H2704" t="str">
            <v>診療所</v>
          </cell>
        </row>
        <row r="2705">
          <cell r="A2705">
            <v>2704</v>
          </cell>
          <cell r="B2705">
            <v>44740</v>
          </cell>
          <cell r="E2705" t="str">
            <v>医療法人　成田クリニック</v>
          </cell>
          <cell r="F2705" t="str">
            <v>A型</v>
          </cell>
          <cell r="G2705" t="str">
            <v>１．発熱患者等の「診療」及び「検査（外部委託含む）」を実施</v>
          </cell>
          <cell r="H2705" t="str">
            <v>診療所</v>
          </cell>
        </row>
        <row r="2706">
          <cell r="A2706">
            <v>2705</v>
          </cell>
          <cell r="B2706">
            <v>44740</v>
          </cell>
          <cell r="E2706" t="str">
            <v>佐々木耳鼻咽喉科クリニック</v>
          </cell>
          <cell r="F2706" t="str">
            <v>A型</v>
          </cell>
          <cell r="G2706" t="str">
            <v>１．発熱患者等の「診療」及び「検査（外部委託含む）」を実施</v>
          </cell>
          <cell r="H2706" t="str">
            <v>診療所</v>
          </cell>
        </row>
        <row r="2707">
          <cell r="A2707">
            <v>2706</v>
          </cell>
          <cell r="B2707">
            <v>44740</v>
          </cell>
          <cell r="E2707" t="str">
            <v>特別養護老人ホーム 祥雲館診療所</v>
          </cell>
          <cell r="F2707" t="str">
            <v>B型</v>
          </cell>
          <cell r="G2707" t="str">
            <v>２．かかりつけ患者に限って「診療」及び「検査（外部委託含む）」を実施</v>
          </cell>
          <cell r="H2707" t="str">
            <v>診療所</v>
          </cell>
        </row>
        <row r="2708">
          <cell r="A2708">
            <v>2707</v>
          </cell>
          <cell r="B2708">
            <v>44740</v>
          </cell>
          <cell r="C2708">
            <v>44867</v>
          </cell>
          <cell r="E2708" t="str">
            <v>社会医療法人清恵会　清恵会三宝病院</v>
          </cell>
          <cell r="F2708" t="str">
            <v>A型</v>
          </cell>
          <cell r="G2708" t="str">
            <v>１．発熱患者等の「診療」及び「検査（外部委託含む）」を実施</v>
          </cell>
          <cell r="H2708" t="str">
            <v>病院</v>
          </cell>
        </row>
        <row r="2709">
          <cell r="A2709">
            <v>2708</v>
          </cell>
          <cell r="B2709">
            <v>44740</v>
          </cell>
          <cell r="E2709" t="str">
            <v>医療法人サンスター　みつぼし在宅クリニック</v>
          </cell>
          <cell r="F2709" t="str">
            <v>B型</v>
          </cell>
          <cell r="G2709" t="str">
            <v>２．かかりつけ患者に限って「診療」及び「検査（外部委託含む）」を実施</v>
          </cell>
          <cell r="H2709" t="str">
            <v>診療所</v>
          </cell>
        </row>
        <row r="2710">
          <cell r="A2710">
            <v>2709</v>
          </cell>
          <cell r="B2710">
            <v>44740</v>
          </cell>
          <cell r="E2710" t="str">
            <v>医療法人あや菜会　大浜クリニック</v>
          </cell>
          <cell r="F2710" t="str">
            <v>B型</v>
          </cell>
          <cell r="G2710" t="str">
            <v>２．かかりつけ患者に限って「診療」及び「検査（外部委託含む）」を実施</v>
          </cell>
          <cell r="H2710" t="str">
            <v>診療所</v>
          </cell>
        </row>
        <row r="2711">
          <cell r="A2711">
            <v>2710</v>
          </cell>
          <cell r="B2711">
            <v>44740</v>
          </cell>
          <cell r="E2711" t="str">
            <v>やだクリニック</v>
          </cell>
          <cell r="F2711" t="str">
            <v>B型</v>
          </cell>
          <cell r="G2711" t="str">
            <v>２．かかりつけ患者に限って「診療」及び「検査（外部委託含む）」を実施</v>
          </cell>
          <cell r="H2711" t="str">
            <v>診療所</v>
          </cell>
        </row>
        <row r="2712">
          <cell r="A2712">
            <v>2711</v>
          </cell>
          <cell r="B2712">
            <v>44740</v>
          </cell>
          <cell r="E2712" t="str">
            <v>ゴゥクリニック</v>
          </cell>
          <cell r="F2712" t="str">
            <v>B型</v>
          </cell>
          <cell r="G2712" t="str">
            <v>２．かかりつけ患者に限って「診療」及び「検査（外部委託含む）」を実施</v>
          </cell>
          <cell r="H2712" t="str">
            <v>診療所</v>
          </cell>
        </row>
        <row r="2713">
          <cell r="A2713">
            <v>2712</v>
          </cell>
          <cell r="B2713">
            <v>44740</v>
          </cell>
          <cell r="C2713">
            <v>44750</v>
          </cell>
          <cell r="E2713" t="str">
            <v>秋田内科医院</v>
          </cell>
          <cell r="F2713" t="str">
            <v>B型</v>
          </cell>
          <cell r="G2713" t="str">
            <v>２．かかりつけ患者に限って「診療」及び「検査（外部委託含む）」を実施</v>
          </cell>
          <cell r="H2713" t="str">
            <v>診療所</v>
          </cell>
        </row>
        <row r="2714">
          <cell r="A2714">
            <v>2713</v>
          </cell>
          <cell r="B2714">
            <v>44740</v>
          </cell>
          <cell r="E2714" t="str">
            <v>おかやクリニック</v>
          </cell>
          <cell r="F2714" t="str">
            <v>B型</v>
          </cell>
          <cell r="G2714" t="str">
            <v>２．かかりつけ患者に限って「診療」及び「検査（外部委託含む）」を実施</v>
          </cell>
          <cell r="H2714" t="str">
            <v>診療所</v>
          </cell>
        </row>
        <row r="2715">
          <cell r="A2715">
            <v>2714</v>
          </cell>
          <cell r="B2715">
            <v>44740</v>
          </cell>
          <cell r="E2715" t="str">
            <v>クレーネ堺診療所</v>
          </cell>
          <cell r="F2715" t="str">
            <v>B型</v>
          </cell>
          <cell r="G2715" t="str">
            <v>２．かかりつけ患者に限って「診療」及び「検査（外部委託含む）」を実施</v>
          </cell>
          <cell r="H2715" t="str">
            <v>診療所</v>
          </cell>
        </row>
        <row r="2716">
          <cell r="A2716">
            <v>2715</v>
          </cell>
          <cell r="B2716">
            <v>44740</v>
          </cell>
          <cell r="C2716">
            <v>44800</v>
          </cell>
          <cell r="E2716" t="str">
            <v>医療法人　杉原医院</v>
          </cell>
          <cell r="F2716" t="str">
            <v>A型</v>
          </cell>
          <cell r="G2716" t="str">
            <v>１．発熱患者等の「診療」及び「検査（外部委託含む）」を実施</v>
          </cell>
          <cell r="H2716" t="str">
            <v>診療所</v>
          </cell>
        </row>
        <row r="2717">
          <cell r="A2717">
            <v>2716</v>
          </cell>
          <cell r="B2717">
            <v>44740</v>
          </cell>
          <cell r="C2717">
            <v>44866</v>
          </cell>
          <cell r="E2717" t="str">
            <v>江崎医院</v>
          </cell>
          <cell r="F2717" t="str">
            <v>A型</v>
          </cell>
          <cell r="G2717" t="str">
            <v>１．発熱患者等の「診療」及び「検査（外部委託含む）」を実施</v>
          </cell>
          <cell r="H2717" t="str">
            <v>診療所</v>
          </cell>
        </row>
        <row r="2718">
          <cell r="A2718">
            <v>2717</v>
          </cell>
          <cell r="B2718">
            <v>44740</v>
          </cell>
          <cell r="C2718">
            <v>44751</v>
          </cell>
          <cell r="E2718" t="str">
            <v>一般財団法人日本精神医学研究センター　大阪メンタルクリニック梅田院</v>
          </cell>
          <cell r="F2718" t="str">
            <v>B型</v>
          </cell>
          <cell r="G2718" t="str">
            <v>２．かかりつけ患者に限って「診療」及び「検査（外部委託含む）」を実施</v>
          </cell>
          <cell r="H2718" t="str">
            <v>診療所</v>
          </cell>
        </row>
        <row r="2719">
          <cell r="A2719">
            <v>2718</v>
          </cell>
          <cell r="B2719">
            <v>44740</v>
          </cell>
          <cell r="E2719" t="str">
            <v>医療法人新明会　神原病院</v>
          </cell>
          <cell r="F2719" t="str">
            <v>B型</v>
          </cell>
          <cell r="G2719" t="str">
            <v>２．かかりつけ患者に限って「診療」及び「検査（外部委託含む）」を実施</v>
          </cell>
          <cell r="H2719" t="str">
            <v>病院</v>
          </cell>
        </row>
        <row r="2720">
          <cell r="A2720">
            <v>2719</v>
          </cell>
          <cell r="B2720">
            <v>44740</v>
          </cell>
          <cell r="E2720" t="str">
            <v>河田医院</v>
          </cell>
          <cell r="F2720" t="str">
            <v>B型</v>
          </cell>
          <cell r="G2720" t="str">
            <v>２．かかりつけ患者に限って「診療」及び「検査（外部委託含む）」を実施</v>
          </cell>
          <cell r="H2720" t="str">
            <v>診療所</v>
          </cell>
        </row>
        <row r="2721">
          <cell r="A2721">
            <v>2720</v>
          </cell>
          <cell r="B2721">
            <v>44740</v>
          </cell>
          <cell r="E2721" t="str">
            <v>門前医院</v>
          </cell>
          <cell r="F2721" t="str">
            <v>B型</v>
          </cell>
          <cell r="G2721" t="str">
            <v>２．かかりつけ患者に限って「診療」及び「検査（外部委託含む）」を実施</v>
          </cell>
          <cell r="H2721" t="str">
            <v>診療所</v>
          </cell>
        </row>
        <row r="2722">
          <cell r="A2722">
            <v>2721</v>
          </cell>
          <cell r="B2722">
            <v>44740</v>
          </cell>
          <cell r="E2722" t="str">
            <v>医療法人ＡＷＮＣ　きし脳神経外科リハビリクリニック</v>
          </cell>
          <cell r="F2722" t="str">
            <v>A型</v>
          </cell>
          <cell r="G2722" t="str">
            <v>１．発熱患者等の「診療」及び「検査（外部委託含む）」を実施</v>
          </cell>
          <cell r="H2722" t="str">
            <v>診療所</v>
          </cell>
        </row>
        <row r="2723">
          <cell r="A2723">
            <v>2722</v>
          </cell>
          <cell r="B2723">
            <v>44747</v>
          </cell>
          <cell r="C2723">
            <v>44873</v>
          </cell>
          <cell r="E2723" t="str">
            <v>平林医院</v>
          </cell>
          <cell r="F2723" t="str">
            <v>B型</v>
          </cell>
          <cell r="G2723" t="str">
            <v>２．かかりつけ患者に限って「診療」及び「検査（外部委託含む）」を実施</v>
          </cell>
          <cell r="H2723" t="str">
            <v>診療所</v>
          </cell>
        </row>
        <row r="2724">
          <cell r="A2724">
            <v>2723</v>
          </cell>
          <cell r="B2724">
            <v>44747</v>
          </cell>
          <cell r="E2724" t="str">
            <v>医療法人せいわ会　 大阪たつみリハビリテーション病院</v>
          </cell>
          <cell r="F2724" t="str">
            <v>B型</v>
          </cell>
          <cell r="G2724" t="str">
            <v>２．かかりつけ患者に限って「診療」及び「検査（外部委託含む）」を実施</v>
          </cell>
          <cell r="H2724" t="str">
            <v>病院</v>
          </cell>
        </row>
        <row r="2725">
          <cell r="A2725">
            <v>2724</v>
          </cell>
          <cell r="B2725">
            <v>44747</v>
          </cell>
          <cell r="E2725" t="str">
            <v>竹中医院</v>
          </cell>
          <cell r="F2725" t="str">
            <v>B型</v>
          </cell>
          <cell r="G2725" t="str">
            <v>２．かかりつけ患者に限って「診療」及び「検査（外部委託含む）」を実施</v>
          </cell>
          <cell r="H2725" t="str">
            <v>診療所</v>
          </cell>
        </row>
        <row r="2726">
          <cell r="A2726">
            <v>2725</v>
          </cell>
          <cell r="B2726">
            <v>44747</v>
          </cell>
          <cell r="C2726">
            <v>44936</v>
          </cell>
          <cell r="E2726" t="str">
            <v>かみや内科</v>
          </cell>
          <cell r="F2726" t="str">
            <v>B型</v>
          </cell>
          <cell r="G2726" t="str">
            <v>２．かかりつけ患者に限って「診療」及び「検査（外部委託含む）」を実施</v>
          </cell>
          <cell r="H2726" t="str">
            <v>診療所</v>
          </cell>
        </row>
        <row r="2727">
          <cell r="A2727">
            <v>2726</v>
          </cell>
          <cell r="B2727">
            <v>44747</v>
          </cell>
          <cell r="C2727">
            <v>44756</v>
          </cell>
          <cell r="E2727" t="str">
            <v>医療法人　宮前医院</v>
          </cell>
          <cell r="F2727" t="str">
            <v>A型</v>
          </cell>
          <cell r="G2727" t="str">
            <v>１．発熱患者等の「診療」及び「検査（外部委託含む）」を実施</v>
          </cell>
          <cell r="H2727" t="str">
            <v>診療所</v>
          </cell>
        </row>
        <row r="2728">
          <cell r="A2728">
            <v>2727</v>
          </cell>
          <cell r="B2728">
            <v>44747</v>
          </cell>
          <cell r="C2728">
            <v>44882</v>
          </cell>
          <cell r="E2728" t="str">
            <v>医療法人樹会　安部内科クリニック</v>
          </cell>
          <cell r="F2728" t="str">
            <v>B型</v>
          </cell>
          <cell r="G2728" t="str">
            <v>２．かかりつけ患者に限って「診療」及び「検査（外部委託含む）」を実施</v>
          </cell>
          <cell r="H2728" t="str">
            <v>診療所</v>
          </cell>
        </row>
        <row r="2729">
          <cell r="A2729">
            <v>2728</v>
          </cell>
          <cell r="B2729">
            <v>44747</v>
          </cell>
          <cell r="E2729" t="str">
            <v>医療法人　篠原医院</v>
          </cell>
          <cell r="F2729" t="str">
            <v>B型</v>
          </cell>
          <cell r="G2729" t="str">
            <v>２．かかりつけ患者に限って「診療」及び「検査（外部委託含む）」を実施</v>
          </cell>
          <cell r="H2729" t="str">
            <v>診療所</v>
          </cell>
        </row>
        <row r="2730">
          <cell r="A2730">
            <v>2729</v>
          </cell>
          <cell r="B2730">
            <v>44747</v>
          </cell>
          <cell r="C2730">
            <v>44846</v>
          </cell>
          <cell r="E2730" t="str">
            <v>遠藤クリニック</v>
          </cell>
          <cell r="F2730" t="str">
            <v>準A型</v>
          </cell>
          <cell r="G2730" t="str">
            <v>１．発熱患者等の「診療」及び「検査（外部委託含む）」を実施</v>
          </cell>
          <cell r="H2730" t="str">
            <v>診療所</v>
          </cell>
        </row>
        <row r="2731">
          <cell r="A2731">
            <v>2730</v>
          </cell>
          <cell r="B2731">
            <v>44747</v>
          </cell>
          <cell r="E2731" t="str">
            <v>新町クリニック</v>
          </cell>
          <cell r="F2731" t="str">
            <v>A型</v>
          </cell>
          <cell r="G2731" t="str">
            <v>１．発熱患者等の「診療」及び「検査（外部委託含む）」を実施</v>
          </cell>
          <cell r="H2731" t="str">
            <v>診療所</v>
          </cell>
        </row>
        <row r="2732">
          <cell r="A2732">
            <v>2731</v>
          </cell>
          <cell r="B2732">
            <v>44747</v>
          </cell>
          <cell r="E2732" t="str">
            <v>医療法人仁泉会　中村クリニック</v>
          </cell>
          <cell r="F2732" t="str">
            <v>B型</v>
          </cell>
          <cell r="G2732" t="str">
            <v>２．かかりつけ患者に限って「診療」及び「検査（外部委託含む）」を実施</v>
          </cell>
          <cell r="H2732" t="str">
            <v>診療所</v>
          </cell>
        </row>
        <row r="2733">
          <cell r="A2733">
            <v>2732</v>
          </cell>
          <cell r="B2733">
            <v>44747</v>
          </cell>
          <cell r="C2733">
            <v>44866</v>
          </cell>
          <cell r="E2733" t="str">
            <v>東雲八木診療所</v>
          </cell>
          <cell r="F2733" t="str">
            <v>B型</v>
          </cell>
          <cell r="G2733" t="str">
            <v>２．かかりつけ患者に限って「診療」及び「検査（外部委託含む）」を実施</v>
          </cell>
          <cell r="H2733" t="str">
            <v>診療所</v>
          </cell>
        </row>
        <row r="2734">
          <cell r="A2734">
            <v>2733</v>
          </cell>
          <cell r="B2734">
            <v>44747</v>
          </cell>
          <cell r="E2734" t="str">
            <v>医療法人　島田クリニック</v>
          </cell>
          <cell r="F2734" t="str">
            <v>B型</v>
          </cell>
          <cell r="G2734" t="str">
            <v>２．かかりつけ患者に限って「診療」及び「検査（外部委託含む）」を実施</v>
          </cell>
          <cell r="H2734" t="str">
            <v>診療所</v>
          </cell>
        </row>
        <row r="2735">
          <cell r="A2735">
            <v>2734</v>
          </cell>
          <cell r="B2735">
            <v>44747</v>
          </cell>
          <cell r="C2735">
            <v>44750</v>
          </cell>
          <cell r="E2735" t="str">
            <v>ふじもと内科小児科クリニック</v>
          </cell>
          <cell r="F2735" t="str">
            <v>A型</v>
          </cell>
          <cell r="G2735" t="str">
            <v>１．発熱患者等の「診療」及び「検査（外部委託含む）」を実施</v>
          </cell>
          <cell r="H2735" t="str">
            <v>診療所</v>
          </cell>
        </row>
        <row r="2736">
          <cell r="A2736">
            <v>2735</v>
          </cell>
          <cell r="B2736">
            <v>44747</v>
          </cell>
          <cell r="C2736">
            <v>44879</v>
          </cell>
          <cell r="E2736" t="str">
            <v>医療法人　水野医院</v>
          </cell>
          <cell r="F2736" t="str">
            <v>B型</v>
          </cell>
          <cell r="G2736" t="str">
            <v>２．かかりつけ患者に限って「診療」及び「検査（外部委託含む）」を実施</v>
          </cell>
          <cell r="H2736" t="str">
            <v>診療所</v>
          </cell>
        </row>
        <row r="2737">
          <cell r="A2737">
            <v>2736</v>
          </cell>
          <cell r="B2737">
            <v>44754</v>
          </cell>
          <cell r="C2737">
            <v>44762</v>
          </cell>
          <cell r="E2737" t="str">
            <v>医療法人　中浜医院</v>
          </cell>
          <cell r="F2737" t="str">
            <v>B型</v>
          </cell>
          <cell r="G2737" t="str">
            <v>２．かかりつけ患者に限って「診療」及び「検査（外部委託含む）」を実施</v>
          </cell>
          <cell r="H2737" t="str">
            <v>診療所</v>
          </cell>
        </row>
        <row r="2738">
          <cell r="A2738">
            <v>2737</v>
          </cell>
          <cell r="B2738">
            <v>44754</v>
          </cell>
          <cell r="E2738" t="str">
            <v>医療法人　溝口医院</v>
          </cell>
          <cell r="F2738" t="str">
            <v>A型</v>
          </cell>
          <cell r="G2738" t="str">
            <v>１．発熱患者等の「診療」及び「検査（外部委託含む）」を実施</v>
          </cell>
          <cell r="H2738" t="str">
            <v>診療所</v>
          </cell>
        </row>
        <row r="2739">
          <cell r="A2739">
            <v>2738</v>
          </cell>
          <cell r="B2739">
            <v>44754</v>
          </cell>
          <cell r="C2739">
            <v>44949</v>
          </cell>
          <cell r="E2739" t="str">
            <v>医療法人　松本内科胃腸科</v>
          </cell>
          <cell r="F2739" t="str">
            <v>A型</v>
          </cell>
          <cell r="G2739" t="str">
            <v>１．発熱患者等の「診療」及び「検査（外部委託含む）」を実施</v>
          </cell>
          <cell r="H2739" t="str">
            <v>診療所</v>
          </cell>
        </row>
        <row r="2740">
          <cell r="A2740">
            <v>2739</v>
          </cell>
          <cell r="B2740">
            <v>44754</v>
          </cell>
          <cell r="E2740" t="str">
            <v>医療法人　林診療所</v>
          </cell>
          <cell r="F2740" t="str">
            <v>A型</v>
          </cell>
          <cell r="G2740" t="str">
            <v>１．発熱患者等の「診療」及び「検査（外部委託含む）」を実施</v>
          </cell>
          <cell r="H2740" t="str">
            <v>診療所</v>
          </cell>
        </row>
        <row r="2741">
          <cell r="A2741">
            <v>2740</v>
          </cell>
          <cell r="B2741">
            <v>44754</v>
          </cell>
          <cell r="C2741">
            <v>44952</v>
          </cell>
          <cell r="E2741" t="str">
            <v>千里中央メディカルクリニック</v>
          </cell>
          <cell r="F2741" t="str">
            <v>A型</v>
          </cell>
          <cell r="G2741" t="str">
            <v>１．発熱患者等の「診療」及び「検査（外部委託含む）」を実施</v>
          </cell>
          <cell r="H2741" t="str">
            <v>診療所</v>
          </cell>
        </row>
        <row r="2742">
          <cell r="A2742">
            <v>2741</v>
          </cell>
          <cell r="B2742">
            <v>44754</v>
          </cell>
          <cell r="C2742">
            <v>44778</v>
          </cell>
          <cell r="E2742" t="str">
            <v>医療法人和深会　 江川クリニック胃腸肛門科</v>
          </cell>
          <cell r="F2742" t="str">
            <v>A型</v>
          </cell>
          <cell r="G2742" t="str">
            <v>１．発熱患者等の「診療」及び「検査（外部委託含む）」を実施</v>
          </cell>
          <cell r="H2742" t="str">
            <v>診療所</v>
          </cell>
        </row>
        <row r="2743">
          <cell r="A2743">
            <v>2742</v>
          </cell>
          <cell r="B2743">
            <v>44754</v>
          </cell>
          <cell r="E2743" t="str">
            <v>北大阪医療生活協同組合　光風台診療所</v>
          </cell>
          <cell r="F2743" t="str">
            <v>B型</v>
          </cell>
          <cell r="G2743" t="str">
            <v>２．かかりつけ患者に限って「診療」及び「検査（外部委託含む）」を実施</v>
          </cell>
          <cell r="H2743" t="str">
            <v>診療所</v>
          </cell>
        </row>
        <row r="2744">
          <cell r="A2744">
            <v>2743</v>
          </cell>
          <cell r="B2744">
            <v>44754</v>
          </cell>
          <cell r="C2744">
            <v>44787</v>
          </cell>
          <cell r="E2744" t="str">
            <v>あお在宅・往診クリニック</v>
          </cell>
          <cell r="F2744" t="str">
            <v>A型</v>
          </cell>
          <cell r="G2744" t="str">
            <v>１．発熱患者等の「診療」及び「検査（外部委託含む）」を実施</v>
          </cell>
          <cell r="H2744" t="str">
            <v>診療所</v>
          </cell>
        </row>
        <row r="2745">
          <cell r="A2745">
            <v>2744</v>
          </cell>
          <cell r="B2745">
            <v>44754</v>
          </cell>
          <cell r="C2745">
            <v>44767</v>
          </cell>
          <cell r="E2745" t="str">
            <v>米田内科胃腸科</v>
          </cell>
          <cell r="F2745" t="str">
            <v>B型</v>
          </cell>
          <cell r="G2745" t="str">
            <v>２．かかりつけ患者に限って「診療」及び「検査（外部委託含む）」を実施</v>
          </cell>
          <cell r="H2745" t="str">
            <v>診療所</v>
          </cell>
        </row>
        <row r="2746">
          <cell r="A2746">
            <v>2745</v>
          </cell>
          <cell r="B2746">
            <v>44754</v>
          </cell>
          <cell r="E2746" t="str">
            <v>勇村医院</v>
          </cell>
          <cell r="F2746" t="str">
            <v>B型</v>
          </cell>
          <cell r="G2746" t="str">
            <v>２．かかりつけ患者に限って「診療」及び「検査（外部委託含む）」を実施</v>
          </cell>
          <cell r="H2746" t="str">
            <v>診療所</v>
          </cell>
        </row>
        <row r="2748">
          <cell r="A2748">
            <v>2747</v>
          </cell>
          <cell r="B2748">
            <v>44761</v>
          </cell>
          <cell r="C2748">
            <v>44887</v>
          </cell>
          <cell r="E2748" t="str">
            <v>小川クリニック</v>
          </cell>
          <cell r="F2748" t="str">
            <v>B型</v>
          </cell>
          <cell r="G2748" t="str">
            <v>２．かかりつけ患者に限って「診療」及び「検査（外部委託含む）」を実施</v>
          </cell>
          <cell r="H2748" t="str">
            <v>診療所</v>
          </cell>
        </row>
        <row r="2749">
          <cell r="A2749">
            <v>2748</v>
          </cell>
          <cell r="B2749">
            <v>44761</v>
          </cell>
          <cell r="E2749" t="str">
            <v>医療法人　平野内科クリニック</v>
          </cell>
          <cell r="F2749" t="str">
            <v>B型</v>
          </cell>
          <cell r="G2749" t="str">
            <v>２．かかりつけ患者に限って「診療」及び「検査（外部委託含む）」を実施</v>
          </cell>
          <cell r="H2749" t="str">
            <v>診療所</v>
          </cell>
        </row>
        <row r="2750">
          <cell r="A2750">
            <v>2749</v>
          </cell>
          <cell r="B2750">
            <v>44761</v>
          </cell>
          <cell r="C2750">
            <v>44767</v>
          </cell>
          <cell r="E2750" t="str">
            <v>医療法人わかば会　上町はまのクリニック</v>
          </cell>
          <cell r="F2750" t="str">
            <v>A型</v>
          </cell>
          <cell r="G2750" t="str">
            <v>１．発熱患者等の「診療」及び「検査（外部委託含む）」を実施</v>
          </cell>
          <cell r="H2750" t="str">
            <v>診療所</v>
          </cell>
        </row>
        <row r="2751">
          <cell r="A2751">
            <v>2750</v>
          </cell>
          <cell r="B2751">
            <v>44761</v>
          </cell>
          <cell r="E2751" t="str">
            <v>医療法人淳康会　堺近森病院附属近森診療所</v>
          </cell>
          <cell r="F2751" t="str">
            <v>B型</v>
          </cell>
          <cell r="G2751" t="str">
            <v>２．かかりつけ患者に限って「診療」及び「検査（外部委託含む）」を実施</v>
          </cell>
          <cell r="H2751" t="str">
            <v>診療所</v>
          </cell>
        </row>
        <row r="2752">
          <cell r="A2752">
            <v>2751</v>
          </cell>
          <cell r="B2752">
            <v>44761</v>
          </cell>
          <cell r="C2752">
            <v>44777</v>
          </cell>
          <cell r="E2752" t="str">
            <v>耳鼻咽喉科中村クリニック</v>
          </cell>
          <cell r="F2752" t="str">
            <v>A型</v>
          </cell>
          <cell r="G2752" t="str">
            <v>１．発熱患者等の「診療」及び「検査（外部委託含む）」を実施</v>
          </cell>
          <cell r="H2752" t="str">
            <v>診療所</v>
          </cell>
        </row>
        <row r="2753">
          <cell r="A2753">
            <v>2752</v>
          </cell>
          <cell r="B2753">
            <v>44761</v>
          </cell>
          <cell r="E2753" t="str">
            <v>みずほおおぞら診療所</v>
          </cell>
          <cell r="F2753" t="str">
            <v>B型</v>
          </cell>
          <cell r="G2753" t="str">
            <v>２．かかりつけ患者に限って「診療」及び「検査（外部委託含む）」を実施</v>
          </cell>
          <cell r="H2753" t="str">
            <v>診療所</v>
          </cell>
        </row>
        <row r="2754">
          <cell r="A2754">
            <v>2753</v>
          </cell>
          <cell r="B2754">
            <v>44761</v>
          </cell>
          <cell r="E2754" t="str">
            <v>うらの在宅クリニック</v>
          </cell>
          <cell r="F2754" t="str">
            <v>B型</v>
          </cell>
          <cell r="G2754" t="str">
            <v>２．かかりつけ患者に限って「診療」及び「検査（外部委託含む）」を実施</v>
          </cell>
          <cell r="H2754" t="str">
            <v>診療所</v>
          </cell>
        </row>
        <row r="2755">
          <cell r="A2755">
            <v>2754</v>
          </cell>
          <cell r="B2755">
            <v>44768</v>
          </cell>
          <cell r="E2755" t="str">
            <v>堺筋本町内科歯科クリニック</v>
          </cell>
          <cell r="F2755" t="str">
            <v>A型</v>
          </cell>
          <cell r="G2755" t="str">
            <v>１．発熱患者等の「診療」及び「検査（外部委託含む）」を実施</v>
          </cell>
          <cell r="H2755" t="str">
            <v>診療所</v>
          </cell>
        </row>
        <row r="2756">
          <cell r="A2756">
            <v>2755</v>
          </cell>
          <cell r="B2756">
            <v>44768</v>
          </cell>
          <cell r="E2756" t="str">
            <v>松本耳鼻咽喉科</v>
          </cell>
          <cell r="F2756" t="str">
            <v>B型</v>
          </cell>
          <cell r="G2756" t="str">
            <v>２．かかりつけ患者に限って「診療」及び「検査（外部委託含む）」を実施</v>
          </cell>
          <cell r="H2756" t="str">
            <v>診療所</v>
          </cell>
        </row>
        <row r="2757">
          <cell r="A2757">
            <v>2756</v>
          </cell>
          <cell r="B2757">
            <v>44768</v>
          </cell>
          <cell r="C2757">
            <v>44866</v>
          </cell>
          <cell r="E2757" t="str">
            <v>医療法人　健和会　うえだ下田部病院</v>
          </cell>
          <cell r="F2757" t="str">
            <v>A型</v>
          </cell>
          <cell r="G2757" t="str">
            <v>１．発熱患者等の「診療」及び「検査（外部委託含む）」を実施</v>
          </cell>
          <cell r="H2757" t="str">
            <v>病院</v>
          </cell>
        </row>
        <row r="2758">
          <cell r="A2758">
            <v>2757</v>
          </cell>
          <cell r="B2758">
            <v>44768</v>
          </cell>
          <cell r="C2758">
            <v>44776</v>
          </cell>
          <cell r="E2758" t="str">
            <v>医療法人　松翔会　松尾つるはしクリニック</v>
          </cell>
          <cell r="F2758" t="str">
            <v>A型</v>
          </cell>
          <cell r="G2758" t="str">
            <v>１．発熱患者等の「診療」及び「検査（外部委託含む）」を実施</v>
          </cell>
          <cell r="H2758" t="str">
            <v>診療所</v>
          </cell>
        </row>
        <row r="2759">
          <cell r="A2759">
            <v>2758</v>
          </cell>
          <cell r="B2759">
            <v>44768</v>
          </cell>
          <cell r="C2759">
            <v>44921</v>
          </cell>
          <cell r="E2759" t="str">
            <v>かわらだ心臓足血管クリニック</v>
          </cell>
          <cell r="F2759" t="str">
            <v>A型</v>
          </cell>
          <cell r="G2759" t="str">
            <v>１．発熱患者等の「診療」及び「検査（外部委託含む）」を実施</v>
          </cell>
          <cell r="H2759" t="str">
            <v>診療所</v>
          </cell>
        </row>
        <row r="2760">
          <cell r="A2760">
            <v>2759</v>
          </cell>
          <cell r="B2760">
            <v>44768</v>
          </cell>
          <cell r="C2760">
            <v>44833</v>
          </cell>
          <cell r="E2760" t="str">
            <v>医療法人三輝会　村上脳神経外科内科クリニック</v>
          </cell>
          <cell r="F2760" t="str">
            <v>A型</v>
          </cell>
          <cell r="G2760" t="str">
            <v>１．発熱患者等の「診療」及び「検査（外部委託含む）」を実施</v>
          </cell>
          <cell r="H2760" t="str">
            <v>診療所</v>
          </cell>
        </row>
        <row r="2761">
          <cell r="A2761">
            <v>2760</v>
          </cell>
          <cell r="B2761">
            <v>44768</v>
          </cell>
          <cell r="E2761" t="str">
            <v>一般社団法人医新会　鳥飼よろずクリニック</v>
          </cell>
          <cell r="F2761" t="str">
            <v>A型</v>
          </cell>
          <cell r="G2761" t="str">
            <v>１．発熱患者等の「診療」及び「検査（外部委託含む）」を実施</v>
          </cell>
          <cell r="H2761" t="str">
            <v>診療所</v>
          </cell>
        </row>
        <row r="2762">
          <cell r="A2762">
            <v>2761</v>
          </cell>
          <cell r="B2762">
            <v>44768</v>
          </cell>
          <cell r="E2762" t="str">
            <v>医療法人　前防医院</v>
          </cell>
          <cell r="F2762" t="str">
            <v>B型</v>
          </cell>
          <cell r="G2762" t="str">
            <v>２．かかりつけ患者に限って「診療」及び「検査（外部委託含む）」を実施</v>
          </cell>
          <cell r="H2762" t="str">
            <v>診療所</v>
          </cell>
        </row>
        <row r="2763">
          <cell r="A2763">
            <v>2762</v>
          </cell>
          <cell r="B2763">
            <v>44768</v>
          </cell>
          <cell r="E2763" t="str">
            <v>医療法人一心会　京本耳鼻咽喉科</v>
          </cell>
          <cell r="F2763" t="str">
            <v>B型</v>
          </cell>
          <cell r="G2763" t="str">
            <v>２．かかりつけ患者に限って「診療」及び「検査（外部委託含む）」を実施</v>
          </cell>
          <cell r="H2763" t="str">
            <v>診療所</v>
          </cell>
        </row>
        <row r="2764">
          <cell r="A2764">
            <v>2763</v>
          </cell>
          <cell r="B2764">
            <v>44768</v>
          </cell>
          <cell r="C2764">
            <v>44785</v>
          </cell>
          <cell r="E2764" t="str">
            <v>医療法人　泰弘会　えびす診療所</v>
          </cell>
          <cell r="F2764" t="str">
            <v>A型</v>
          </cell>
          <cell r="G2764" t="str">
            <v>１．発熱患者等の「診療」及び「検査（外部委託含む）」を実施</v>
          </cell>
          <cell r="H2764" t="str">
            <v>診療所</v>
          </cell>
        </row>
        <row r="2765">
          <cell r="A2765">
            <v>2764</v>
          </cell>
          <cell r="B2765">
            <v>44768</v>
          </cell>
          <cell r="E2765" t="str">
            <v>元林産婦人科内科</v>
          </cell>
          <cell r="F2765" t="str">
            <v>A型</v>
          </cell>
          <cell r="G2765" t="str">
            <v>１．発熱患者等の「診療」及び「検査（外部委託含む）」を実施</v>
          </cell>
          <cell r="H2765" t="str">
            <v>診療所</v>
          </cell>
        </row>
        <row r="2766">
          <cell r="A2766">
            <v>2765</v>
          </cell>
          <cell r="B2766">
            <v>44768</v>
          </cell>
          <cell r="C2766">
            <v>44938</v>
          </cell>
          <cell r="E2766" t="str">
            <v>医療法人　桜会　かめいクリニック</v>
          </cell>
          <cell r="F2766" t="str">
            <v>A型</v>
          </cell>
          <cell r="G2766" t="str">
            <v>１．発熱患者等の「診療」及び「検査（外部委託含む）」を実施</v>
          </cell>
          <cell r="H2766" t="str">
            <v>診療所</v>
          </cell>
        </row>
        <row r="2767">
          <cell r="A2767">
            <v>2766</v>
          </cell>
          <cell r="B2767">
            <v>44768</v>
          </cell>
          <cell r="C2767">
            <v>44778</v>
          </cell>
          <cell r="E2767" t="str">
            <v>医療法人眞祥会　ふくだメンタルクリニック</v>
          </cell>
          <cell r="F2767" t="str">
            <v>B型</v>
          </cell>
          <cell r="G2767" t="str">
            <v>２．かかりつけ患者に限って「診療」及び「検査（外部委託含む）」を実施</v>
          </cell>
          <cell r="H2767" t="str">
            <v>診療所</v>
          </cell>
        </row>
        <row r="2768">
          <cell r="A2768">
            <v>2767</v>
          </cell>
          <cell r="B2768">
            <v>44768</v>
          </cell>
          <cell r="C2768">
            <v>44893</v>
          </cell>
          <cell r="E2768" t="str">
            <v>岸和田博陽会クリニック</v>
          </cell>
          <cell r="F2768" t="str">
            <v>A型</v>
          </cell>
          <cell r="G2768" t="str">
            <v>１．発熱患者等の「診療」及び「検査（外部委託含む）」を実施</v>
          </cell>
          <cell r="H2768" t="str">
            <v>診療所</v>
          </cell>
        </row>
        <row r="2769">
          <cell r="A2769">
            <v>2768</v>
          </cell>
          <cell r="B2769">
            <v>44768</v>
          </cell>
          <cell r="C2769">
            <v>44930</v>
          </cell>
          <cell r="E2769" t="str">
            <v>高石市立診療センター</v>
          </cell>
          <cell r="F2769" t="str">
            <v>A型</v>
          </cell>
          <cell r="G2769" t="str">
            <v>１．発熱患者等の「診療」及び「検査（外部委託含む）」を実施</v>
          </cell>
          <cell r="H2769" t="str">
            <v>診療所</v>
          </cell>
        </row>
        <row r="2770">
          <cell r="A2770">
            <v>2769</v>
          </cell>
          <cell r="B2770">
            <v>44775</v>
          </cell>
          <cell r="C2770">
            <v>44866</v>
          </cell>
          <cell r="E2770" t="str">
            <v>藤村外科医院</v>
          </cell>
          <cell r="F2770" t="str">
            <v>B型</v>
          </cell>
          <cell r="G2770" t="str">
            <v>２．かかりつけ患者に限って「診療」及び「検査（外部委託含む）」を実施</v>
          </cell>
          <cell r="H2770" t="str">
            <v>診療所</v>
          </cell>
        </row>
        <row r="2771">
          <cell r="A2771">
            <v>2770</v>
          </cell>
          <cell r="B2771">
            <v>44775</v>
          </cell>
          <cell r="C2771">
            <v>44986</v>
          </cell>
          <cell r="E2771" t="str">
            <v>my clinic</v>
          </cell>
          <cell r="F2771" t="str">
            <v>A型</v>
          </cell>
          <cell r="G2771" t="str">
            <v>１．発熱患者等の「診療」及び「検査（外部委託含む）」を実施</v>
          </cell>
          <cell r="H2771" t="str">
            <v>診療所</v>
          </cell>
        </row>
        <row r="2772">
          <cell r="A2772">
            <v>2771</v>
          </cell>
          <cell r="B2772">
            <v>44775</v>
          </cell>
          <cell r="E2772" t="str">
            <v>たぶち耳鼻咽喉科</v>
          </cell>
          <cell r="F2772" t="str">
            <v>A型</v>
          </cell>
          <cell r="G2772" t="str">
            <v>１．発熱患者等の「診療」及び「検査（外部委託含む）」を実施</v>
          </cell>
          <cell r="H2772" t="str">
            <v>診療所</v>
          </cell>
        </row>
        <row r="2773">
          <cell r="A2773">
            <v>2772</v>
          </cell>
          <cell r="B2773">
            <v>44775</v>
          </cell>
          <cell r="E2773" t="str">
            <v>大塚医院</v>
          </cell>
          <cell r="F2773" t="str">
            <v>B型</v>
          </cell>
          <cell r="G2773" t="str">
            <v>２．かかりつけ患者に限って「診療」及び「検査（外部委託含む）」を実施</v>
          </cell>
          <cell r="H2773" t="str">
            <v>診療所</v>
          </cell>
        </row>
        <row r="2774">
          <cell r="A2774">
            <v>2773</v>
          </cell>
          <cell r="B2774">
            <v>44775</v>
          </cell>
          <cell r="E2774" t="str">
            <v>医療法人光誠会　しろばとクリニック</v>
          </cell>
          <cell r="F2774" t="str">
            <v>B型</v>
          </cell>
          <cell r="G2774" t="str">
            <v>２．かかりつけ患者に限って「診療」及び「検査（外部委託含む）」を実施</v>
          </cell>
          <cell r="H2774" t="str">
            <v>診療所</v>
          </cell>
        </row>
        <row r="2775">
          <cell r="A2775">
            <v>2774</v>
          </cell>
          <cell r="B2775">
            <v>44775</v>
          </cell>
          <cell r="C2775">
            <v>44805</v>
          </cell>
          <cell r="E2775" t="str">
            <v>スマイルキッズクリニック</v>
          </cell>
          <cell r="F2775" t="str">
            <v>A型</v>
          </cell>
          <cell r="G2775" t="str">
            <v>１．発熱患者等の「診療」及び「検査（外部委託含む）」を実施</v>
          </cell>
          <cell r="H2775" t="str">
            <v>診療所</v>
          </cell>
        </row>
        <row r="2776">
          <cell r="A2776">
            <v>2775</v>
          </cell>
          <cell r="B2776">
            <v>44775</v>
          </cell>
          <cell r="C2776">
            <v>44777</v>
          </cell>
          <cell r="E2776" t="str">
            <v>よしまつ小児科アレルギー科</v>
          </cell>
          <cell r="F2776" t="str">
            <v>A型</v>
          </cell>
          <cell r="G2776" t="str">
            <v>１．発熱患者等の「診療」及び「検査（外部委託含む）」を実施</v>
          </cell>
          <cell r="H2776" t="str">
            <v>診療所</v>
          </cell>
        </row>
        <row r="2777">
          <cell r="A2777">
            <v>2776</v>
          </cell>
          <cell r="B2777">
            <v>44775</v>
          </cell>
          <cell r="E2777" t="str">
            <v>医療法人永仁会　千里ペインクリニック</v>
          </cell>
          <cell r="F2777" t="str">
            <v>B型</v>
          </cell>
          <cell r="G2777" t="str">
            <v>２．かかりつけ患者に限って「診療」及び「検査（外部委託含む）」を実施</v>
          </cell>
          <cell r="H2777" t="str">
            <v>診療所</v>
          </cell>
        </row>
        <row r="2778">
          <cell r="A2778">
            <v>2777</v>
          </cell>
          <cell r="B2778">
            <v>44775</v>
          </cell>
          <cell r="C2778">
            <v>44778</v>
          </cell>
          <cell r="E2778" t="str">
            <v>医療法人幸佑会　溝畑クリニック</v>
          </cell>
          <cell r="F2778" t="str">
            <v>A型</v>
          </cell>
          <cell r="G2778" t="str">
            <v>１．発熱患者等の「診療」及び「検査（外部委託含む）」を実施</v>
          </cell>
          <cell r="H2778" t="str">
            <v>診療所</v>
          </cell>
        </row>
        <row r="2779">
          <cell r="A2779">
            <v>2778</v>
          </cell>
          <cell r="B2779">
            <v>44775</v>
          </cell>
          <cell r="C2779">
            <v>44850</v>
          </cell>
          <cell r="E2779" t="str">
            <v>たかまつこどもクリニック</v>
          </cell>
          <cell r="F2779" t="str">
            <v>準A型</v>
          </cell>
          <cell r="G2779" t="str">
            <v>１．発熱患者等の「診療」及び「検査（外部委託含む）」を実施</v>
          </cell>
          <cell r="H2779" t="str">
            <v>診療所</v>
          </cell>
        </row>
        <row r="2780">
          <cell r="A2780">
            <v>2779</v>
          </cell>
          <cell r="B2780">
            <v>44775</v>
          </cell>
          <cell r="E2780" t="str">
            <v>うえまちクリニック</v>
          </cell>
          <cell r="F2780" t="str">
            <v>A型</v>
          </cell>
          <cell r="G2780" t="str">
            <v>１．発熱患者等の「診療」及び「検査（外部委託含む）」を実施</v>
          </cell>
          <cell r="H2780" t="str">
            <v>診療所</v>
          </cell>
        </row>
        <row r="2781">
          <cell r="A2781">
            <v>2780</v>
          </cell>
          <cell r="B2781">
            <v>44775</v>
          </cell>
          <cell r="C2781">
            <v>44873</v>
          </cell>
          <cell r="E2781" t="str">
            <v>やまぐち内科クリニック</v>
          </cell>
          <cell r="F2781" t="str">
            <v>A型</v>
          </cell>
          <cell r="G2781" t="str">
            <v>１．発熱患者等の「診療」及び「検査（外部委託含む）」を実施</v>
          </cell>
          <cell r="H2781" t="str">
            <v>診療所</v>
          </cell>
        </row>
        <row r="2782">
          <cell r="A2782">
            <v>2781</v>
          </cell>
          <cell r="B2782">
            <v>44775</v>
          </cell>
          <cell r="E2782" t="str">
            <v>医療法人フルヤ耳鼻科</v>
          </cell>
          <cell r="F2782" t="str">
            <v>B型</v>
          </cell>
          <cell r="G2782" t="str">
            <v>２．かかりつけ患者に限って「診療」及び「検査（外部委託含む）」を実施</v>
          </cell>
          <cell r="H2782" t="str">
            <v>診療所</v>
          </cell>
        </row>
        <row r="2783">
          <cell r="A2783">
            <v>2782</v>
          </cell>
          <cell r="B2783">
            <v>44775</v>
          </cell>
          <cell r="C2783">
            <v>44867</v>
          </cell>
          <cell r="E2783" t="str">
            <v>医療法人　小上医院</v>
          </cell>
          <cell r="F2783" t="str">
            <v>A型</v>
          </cell>
          <cell r="G2783" t="str">
            <v>１．発熱患者等の「診療」及び「検査（外部委託含む）」を実施</v>
          </cell>
          <cell r="H2783" t="str">
            <v>診療所</v>
          </cell>
        </row>
        <row r="2784">
          <cell r="A2784">
            <v>2783</v>
          </cell>
          <cell r="B2784">
            <v>44775</v>
          </cell>
          <cell r="E2784" t="str">
            <v>植島クリニック</v>
          </cell>
          <cell r="F2784" t="str">
            <v>B型</v>
          </cell>
          <cell r="G2784" t="str">
            <v>２．かかりつけ患者に限って「診療」及び「検査（外部委託含む）」を実施</v>
          </cell>
          <cell r="H2784" t="str">
            <v>診療所</v>
          </cell>
        </row>
        <row r="2785">
          <cell r="A2785">
            <v>2784</v>
          </cell>
          <cell r="B2785">
            <v>44775</v>
          </cell>
          <cell r="C2785">
            <v>44835</v>
          </cell>
          <cell r="E2785" t="str">
            <v>東梅田内本泌尿器科</v>
          </cell>
          <cell r="F2785" t="str">
            <v>B型</v>
          </cell>
          <cell r="G2785" t="str">
            <v>２．かかりつけ患者に限って「診療」及び「検査（外部委託含む）」を実施</v>
          </cell>
          <cell r="H2785" t="str">
            <v>診療所</v>
          </cell>
        </row>
        <row r="2786">
          <cell r="A2786">
            <v>2785</v>
          </cell>
          <cell r="B2786">
            <v>44775</v>
          </cell>
          <cell r="E2786" t="str">
            <v>きだ呼吸器・リハビリクリニック</v>
          </cell>
          <cell r="F2786" t="str">
            <v>A型</v>
          </cell>
          <cell r="G2786" t="str">
            <v>１．発熱患者等の「診療」及び「検査（外部委託含む）」を実施</v>
          </cell>
          <cell r="H2786" t="str">
            <v>診療所</v>
          </cell>
        </row>
        <row r="2787">
          <cell r="A2787">
            <v>2786</v>
          </cell>
          <cell r="B2787">
            <v>44775</v>
          </cell>
          <cell r="C2787">
            <v>44866</v>
          </cell>
          <cell r="E2787" t="str">
            <v>医療法人尚信会　整形外科河村医院</v>
          </cell>
          <cell r="F2787" t="str">
            <v>B型</v>
          </cell>
          <cell r="G2787" t="str">
            <v>２．かかりつけ患者に限って「診療」及び「検査（外部委託含む）」を実施</v>
          </cell>
          <cell r="H2787" t="str">
            <v>診療所</v>
          </cell>
        </row>
        <row r="2788">
          <cell r="A2788">
            <v>2787</v>
          </cell>
          <cell r="B2788">
            <v>44775</v>
          </cell>
          <cell r="C2788">
            <v>44947</v>
          </cell>
          <cell r="E2788" t="str">
            <v>ナカタ医院</v>
          </cell>
          <cell r="F2788" t="str">
            <v>A型</v>
          </cell>
          <cell r="G2788" t="str">
            <v>１．発熱患者等の「診療」及び「検査（外部委託含む）」を実施</v>
          </cell>
          <cell r="H2788" t="str">
            <v>診療所</v>
          </cell>
        </row>
        <row r="2789">
          <cell r="A2789">
            <v>2788</v>
          </cell>
          <cell r="B2789">
            <v>44775</v>
          </cell>
          <cell r="C2789">
            <v>44874</v>
          </cell>
          <cell r="E2789" t="str">
            <v>医療法人将奈会　白石クリニック整形外科・内科・消化器内科</v>
          </cell>
          <cell r="F2789" t="str">
            <v>A型</v>
          </cell>
          <cell r="G2789" t="str">
            <v>１．発熱患者等の「診療」及び「検査（外部委託含む）」を実施</v>
          </cell>
          <cell r="H2789" t="str">
            <v>診療所</v>
          </cell>
        </row>
        <row r="2790">
          <cell r="A2790">
            <v>2789</v>
          </cell>
          <cell r="B2790">
            <v>44775</v>
          </cell>
          <cell r="E2790" t="str">
            <v>医療法人　静風会　杉浦福町診療所</v>
          </cell>
          <cell r="F2790" t="str">
            <v>B型</v>
          </cell>
          <cell r="G2790" t="str">
            <v>２．かかりつけ患者に限って「診療」及び「検査（外部委託含む）」を実施</v>
          </cell>
          <cell r="H2790" t="str">
            <v>診療所</v>
          </cell>
        </row>
        <row r="2791">
          <cell r="A2791">
            <v>2790</v>
          </cell>
          <cell r="B2791">
            <v>44775</v>
          </cell>
          <cell r="E2791" t="str">
            <v>医療法人友紘会　彩都友絋会病院</v>
          </cell>
          <cell r="F2791" t="str">
            <v>B型</v>
          </cell>
          <cell r="G2791" t="str">
            <v>２．かかりつけ患者に限って「診療」及び「検査（外部委託含む）」を実施</v>
          </cell>
          <cell r="H2791" t="str">
            <v>病院</v>
          </cell>
        </row>
        <row r="2792">
          <cell r="A2792">
            <v>2791</v>
          </cell>
          <cell r="B2792">
            <v>44775</v>
          </cell>
          <cell r="E2792" t="str">
            <v>医療法人博愛会　村田内科医院</v>
          </cell>
          <cell r="F2792" t="str">
            <v>A型</v>
          </cell>
          <cell r="G2792" t="str">
            <v>１．発熱患者等の「診療」及び「検査（外部委託含む）」を実施</v>
          </cell>
          <cell r="H2792" t="str">
            <v>診療所</v>
          </cell>
        </row>
        <row r="2793">
          <cell r="A2793">
            <v>2792</v>
          </cell>
          <cell r="B2793">
            <v>44775</v>
          </cell>
          <cell r="C2793">
            <v>44865</v>
          </cell>
          <cell r="E2793" t="str">
            <v>ゆうあいクリニック</v>
          </cell>
          <cell r="F2793" t="str">
            <v>A型</v>
          </cell>
          <cell r="G2793" t="str">
            <v>１．発熱患者等の「診療」及び「検査（外部委託含む）」を実施</v>
          </cell>
          <cell r="H2793" t="str">
            <v>診療所</v>
          </cell>
        </row>
        <row r="2794">
          <cell r="A2794">
            <v>2793</v>
          </cell>
          <cell r="B2794">
            <v>44775</v>
          </cell>
          <cell r="C2794">
            <v>44848</v>
          </cell>
          <cell r="E2794" t="str">
            <v>岡本耳鼻咽喉科</v>
          </cell>
          <cell r="F2794" t="str">
            <v>準A型</v>
          </cell>
          <cell r="G2794" t="str">
            <v>１．発熱患者等の「診療」及び「検査（外部委託含む）」を実施</v>
          </cell>
          <cell r="H2794" t="str">
            <v>診療所</v>
          </cell>
        </row>
        <row r="2795">
          <cell r="A2795">
            <v>2794</v>
          </cell>
          <cell r="B2795">
            <v>44775</v>
          </cell>
          <cell r="C2795">
            <v>44904</v>
          </cell>
          <cell r="E2795" t="str">
            <v>医療法人友伸会　中垣内科皮膚科</v>
          </cell>
          <cell r="F2795" t="str">
            <v>B型</v>
          </cell>
          <cell r="G2795" t="str">
            <v>２．かかりつけ患者に限って「診療」及び「検査（外部委託含む）」を実施</v>
          </cell>
          <cell r="H2795" t="str">
            <v>診療所</v>
          </cell>
        </row>
        <row r="2796">
          <cell r="A2796">
            <v>2795</v>
          </cell>
          <cell r="B2796">
            <v>44782</v>
          </cell>
          <cell r="E2796" t="str">
            <v>医療法人　草野レントゲン診療所</v>
          </cell>
          <cell r="F2796" t="str">
            <v>A型</v>
          </cell>
          <cell r="G2796" t="str">
            <v>１．発熱患者等の「診療」及び「検査（外部委託含む）」を実施</v>
          </cell>
          <cell r="H2796" t="str">
            <v>診療所</v>
          </cell>
        </row>
        <row r="2797">
          <cell r="A2797">
            <v>2796</v>
          </cell>
          <cell r="B2797">
            <v>44782</v>
          </cell>
          <cell r="E2797" t="str">
            <v>山県クリニック</v>
          </cell>
          <cell r="F2797" t="str">
            <v>A型</v>
          </cell>
          <cell r="G2797" t="str">
            <v>１．発熱患者等の「診療」及び「検査（外部委託含む）」を実施</v>
          </cell>
          <cell r="H2797" t="str">
            <v>診療所</v>
          </cell>
        </row>
        <row r="2798">
          <cell r="A2798">
            <v>2797</v>
          </cell>
          <cell r="B2798">
            <v>44782</v>
          </cell>
          <cell r="E2798" t="str">
            <v>医療法人将正会　山口こどもクリニック</v>
          </cell>
          <cell r="F2798" t="str">
            <v>A型</v>
          </cell>
          <cell r="G2798" t="str">
            <v>１．発熱患者等の「診療」及び「検査（外部委託含む）」を実施</v>
          </cell>
          <cell r="H2798" t="str">
            <v>診療所</v>
          </cell>
        </row>
        <row r="2800">
          <cell r="A2800">
            <v>2799</v>
          </cell>
          <cell r="B2800">
            <v>44782</v>
          </cell>
          <cell r="C2800">
            <v>44838</v>
          </cell>
          <cell r="E2800" t="str">
            <v>医療法人　湯川クリニック</v>
          </cell>
          <cell r="F2800" t="str">
            <v>準A型</v>
          </cell>
          <cell r="G2800" t="str">
            <v>１．発熱患者等の「診療」及び「検査（外部委託含む）」を実施</v>
          </cell>
          <cell r="H2800" t="str">
            <v>診療所</v>
          </cell>
        </row>
        <row r="2801">
          <cell r="A2801">
            <v>2800</v>
          </cell>
          <cell r="B2801">
            <v>44782</v>
          </cell>
          <cell r="E2801" t="str">
            <v>平松診療所</v>
          </cell>
          <cell r="F2801" t="str">
            <v>A型</v>
          </cell>
          <cell r="G2801" t="str">
            <v>１．発熱患者等の「診療」及び「検査（外部委託含む）」を実施</v>
          </cell>
          <cell r="H2801" t="str">
            <v>診療所</v>
          </cell>
        </row>
        <row r="2802">
          <cell r="A2802">
            <v>2801</v>
          </cell>
          <cell r="B2802">
            <v>44782</v>
          </cell>
          <cell r="E2802" t="str">
            <v>医療法人　中井医院</v>
          </cell>
          <cell r="F2802" t="str">
            <v>A型</v>
          </cell>
          <cell r="G2802" t="str">
            <v>１．発熱患者等の「診療」及び「検査（外部委託含む）」を実施</v>
          </cell>
          <cell r="H2802" t="str">
            <v>診療所</v>
          </cell>
        </row>
        <row r="2803">
          <cell r="A2803">
            <v>2802</v>
          </cell>
          <cell r="B2803">
            <v>44782</v>
          </cell>
          <cell r="E2803" t="str">
            <v>医療法人　西田外科・内科</v>
          </cell>
          <cell r="F2803" t="str">
            <v>B型</v>
          </cell>
          <cell r="G2803" t="str">
            <v>２．かかりつけ患者に限って「診療」及び「検査（外部委託含む）」を実施</v>
          </cell>
          <cell r="H2803" t="str">
            <v>診療所</v>
          </cell>
        </row>
        <row r="2804">
          <cell r="A2804">
            <v>2803</v>
          </cell>
          <cell r="B2804">
            <v>44782</v>
          </cell>
          <cell r="E2804" t="str">
            <v>恵和会診療所</v>
          </cell>
          <cell r="F2804" t="str">
            <v>B型</v>
          </cell>
          <cell r="G2804" t="str">
            <v>２．かかりつけ患者に限って「診療」及び「検査（外部委託含む）」を実施</v>
          </cell>
          <cell r="H2804" t="str">
            <v>診療所</v>
          </cell>
        </row>
        <row r="2805">
          <cell r="A2805">
            <v>2804</v>
          </cell>
          <cell r="B2805">
            <v>44782</v>
          </cell>
          <cell r="E2805" t="str">
            <v>かめい内科消化器クリニック</v>
          </cell>
          <cell r="F2805" t="str">
            <v>A型</v>
          </cell>
          <cell r="G2805" t="str">
            <v>１．発熱患者等の「診療」及び「検査（外部委託含む）」を実施</v>
          </cell>
          <cell r="H2805" t="str">
            <v>診療所</v>
          </cell>
        </row>
        <row r="2806">
          <cell r="A2806">
            <v>2805</v>
          </cell>
          <cell r="B2806">
            <v>44782</v>
          </cell>
          <cell r="E2806" t="str">
            <v>小林小児科医院</v>
          </cell>
          <cell r="F2806" t="str">
            <v>A型</v>
          </cell>
          <cell r="G2806" t="str">
            <v>１．発熱患者等の「診療」及び「検査（外部委託含む）」を実施</v>
          </cell>
          <cell r="H2806" t="str">
            <v>診療所</v>
          </cell>
        </row>
        <row r="2807">
          <cell r="A2807">
            <v>2806</v>
          </cell>
          <cell r="B2807">
            <v>44782</v>
          </cell>
          <cell r="E2807" t="str">
            <v>ＴＡＫＡ　ＬＡＤＩＥＳ　ＣＬＩＮＩＣ</v>
          </cell>
          <cell r="F2807" t="str">
            <v>B型</v>
          </cell>
          <cell r="G2807" t="str">
            <v>２．かかりつけ患者に限って「診療」及び「検査（外部委託含む）」を実施</v>
          </cell>
          <cell r="H2807" t="str">
            <v>診療所</v>
          </cell>
        </row>
        <row r="2808">
          <cell r="A2808">
            <v>2807</v>
          </cell>
          <cell r="B2808">
            <v>44782</v>
          </cell>
          <cell r="C2808">
            <v>44869</v>
          </cell>
          <cell r="E2808" t="str">
            <v>横山医院</v>
          </cell>
          <cell r="F2808" t="str">
            <v>A型</v>
          </cell>
          <cell r="G2808" t="str">
            <v>１．発熱患者等の「診療」及び「検査（外部委託含む）」を実施</v>
          </cell>
          <cell r="H2808" t="str">
            <v>診療所</v>
          </cell>
        </row>
        <row r="2809">
          <cell r="A2809">
            <v>2808</v>
          </cell>
          <cell r="B2809">
            <v>44782</v>
          </cell>
          <cell r="E2809" t="str">
            <v>医療法人尚瑛会  飯田一条通診療所</v>
          </cell>
          <cell r="F2809" t="str">
            <v>B型</v>
          </cell>
          <cell r="G2809" t="str">
            <v>２．かかりつけ患者に限って「診療」及び「検査（外部委託含む）」を実施</v>
          </cell>
          <cell r="H2809" t="str">
            <v>診療所</v>
          </cell>
        </row>
        <row r="2810">
          <cell r="A2810">
            <v>2809</v>
          </cell>
          <cell r="B2810">
            <v>44782</v>
          </cell>
          <cell r="E2810" t="str">
            <v>加藤耳鼻咽喉科医院</v>
          </cell>
          <cell r="F2810" t="str">
            <v>A型</v>
          </cell>
          <cell r="G2810" t="str">
            <v>１．発熱患者等の「診療」及び「検査（外部委託含む）」を実施</v>
          </cell>
          <cell r="H2810" t="str">
            <v>診療所</v>
          </cell>
        </row>
        <row r="2811">
          <cell r="A2811">
            <v>2810</v>
          </cell>
          <cell r="B2811">
            <v>44782</v>
          </cell>
          <cell r="E2811" t="str">
            <v>ひとしクリニック</v>
          </cell>
          <cell r="F2811" t="str">
            <v>A型</v>
          </cell>
          <cell r="G2811" t="str">
            <v>１．発熱患者等の「診療」及び「検査（外部委託含む）」を実施</v>
          </cell>
          <cell r="H2811" t="str">
            <v>診療所</v>
          </cell>
        </row>
        <row r="2812">
          <cell r="A2812">
            <v>2811</v>
          </cell>
          <cell r="B2812">
            <v>44782</v>
          </cell>
          <cell r="E2812" t="str">
            <v>医療法人平治会　大田クリニック</v>
          </cell>
          <cell r="F2812" t="str">
            <v>A型</v>
          </cell>
          <cell r="G2812" t="str">
            <v>１．発熱患者等の「診療」及び「検査（外部委託含む）」を実施</v>
          </cell>
          <cell r="H2812" t="str">
            <v>診療所</v>
          </cell>
        </row>
        <row r="2813">
          <cell r="A2813">
            <v>2812</v>
          </cell>
          <cell r="B2813">
            <v>44782</v>
          </cell>
          <cell r="C2813">
            <v>44908</v>
          </cell>
          <cell r="E2813" t="str">
            <v>吉岡耳鼻咽喉科</v>
          </cell>
          <cell r="F2813" t="str">
            <v>準A型</v>
          </cell>
          <cell r="G2813" t="str">
            <v>１．発熱患者等の「診療」及び「検査（外部委託含む）」を実施</v>
          </cell>
          <cell r="H2813" t="str">
            <v>診療所</v>
          </cell>
        </row>
        <row r="2814">
          <cell r="A2814">
            <v>2813</v>
          </cell>
          <cell r="B2814">
            <v>44782</v>
          </cell>
          <cell r="C2814">
            <v>44798</v>
          </cell>
          <cell r="E2814" t="str">
            <v>医療法人まつしたクリニック</v>
          </cell>
          <cell r="F2814" t="str">
            <v>A型</v>
          </cell>
          <cell r="G2814" t="str">
            <v>１．発熱患者等の「診療」及び「検査（外部委託含む）」を実施</v>
          </cell>
          <cell r="H2814" t="str">
            <v>診療所</v>
          </cell>
        </row>
        <row r="2815">
          <cell r="A2815">
            <v>2814</v>
          </cell>
          <cell r="B2815">
            <v>44782</v>
          </cell>
          <cell r="E2815" t="str">
            <v>医療法人　塩見クリニック</v>
          </cell>
          <cell r="F2815" t="str">
            <v>A型</v>
          </cell>
          <cell r="G2815" t="str">
            <v>１．発熱患者等の「診療」及び「検査（外部委託含む）」を実施</v>
          </cell>
          <cell r="H2815" t="str">
            <v>診療所</v>
          </cell>
        </row>
        <row r="2816">
          <cell r="A2816">
            <v>2815</v>
          </cell>
          <cell r="B2816">
            <v>44782</v>
          </cell>
          <cell r="E2816" t="str">
            <v>医療法人　髙井クリニック</v>
          </cell>
          <cell r="F2816" t="str">
            <v>B型</v>
          </cell>
          <cell r="G2816" t="str">
            <v>２．かかりつけ患者に限って「診療」及び「検査（外部委託含む）」を実施</v>
          </cell>
          <cell r="H2816" t="str">
            <v>診療所</v>
          </cell>
        </row>
        <row r="2817">
          <cell r="A2817">
            <v>2816</v>
          </cell>
          <cell r="B2817">
            <v>44782</v>
          </cell>
          <cell r="E2817" t="str">
            <v>医療法人孝清会 清田医院</v>
          </cell>
          <cell r="F2817" t="str">
            <v>B型</v>
          </cell>
          <cell r="G2817" t="str">
            <v>２．かかりつけ患者に限って「診療」及び「検査（外部委託含む）」を実施</v>
          </cell>
          <cell r="H2817" t="str">
            <v>診療所</v>
          </cell>
        </row>
        <row r="2818">
          <cell r="A2818">
            <v>2817</v>
          </cell>
          <cell r="B2818">
            <v>44782</v>
          </cell>
          <cell r="E2818" t="str">
            <v>医療法人　藤林クリニック</v>
          </cell>
          <cell r="F2818" t="str">
            <v>A型</v>
          </cell>
          <cell r="G2818" t="str">
            <v>１．発熱患者等の「診療」及び「検査（外部委託含む）」を実施</v>
          </cell>
          <cell r="H2818" t="str">
            <v>診療所</v>
          </cell>
        </row>
        <row r="2819">
          <cell r="A2819">
            <v>2818</v>
          </cell>
          <cell r="B2819">
            <v>44782</v>
          </cell>
          <cell r="E2819" t="str">
            <v>社会福祉法人もくせい会　特別養護老人ホーム きんもくせい診療所</v>
          </cell>
          <cell r="F2819" t="str">
            <v>B型</v>
          </cell>
          <cell r="G2819" t="str">
            <v>２．かかりつけ患者に限って「診療」及び「検査（外部委託含む）」を実施</v>
          </cell>
          <cell r="H2819" t="str">
            <v>診療所</v>
          </cell>
        </row>
        <row r="2820">
          <cell r="A2820">
            <v>2819</v>
          </cell>
          <cell r="B2820">
            <v>44782</v>
          </cell>
          <cell r="C2820">
            <v>44805</v>
          </cell>
          <cell r="E2820" t="str">
            <v>五味内科クリニック</v>
          </cell>
          <cell r="F2820" t="str">
            <v>A型</v>
          </cell>
          <cell r="G2820" t="str">
            <v>１．発熱患者等の「診療」及び「検査（外部委託含む）」を実施</v>
          </cell>
          <cell r="H2820" t="str">
            <v>診療所</v>
          </cell>
        </row>
        <row r="2821">
          <cell r="A2821">
            <v>2820</v>
          </cell>
          <cell r="B2821">
            <v>44782</v>
          </cell>
          <cell r="E2821" t="str">
            <v>えいかん透析クリニック</v>
          </cell>
          <cell r="F2821" t="str">
            <v>B型</v>
          </cell>
          <cell r="G2821" t="str">
            <v>２．かかりつけ患者に限って「診療」及び「検査（外部委託含む）」を実施</v>
          </cell>
          <cell r="H2821" t="str">
            <v>診療所</v>
          </cell>
        </row>
        <row r="2822">
          <cell r="A2822">
            <v>2821</v>
          </cell>
          <cell r="B2822">
            <v>44782</v>
          </cell>
          <cell r="E2822" t="str">
            <v>やまだクリニック</v>
          </cell>
          <cell r="F2822" t="str">
            <v>B型</v>
          </cell>
          <cell r="G2822" t="str">
            <v>２．かかりつけ患者に限って「診療」及び「検査（外部委託含む）」を実施</v>
          </cell>
          <cell r="H2822" t="str">
            <v>診療所</v>
          </cell>
        </row>
        <row r="2823">
          <cell r="A2823">
            <v>2822</v>
          </cell>
          <cell r="B2823">
            <v>44782</v>
          </cell>
          <cell r="C2823">
            <v>44800</v>
          </cell>
          <cell r="E2823" t="str">
            <v>のだこどもクリニック</v>
          </cell>
          <cell r="F2823" t="str">
            <v>A型</v>
          </cell>
          <cell r="G2823" t="str">
            <v>１．発熱患者等の「診療」及び「検査（外部委託含む）」を実施</v>
          </cell>
          <cell r="H2823" t="str">
            <v>診療所</v>
          </cell>
        </row>
        <row r="2824">
          <cell r="A2824">
            <v>2823</v>
          </cell>
          <cell r="B2824">
            <v>44782</v>
          </cell>
          <cell r="C2824">
            <v>44804</v>
          </cell>
          <cell r="E2824" t="str">
            <v>上山クリニック</v>
          </cell>
          <cell r="F2824" t="str">
            <v>A型</v>
          </cell>
          <cell r="G2824" t="str">
            <v>１．発熱患者等の「診療」及び「検査（外部委託含む）」を実施</v>
          </cell>
          <cell r="H2824" t="str">
            <v>診療所</v>
          </cell>
        </row>
        <row r="2825">
          <cell r="A2825">
            <v>2824</v>
          </cell>
          <cell r="B2825">
            <v>44782</v>
          </cell>
          <cell r="E2825" t="str">
            <v>Ｋクリニック</v>
          </cell>
          <cell r="F2825" t="str">
            <v>B型</v>
          </cell>
          <cell r="G2825" t="str">
            <v>２．かかりつけ患者に限って「診療」及び「検査（外部委託含む）」を実施</v>
          </cell>
          <cell r="H2825" t="str">
            <v>診療所</v>
          </cell>
        </row>
        <row r="2826">
          <cell r="A2826">
            <v>2825</v>
          </cell>
          <cell r="B2826">
            <v>44782</v>
          </cell>
          <cell r="C2826">
            <v>44915</v>
          </cell>
          <cell r="E2826" t="str">
            <v>医療法人仁悠会　吉川病院附属診療所</v>
          </cell>
          <cell r="F2826" t="str">
            <v>A型</v>
          </cell>
          <cell r="G2826" t="str">
            <v>１．発熱患者等の「診療」及び「検査（外部委託含む）」を実施</v>
          </cell>
          <cell r="H2826" t="str">
            <v>診療所</v>
          </cell>
        </row>
        <row r="2827">
          <cell r="A2827">
            <v>2826</v>
          </cell>
          <cell r="B2827">
            <v>44782</v>
          </cell>
          <cell r="C2827">
            <v>44865</v>
          </cell>
          <cell r="E2827" t="str">
            <v>城東なかいクリニック</v>
          </cell>
          <cell r="F2827" t="str">
            <v>A型</v>
          </cell>
          <cell r="G2827" t="str">
            <v>１．発熱患者等の「診療」及び「検査（外部委託含む）」を実施</v>
          </cell>
          <cell r="H2827" t="str">
            <v>診療所</v>
          </cell>
        </row>
        <row r="2828">
          <cell r="A2828">
            <v>2827</v>
          </cell>
          <cell r="B2828">
            <v>44782</v>
          </cell>
          <cell r="E2828" t="str">
            <v>澤田医院</v>
          </cell>
          <cell r="F2828" t="str">
            <v>A型</v>
          </cell>
          <cell r="G2828" t="str">
            <v>１．発熱患者等の「診療」及び「検査（外部委託含む）」を実施</v>
          </cell>
          <cell r="H2828" t="str">
            <v>診療所</v>
          </cell>
        </row>
        <row r="2829">
          <cell r="A2829">
            <v>2828</v>
          </cell>
          <cell r="B2829">
            <v>44785</v>
          </cell>
          <cell r="E2829" t="str">
            <v>医療法人はるみ会　たかはたクリニック</v>
          </cell>
          <cell r="F2829" t="str">
            <v>B型</v>
          </cell>
          <cell r="G2829" t="str">
            <v>２．かかりつけ患者に限って「診療」及び「検査（外部委託含む）」を実施</v>
          </cell>
          <cell r="H2829" t="str">
            <v>診療所</v>
          </cell>
        </row>
        <row r="2830">
          <cell r="A2830">
            <v>2829</v>
          </cell>
          <cell r="B2830">
            <v>44785</v>
          </cell>
          <cell r="C2830">
            <v>44865</v>
          </cell>
          <cell r="E2830" t="str">
            <v>医療法人中道会　中井クリニック</v>
          </cell>
          <cell r="F2830" t="str">
            <v>A型</v>
          </cell>
          <cell r="G2830" t="str">
            <v>１．発熱患者等の「診療」及び「検査（外部委託含む）」を実施</v>
          </cell>
          <cell r="H2830" t="str">
            <v>診療所</v>
          </cell>
        </row>
        <row r="2831">
          <cell r="A2831">
            <v>2830</v>
          </cell>
          <cell r="B2831">
            <v>44785</v>
          </cell>
          <cell r="E2831" t="str">
            <v>医療法人　寿甲会　李クリニック</v>
          </cell>
          <cell r="F2831" t="str">
            <v>B型</v>
          </cell>
          <cell r="G2831" t="str">
            <v>２．かかりつけ患者に限って「診療」及び「検査（外部委託含む）」を実施</v>
          </cell>
          <cell r="H2831" t="str">
            <v>診療所</v>
          </cell>
        </row>
        <row r="2832">
          <cell r="A2832">
            <v>2831</v>
          </cell>
          <cell r="B2832">
            <v>44785</v>
          </cell>
          <cell r="C2832">
            <v>44788</v>
          </cell>
          <cell r="E2832" t="str">
            <v>金崎医院</v>
          </cell>
          <cell r="F2832" t="str">
            <v>A型</v>
          </cell>
          <cell r="G2832" t="str">
            <v>１．発熱患者等の「診療」及び「検査（外部委託含む）」を実施</v>
          </cell>
          <cell r="H2832" t="str">
            <v>診療所</v>
          </cell>
        </row>
        <row r="2833">
          <cell r="A2833">
            <v>2832</v>
          </cell>
          <cell r="B2833">
            <v>44785</v>
          </cell>
          <cell r="E2833" t="str">
            <v>松田クリニック</v>
          </cell>
          <cell r="F2833" t="str">
            <v>B型</v>
          </cell>
          <cell r="G2833" t="str">
            <v>２．かかりつけ患者に限って「診療」及び「検査（外部委託含む）」を実施</v>
          </cell>
          <cell r="H2833" t="str">
            <v>診療所</v>
          </cell>
        </row>
        <row r="2834">
          <cell r="A2834">
            <v>2833</v>
          </cell>
          <cell r="B2834">
            <v>44663</v>
          </cell>
          <cell r="C2834">
            <v>44870</v>
          </cell>
          <cell r="E2834" t="str">
            <v>医療法人マックシール巽今宮病院</v>
          </cell>
          <cell r="F2834" t="str">
            <v>準A型</v>
          </cell>
          <cell r="G2834" t="str">
            <v>１．発熱患者等の「診療」及び「検査（外部委託含む）」を実施</v>
          </cell>
          <cell r="H2834" t="str">
            <v>病院</v>
          </cell>
        </row>
        <row r="2835">
          <cell r="A2835">
            <v>2834</v>
          </cell>
          <cell r="B2835">
            <v>44785</v>
          </cell>
          <cell r="C2835">
            <v>44869</v>
          </cell>
          <cell r="E2835" t="str">
            <v>西山クリニック</v>
          </cell>
          <cell r="F2835" t="str">
            <v>A型</v>
          </cell>
          <cell r="G2835" t="str">
            <v>１．発熱患者等の「診療」及び「検査（外部委託含む）」を実施</v>
          </cell>
          <cell r="H2835" t="str">
            <v>診療所</v>
          </cell>
        </row>
        <row r="2836">
          <cell r="A2836">
            <v>2835</v>
          </cell>
          <cell r="B2836">
            <v>44789</v>
          </cell>
          <cell r="E2836" t="str">
            <v>社会福祉法人邦寿会　特別養護老人ホーム高殿苑診療所</v>
          </cell>
          <cell r="F2836" t="str">
            <v>B型</v>
          </cell>
          <cell r="G2836" t="str">
            <v>２．かかりつけ患者に限って「診療」及び「検査（外部委託含む）」を実施</v>
          </cell>
          <cell r="H2836" t="str">
            <v>診療所</v>
          </cell>
        </row>
        <row r="2837">
          <cell r="A2837">
            <v>2836</v>
          </cell>
          <cell r="B2837">
            <v>44789</v>
          </cell>
          <cell r="C2837">
            <v>44795</v>
          </cell>
          <cell r="E2837" t="str">
            <v>愛田クリニック</v>
          </cell>
          <cell r="F2837" t="str">
            <v>A型</v>
          </cell>
          <cell r="G2837" t="str">
            <v>１．発熱患者等の「診療」及び「検査（外部委託含む）」を実施</v>
          </cell>
          <cell r="H2837" t="str">
            <v>診療所</v>
          </cell>
        </row>
        <row r="2838">
          <cell r="A2838">
            <v>2837</v>
          </cell>
          <cell r="B2838">
            <v>44789</v>
          </cell>
          <cell r="C2838">
            <v>44839</v>
          </cell>
          <cell r="E2838" t="str">
            <v>しらさぎ診療所</v>
          </cell>
          <cell r="F2838" t="str">
            <v>準A型</v>
          </cell>
          <cell r="G2838" t="str">
            <v>１．発熱患者等の「診療」及び「検査（外部委託含む）」を実施</v>
          </cell>
          <cell r="H2838" t="str">
            <v>診療所</v>
          </cell>
        </row>
        <row r="2839">
          <cell r="A2839">
            <v>2838</v>
          </cell>
          <cell r="B2839">
            <v>44789</v>
          </cell>
          <cell r="E2839" t="str">
            <v>うめだクリニック</v>
          </cell>
          <cell r="F2839" t="str">
            <v>B型</v>
          </cell>
          <cell r="G2839" t="str">
            <v>２．かかりつけ患者に限って「診療」及び「検査（外部委託含む）」を実施</v>
          </cell>
          <cell r="H2839" t="str">
            <v>診療所</v>
          </cell>
        </row>
        <row r="2840">
          <cell r="A2840">
            <v>2839</v>
          </cell>
          <cell r="B2840">
            <v>44789</v>
          </cell>
          <cell r="E2840" t="str">
            <v>門真晋栄福祉会診療所</v>
          </cell>
          <cell r="F2840" t="str">
            <v>B型</v>
          </cell>
          <cell r="G2840" t="str">
            <v>２．かかりつけ患者に限って「診療」及び「検査（外部委託含む）」を実施</v>
          </cell>
          <cell r="H2840" t="str">
            <v>診療所</v>
          </cell>
        </row>
        <row r="2841">
          <cell r="A2841">
            <v>2840</v>
          </cell>
          <cell r="B2841">
            <v>44789</v>
          </cell>
          <cell r="E2841" t="str">
            <v>クレヨンキッズクリニック</v>
          </cell>
          <cell r="F2841" t="str">
            <v>A型</v>
          </cell>
          <cell r="G2841" t="str">
            <v>１．発熱患者等の「診療」及び「検査（外部委託含む）」を実施</v>
          </cell>
          <cell r="H2841" t="str">
            <v>診療所</v>
          </cell>
        </row>
        <row r="2843">
          <cell r="A2843">
            <v>2842</v>
          </cell>
          <cell r="B2843">
            <v>44796</v>
          </cell>
          <cell r="E2843" t="str">
            <v>社会医療法人三上会　東香里第二病院</v>
          </cell>
          <cell r="F2843" t="str">
            <v>B型</v>
          </cell>
          <cell r="G2843" t="str">
            <v>２．かかりつけ患者に限って「診療」及び「検査（外部委託含む）」を実施</v>
          </cell>
          <cell r="H2843" t="str">
            <v>病院</v>
          </cell>
        </row>
        <row r="2844">
          <cell r="A2844">
            <v>2843</v>
          </cell>
          <cell r="B2844">
            <v>44796</v>
          </cell>
          <cell r="C2844">
            <v>44838</v>
          </cell>
          <cell r="E2844" t="str">
            <v>絹田クリニック</v>
          </cell>
          <cell r="F2844" t="str">
            <v>A型</v>
          </cell>
          <cell r="G2844" t="str">
            <v>１．発熱患者等の「診療」及び「検査（外部委託含む）」を実施</v>
          </cell>
          <cell r="H2844" t="str">
            <v>診療所</v>
          </cell>
        </row>
        <row r="2846">
          <cell r="A2846">
            <v>2845</v>
          </cell>
          <cell r="B2846">
            <v>44796</v>
          </cell>
          <cell r="C2846">
            <v>44838</v>
          </cell>
          <cell r="E2846" t="str">
            <v>医療法人　耳鼻咽喉科岡部医院</v>
          </cell>
          <cell r="F2846" t="str">
            <v>準A型</v>
          </cell>
          <cell r="G2846" t="str">
            <v>１．発熱患者等の「診療」及び「検査（外部委託含む）」を実施</v>
          </cell>
          <cell r="H2846" t="str">
            <v>診療所</v>
          </cell>
        </row>
        <row r="2847">
          <cell r="A2847">
            <v>2846</v>
          </cell>
          <cell r="B2847">
            <v>44796</v>
          </cell>
          <cell r="E2847" t="str">
            <v>志紀なかむらクリニック</v>
          </cell>
          <cell r="F2847" t="str">
            <v>A型</v>
          </cell>
          <cell r="G2847" t="str">
            <v>１．発熱患者等の「診療」及び「検査（外部委託含む）」を実施</v>
          </cell>
          <cell r="H2847" t="str">
            <v>診療所</v>
          </cell>
        </row>
        <row r="2848">
          <cell r="A2848">
            <v>2847</v>
          </cell>
          <cell r="B2848">
            <v>44796</v>
          </cell>
          <cell r="E2848" t="str">
            <v>しもやま小児科</v>
          </cell>
          <cell r="F2848" t="str">
            <v>B型</v>
          </cell>
          <cell r="G2848" t="str">
            <v>２．かかりつけ患者に限って「診療」及び「検査（外部委託含む）」を実施</v>
          </cell>
          <cell r="H2848" t="str">
            <v>診療所</v>
          </cell>
        </row>
        <row r="2849">
          <cell r="A2849">
            <v>2848</v>
          </cell>
          <cell r="B2849">
            <v>44796</v>
          </cell>
          <cell r="E2849" t="str">
            <v>医療法人愛心会　あいしんクリニック</v>
          </cell>
          <cell r="F2849" t="str">
            <v>B型</v>
          </cell>
          <cell r="G2849" t="str">
            <v>２．かかりつけ患者に限って「診療」及び「検査（外部委託含む）」を実施</v>
          </cell>
          <cell r="H2849" t="str">
            <v>診療所</v>
          </cell>
        </row>
        <row r="2850">
          <cell r="A2850">
            <v>2849</v>
          </cell>
          <cell r="B2850">
            <v>44796</v>
          </cell>
          <cell r="E2850" t="str">
            <v>医療法人仁泉会　阪奈病院</v>
          </cell>
          <cell r="F2850" t="str">
            <v>B型</v>
          </cell>
          <cell r="G2850" t="str">
            <v>２．かかりつけ患者に限って「診療」及び「検査（外部委託含む）」を実施</v>
          </cell>
          <cell r="H2850" t="str">
            <v>病院</v>
          </cell>
        </row>
        <row r="2851">
          <cell r="A2851">
            <v>2850</v>
          </cell>
          <cell r="B2851">
            <v>44796</v>
          </cell>
          <cell r="E2851" t="str">
            <v>社会医療法人若弘会　わかくさ竜間リハビリテーション病院</v>
          </cell>
          <cell r="F2851" t="str">
            <v>B型</v>
          </cell>
          <cell r="G2851" t="str">
            <v>２．かかりつけ患者に限って「診療」及び「検査（外部委託含む）」を実施</v>
          </cell>
          <cell r="H2851" t="str">
            <v>病院</v>
          </cell>
        </row>
        <row r="2852">
          <cell r="A2852">
            <v>2851</v>
          </cell>
          <cell r="B2852">
            <v>44796</v>
          </cell>
          <cell r="E2852" t="str">
            <v>楽々園クリニック</v>
          </cell>
          <cell r="F2852" t="str">
            <v>B型</v>
          </cell>
          <cell r="G2852" t="str">
            <v>２．かかりつけ患者に限って「診療」及び「検査（外部委託含む）」を実施</v>
          </cell>
          <cell r="H2852" t="str">
            <v>診療所</v>
          </cell>
        </row>
        <row r="2853">
          <cell r="A2853">
            <v>2852</v>
          </cell>
          <cell r="B2853">
            <v>44796</v>
          </cell>
          <cell r="E2853" t="str">
            <v>谷和医院</v>
          </cell>
          <cell r="F2853" t="str">
            <v>A型</v>
          </cell>
          <cell r="G2853" t="str">
            <v>１．発熱患者等の「診療」及び「検査（外部委託含む）」を実施</v>
          </cell>
          <cell r="H2853" t="str">
            <v>診療所</v>
          </cell>
        </row>
        <row r="2854">
          <cell r="A2854">
            <v>2853</v>
          </cell>
          <cell r="B2854">
            <v>44796</v>
          </cell>
          <cell r="E2854" t="str">
            <v>西木診療所</v>
          </cell>
          <cell r="F2854" t="str">
            <v>B型</v>
          </cell>
          <cell r="G2854" t="str">
            <v>２．かかりつけ患者に限って「診療」及び「検査（外部委託含む）」を実施</v>
          </cell>
          <cell r="H2854" t="str">
            <v>診療所</v>
          </cell>
        </row>
        <row r="2855">
          <cell r="A2855">
            <v>2854</v>
          </cell>
          <cell r="B2855">
            <v>44796</v>
          </cell>
          <cell r="E2855" t="str">
            <v>医療法人　川満整形外科</v>
          </cell>
          <cell r="F2855" t="str">
            <v>B型</v>
          </cell>
          <cell r="G2855" t="str">
            <v>２．かかりつけ患者に限って「診療」及び「検査（外部委託含む）」を実施</v>
          </cell>
          <cell r="H2855" t="str">
            <v>診療所</v>
          </cell>
        </row>
        <row r="2856">
          <cell r="A2856">
            <v>2855</v>
          </cell>
          <cell r="B2856">
            <v>44796</v>
          </cell>
          <cell r="E2856" t="str">
            <v>西クリニック</v>
          </cell>
          <cell r="F2856" t="str">
            <v>A型</v>
          </cell>
          <cell r="G2856" t="str">
            <v>１．発熱患者等の「診療」及び「検査（外部委託含む）」を実施</v>
          </cell>
          <cell r="H2856" t="str">
            <v>診療所</v>
          </cell>
        </row>
        <row r="2857">
          <cell r="A2857">
            <v>2856</v>
          </cell>
          <cell r="B2857">
            <v>44796</v>
          </cell>
          <cell r="E2857" t="str">
            <v>陵東館診療所</v>
          </cell>
          <cell r="F2857" t="str">
            <v>B型</v>
          </cell>
          <cell r="G2857" t="str">
            <v>２．かかりつけ患者に限って「診療」及び「検査（外部委託含む）」を実施</v>
          </cell>
          <cell r="H2857" t="str">
            <v>診療所</v>
          </cell>
        </row>
        <row r="2858">
          <cell r="A2858">
            <v>2857</v>
          </cell>
          <cell r="B2858">
            <v>44803</v>
          </cell>
          <cell r="E2858" t="str">
            <v>社会福祉法人稲穂会　特別養護老人ホームやすらぎの園診療所</v>
          </cell>
          <cell r="F2858" t="str">
            <v>B型</v>
          </cell>
          <cell r="G2858" t="str">
            <v>２．かかりつけ患者に限って「診療」及び「検査（外部委託含む）」を実施</v>
          </cell>
          <cell r="H2858" t="str">
            <v>診療所</v>
          </cell>
        </row>
        <row r="2859">
          <cell r="A2859">
            <v>2858</v>
          </cell>
          <cell r="B2859">
            <v>44803</v>
          </cell>
          <cell r="E2859" t="str">
            <v>医療法人　中川会　なかがわクリニック</v>
          </cell>
          <cell r="F2859" t="str">
            <v>B型</v>
          </cell>
          <cell r="G2859" t="str">
            <v>２．かかりつけ患者に限って「診療」及び「検査（外部委託含む）」を実施</v>
          </cell>
          <cell r="H2859" t="str">
            <v>診療所</v>
          </cell>
        </row>
        <row r="2860">
          <cell r="A2860">
            <v>2859</v>
          </cell>
          <cell r="B2860">
            <v>44803</v>
          </cell>
          <cell r="E2860" t="str">
            <v>東光学園附属診療所</v>
          </cell>
          <cell r="F2860" t="str">
            <v>B型</v>
          </cell>
          <cell r="G2860" t="str">
            <v>２．かかりつけ患者に限って「診療」及び「検査（外部委託含む）」を実施</v>
          </cell>
          <cell r="H2860" t="str">
            <v>診療所</v>
          </cell>
        </row>
        <row r="2861">
          <cell r="A2861">
            <v>2860</v>
          </cell>
          <cell r="B2861">
            <v>44803</v>
          </cell>
          <cell r="E2861" t="str">
            <v>長谷川内科</v>
          </cell>
          <cell r="F2861" t="str">
            <v>A型</v>
          </cell>
          <cell r="G2861" t="str">
            <v>１．発熱患者等の「診療」及び「検査（外部委託含む）」を実施</v>
          </cell>
          <cell r="H2861" t="str">
            <v>診療所</v>
          </cell>
        </row>
        <row r="2862">
          <cell r="A2862">
            <v>2861</v>
          </cell>
          <cell r="B2862">
            <v>44803</v>
          </cell>
          <cell r="E2862" t="str">
            <v>しもえ皮フ科クリニック</v>
          </cell>
          <cell r="F2862" t="str">
            <v>B型</v>
          </cell>
          <cell r="G2862" t="str">
            <v>２．かかりつけ患者に限って「診療」及び「検査（外部委託含む）」を実施</v>
          </cell>
          <cell r="H2862" t="str">
            <v>診療所</v>
          </cell>
        </row>
        <row r="2863">
          <cell r="A2863">
            <v>2862</v>
          </cell>
          <cell r="B2863">
            <v>44803</v>
          </cell>
          <cell r="E2863" t="str">
            <v>医療法人　八木耳鼻咽喉科</v>
          </cell>
          <cell r="F2863" t="str">
            <v>B型</v>
          </cell>
          <cell r="G2863" t="str">
            <v>２．かかりつけ患者に限って「診療」及び「検査（外部委託含む）」を実施</v>
          </cell>
          <cell r="H2863" t="str">
            <v>診療所</v>
          </cell>
        </row>
        <row r="2864">
          <cell r="A2864">
            <v>2863</v>
          </cell>
          <cell r="B2864">
            <v>44803</v>
          </cell>
          <cell r="C2864">
            <v>44848</v>
          </cell>
          <cell r="E2864" t="str">
            <v>医療法人明香会　やすなりみどり診療所</v>
          </cell>
          <cell r="F2864" t="str">
            <v>準A型</v>
          </cell>
          <cell r="G2864" t="str">
            <v>１．発熱患者等の「診療」及び「検査（外部委託含む）」を実施</v>
          </cell>
          <cell r="H2864" t="str">
            <v>診療所</v>
          </cell>
        </row>
        <row r="2866">
          <cell r="A2866">
            <v>2865</v>
          </cell>
          <cell r="B2866">
            <v>44803</v>
          </cell>
          <cell r="C2866">
            <v>44907</v>
          </cell>
          <cell r="E2866" t="str">
            <v>医療法人菊秀会　皐月病院</v>
          </cell>
          <cell r="F2866" t="str">
            <v>準A型</v>
          </cell>
          <cell r="G2866" t="str">
            <v>１．発熱患者等の「診療」及び「検査（外部委託含む）」を実施</v>
          </cell>
          <cell r="H2866" t="str">
            <v>病院</v>
          </cell>
        </row>
        <row r="2867">
          <cell r="A2867">
            <v>2866</v>
          </cell>
          <cell r="B2867">
            <v>44803</v>
          </cell>
          <cell r="E2867" t="str">
            <v>医療法人俊和会　 ふくだ内科・小児科</v>
          </cell>
          <cell r="F2867" t="str">
            <v>B型</v>
          </cell>
          <cell r="G2867" t="str">
            <v>２．かかりつけ患者に限って「診療」及び「検査（外部委託含む）」を実施</v>
          </cell>
          <cell r="H2867" t="str">
            <v>診療所</v>
          </cell>
        </row>
        <row r="2868">
          <cell r="A2868">
            <v>2867</v>
          </cell>
          <cell r="B2868">
            <v>44803</v>
          </cell>
          <cell r="E2868" t="str">
            <v>医療法人幸萌会　久宝寺透析クリニック</v>
          </cell>
          <cell r="F2868" t="str">
            <v>B型</v>
          </cell>
          <cell r="G2868" t="str">
            <v>２．かかりつけ患者に限って「診療」及び「検査（外部委託含む）」を実施</v>
          </cell>
          <cell r="H2868" t="str">
            <v>診療所</v>
          </cell>
        </row>
        <row r="2869">
          <cell r="A2869">
            <v>2868</v>
          </cell>
          <cell r="B2869">
            <v>44803</v>
          </cell>
          <cell r="E2869" t="str">
            <v>医療法人　大江内科</v>
          </cell>
          <cell r="F2869" t="str">
            <v>B型</v>
          </cell>
          <cell r="G2869" t="str">
            <v>２．かかりつけ患者に限って「診療」及び「検査（外部委託含む）」を実施</v>
          </cell>
          <cell r="H2869" t="str">
            <v>診療所</v>
          </cell>
        </row>
        <row r="2870">
          <cell r="A2870">
            <v>2869</v>
          </cell>
          <cell r="B2870">
            <v>44803</v>
          </cell>
          <cell r="E2870" t="str">
            <v>医療法人　山内診療所</v>
          </cell>
          <cell r="F2870" t="str">
            <v>B型</v>
          </cell>
          <cell r="G2870" t="str">
            <v>２．かかりつけ患者に限って「診療」及び「検査（外部委託含む）」を実施</v>
          </cell>
          <cell r="H2870" t="str">
            <v>診療所</v>
          </cell>
        </row>
        <row r="2871">
          <cell r="A2871">
            <v>2870</v>
          </cell>
          <cell r="B2871">
            <v>44803</v>
          </cell>
          <cell r="C2871">
            <v>44866</v>
          </cell>
          <cell r="E2871" t="str">
            <v>松山診療所</v>
          </cell>
          <cell r="F2871" t="str">
            <v>準A型</v>
          </cell>
          <cell r="G2871" t="str">
            <v>１．発熱患者等の「診療」及び「検査（外部委託含む）」を実施</v>
          </cell>
          <cell r="H2871" t="str">
            <v>診療所</v>
          </cell>
        </row>
        <row r="2872">
          <cell r="A2872">
            <v>2871</v>
          </cell>
          <cell r="B2872">
            <v>44803</v>
          </cell>
          <cell r="E2872" t="str">
            <v>医療法人幸萌会　河内山本透析クリニック</v>
          </cell>
          <cell r="F2872" t="str">
            <v>B型</v>
          </cell>
          <cell r="G2872" t="str">
            <v>２．かかりつけ患者に限って「診療」及び「検査（外部委託含む）」を実施</v>
          </cell>
          <cell r="H2872" t="str">
            <v>診療所</v>
          </cell>
        </row>
        <row r="2873">
          <cell r="A2873">
            <v>2872</v>
          </cell>
          <cell r="B2873">
            <v>44803</v>
          </cell>
          <cell r="C2873">
            <v>44848</v>
          </cell>
          <cell r="E2873" t="str">
            <v>医療法人松樹会　松本クリニック</v>
          </cell>
          <cell r="F2873" t="str">
            <v>準A型</v>
          </cell>
          <cell r="G2873" t="str">
            <v>１．発熱患者等の「診療」及び「検査（外部委託含む）」を実施</v>
          </cell>
          <cell r="H2873" t="str">
            <v>診療所</v>
          </cell>
        </row>
        <row r="2874">
          <cell r="A2874">
            <v>2873</v>
          </cell>
          <cell r="B2874">
            <v>44803</v>
          </cell>
          <cell r="E2874" t="str">
            <v>特別養護老人ホームオズ診療所</v>
          </cell>
          <cell r="F2874" t="str">
            <v>B型</v>
          </cell>
          <cell r="G2874" t="str">
            <v>２．かかりつけ患者に限って「診療」及び「検査（外部委託含む）」を実施</v>
          </cell>
          <cell r="H2874" t="str">
            <v>診療所</v>
          </cell>
        </row>
        <row r="2875">
          <cell r="A2875">
            <v>2874</v>
          </cell>
          <cell r="B2875">
            <v>44803</v>
          </cell>
          <cell r="E2875" t="str">
            <v>医療法人穂仁会　聖祐病院</v>
          </cell>
          <cell r="F2875" t="str">
            <v>B型</v>
          </cell>
          <cell r="G2875" t="str">
            <v>２．かかりつけ患者に限って「診療」及び「検査（外部委託含む）」を実施</v>
          </cell>
          <cell r="H2875" t="str">
            <v>病院</v>
          </cell>
        </row>
        <row r="2876">
          <cell r="A2876">
            <v>2875</v>
          </cell>
          <cell r="B2876">
            <v>44803</v>
          </cell>
          <cell r="E2876" t="str">
            <v>ふじもと医院</v>
          </cell>
          <cell r="F2876" t="str">
            <v>A型</v>
          </cell>
          <cell r="G2876" t="str">
            <v>１．発熱患者等の「診療」及び「検査（外部委託含む）」を実施</v>
          </cell>
          <cell r="H2876" t="str">
            <v>診療所</v>
          </cell>
        </row>
        <row r="2877">
          <cell r="A2877">
            <v>2876</v>
          </cell>
          <cell r="B2877">
            <v>44803</v>
          </cell>
          <cell r="E2877" t="str">
            <v>医療法人松吉会　松吉医院</v>
          </cell>
          <cell r="F2877" t="str">
            <v>B型</v>
          </cell>
          <cell r="G2877" t="str">
            <v>２．かかりつけ患者に限って「診療」及び「検査（外部委託含む）」を実施</v>
          </cell>
          <cell r="H2877" t="str">
            <v>診療所</v>
          </cell>
        </row>
        <row r="2878">
          <cell r="A2878">
            <v>2877</v>
          </cell>
          <cell r="B2878">
            <v>44810</v>
          </cell>
          <cell r="E2878" t="str">
            <v>医療法人辰美会　臼井内科・消化器科クリニック</v>
          </cell>
          <cell r="F2878" t="str">
            <v>B型</v>
          </cell>
          <cell r="G2878" t="str">
            <v>２．かかりつけ患者に限って「診療」及び「検査（外部委託含む）」を実施</v>
          </cell>
          <cell r="H2878" t="str">
            <v>診療所</v>
          </cell>
        </row>
        <row r="2879">
          <cell r="A2879">
            <v>2878</v>
          </cell>
          <cell r="B2879">
            <v>44810</v>
          </cell>
          <cell r="E2879" t="str">
            <v>医療法人　旭医道会　中村クリニック</v>
          </cell>
          <cell r="F2879" t="str">
            <v>A型</v>
          </cell>
          <cell r="G2879" t="str">
            <v>１．発熱患者等の「診療」及び「検査（外部委託含む）」を実施</v>
          </cell>
          <cell r="H2879" t="str">
            <v>診療所</v>
          </cell>
        </row>
        <row r="2880">
          <cell r="A2880">
            <v>2879</v>
          </cell>
          <cell r="B2880">
            <v>44810</v>
          </cell>
          <cell r="E2880" t="str">
            <v>医療法人　石田クリニック</v>
          </cell>
          <cell r="F2880" t="str">
            <v>A型</v>
          </cell>
          <cell r="G2880" t="str">
            <v>１．発熱患者等の「診療」及び「検査（外部委託含む）」を実施</v>
          </cell>
          <cell r="H2880" t="str">
            <v>診療所</v>
          </cell>
        </row>
        <row r="2881">
          <cell r="A2881">
            <v>2880</v>
          </cell>
          <cell r="B2881">
            <v>44810</v>
          </cell>
          <cell r="C2881">
            <v>44866</v>
          </cell>
          <cell r="E2881" t="str">
            <v>だんクリニック</v>
          </cell>
          <cell r="F2881" t="str">
            <v>A型</v>
          </cell>
          <cell r="G2881" t="str">
            <v>１．発熱患者等の「診療」及び「検査（外部委託含む）」を実施</v>
          </cell>
          <cell r="H2881" t="str">
            <v>診療所</v>
          </cell>
        </row>
        <row r="2882">
          <cell r="A2882">
            <v>2881</v>
          </cell>
          <cell r="B2882">
            <v>44810</v>
          </cell>
          <cell r="E2882" t="str">
            <v>医療法人癒信会　あいの泉クリニック</v>
          </cell>
          <cell r="F2882" t="str">
            <v>B型</v>
          </cell>
          <cell r="G2882" t="str">
            <v>２．かかりつけ患者に限って「診療」及び「検査（外部委託含む）」を実施</v>
          </cell>
          <cell r="H2882" t="str">
            <v>診療所</v>
          </cell>
        </row>
        <row r="2883">
          <cell r="A2883">
            <v>2882</v>
          </cell>
          <cell r="B2883">
            <v>44810</v>
          </cell>
          <cell r="C2883">
            <v>44866</v>
          </cell>
          <cell r="E2883" t="str">
            <v>医療法人貴生会和泉中央病院</v>
          </cell>
          <cell r="F2883" t="str">
            <v>B型</v>
          </cell>
          <cell r="G2883" t="str">
            <v>２．かかりつけ患者に限って「診療」及び「検査（外部委託含む）」を実施</v>
          </cell>
          <cell r="H2883" t="str">
            <v>病院</v>
          </cell>
        </row>
        <row r="2884">
          <cell r="A2884">
            <v>2883</v>
          </cell>
          <cell r="B2884">
            <v>44810</v>
          </cell>
          <cell r="C2884">
            <v>44914</v>
          </cell>
          <cell r="E2884" t="str">
            <v>医療法人河合整形外科・内科</v>
          </cell>
          <cell r="F2884" t="str">
            <v>B型</v>
          </cell>
          <cell r="G2884" t="str">
            <v>２．かかりつけ患者に限って「診療」及び「検査（外部委託含む）」を実施</v>
          </cell>
          <cell r="H2884" t="str">
            <v>診療所</v>
          </cell>
        </row>
        <row r="2885">
          <cell r="A2885">
            <v>2884</v>
          </cell>
          <cell r="B2885">
            <v>44810</v>
          </cell>
          <cell r="E2885" t="str">
            <v>医療法人　いわがき内科クリニック</v>
          </cell>
          <cell r="F2885" t="str">
            <v>A型</v>
          </cell>
          <cell r="G2885" t="str">
            <v>１．発熱患者等の「診療」及び「検査（外部委託含む）」を実施</v>
          </cell>
          <cell r="H2885" t="str">
            <v>診療所</v>
          </cell>
        </row>
        <row r="2886">
          <cell r="A2886">
            <v>2885</v>
          </cell>
          <cell r="B2886">
            <v>44810</v>
          </cell>
          <cell r="E2886" t="str">
            <v>楢原産婦人科</v>
          </cell>
          <cell r="F2886" t="str">
            <v>B型</v>
          </cell>
          <cell r="G2886" t="str">
            <v>２．かかりつけ患者に限って「診療」及び「検査（外部委託含む）」を実施</v>
          </cell>
          <cell r="H2886" t="str">
            <v>診療所</v>
          </cell>
        </row>
        <row r="2887">
          <cell r="A2887">
            <v>2886</v>
          </cell>
          <cell r="B2887">
            <v>44810</v>
          </cell>
          <cell r="C2887">
            <v>44862</v>
          </cell>
          <cell r="E2887" t="str">
            <v>井上クリニック</v>
          </cell>
          <cell r="F2887" t="str">
            <v>準A型</v>
          </cell>
          <cell r="G2887" t="str">
            <v>１．発熱患者等の「診療」及び「検査（外部委託含む）」を実施</v>
          </cell>
          <cell r="H2887" t="str">
            <v>診療所</v>
          </cell>
        </row>
        <row r="2888">
          <cell r="A2888">
            <v>2887</v>
          </cell>
          <cell r="B2888">
            <v>44810</v>
          </cell>
          <cell r="C2888">
            <v>44817</v>
          </cell>
          <cell r="E2888" t="str">
            <v>いばクリニック　小児科　児童精神科　大人と子どもの皮ふ科</v>
          </cell>
          <cell r="F2888" t="str">
            <v>A型</v>
          </cell>
          <cell r="G2888" t="str">
            <v>１．発熱患者等の「診療」及び「検査（外部委託含む）」を実施</v>
          </cell>
          <cell r="H2888" t="str">
            <v>診療所</v>
          </cell>
        </row>
        <row r="2889">
          <cell r="A2889">
            <v>2888</v>
          </cell>
          <cell r="B2889">
            <v>44810</v>
          </cell>
          <cell r="E2889" t="str">
            <v>医療法人　新医会　山崎クリニック</v>
          </cell>
          <cell r="F2889" t="str">
            <v>B型</v>
          </cell>
          <cell r="G2889" t="str">
            <v>２．かかりつけ患者に限って「診療」及び「検査（外部委託含む）」を実施</v>
          </cell>
          <cell r="H2889" t="str">
            <v>診療所</v>
          </cell>
        </row>
        <row r="2890">
          <cell r="A2890">
            <v>2889</v>
          </cell>
          <cell r="B2890">
            <v>44810</v>
          </cell>
          <cell r="E2890" t="str">
            <v>医療法人虹緑会　岸田クリニック</v>
          </cell>
          <cell r="F2890" t="str">
            <v>B型</v>
          </cell>
          <cell r="G2890" t="str">
            <v>２．かかりつけ患者に限って「診療」及び「検査（外部委託含む）」を実施</v>
          </cell>
          <cell r="H2890" t="str">
            <v>診療所</v>
          </cell>
        </row>
        <row r="2891">
          <cell r="A2891">
            <v>2890</v>
          </cell>
          <cell r="B2891">
            <v>44810</v>
          </cell>
          <cell r="C2891">
            <v>44866</v>
          </cell>
          <cell r="E2891" t="str">
            <v>じゅんこ内科クリニック</v>
          </cell>
          <cell r="F2891" t="str">
            <v>A型</v>
          </cell>
          <cell r="G2891" t="str">
            <v>１．発熱患者等の「診療」及び「検査（外部委託含む）」を実施</v>
          </cell>
          <cell r="H2891" t="str">
            <v>診療所</v>
          </cell>
        </row>
        <row r="2892">
          <cell r="A2892">
            <v>2891</v>
          </cell>
          <cell r="B2892">
            <v>44810</v>
          </cell>
          <cell r="C2892">
            <v>44872</v>
          </cell>
          <cell r="E2892" t="str">
            <v>医療法人千里厚生会　千里丘中央病院</v>
          </cell>
          <cell r="F2892" t="str">
            <v>A型</v>
          </cell>
          <cell r="G2892" t="str">
            <v>１．発熱患者等の「診療」及び「検査（外部委託含む）」を実施</v>
          </cell>
          <cell r="H2892" t="str">
            <v>病院</v>
          </cell>
        </row>
        <row r="2893">
          <cell r="A2893">
            <v>2892</v>
          </cell>
          <cell r="B2893">
            <v>44810</v>
          </cell>
          <cell r="C2893">
            <v>44936</v>
          </cell>
          <cell r="E2893" t="str">
            <v>医療法人博寿会　アフューB＆Hクリニック大阪</v>
          </cell>
          <cell r="F2893" t="str">
            <v>A型</v>
          </cell>
          <cell r="G2893" t="str">
            <v>１．発熱患者等の「診療」及び「検査（外部委託含む）」を実施</v>
          </cell>
          <cell r="H2893" t="str">
            <v>診療所</v>
          </cell>
        </row>
        <row r="2894">
          <cell r="A2894">
            <v>2893</v>
          </cell>
          <cell r="B2894">
            <v>44810</v>
          </cell>
          <cell r="E2894" t="str">
            <v>やすこ耳鼻咽喉科クリニック</v>
          </cell>
          <cell r="F2894" t="str">
            <v>B型</v>
          </cell>
          <cell r="G2894" t="str">
            <v>２．かかりつけ患者に限って「診療」及び「検査（外部委託含む）」を実施</v>
          </cell>
          <cell r="H2894" t="str">
            <v>診療所</v>
          </cell>
        </row>
        <row r="2896">
          <cell r="A2896">
            <v>2895</v>
          </cell>
          <cell r="B2896">
            <v>44810</v>
          </cell>
          <cell r="E2896" t="str">
            <v>医療法人真由会　上牧かねはらクリニック</v>
          </cell>
          <cell r="F2896" t="str">
            <v>B型</v>
          </cell>
          <cell r="G2896" t="str">
            <v>２．かかりつけ患者に限って「診療」及び「検査（外部委託含む）」を実施</v>
          </cell>
          <cell r="H2896" t="str">
            <v>診療所</v>
          </cell>
        </row>
        <row r="2897">
          <cell r="A2897">
            <v>2896</v>
          </cell>
          <cell r="B2897">
            <v>44810</v>
          </cell>
          <cell r="E2897" t="str">
            <v>宮﨑医院</v>
          </cell>
          <cell r="F2897" t="str">
            <v>B型</v>
          </cell>
          <cell r="G2897" t="str">
            <v>２．かかりつけ患者に限って「診療」及び「検査（外部委託含む）」を実施</v>
          </cell>
          <cell r="H2897" t="str">
            <v>診療所</v>
          </cell>
        </row>
        <row r="2898">
          <cell r="A2898">
            <v>2897</v>
          </cell>
          <cell r="B2898">
            <v>44810</v>
          </cell>
          <cell r="C2898">
            <v>44909</v>
          </cell>
          <cell r="E2898" t="str">
            <v>たけむらクリニック</v>
          </cell>
          <cell r="F2898" t="str">
            <v>A型</v>
          </cell>
          <cell r="G2898" t="str">
            <v>１．発熱患者等の「診療」及び「検査（外部委託含む）」を実施</v>
          </cell>
          <cell r="H2898" t="str">
            <v>診療所</v>
          </cell>
        </row>
        <row r="2899">
          <cell r="A2899">
            <v>2898</v>
          </cell>
          <cell r="B2899">
            <v>44817</v>
          </cell>
          <cell r="C2899">
            <v>44942</v>
          </cell>
          <cell r="E2899" t="str">
            <v>医療法人淳康会　近森クリニック</v>
          </cell>
          <cell r="F2899" t="str">
            <v>B型</v>
          </cell>
          <cell r="G2899" t="str">
            <v>２．かかりつけ患者に限って「診療」及び「検査（外部委託含む）」を実施</v>
          </cell>
          <cell r="H2899" t="str">
            <v>診療所</v>
          </cell>
        </row>
        <row r="2900">
          <cell r="A2900">
            <v>2899</v>
          </cell>
          <cell r="B2900">
            <v>44817</v>
          </cell>
          <cell r="C2900">
            <v>44896</v>
          </cell>
          <cell r="E2900" t="str">
            <v>耳鼻咽喉科・アレルギー科　まことクリニック</v>
          </cell>
          <cell r="F2900" t="str">
            <v>A型</v>
          </cell>
          <cell r="G2900" t="str">
            <v>１．発熱患者等の「診療」及び「検査（外部委託含む）」を実施</v>
          </cell>
          <cell r="H2900" t="str">
            <v>診療所</v>
          </cell>
        </row>
        <row r="2901">
          <cell r="A2901">
            <v>2900</v>
          </cell>
          <cell r="B2901">
            <v>44817</v>
          </cell>
          <cell r="C2901">
            <v>44986</v>
          </cell>
          <cell r="E2901" t="str">
            <v>医療法人紫博会　なかむかいクリニック</v>
          </cell>
          <cell r="F2901" t="str">
            <v>A型</v>
          </cell>
          <cell r="G2901" t="str">
            <v>１．発熱患者等の「診療」及び「検査（外部委託含む）」を実施</v>
          </cell>
          <cell r="H2901" t="str">
            <v>診療所</v>
          </cell>
        </row>
        <row r="2902">
          <cell r="A2902">
            <v>2901</v>
          </cell>
          <cell r="B2902">
            <v>44817</v>
          </cell>
          <cell r="E2902" t="str">
            <v>つねとし内科クリニック</v>
          </cell>
          <cell r="F2902" t="str">
            <v>B型</v>
          </cell>
          <cell r="G2902" t="str">
            <v>２．かかりつけ患者に限って「診療」及び「検査（外部委託含む）」を実施</v>
          </cell>
          <cell r="H2902" t="str">
            <v>診療所</v>
          </cell>
        </row>
        <row r="2903">
          <cell r="A2903">
            <v>2902</v>
          </cell>
          <cell r="B2903">
            <v>44817</v>
          </cell>
          <cell r="E2903" t="str">
            <v>おおた内科クリニック</v>
          </cell>
          <cell r="F2903" t="str">
            <v>B型</v>
          </cell>
          <cell r="G2903" t="str">
            <v>２．かかりつけ患者に限って「診療」及び「検査（外部委託含む）」を実施</v>
          </cell>
          <cell r="H2903" t="str">
            <v>診療所</v>
          </cell>
        </row>
        <row r="2904">
          <cell r="A2904">
            <v>2903</v>
          </cell>
          <cell r="B2904">
            <v>44824</v>
          </cell>
          <cell r="E2904" t="str">
            <v>斎藤医院</v>
          </cell>
          <cell r="F2904" t="str">
            <v>B型</v>
          </cell>
          <cell r="G2904" t="str">
            <v>２．かかりつけ患者に限って「診療」及び「検査（外部委託含む）」を実施</v>
          </cell>
          <cell r="H2904" t="str">
            <v>診療所</v>
          </cell>
        </row>
        <row r="2905">
          <cell r="A2905">
            <v>2904</v>
          </cell>
          <cell r="B2905">
            <v>44824</v>
          </cell>
          <cell r="C2905">
            <v>44869</v>
          </cell>
          <cell r="E2905" t="str">
            <v>医療法人輝晃会　北村医院</v>
          </cell>
          <cell r="F2905" t="str">
            <v>準A型</v>
          </cell>
          <cell r="G2905" t="str">
            <v>１．発熱患者等の「診療」及び「検査（外部委託含む）」を実施</v>
          </cell>
          <cell r="H2905" t="str">
            <v>診療所</v>
          </cell>
        </row>
        <row r="2906">
          <cell r="A2906">
            <v>2905</v>
          </cell>
          <cell r="B2906">
            <v>44831</v>
          </cell>
          <cell r="E2906" t="str">
            <v>公益財団法人　淀川勤労者厚生協会附属　此花診療所</v>
          </cell>
          <cell r="F2906" t="str">
            <v>A型</v>
          </cell>
          <cell r="G2906" t="str">
            <v>１．発熱患者等の「診療」及び「検査（外部委託含む）」を実施</v>
          </cell>
          <cell r="H2906" t="str">
            <v>診療所</v>
          </cell>
        </row>
        <row r="2907">
          <cell r="A2907">
            <v>2906</v>
          </cell>
          <cell r="B2907">
            <v>44838</v>
          </cell>
          <cell r="C2907">
            <v>44840</v>
          </cell>
          <cell r="E2907" t="str">
            <v>長本医院</v>
          </cell>
          <cell r="F2907" t="str">
            <v>準A型</v>
          </cell>
          <cell r="G2907" t="str">
            <v>１．発熱患者等の「診療」及び「検査（外部委託含む）」を実施</v>
          </cell>
          <cell r="H2907" t="str">
            <v>診療所</v>
          </cell>
        </row>
        <row r="2908">
          <cell r="A2908">
            <v>2907</v>
          </cell>
          <cell r="B2908">
            <v>44838</v>
          </cell>
          <cell r="E2908" t="str">
            <v>医療法人　成仁会　酒井医院</v>
          </cell>
          <cell r="F2908" t="str">
            <v>B型</v>
          </cell>
          <cell r="G2908" t="str">
            <v>２．かかりつけ患者に限って「診療」及び「検査（外部委託含む）」を実施</v>
          </cell>
          <cell r="H2908" t="str">
            <v>診療所</v>
          </cell>
        </row>
        <row r="2909">
          <cell r="A2909">
            <v>2908</v>
          </cell>
          <cell r="B2909">
            <v>44838</v>
          </cell>
          <cell r="E2909" t="str">
            <v>泉南きむらクリニック</v>
          </cell>
          <cell r="F2909" t="str">
            <v>A型</v>
          </cell>
          <cell r="G2909" t="str">
            <v>１．発熱患者等の「診療」及び「検査（外部委託含む）」を実施</v>
          </cell>
          <cell r="H2909" t="str">
            <v>診療所</v>
          </cell>
        </row>
        <row r="2910">
          <cell r="A2910">
            <v>2909</v>
          </cell>
          <cell r="B2910">
            <v>44838</v>
          </cell>
          <cell r="E2910" t="str">
            <v>三宅医院</v>
          </cell>
          <cell r="F2910" t="str">
            <v>B型</v>
          </cell>
          <cell r="G2910" t="str">
            <v>２．かかりつけ患者に限って「診療」及び「検査（外部委託含む）」を実施</v>
          </cell>
          <cell r="H2910" t="str">
            <v>診療所</v>
          </cell>
        </row>
        <row r="2911">
          <cell r="A2911">
            <v>2910</v>
          </cell>
          <cell r="B2911">
            <v>44838</v>
          </cell>
          <cell r="C2911">
            <v>44965</v>
          </cell>
          <cell r="E2911" t="str">
            <v>きむ循環器内科医院</v>
          </cell>
          <cell r="F2911" t="str">
            <v>B型</v>
          </cell>
          <cell r="G2911" t="str">
            <v>２．かかりつけ患者に限って「診療」及び「検査（外部委託含む）」を実施</v>
          </cell>
          <cell r="H2911" t="str">
            <v>診療所</v>
          </cell>
        </row>
        <row r="2912">
          <cell r="A2912">
            <v>2911</v>
          </cell>
          <cell r="B2912">
            <v>44838</v>
          </cell>
          <cell r="E2912" t="str">
            <v>ＩＣＭクリニック</v>
          </cell>
          <cell r="F2912" t="str">
            <v>B型</v>
          </cell>
          <cell r="G2912" t="str">
            <v>２．かかりつけ患者に限って「診療」及び「検査（外部委託含む）」を実施</v>
          </cell>
          <cell r="H2912" t="str">
            <v>診療所</v>
          </cell>
        </row>
        <row r="2913">
          <cell r="A2913">
            <v>2912</v>
          </cell>
          <cell r="B2913">
            <v>44838</v>
          </cell>
          <cell r="C2913">
            <v>44870</v>
          </cell>
          <cell r="E2913" t="str">
            <v>いわた内科・耳鼻咽喉科クリニック</v>
          </cell>
          <cell r="F2913" t="str">
            <v>B型</v>
          </cell>
          <cell r="G2913" t="str">
            <v>２．かかりつけ患者に限って「診療」及び「検査（外部委託含む）」を実施</v>
          </cell>
          <cell r="H2913" t="str">
            <v>診療所</v>
          </cell>
        </row>
        <row r="2914">
          <cell r="A2914">
            <v>2913</v>
          </cell>
          <cell r="B2914">
            <v>44838</v>
          </cell>
          <cell r="E2914" t="str">
            <v>医療法人いずい医院</v>
          </cell>
          <cell r="F2914" t="str">
            <v>B型</v>
          </cell>
          <cell r="G2914" t="str">
            <v>２．かかりつけ患者に限って「診療」及び「検査（外部委託含む）」を実施</v>
          </cell>
          <cell r="H2914" t="str">
            <v>診療所</v>
          </cell>
        </row>
        <row r="2915">
          <cell r="A2915">
            <v>2914</v>
          </cell>
          <cell r="B2915">
            <v>44845</v>
          </cell>
          <cell r="C2915">
            <v>44896</v>
          </cell>
          <cell r="E2915" t="str">
            <v>医療法人成鈴会　山下クリニック</v>
          </cell>
          <cell r="F2915" t="str">
            <v>B型</v>
          </cell>
          <cell r="G2915" t="str">
            <v>２．かかりつけ患者に限って「診療」及び「検査（外部委託含む）」を実施</v>
          </cell>
          <cell r="H2915" t="str">
            <v>診療所</v>
          </cell>
        </row>
        <row r="2916">
          <cell r="A2916">
            <v>2915</v>
          </cell>
          <cell r="B2916">
            <v>44845</v>
          </cell>
          <cell r="E2916" t="str">
            <v>あや内科クリニック</v>
          </cell>
          <cell r="F2916" t="str">
            <v>A型</v>
          </cell>
          <cell r="G2916" t="str">
            <v>１．発熱患者等の「診療」及び「検査（外部委託含む）」を実施</v>
          </cell>
          <cell r="H2916" t="str">
            <v>診療所</v>
          </cell>
        </row>
        <row r="2917">
          <cell r="A2917">
            <v>2916</v>
          </cell>
          <cell r="B2917">
            <v>44845</v>
          </cell>
          <cell r="C2917">
            <v>44908</v>
          </cell>
          <cell r="E2917" t="str">
            <v>春天クリニック</v>
          </cell>
          <cell r="F2917" t="str">
            <v>A型</v>
          </cell>
          <cell r="G2917" t="str">
            <v>１．発熱患者等の「診療」及び「検査（外部委託含む）」を実施</v>
          </cell>
          <cell r="H2917" t="str">
            <v>診療所</v>
          </cell>
        </row>
        <row r="2918">
          <cell r="A2918">
            <v>2917</v>
          </cell>
          <cell r="B2918">
            <v>44845</v>
          </cell>
          <cell r="E2918" t="str">
            <v>医療法人　育眞会　たしろクリニック</v>
          </cell>
          <cell r="F2918" t="str">
            <v>準A型</v>
          </cell>
          <cell r="G2918" t="str">
            <v>１．発熱患者等の「診療」及び「検査（外部委託含む）」を実施</v>
          </cell>
          <cell r="H2918" t="str">
            <v>診療所</v>
          </cell>
        </row>
        <row r="2919">
          <cell r="A2919">
            <v>2918</v>
          </cell>
          <cell r="B2919">
            <v>44845</v>
          </cell>
          <cell r="E2919" t="str">
            <v>医療法人藤井会　藤井会リハビリテーション病院</v>
          </cell>
          <cell r="F2919" t="str">
            <v>B型</v>
          </cell>
          <cell r="G2919" t="str">
            <v>２．かかりつけ患者に限って「診療」及び「検査（外部委託含む）」を実施</v>
          </cell>
          <cell r="H2919" t="str">
            <v>病院</v>
          </cell>
        </row>
        <row r="2920">
          <cell r="A2920">
            <v>2919</v>
          </cell>
          <cell r="B2920">
            <v>44845</v>
          </cell>
          <cell r="E2920" t="str">
            <v>尾﨑医院</v>
          </cell>
          <cell r="F2920" t="str">
            <v>準A型</v>
          </cell>
          <cell r="G2920" t="str">
            <v>１．発熱患者等の「診療」及び「検査（外部委託含む）」を実施</v>
          </cell>
          <cell r="H2920" t="str">
            <v>診療所</v>
          </cell>
        </row>
        <row r="2921">
          <cell r="A2921">
            <v>2920</v>
          </cell>
          <cell r="B2921">
            <v>44845</v>
          </cell>
          <cell r="E2921" t="str">
            <v>うえはら内科クリニック</v>
          </cell>
          <cell r="F2921" t="str">
            <v>A型</v>
          </cell>
          <cell r="G2921" t="str">
            <v>１．発熱患者等の「診療」及び「検査（外部委託含む）」を実施</v>
          </cell>
          <cell r="H2921" t="str">
            <v>診療所</v>
          </cell>
        </row>
        <row r="2922">
          <cell r="A2922">
            <v>2921</v>
          </cell>
          <cell r="B2922">
            <v>44845</v>
          </cell>
          <cell r="E2922" t="str">
            <v>岩本医院</v>
          </cell>
          <cell r="F2922" t="str">
            <v>準A型</v>
          </cell>
          <cell r="G2922" t="str">
            <v>１．発熱患者等の「診療」及び「検査（外部委託含む）」を実施</v>
          </cell>
          <cell r="H2922" t="str">
            <v>診療所</v>
          </cell>
        </row>
        <row r="2923">
          <cell r="A2923">
            <v>2922</v>
          </cell>
          <cell r="B2923">
            <v>44845</v>
          </cell>
          <cell r="E2923" t="str">
            <v>医療法人サンスター　みつぼしリンククリニック</v>
          </cell>
          <cell r="F2923" t="str">
            <v>B型</v>
          </cell>
          <cell r="G2923" t="str">
            <v>２．かかりつけ患者に限って「診療」及び「検査（外部委託含む）」を実施</v>
          </cell>
          <cell r="H2923" t="str">
            <v>診療所</v>
          </cell>
        </row>
        <row r="2924">
          <cell r="A2924">
            <v>2923</v>
          </cell>
          <cell r="B2924">
            <v>44852</v>
          </cell>
          <cell r="E2924" t="str">
            <v>医療法人若葉会　上田医院</v>
          </cell>
          <cell r="F2924" t="str">
            <v>準A型</v>
          </cell>
          <cell r="G2924" t="str">
            <v>１．発熱患者等の「診療」及び「検査（外部委託含む）」を実施</v>
          </cell>
          <cell r="H2924" t="str">
            <v>診療所</v>
          </cell>
        </row>
        <row r="2925">
          <cell r="A2925">
            <v>2924</v>
          </cell>
          <cell r="B2925">
            <v>44852</v>
          </cell>
          <cell r="C2925">
            <v>44860</v>
          </cell>
          <cell r="E2925" t="str">
            <v>医療法人悠真会　すずもと耳鼻咽喉科</v>
          </cell>
          <cell r="F2925" t="str">
            <v>準A型</v>
          </cell>
          <cell r="G2925" t="str">
            <v>１．発熱患者等の「診療」及び「検査（外部委託含む）」を実施</v>
          </cell>
          <cell r="H2925" t="str">
            <v>診療所</v>
          </cell>
        </row>
        <row r="2926">
          <cell r="A2926">
            <v>2925</v>
          </cell>
          <cell r="B2926">
            <v>44852</v>
          </cell>
          <cell r="C2926">
            <v>44879</v>
          </cell>
          <cell r="E2926" t="str">
            <v>いまがわ外科クリニック</v>
          </cell>
          <cell r="F2926" t="str">
            <v>A型</v>
          </cell>
          <cell r="G2926" t="str">
            <v>１．発熱患者等の「診療」及び「検査（外部委託含む）」を実施</v>
          </cell>
          <cell r="H2926" t="str">
            <v>診療所</v>
          </cell>
        </row>
        <row r="2927">
          <cell r="A2927">
            <v>2926</v>
          </cell>
          <cell r="B2927">
            <v>44852</v>
          </cell>
          <cell r="E2927" t="str">
            <v>中川医院</v>
          </cell>
          <cell r="F2927" t="str">
            <v>B型</v>
          </cell>
          <cell r="G2927" t="str">
            <v>２．かかりつけ患者に限って「診療」及び「検査（外部委託含む）」を実施</v>
          </cell>
          <cell r="H2927" t="str">
            <v>診療所</v>
          </cell>
        </row>
        <row r="2928">
          <cell r="A2928">
            <v>2927</v>
          </cell>
          <cell r="B2928">
            <v>44852</v>
          </cell>
          <cell r="C2928">
            <v>44995</v>
          </cell>
          <cell r="E2928" t="str">
            <v>医療法人　陽光会　市吉医院</v>
          </cell>
          <cell r="F2928" t="str">
            <v>A型</v>
          </cell>
          <cell r="G2928" t="str">
            <v>１．発熱患者等の「診療」及び「検査（外部委託含む）」を実施</v>
          </cell>
          <cell r="H2928" t="str">
            <v>診療所</v>
          </cell>
        </row>
        <row r="2929">
          <cell r="A2929">
            <v>2928</v>
          </cell>
          <cell r="B2929">
            <v>44852</v>
          </cell>
          <cell r="C2929">
            <v>44868</v>
          </cell>
          <cell r="E2929" t="str">
            <v>医療法人健仁会　アイル在宅救急クリニック</v>
          </cell>
          <cell r="F2929" t="str">
            <v>B型</v>
          </cell>
          <cell r="G2929" t="str">
            <v>２．かかりつけ患者に限って「診療」及び「検査（外部委託含む）」を実施</v>
          </cell>
          <cell r="H2929" t="str">
            <v>診療所</v>
          </cell>
        </row>
        <row r="2930">
          <cell r="A2930">
            <v>2929</v>
          </cell>
          <cell r="B2930">
            <v>44852</v>
          </cell>
          <cell r="E2930" t="str">
            <v>中野医院</v>
          </cell>
          <cell r="F2930" t="str">
            <v>準A型</v>
          </cell>
          <cell r="G2930" t="str">
            <v>１．発熱患者等の「診療」及び「検査（外部委託含む）」を実施</v>
          </cell>
          <cell r="H2930" t="str">
            <v>診療所</v>
          </cell>
        </row>
        <row r="2931">
          <cell r="A2931">
            <v>2930</v>
          </cell>
          <cell r="B2931">
            <v>44852</v>
          </cell>
          <cell r="E2931" t="str">
            <v>いとう耳鼻咽喉科</v>
          </cell>
          <cell r="F2931" t="str">
            <v>準A型</v>
          </cell>
          <cell r="G2931" t="str">
            <v>１．発熱患者等の「診療」及び「検査（外部委託含む）」を実施</v>
          </cell>
          <cell r="H2931" t="str">
            <v>診療所</v>
          </cell>
        </row>
        <row r="2932">
          <cell r="A2932">
            <v>2931</v>
          </cell>
          <cell r="B2932">
            <v>44852</v>
          </cell>
          <cell r="E2932" t="str">
            <v>おばやしクリニック</v>
          </cell>
          <cell r="F2932" t="str">
            <v>B型</v>
          </cell>
          <cell r="G2932" t="str">
            <v>２．かかりつけ患者に限って「診療」及び「検査（外部委託含む）」を実施</v>
          </cell>
          <cell r="H2932" t="str">
            <v>診療所</v>
          </cell>
        </row>
        <row r="2933">
          <cell r="A2933">
            <v>2932</v>
          </cell>
          <cell r="B2933">
            <v>44852</v>
          </cell>
          <cell r="E2933" t="str">
            <v>こどもとかぞくの整形外科よしだクリニック</v>
          </cell>
          <cell r="F2933" t="str">
            <v>B型</v>
          </cell>
          <cell r="G2933" t="str">
            <v>２．かかりつけ患者に限って「診療」及び「検査（外部委託含む）」を実施</v>
          </cell>
          <cell r="H2933" t="str">
            <v>診療所</v>
          </cell>
        </row>
        <row r="2935">
          <cell r="A2935">
            <v>2934</v>
          </cell>
          <cell r="B2935">
            <v>44852</v>
          </cell>
          <cell r="E2935" t="str">
            <v>医療法人幸寿会　辻本内科・胃腸科</v>
          </cell>
          <cell r="F2935" t="str">
            <v>B型</v>
          </cell>
          <cell r="G2935" t="str">
            <v>２．かかりつけ患者に限って「診療」及び「検査（外部委託含む）」を実施</v>
          </cell>
          <cell r="H2935" t="str">
            <v>診療所</v>
          </cell>
        </row>
        <row r="2936">
          <cell r="A2936">
            <v>2935</v>
          </cell>
          <cell r="B2936">
            <v>44852</v>
          </cell>
          <cell r="E2936" t="str">
            <v>医療法人光陽会　小森内科</v>
          </cell>
          <cell r="F2936" t="str">
            <v>B型</v>
          </cell>
          <cell r="G2936" t="str">
            <v>２．かかりつけ患者に限って「診療」及び「検査（外部委託含む）」を実施</v>
          </cell>
          <cell r="H2936" t="str">
            <v>診療所</v>
          </cell>
        </row>
        <row r="2937">
          <cell r="A2937">
            <v>2936</v>
          </cell>
          <cell r="B2937">
            <v>44852</v>
          </cell>
          <cell r="E2937" t="str">
            <v>医療法人妻谷会　妻谷クリニック</v>
          </cell>
          <cell r="F2937" t="str">
            <v>B型</v>
          </cell>
          <cell r="G2937" t="str">
            <v>２．かかりつけ患者に限って「診療」及び「検査（外部委託含む）」を実施</v>
          </cell>
          <cell r="H2937" t="str">
            <v>診療所</v>
          </cell>
        </row>
        <row r="2938">
          <cell r="A2938">
            <v>2937</v>
          </cell>
          <cell r="B2938">
            <v>44859</v>
          </cell>
          <cell r="C2938">
            <v>44867</v>
          </cell>
          <cell r="E2938" t="str">
            <v>佐藤内科医院</v>
          </cell>
          <cell r="F2938" t="str">
            <v>B型</v>
          </cell>
          <cell r="G2938" t="str">
            <v>２．かかりつけ患者に限って「診療」及び「検査（外部委託含む）」を実施</v>
          </cell>
          <cell r="H2938" t="str">
            <v>診療所</v>
          </cell>
        </row>
        <row r="2939">
          <cell r="A2939">
            <v>2938</v>
          </cell>
          <cell r="B2939">
            <v>44859</v>
          </cell>
          <cell r="C2939">
            <v>44903</v>
          </cell>
          <cell r="E2939" t="str">
            <v>医療法人　いどぐちファミリークリニック</v>
          </cell>
          <cell r="F2939" t="str">
            <v>B型</v>
          </cell>
          <cell r="G2939" t="str">
            <v>２．かかりつけ患者に限って「診療」及び「検査（外部委託含む）」を実施</v>
          </cell>
          <cell r="H2939" t="str">
            <v>診療所</v>
          </cell>
        </row>
        <row r="2940">
          <cell r="A2940">
            <v>2939</v>
          </cell>
          <cell r="B2940">
            <v>44859</v>
          </cell>
          <cell r="E2940" t="str">
            <v>年輪診療所</v>
          </cell>
          <cell r="F2940" t="str">
            <v>B型</v>
          </cell>
          <cell r="G2940" t="str">
            <v>２．かかりつけ患者に限って「診療」及び「検査（外部委託含む）」を実施</v>
          </cell>
          <cell r="H2940" t="str">
            <v>診療所</v>
          </cell>
        </row>
        <row r="2941">
          <cell r="A2941">
            <v>2940</v>
          </cell>
          <cell r="B2941">
            <v>44859</v>
          </cell>
          <cell r="E2941" t="str">
            <v>うさみクリニック</v>
          </cell>
          <cell r="F2941" t="str">
            <v>準A型</v>
          </cell>
          <cell r="G2941" t="str">
            <v>１．発熱患者等の「診療」及び「検査（外部委託含む）」を実施</v>
          </cell>
          <cell r="H2941" t="str">
            <v>診療所</v>
          </cell>
        </row>
        <row r="2942">
          <cell r="A2942">
            <v>2941</v>
          </cell>
          <cell r="B2942">
            <v>44859</v>
          </cell>
          <cell r="C2942">
            <v>44939</v>
          </cell>
          <cell r="E2942" t="str">
            <v>医療法人　さいとう消化器内科クリニック</v>
          </cell>
          <cell r="F2942" t="str">
            <v>B型</v>
          </cell>
          <cell r="G2942" t="str">
            <v>２．かかりつけ患者に限って「診療」及び「検査（外部委託含む）」を実施</v>
          </cell>
          <cell r="H2942" t="str">
            <v>診療所</v>
          </cell>
        </row>
        <row r="2943">
          <cell r="A2943">
            <v>2942</v>
          </cell>
          <cell r="B2943">
            <v>44859</v>
          </cell>
          <cell r="E2943" t="str">
            <v>増田内科医院</v>
          </cell>
          <cell r="F2943" t="str">
            <v>B型</v>
          </cell>
          <cell r="G2943" t="str">
            <v>２．かかりつけ患者に限って「診療」及び「検査（外部委託含む）」を実施</v>
          </cell>
          <cell r="H2943" t="str">
            <v>診療所</v>
          </cell>
        </row>
        <row r="2944">
          <cell r="A2944">
            <v>2943</v>
          </cell>
          <cell r="B2944">
            <v>44859</v>
          </cell>
          <cell r="E2944" t="str">
            <v>医療法人木村小児科</v>
          </cell>
          <cell r="F2944" t="str">
            <v>B型</v>
          </cell>
          <cell r="G2944" t="str">
            <v>２．かかりつけ患者に限って「診療」及び「検査（外部委託含む）」を実施</v>
          </cell>
          <cell r="H2944" t="str">
            <v>診療所</v>
          </cell>
        </row>
        <row r="2945">
          <cell r="A2945">
            <v>2944</v>
          </cell>
          <cell r="B2945">
            <v>44859</v>
          </cell>
          <cell r="E2945" t="str">
            <v>日野レディースクリニック</v>
          </cell>
          <cell r="F2945" t="str">
            <v>準A型</v>
          </cell>
          <cell r="G2945" t="str">
            <v>１．発熱患者等の「診療」及び「検査（外部委託含む）」を実施</v>
          </cell>
          <cell r="H2945" t="str">
            <v>診療所</v>
          </cell>
        </row>
        <row r="2946">
          <cell r="A2946">
            <v>2945</v>
          </cell>
          <cell r="B2946">
            <v>44859</v>
          </cell>
          <cell r="E2946" t="str">
            <v>橋本クリニック</v>
          </cell>
          <cell r="F2946" t="str">
            <v>A型</v>
          </cell>
          <cell r="G2946" t="str">
            <v>１．発熱患者等の「診療」及び「検査（外部委託含む）」を実施</v>
          </cell>
          <cell r="H2946" t="str">
            <v>診療所</v>
          </cell>
        </row>
        <row r="2947">
          <cell r="A2947">
            <v>2946</v>
          </cell>
          <cell r="B2947">
            <v>44859</v>
          </cell>
          <cell r="E2947" t="str">
            <v>医療法人　吉田医院</v>
          </cell>
          <cell r="F2947" t="str">
            <v>B型</v>
          </cell>
          <cell r="G2947" t="str">
            <v>２．かかりつけ患者に限って「診療」及び「検査（外部委託含む）」を実施</v>
          </cell>
          <cell r="H2947" t="str">
            <v>診療所</v>
          </cell>
        </row>
        <row r="2948">
          <cell r="A2948">
            <v>2947</v>
          </cell>
          <cell r="B2948">
            <v>44859</v>
          </cell>
          <cell r="E2948" t="str">
            <v>矢ヶ﨑小児科・アレルギー科</v>
          </cell>
          <cell r="F2948" t="str">
            <v>A型</v>
          </cell>
          <cell r="G2948" t="str">
            <v>１．発熱患者等の「診療」及び「検査（外部委託含む）」を実施</v>
          </cell>
          <cell r="H2948" t="str">
            <v>診療所</v>
          </cell>
        </row>
        <row r="2949">
          <cell r="A2949">
            <v>2948</v>
          </cell>
          <cell r="B2949">
            <v>44859</v>
          </cell>
          <cell r="E2949" t="str">
            <v>医療法人　戎野内科医院</v>
          </cell>
          <cell r="F2949" t="str">
            <v>B型</v>
          </cell>
          <cell r="G2949" t="str">
            <v>２．かかりつけ患者に限って「診療」及び「検査（外部委託含む）」を実施</v>
          </cell>
          <cell r="H2949" t="str">
            <v>診療所</v>
          </cell>
        </row>
        <row r="2950">
          <cell r="A2950">
            <v>2949</v>
          </cell>
          <cell r="B2950">
            <v>44859</v>
          </cell>
          <cell r="C2950">
            <v>44933</v>
          </cell>
          <cell r="E2950" t="str">
            <v>医療法人　大江医院</v>
          </cell>
          <cell r="F2950" t="str">
            <v>B型</v>
          </cell>
          <cell r="G2950" t="str">
            <v>２．かかりつけ患者に限って「診療」及び「検査（外部委託含む）」を実施</v>
          </cell>
          <cell r="H2950" t="str">
            <v>診療所</v>
          </cell>
        </row>
        <row r="2951">
          <cell r="A2951">
            <v>2950</v>
          </cell>
          <cell r="B2951">
            <v>44859</v>
          </cell>
          <cell r="E2951" t="str">
            <v>HK彩クリニック</v>
          </cell>
          <cell r="F2951" t="str">
            <v>A型</v>
          </cell>
          <cell r="G2951" t="str">
            <v>１．発熱患者等の「診療」及び「検査（外部委託含む）」を実施</v>
          </cell>
          <cell r="H2951" t="str">
            <v>診療所</v>
          </cell>
        </row>
        <row r="2952">
          <cell r="A2952">
            <v>2951</v>
          </cell>
          <cell r="B2952">
            <v>44859</v>
          </cell>
          <cell r="E2952" t="str">
            <v>さいか耳鼻咽喉科</v>
          </cell>
          <cell r="F2952" t="str">
            <v>B型</v>
          </cell>
          <cell r="G2952" t="str">
            <v>２．かかりつけ患者に限って「診療」及び「検査（外部委託含む）」を実施</v>
          </cell>
          <cell r="H2952" t="str">
            <v>診療所</v>
          </cell>
        </row>
        <row r="2953">
          <cell r="A2953">
            <v>2952</v>
          </cell>
          <cell r="B2953">
            <v>44859</v>
          </cell>
          <cell r="E2953" t="str">
            <v>医療法人　藤井クリニック</v>
          </cell>
          <cell r="F2953" t="str">
            <v>B型</v>
          </cell>
          <cell r="G2953" t="str">
            <v>２．かかりつけ患者に限って「診療」及び「検査（外部委託含む）」を実施</v>
          </cell>
          <cell r="H2953" t="str">
            <v>診療所</v>
          </cell>
        </row>
        <row r="2954">
          <cell r="A2954">
            <v>2953</v>
          </cell>
          <cell r="B2954">
            <v>44859</v>
          </cell>
          <cell r="E2954" t="str">
            <v>医療法人　愛輪会　あい整形外科リハビリクリニック</v>
          </cell>
          <cell r="F2954" t="str">
            <v>A型</v>
          </cell>
          <cell r="G2954" t="str">
            <v>１．発熱患者等の「診療」及び「検査（外部委託含む）」を実施</v>
          </cell>
          <cell r="H2954" t="str">
            <v>診療所</v>
          </cell>
        </row>
        <row r="2955">
          <cell r="A2955">
            <v>2954</v>
          </cell>
          <cell r="B2955">
            <v>44859</v>
          </cell>
          <cell r="E2955" t="str">
            <v>医療法人相志和診会　いわま外科・内科クリニック</v>
          </cell>
          <cell r="F2955" t="str">
            <v>B型</v>
          </cell>
          <cell r="G2955" t="str">
            <v>２．かかりつけ患者に限って「診療」及び「検査（外部委託含む）」を実施</v>
          </cell>
          <cell r="H2955" t="str">
            <v>診療所</v>
          </cell>
        </row>
        <row r="2956">
          <cell r="A2956">
            <v>2955</v>
          </cell>
          <cell r="B2956">
            <v>44859</v>
          </cell>
          <cell r="E2956" t="str">
            <v>家原寺いけだクリニック</v>
          </cell>
          <cell r="F2956" t="str">
            <v>B型</v>
          </cell>
          <cell r="G2956" t="str">
            <v>２．かかりつけ患者に限って「診療」及び「検査（外部委託含む）」を実施</v>
          </cell>
          <cell r="H2956" t="str">
            <v>診療所</v>
          </cell>
        </row>
        <row r="2957">
          <cell r="A2957">
            <v>2956</v>
          </cell>
          <cell r="B2957">
            <v>44859</v>
          </cell>
          <cell r="E2957" t="str">
            <v>矢倉クリニック</v>
          </cell>
          <cell r="F2957" t="str">
            <v>B型</v>
          </cell>
          <cell r="G2957" t="str">
            <v>２．かかりつけ患者に限って「診療」及び「検査（外部委託含む）」を実施</v>
          </cell>
          <cell r="H2957" t="str">
            <v>診療所</v>
          </cell>
        </row>
        <row r="2958">
          <cell r="A2958">
            <v>2957</v>
          </cell>
          <cell r="B2958">
            <v>44859</v>
          </cell>
          <cell r="E2958" t="str">
            <v>医療法人 あかね・レディースクリニック</v>
          </cell>
          <cell r="F2958" t="str">
            <v>B型</v>
          </cell>
          <cell r="G2958" t="str">
            <v>２．かかりつけ患者に限って「診療」及び「検査（外部委託含む）」を実施</v>
          </cell>
          <cell r="H2958" t="str">
            <v>診療所</v>
          </cell>
        </row>
        <row r="2959">
          <cell r="A2959">
            <v>2958</v>
          </cell>
          <cell r="B2959">
            <v>44859</v>
          </cell>
          <cell r="E2959" t="str">
            <v>医療法人　杏林会　金岡病院</v>
          </cell>
          <cell r="F2959" t="str">
            <v>準A型</v>
          </cell>
          <cell r="G2959" t="str">
            <v>１．発熱患者等の「診療」及び「検査（外部委託含む）」を実施</v>
          </cell>
          <cell r="H2959" t="str">
            <v>病院</v>
          </cell>
        </row>
        <row r="2960">
          <cell r="A2960">
            <v>2959</v>
          </cell>
          <cell r="B2960">
            <v>44887</v>
          </cell>
          <cell r="E2960" t="str">
            <v>林耳鼻咽喉科</v>
          </cell>
          <cell r="F2960" t="str">
            <v>準A型</v>
          </cell>
          <cell r="G2960" t="str">
            <v>１．発熱患者等の「診療」及び「検査（外部委託含む）」を実施</v>
          </cell>
          <cell r="H2960" t="str">
            <v>診療所</v>
          </cell>
        </row>
        <row r="2961">
          <cell r="A2961">
            <v>2960</v>
          </cell>
          <cell r="B2961">
            <v>44859</v>
          </cell>
          <cell r="E2961" t="str">
            <v>医療法人　中島クリニック</v>
          </cell>
          <cell r="F2961" t="str">
            <v>準A型</v>
          </cell>
          <cell r="G2961" t="str">
            <v>１．発熱患者等の「診療」及び「検査（外部委託含む）」を実施</v>
          </cell>
          <cell r="H2961" t="str">
            <v>診療所</v>
          </cell>
        </row>
        <row r="2962">
          <cell r="A2962">
            <v>2961</v>
          </cell>
          <cell r="B2962">
            <v>44859</v>
          </cell>
          <cell r="E2962" t="str">
            <v>泉ヶ丘福祉会施設内診療所</v>
          </cell>
          <cell r="F2962" t="str">
            <v>B型</v>
          </cell>
          <cell r="G2962" t="str">
            <v>２．かかりつけ患者に限って「診療」及び「検査（外部委託含む）」を実施</v>
          </cell>
          <cell r="H2962" t="str">
            <v>診療所</v>
          </cell>
        </row>
        <row r="2963">
          <cell r="A2963">
            <v>2962</v>
          </cell>
          <cell r="B2963">
            <v>44859</v>
          </cell>
          <cell r="E2963" t="str">
            <v>泉ヶ丘園りんくう施設内診療所</v>
          </cell>
          <cell r="F2963" t="str">
            <v>B型</v>
          </cell>
          <cell r="G2963" t="str">
            <v>２．かかりつけ患者に限って「診療」及び「検査（外部委託含む）」を実施</v>
          </cell>
          <cell r="H2963" t="str">
            <v>診療所</v>
          </cell>
        </row>
        <row r="2964">
          <cell r="A2964">
            <v>2963</v>
          </cell>
          <cell r="B2964">
            <v>44859</v>
          </cell>
          <cell r="E2964" t="str">
            <v>泉ヶ丘療護園施設内診療所</v>
          </cell>
          <cell r="F2964" t="str">
            <v>B型</v>
          </cell>
          <cell r="G2964" t="str">
            <v>２．かかりつけ患者に限って「診療」及び「検査（外部委託含む）」を実施</v>
          </cell>
          <cell r="H2964" t="str">
            <v>診療所</v>
          </cell>
        </row>
        <row r="2965">
          <cell r="A2965">
            <v>2964</v>
          </cell>
          <cell r="B2965">
            <v>44859</v>
          </cell>
          <cell r="E2965" t="str">
            <v>さくらの樹クリニック</v>
          </cell>
          <cell r="F2965" t="str">
            <v>A型</v>
          </cell>
          <cell r="G2965" t="str">
            <v>１．発熱患者等の「診療」及び「検査（外部委託含む）」を実施</v>
          </cell>
          <cell r="H2965" t="str">
            <v>診療所</v>
          </cell>
        </row>
        <row r="2966">
          <cell r="A2966">
            <v>2965</v>
          </cell>
          <cell r="B2966">
            <v>44866</v>
          </cell>
          <cell r="E2966" t="str">
            <v>医療法人おおたクリニック</v>
          </cell>
          <cell r="F2966" t="str">
            <v>準A型</v>
          </cell>
          <cell r="G2966" t="str">
            <v>１．発熱患者等の「診療」及び「検査（外部委託含む）」を実施</v>
          </cell>
          <cell r="H2966" t="str">
            <v>診療所</v>
          </cell>
        </row>
        <row r="2967">
          <cell r="A2967">
            <v>2966</v>
          </cell>
          <cell r="B2967">
            <v>44866</v>
          </cell>
          <cell r="C2967">
            <v>44867</v>
          </cell>
          <cell r="E2967" t="str">
            <v>なんばJクリニック</v>
          </cell>
          <cell r="F2967" t="str">
            <v>A型</v>
          </cell>
          <cell r="G2967" t="str">
            <v>１．発熱患者等の「診療」及び「検査（外部委託含む）」を実施</v>
          </cell>
          <cell r="H2967" t="str">
            <v>診療所</v>
          </cell>
        </row>
        <row r="2968">
          <cell r="A2968">
            <v>2967</v>
          </cell>
          <cell r="B2968">
            <v>44866</v>
          </cell>
          <cell r="E2968" t="str">
            <v>耳鼻咽喉科　堀内医院</v>
          </cell>
          <cell r="F2968" t="str">
            <v>B型</v>
          </cell>
          <cell r="G2968" t="str">
            <v>２．かかりつけ患者に限って「診療」及び「検査（外部委託含む）」を実施</v>
          </cell>
          <cell r="H2968" t="str">
            <v>診療所</v>
          </cell>
        </row>
        <row r="2969">
          <cell r="A2969">
            <v>2968</v>
          </cell>
          <cell r="B2969">
            <v>44866</v>
          </cell>
          <cell r="E2969" t="str">
            <v>医療法人華桃会　さとうクリニック</v>
          </cell>
          <cell r="F2969" t="str">
            <v>B型</v>
          </cell>
          <cell r="G2969" t="str">
            <v>２．かかりつけ患者に限って「診療」及び「検査（外部委託含む）」を実施</v>
          </cell>
          <cell r="H2969" t="str">
            <v>診療所</v>
          </cell>
        </row>
        <row r="2970">
          <cell r="A2970">
            <v>2969</v>
          </cell>
          <cell r="B2970">
            <v>44866</v>
          </cell>
          <cell r="E2970" t="str">
            <v>宮本脳神経クリニック</v>
          </cell>
          <cell r="F2970" t="str">
            <v>B型</v>
          </cell>
          <cell r="G2970" t="str">
            <v>２．かかりつけ患者に限って「診療」及び「検査（外部委託含む）」を実施</v>
          </cell>
          <cell r="H2970" t="str">
            <v>診療所</v>
          </cell>
        </row>
        <row r="2971">
          <cell r="A2971">
            <v>2970</v>
          </cell>
          <cell r="B2971">
            <v>44866</v>
          </cell>
          <cell r="C2971">
            <v>44907</v>
          </cell>
          <cell r="E2971" t="str">
            <v>医療法人　新井内科クリニック</v>
          </cell>
          <cell r="F2971" t="str">
            <v>準A型</v>
          </cell>
          <cell r="G2971" t="str">
            <v>１．発熱患者等の「診療」及び「検査（外部委託含む）」を実施</v>
          </cell>
          <cell r="H2971" t="str">
            <v>診療所</v>
          </cell>
        </row>
        <row r="2972">
          <cell r="A2972">
            <v>2971</v>
          </cell>
          <cell r="B2972">
            <v>44866</v>
          </cell>
          <cell r="E2972" t="str">
            <v>医療法人健守会　サンクリニック</v>
          </cell>
          <cell r="F2972" t="str">
            <v>B型</v>
          </cell>
          <cell r="G2972" t="str">
            <v>２．かかりつけ患者に限って「診療」及び「検査（外部委託含む）」を実施</v>
          </cell>
          <cell r="H2972" t="str">
            <v>診療所</v>
          </cell>
        </row>
        <row r="2973">
          <cell r="A2973">
            <v>2972</v>
          </cell>
          <cell r="B2973">
            <v>44866</v>
          </cell>
          <cell r="E2973" t="str">
            <v>一般社団法人国際統合医療学会　南大阪在宅クリニック</v>
          </cell>
          <cell r="F2973" t="str">
            <v>B型</v>
          </cell>
          <cell r="G2973" t="str">
            <v>２．かかりつけ患者に限って「診療」及び「検査（外部委託含む）」を実施</v>
          </cell>
          <cell r="H2973" t="str">
            <v>診療所</v>
          </cell>
        </row>
        <row r="2974">
          <cell r="A2974">
            <v>2973</v>
          </cell>
          <cell r="B2974">
            <v>44866</v>
          </cell>
          <cell r="E2974" t="str">
            <v>医療法人藏春堂　小西病院</v>
          </cell>
          <cell r="F2974" t="str">
            <v>B型</v>
          </cell>
          <cell r="G2974" t="str">
            <v>２．かかりつけ患者に限って「診療」及び「検査（外部委託含む）」を実施</v>
          </cell>
          <cell r="H2974" t="str">
            <v>病院</v>
          </cell>
        </row>
        <row r="2975">
          <cell r="A2975">
            <v>2974</v>
          </cell>
          <cell r="B2975">
            <v>44866</v>
          </cell>
          <cell r="E2975" t="str">
            <v>医療法人中屋覚志会　津田病院</v>
          </cell>
          <cell r="F2975" t="str">
            <v>A型</v>
          </cell>
          <cell r="G2975" t="str">
            <v>１．発熱患者等の「診療」及び「検査（外部委託含む）」を実施</v>
          </cell>
          <cell r="H2975" t="str">
            <v>病院</v>
          </cell>
        </row>
        <row r="2976">
          <cell r="A2976">
            <v>2975</v>
          </cell>
          <cell r="B2976">
            <v>44866</v>
          </cell>
          <cell r="E2976" t="str">
            <v>森クリニック</v>
          </cell>
          <cell r="F2976" t="str">
            <v>A型</v>
          </cell>
          <cell r="G2976" t="str">
            <v>１．発熱患者等の「診療」及び「検査（外部委託含む）」を実施</v>
          </cell>
          <cell r="H2976" t="str">
            <v>診療所</v>
          </cell>
        </row>
        <row r="2977">
          <cell r="A2977">
            <v>2976</v>
          </cell>
          <cell r="B2977">
            <v>44866</v>
          </cell>
          <cell r="C2977">
            <v>44944</v>
          </cell>
          <cell r="E2977" t="str">
            <v>医療法人　天野医院</v>
          </cell>
          <cell r="F2977" t="str">
            <v>準A型</v>
          </cell>
          <cell r="G2977" t="str">
            <v>１．発熱患者等の「診療」及び「検査（外部委託含む）」を実施</v>
          </cell>
          <cell r="H2977" t="str">
            <v>診療所</v>
          </cell>
        </row>
        <row r="2978">
          <cell r="A2978">
            <v>2977</v>
          </cell>
          <cell r="B2978">
            <v>44866</v>
          </cell>
          <cell r="E2978" t="str">
            <v>医療法人優幸会　中村クリニック</v>
          </cell>
          <cell r="F2978" t="str">
            <v>B型</v>
          </cell>
          <cell r="G2978" t="str">
            <v>２．かかりつけ患者に限って「診療」及び「検査（外部委託含む）」を実施</v>
          </cell>
          <cell r="H2978" t="str">
            <v>診療所</v>
          </cell>
        </row>
        <row r="2979">
          <cell r="A2979">
            <v>2978</v>
          </cell>
          <cell r="B2979">
            <v>44866</v>
          </cell>
          <cell r="E2979" t="str">
            <v>医療法人健仁会　アイルゴークリニック</v>
          </cell>
          <cell r="F2979" t="str">
            <v>B型</v>
          </cell>
          <cell r="G2979" t="str">
            <v>２．かかりつけ患者に限って「診療」及び「検査（外部委託含む）」を実施</v>
          </cell>
          <cell r="H2979" t="str">
            <v>診療所</v>
          </cell>
        </row>
        <row r="2980">
          <cell r="A2980">
            <v>2979</v>
          </cell>
          <cell r="B2980">
            <v>44866</v>
          </cell>
          <cell r="E2980" t="str">
            <v>みしなこどもクリニック</v>
          </cell>
          <cell r="F2980" t="str">
            <v>A型</v>
          </cell>
          <cell r="G2980" t="str">
            <v>１．発熱患者等の「診療」及び「検査（外部委託含む）」を実施</v>
          </cell>
          <cell r="H2980" t="str">
            <v>診療所</v>
          </cell>
        </row>
        <row r="2981">
          <cell r="A2981">
            <v>2980</v>
          </cell>
          <cell r="B2981">
            <v>44866</v>
          </cell>
          <cell r="C2981">
            <v>44981</v>
          </cell>
          <cell r="E2981" t="str">
            <v>千里丘かがやきクリニック</v>
          </cell>
          <cell r="F2981" t="str">
            <v>A型</v>
          </cell>
          <cell r="G2981" t="str">
            <v>１．発熱患者等の「診療」及び「検査（外部委託含む）」を実施</v>
          </cell>
          <cell r="H2981" t="str">
            <v>診療所</v>
          </cell>
        </row>
        <row r="2982">
          <cell r="A2982">
            <v>2981</v>
          </cell>
          <cell r="B2982">
            <v>44866</v>
          </cell>
          <cell r="C2982">
            <v>44935</v>
          </cell>
          <cell r="E2982" t="str">
            <v>医療法人恵幸会　よしはら・すずきクリニック</v>
          </cell>
          <cell r="F2982" t="str">
            <v>A型</v>
          </cell>
          <cell r="G2982" t="str">
            <v>１．発熱患者等の「診療」及び「検査（外部委託含む）」を実施</v>
          </cell>
          <cell r="H2982" t="str">
            <v>診療所</v>
          </cell>
        </row>
        <row r="2983">
          <cell r="A2983">
            <v>2982</v>
          </cell>
          <cell r="B2983">
            <v>44866</v>
          </cell>
          <cell r="E2983" t="str">
            <v>医療法人　香雪会　古谷こどもクリニック</v>
          </cell>
          <cell r="F2983" t="str">
            <v>準A型</v>
          </cell>
          <cell r="G2983" t="str">
            <v>１．発熱患者等の「診療」及び「検査（外部委託含む）」を実施</v>
          </cell>
          <cell r="H2983" t="str">
            <v>診療所</v>
          </cell>
        </row>
        <row r="2984">
          <cell r="A2984">
            <v>2983</v>
          </cell>
          <cell r="B2984">
            <v>44866</v>
          </cell>
          <cell r="C2984">
            <v>44959</v>
          </cell>
          <cell r="E2984" t="str">
            <v>医療法人幸生会　大阪本町胃腸内視鏡クリニック</v>
          </cell>
          <cell r="F2984" t="str">
            <v>A型</v>
          </cell>
          <cell r="G2984" t="str">
            <v>１．発熱患者等の「診療」及び「検査（外部委託含む）」を実施</v>
          </cell>
          <cell r="H2984" t="str">
            <v>診療所</v>
          </cell>
        </row>
        <row r="2985">
          <cell r="A2985">
            <v>2984</v>
          </cell>
          <cell r="B2985">
            <v>44866</v>
          </cell>
          <cell r="E2985" t="str">
            <v>安明医院</v>
          </cell>
          <cell r="F2985" t="str">
            <v>B型</v>
          </cell>
          <cell r="G2985" t="str">
            <v>２．かかりつけ患者に限って「診療」及び「検査（外部委託含む）」を実施</v>
          </cell>
          <cell r="H2985" t="str">
            <v>診療所</v>
          </cell>
        </row>
        <row r="2986">
          <cell r="A2986">
            <v>2985</v>
          </cell>
          <cell r="B2986">
            <v>44866</v>
          </cell>
          <cell r="E2986" t="str">
            <v>医療法人恵仁会　田中病院</v>
          </cell>
          <cell r="F2986" t="str">
            <v>準A型</v>
          </cell>
          <cell r="G2986" t="str">
            <v>１．発熱患者等の「診療」及び「検査（外部委託含む）」を実施</v>
          </cell>
          <cell r="H2986" t="str">
            <v>病院</v>
          </cell>
        </row>
        <row r="2987">
          <cell r="A2987">
            <v>2986</v>
          </cell>
          <cell r="B2987">
            <v>44866</v>
          </cell>
          <cell r="E2987" t="str">
            <v>医療法人一尚会　いちメンタルクリニック桜川</v>
          </cell>
          <cell r="F2987" t="str">
            <v>B型</v>
          </cell>
          <cell r="G2987" t="str">
            <v>２．かかりつけ患者に限って「診療」及び「検査（外部委託含む）」を実施</v>
          </cell>
          <cell r="H2987" t="str">
            <v>診療所</v>
          </cell>
        </row>
        <row r="2988">
          <cell r="A2988">
            <v>2987</v>
          </cell>
          <cell r="B2988">
            <v>44866</v>
          </cell>
          <cell r="E2988" t="str">
            <v>岡崎医院</v>
          </cell>
          <cell r="F2988" t="str">
            <v>B型</v>
          </cell>
          <cell r="G2988" t="str">
            <v>２．かかりつけ患者に限って「診療」及び「検査（外部委託含む）」を実施</v>
          </cell>
          <cell r="H2988" t="str">
            <v>診療所</v>
          </cell>
        </row>
        <row r="2989">
          <cell r="A2989">
            <v>2988</v>
          </cell>
          <cell r="B2989">
            <v>44866</v>
          </cell>
          <cell r="E2989" t="str">
            <v>いいたに小児科</v>
          </cell>
          <cell r="F2989" t="str">
            <v>A型</v>
          </cell>
          <cell r="G2989" t="str">
            <v>１．発熱患者等の「診療」及び「検査（外部委託含む）」を実施</v>
          </cell>
          <cell r="H2989" t="str">
            <v>診療所</v>
          </cell>
        </row>
        <row r="2990">
          <cell r="A2990">
            <v>2989</v>
          </cell>
          <cell r="B2990">
            <v>44866</v>
          </cell>
          <cell r="E2990" t="str">
            <v>松本内科クリニック</v>
          </cell>
          <cell r="F2990" t="str">
            <v>準A型</v>
          </cell>
          <cell r="G2990" t="str">
            <v>１．発熱患者等の「診療」及び「検査（外部委託含む）」を実施</v>
          </cell>
          <cell r="H2990" t="str">
            <v>診療所</v>
          </cell>
        </row>
        <row r="2991">
          <cell r="A2991">
            <v>2990</v>
          </cell>
          <cell r="B2991">
            <v>44866</v>
          </cell>
          <cell r="E2991" t="str">
            <v>医療法人　琢生会　神田マタニティクリニック</v>
          </cell>
          <cell r="F2991" t="str">
            <v>B型</v>
          </cell>
          <cell r="G2991" t="str">
            <v>２．かかりつけ患者に限って「診療」及び「検査（外部委託含む）」を実施</v>
          </cell>
          <cell r="H2991" t="str">
            <v>診療所</v>
          </cell>
        </row>
        <row r="2992">
          <cell r="A2992">
            <v>2991</v>
          </cell>
          <cell r="B2992">
            <v>44866</v>
          </cell>
          <cell r="E2992" t="str">
            <v>こさか在宅クリニック</v>
          </cell>
          <cell r="F2992" t="str">
            <v>B型</v>
          </cell>
          <cell r="G2992" t="str">
            <v>２．かかりつけ患者に限って「診療」及び「検査（外部委託含む）」を実施</v>
          </cell>
          <cell r="H2992" t="str">
            <v>診療所</v>
          </cell>
        </row>
        <row r="2993">
          <cell r="A2993">
            <v>2992</v>
          </cell>
          <cell r="B2993">
            <v>44866</v>
          </cell>
          <cell r="E2993" t="str">
            <v>はやしクリニック</v>
          </cell>
          <cell r="F2993" t="str">
            <v>A型</v>
          </cell>
          <cell r="G2993" t="str">
            <v>１．発熱患者等の「診療」及び「検査（外部委託含む）」を実施</v>
          </cell>
          <cell r="H2993" t="str">
            <v>診療所</v>
          </cell>
        </row>
        <row r="2994">
          <cell r="A2994">
            <v>2993</v>
          </cell>
          <cell r="B2994">
            <v>44866</v>
          </cell>
          <cell r="E2994" t="str">
            <v>吉田耳鼻咽喉科</v>
          </cell>
          <cell r="F2994" t="str">
            <v>A型</v>
          </cell>
          <cell r="G2994" t="str">
            <v>１．発熱患者等の「診療」及び「検査（外部委託含む）」を実施</v>
          </cell>
          <cell r="H2994" t="str">
            <v>診療所</v>
          </cell>
        </row>
        <row r="2995">
          <cell r="A2995">
            <v>2994</v>
          </cell>
          <cell r="B2995">
            <v>44866</v>
          </cell>
          <cell r="C2995">
            <v>44932</v>
          </cell>
          <cell r="E2995" t="str">
            <v>医療法人ふれ愛の杜　みどり病院</v>
          </cell>
          <cell r="F2995" t="str">
            <v>A型</v>
          </cell>
          <cell r="G2995" t="str">
            <v>１．発熱患者等の「診療」及び「検査（外部委託含む）」を実施</v>
          </cell>
          <cell r="H2995" t="str">
            <v>病院</v>
          </cell>
        </row>
        <row r="2996">
          <cell r="A2996">
            <v>2995</v>
          </cell>
          <cell r="B2996">
            <v>44866</v>
          </cell>
          <cell r="E2996" t="str">
            <v>れんげ荘診療所</v>
          </cell>
          <cell r="F2996" t="str">
            <v>B型</v>
          </cell>
          <cell r="G2996" t="str">
            <v>２．かかりつけ患者に限って「診療」及び「検査（外部委託含む）」を実施</v>
          </cell>
          <cell r="H2996" t="str">
            <v>診療所</v>
          </cell>
        </row>
        <row r="2998">
          <cell r="A2998">
            <v>2997</v>
          </cell>
          <cell r="B2998">
            <v>44866</v>
          </cell>
          <cell r="E2998" t="str">
            <v>森ノ宮医療大学附属大阪ベイクリニック</v>
          </cell>
          <cell r="F2998" t="str">
            <v>準A型</v>
          </cell>
          <cell r="G2998" t="str">
            <v>１．発熱患者等の「診療」及び「検査（外部委託含む）」を実施</v>
          </cell>
          <cell r="H2998" t="str">
            <v>診療所</v>
          </cell>
        </row>
        <row r="2999">
          <cell r="A2999">
            <v>2998</v>
          </cell>
          <cell r="B2999">
            <v>44866</v>
          </cell>
          <cell r="E2999" t="str">
            <v>医療法人新生会　にいのぶ内科</v>
          </cell>
          <cell r="F2999" t="str">
            <v>B型</v>
          </cell>
          <cell r="G2999" t="str">
            <v>２．かかりつけ患者に限って「診療」及び「検査（外部委託含む）」を実施</v>
          </cell>
          <cell r="H2999" t="str">
            <v>診療所</v>
          </cell>
        </row>
        <row r="3000">
          <cell r="A3000">
            <v>2999</v>
          </cell>
          <cell r="B3000">
            <v>44866</v>
          </cell>
          <cell r="E3000" t="str">
            <v>こだまクリニック</v>
          </cell>
          <cell r="F3000" t="str">
            <v>準A型</v>
          </cell>
          <cell r="G3000" t="str">
            <v>１．発熱患者等の「診療」及び「検査（外部委託含む）」を実施</v>
          </cell>
          <cell r="H3000" t="str">
            <v>診療所</v>
          </cell>
        </row>
        <row r="3001">
          <cell r="A3001">
            <v>3000</v>
          </cell>
          <cell r="B3001">
            <v>44866</v>
          </cell>
          <cell r="E3001" t="str">
            <v>あだちクリニック</v>
          </cell>
          <cell r="F3001" t="str">
            <v>B型</v>
          </cell>
          <cell r="G3001" t="str">
            <v>２．かかりつけ患者に限って「診療」及び「検査（外部委託含む）」を実施</v>
          </cell>
          <cell r="H3001" t="str">
            <v>診療所</v>
          </cell>
        </row>
        <row r="3002">
          <cell r="A3002">
            <v>3001</v>
          </cell>
          <cell r="B3002">
            <v>44866</v>
          </cell>
          <cell r="E3002" t="str">
            <v>岸田内科</v>
          </cell>
          <cell r="F3002" t="str">
            <v>B型</v>
          </cell>
          <cell r="G3002" t="str">
            <v>２．かかりつけ患者に限って「診療」及び「検査（外部委託含む）」を実施</v>
          </cell>
          <cell r="H3002" t="str">
            <v>診療所</v>
          </cell>
        </row>
        <row r="3003">
          <cell r="A3003">
            <v>3002</v>
          </cell>
          <cell r="B3003">
            <v>44866</v>
          </cell>
          <cell r="C3003">
            <v>44901</v>
          </cell>
          <cell r="E3003" t="str">
            <v>はまぐち内科・循環器クリニック</v>
          </cell>
          <cell r="F3003" t="str">
            <v>A型</v>
          </cell>
          <cell r="G3003" t="str">
            <v>１．発熱患者等の「診療」及び「検査（外部委託含む）」を実施</v>
          </cell>
          <cell r="H3003" t="str">
            <v>診療所</v>
          </cell>
        </row>
        <row r="3004">
          <cell r="A3004">
            <v>3003</v>
          </cell>
          <cell r="B3004">
            <v>44869</v>
          </cell>
          <cell r="E3004" t="str">
            <v>貝塚市立休日急患診療所</v>
          </cell>
          <cell r="F3004" t="str">
            <v>準A型</v>
          </cell>
          <cell r="G3004" t="str">
            <v>１．発熱患者等の「診療」及び「検査（外部委託含む）」を実施</v>
          </cell>
          <cell r="H3004" t="str">
            <v>診療所</v>
          </cell>
        </row>
        <row r="3005">
          <cell r="A3005">
            <v>3004</v>
          </cell>
          <cell r="B3005">
            <v>44873</v>
          </cell>
          <cell r="E3005" t="str">
            <v>いとうクリニック</v>
          </cell>
          <cell r="F3005" t="str">
            <v>B型</v>
          </cell>
          <cell r="G3005" t="str">
            <v>２．かかりつけ患者に限って「診療」及び「検査（外部委託含む）」を実施</v>
          </cell>
          <cell r="H3005" t="str">
            <v>診療所</v>
          </cell>
        </row>
        <row r="3006">
          <cell r="A3006">
            <v>3005</v>
          </cell>
          <cell r="B3006">
            <v>44873</v>
          </cell>
          <cell r="E3006" t="str">
            <v>医療法人　笠原小児科</v>
          </cell>
          <cell r="F3006" t="str">
            <v>準A型</v>
          </cell>
          <cell r="G3006" t="str">
            <v>１．発熱患者等の「診療」及び「検査（外部委託含む）」を実施</v>
          </cell>
          <cell r="H3006" t="str">
            <v>診療所</v>
          </cell>
        </row>
        <row r="3007">
          <cell r="A3007">
            <v>3006</v>
          </cell>
          <cell r="B3007">
            <v>44873</v>
          </cell>
          <cell r="E3007" t="str">
            <v>医療法人　仁昭会　堺医院</v>
          </cell>
          <cell r="F3007" t="str">
            <v>準A型</v>
          </cell>
          <cell r="G3007" t="str">
            <v>１．発熱患者等の「診療」及び「検査（外部委託含む）」を実施</v>
          </cell>
          <cell r="H3007" t="str">
            <v>診療所</v>
          </cell>
        </row>
        <row r="3008">
          <cell r="A3008">
            <v>3007</v>
          </cell>
          <cell r="B3008">
            <v>44873</v>
          </cell>
          <cell r="E3008" t="str">
            <v>笹尾医院</v>
          </cell>
          <cell r="F3008" t="str">
            <v>B型</v>
          </cell>
          <cell r="G3008" t="str">
            <v>２．かかりつけ患者に限って「診療」及び「検査（外部委託含む）」を実施</v>
          </cell>
          <cell r="H3008" t="str">
            <v>診療所</v>
          </cell>
        </row>
        <row r="3009">
          <cell r="A3009">
            <v>3008</v>
          </cell>
          <cell r="B3009">
            <v>44873</v>
          </cell>
          <cell r="E3009" t="str">
            <v>三上こどもクリニック</v>
          </cell>
          <cell r="F3009" t="str">
            <v>B型</v>
          </cell>
          <cell r="G3009" t="str">
            <v>２．かかりつけ患者に限って「診療」及び「検査（外部委託含む）」を実施</v>
          </cell>
          <cell r="H3009" t="str">
            <v>診療所</v>
          </cell>
        </row>
        <row r="3010">
          <cell r="A3010">
            <v>3009</v>
          </cell>
          <cell r="B3010">
            <v>44873</v>
          </cell>
          <cell r="E3010" t="str">
            <v>医療法人慈啓会　宮崎医院</v>
          </cell>
          <cell r="F3010" t="str">
            <v>A型</v>
          </cell>
          <cell r="G3010" t="str">
            <v>１．発熱患者等の「診療」及び「検査（外部委託含む）」を実施</v>
          </cell>
          <cell r="H3010" t="str">
            <v>診療所</v>
          </cell>
        </row>
        <row r="3011">
          <cell r="A3011">
            <v>3010</v>
          </cell>
          <cell r="B3011">
            <v>44873</v>
          </cell>
          <cell r="E3011" t="str">
            <v>たなか医院</v>
          </cell>
          <cell r="F3011" t="str">
            <v>B型</v>
          </cell>
          <cell r="G3011" t="str">
            <v>２．かかりつけ患者に限って「診療」及び「検査（外部委託含む）」を実施</v>
          </cell>
          <cell r="H3011" t="str">
            <v>診療所</v>
          </cell>
        </row>
        <row r="3012">
          <cell r="A3012">
            <v>3011</v>
          </cell>
          <cell r="B3012">
            <v>44873</v>
          </cell>
          <cell r="E3012" t="str">
            <v>医療法人　長浦小児科</v>
          </cell>
          <cell r="F3012" t="str">
            <v>B型</v>
          </cell>
          <cell r="G3012" t="str">
            <v>２．かかりつけ患者に限って「診療」及び「検査（外部委託含む）」を実施</v>
          </cell>
          <cell r="H3012" t="str">
            <v>診療所</v>
          </cell>
        </row>
        <row r="3013">
          <cell r="A3013">
            <v>3012</v>
          </cell>
          <cell r="B3013">
            <v>44873</v>
          </cell>
          <cell r="C3013">
            <v>44893</v>
          </cell>
          <cell r="E3013" t="str">
            <v>田村クリニック内科呼吸器内科</v>
          </cell>
          <cell r="F3013" t="str">
            <v>準A型</v>
          </cell>
          <cell r="G3013" t="str">
            <v>１．発熱患者等の「診療」及び「検査（外部委託含む）」を実施</v>
          </cell>
          <cell r="H3013" t="str">
            <v>診療所</v>
          </cell>
        </row>
        <row r="3014">
          <cell r="A3014">
            <v>3013</v>
          </cell>
          <cell r="B3014">
            <v>44873</v>
          </cell>
          <cell r="C3014">
            <v>44939</v>
          </cell>
          <cell r="E3014" t="str">
            <v>医療法人　岡藤会　岡藤クリニック</v>
          </cell>
          <cell r="F3014" t="str">
            <v>A型</v>
          </cell>
          <cell r="G3014" t="str">
            <v>１．発熱患者等の「診療」及び「検査（外部委託含む）」を実施</v>
          </cell>
          <cell r="H3014" t="str">
            <v>診療所</v>
          </cell>
        </row>
        <row r="3015">
          <cell r="A3015">
            <v>3014</v>
          </cell>
          <cell r="B3015">
            <v>44873</v>
          </cell>
          <cell r="E3015" t="str">
            <v>石川消化器内科・内視鏡クリニック</v>
          </cell>
          <cell r="F3015" t="str">
            <v>A型</v>
          </cell>
          <cell r="G3015" t="str">
            <v>１．発熱患者等の「診療」及び「検査（外部委託含む）」を実施</v>
          </cell>
          <cell r="H3015" t="str">
            <v>診療所</v>
          </cell>
        </row>
        <row r="3016">
          <cell r="A3016">
            <v>3015</v>
          </cell>
          <cell r="B3016">
            <v>44873</v>
          </cell>
          <cell r="E3016" t="str">
            <v>玉谷クリニック六反院</v>
          </cell>
          <cell r="F3016" t="str">
            <v>A型</v>
          </cell>
          <cell r="G3016" t="str">
            <v>１．発熱患者等の「診療」及び「検査（外部委託含む）」を実施</v>
          </cell>
          <cell r="H3016" t="str">
            <v>診療所</v>
          </cell>
        </row>
        <row r="3017">
          <cell r="A3017">
            <v>3016</v>
          </cell>
          <cell r="B3017">
            <v>44873</v>
          </cell>
          <cell r="E3017" t="str">
            <v>医療法人　小嶋整形外科</v>
          </cell>
          <cell r="F3017" t="str">
            <v>B型</v>
          </cell>
          <cell r="G3017" t="str">
            <v>２．かかりつけ患者に限って「診療」及び「検査（外部委託含む）」を実施</v>
          </cell>
          <cell r="H3017" t="str">
            <v>診療所</v>
          </cell>
        </row>
        <row r="3018">
          <cell r="A3018">
            <v>3017</v>
          </cell>
          <cell r="B3018">
            <v>44873</v>
          </cell>
          <cell r="E3018" t="str">
            <v>医療法人　植田会　植田皮フひ尿器科</v>
          </cell>
          <cell r="F3018" t="str">
            <v>A型</v>
          </cell>
          <cell r="G3018" t="str">
            <v>１．発熱患者等の「診療」及び「検査（外部委託含む）」を実施</v>
          </cell>
          <cell r="H3018" t="str">
            <v>診療所</v>
          </cell>
        </row>
        <row r="3019">
          <cell r="A3019">
            <v>3018</v>
          </cell>
          <cell r="B3019">
            <v>44873</v>
          </cell>
          <cell r="E3019" t="str">
            <v>医療法人　敦博会　金剛メディカルクリニック</v>
          </cell>
          <cell r="F3019" t="str">
            <v>A型</v>
          </cell>
          <cell r="G3019" t="str">
            <v>１．発熱患者等の「診療」及び「検査（外部委託含む）」を実施</v>
          </cell>
          <cell r="H3019" t="str">
            <v>診療所</v>
          </cell>
        </row>
        <row r="3020">
          <cell r="A3020">
            <v>3019</v>
          </cell>
          <cell r="B3020">
            <v>44873</v>
          </cell>
          <cell r="E3020" t="str">
            <v>医療法人　有沢医院</v>
          </cell>
          <cell r="F3020" t="str">
            <v>B型</v>
          </cell>
          <cell r="G3020" t="str">
            <v>２．かかりつけ患者に限って「診療」及び「検査（外部委託含む）」を実施</v>
          </cell>
          <cell r="H3020" t="str">
            <v>診療所</v>
          </cell>
        </row>
        <row r="3021">
          <cell r="A3021">
            <v>3020</v>
          </cell>
          <cell r="B3021">
            <v>44873</v>
          </cell>
          <cell r="E3021" t="str">
            <v>南波クリニック</v>
          </cell>
          <cell r="F3021" t="str">
            <v>B型</v>
          </cell>
          <cell r="G3021" t="str">
            <v>２．かかりつけ患者に限って「診療」及び「検査（外部委託含む）」を実施</v>
          </cell>
          <cell r="H3021" t="str">
            <v>診療所</v>
          </cell>
        </row>
        <row r="3022">
          <cell r="A3022">
            <v>3021</v>
          </cell>
          <cell r="B3022">
            <v>44873</v>
          </cell>
          <cell r="E3022" t="str">
            <v>医療法人　松本クリニック</v>
          </cell>
          <cell r="F3022" t="str">
            <v>A型</v>
          </cell>
          <cell r="G3022" t="str">
            <v>１．発熱患者等の「診療」及び「検査（外部委託含む）」を実施</v>
          </cell>
          <cell r="H3022" t="str">
            <v>診療所</v>
          </cell>
        </row>
        <row r="3023">
          <cell r="A3023">
            <v>3022</v>
          </cell>
          <cell r="B3023">
            <v>44880</v>
          </cell>
          <cell r="E3023" t="str">
            <v>Clinique　Haru　OsakaｰUmeda</v>
          </cell>
          <cell r="F3023" t="str">
            <v>B型</v>
          </cell>
          <cell r="G3023" t="str">
            <v>２．かかりつけ患者に限って「診療」及び「検査（外部委託含む）」を実施</v>
          </cell>
          <cell r="H3023" t="str">
            <v>診療所</v>
          </cell>
        </row>
        <row r="3024">
          <cell r="A3024">
            <v>3023</v>
          </cell>
          <cell r="B3024">
            <v>44880</v>
          </cell>
          <cell r="E3024" t="str">
            <v>プレミアム禅クリニック</v>
          </cell>
          <cell r="F3024" t="str">
            <v>A型</v>
          </cell>
          <cell r="G3024" t="str">
            <v>１．発熱患者等の「診療」及び「検査（外部委託含む）」を実施</v>
          </cell>
          <cell r="H3024" t="str">
            <v>診療所</v>
          </cell>
        </row>
        <row r="3025">
          <cell r="A3025">
            <v>3024</v>
          </cell>
          <cell r="B3025">
            <v>44880</v>
          </cell>
          <cell r="E3025" t="str">
            <v>はく内科クリニック</v>
          </cell>
          <cell r="F3025" t="str">
            <v>A型</v>
          </cell>
          <cell r="G3025" t="str">
            <v>１．発熱患者等の「診療」及び「検査（外部委託含む）」を実施</v>
          </cell>
          <cell r="H3025" t="str">
            <v>診療所</v>
          </cell>
        </row>
        <row r="3026">
          <cell r="A3026">
            <v>3025</v>
          </cell>
          <cell r="B3026">
            <v>44880</v>
          </cell>
          <cell r="E3026" t="str">
            <v>医療法人　真鈴会　かいこうクリニック</v>
          </cell>
          <cell r="F3026" t="str">
            <v>B型</v>
          </cell>
          <cell r="G3026" t="str">
            <v>２．かかりつけ患者に限って「診療」及び「検査（外部委託含む）」を実施</v>
          </cell>
          <cell r="H3026" t="str">
            <v>診療所</v>
          </cell>
        </row>
        <row r="3027">
          <cell r="A3027">
            <v>3026</v>
          </cell>
          <cell r="B3027">
            <v>44880</v>
          </cell>
          <cell r="C3027">
            <v>44909</v>
          </cell>
          <cell r="E3027" t="str">
            <v>医療法人中本会 中本病院</v>
          </cell>
          <cell r="F3027" t="str">
            <v>A型</v>
          </cell>
          <cell r="G3027" t="str">
            <v>１．発熱患者等の「診療」及び「検査（外部委託含む）」を実施</v>
          </cell>
          <cell r="H3027" t="str">
            <v>病院</v>
          </cell>
        </row>
        <row r="3028">
          <cell r="A3028">
            <v>3027</v>
          </cell>
          <cell r="B3028">
            <v>44880</v>
          </cell>
          <cell r="E3028" t="str">
            <v>医療法人　生登会　寺元記念西天満クリニック</v>
          </cell>
          <cell r="F3028" t="str">
            <v>B型</v>
          </cell>
          <cell r="G3028" t="str">
            <v>２．かかりつけ患者に限って「診療」及び「検査（外部委託含む）」を実施</v>
          </cell>
          <cell r="H3028" t="str">
            <v>診療所</v>
          </cell>
        </row>
        <row r="3029">
          <cell r="A3029">
            <v>3028</v>
          </cell>
          <cell r="B3029">
            <v>44880</v>
          </cell>
          <cell r="E3029" t="str">
            <v>医療法人吉祥会　藤吉医院</v>
          </cell>
          <cell r="F3029" t="str">
            <v>B型</v>
          </cell>
          <cell r="G3029" t="str">
            <v>２．かかりつけ患者に限って「診療」及び「検査（外部委託含む）」を実施</v>
          </cell>
          <cell r="H3029" t="str">
            <v>診療所</v>
          </cell>
        </row>
        <row r="3030">
          <cell r="A3030">
            <v>3029</v>
          </cell>
          <cell r="B3030">
            <v>44880</v>
          </cell>
          <cell r="E3030" t="str">
            <v>医療法人恒進會　泉北陣内病院</v>
          </cell>
          <cell r="F3030" t="str">
            <v>A型</v>
          </cell>
          <cell r="G3030" t="str">
            <v>１．発熱患者等の「診療」及び「検査（外部委託含む）」を実施</v>
          </cell>
          <cell r="H3030" t="str">
            <v>病院</v>
          </cell>
        </row>
        <row r="3031">
          <cell r="A3031">
            <v>3030</v>
          </cell>
          <cell r="B3031">
            <v>44880</v>
          </cell>
          <cell r="E3031" t="str">
            <v>溝口内科</v>
          </cell>
          <cell r="F3031" t="str">
            <v>B型</v>
          </cell>
          <cell r="G3031" t="str">
            <v>２．かかりつけ患者に限って「診療」及び「検査（外部委託含む）」を実施</v>
          </cell>
          <cell r="H3031" t="str">
            <v>診療所</v>
          </cell>
        </row>
        <row r="3032">
          <cell r="A3032">
            <v>3031</v>
          </cell>
          <cell r="B3032">
            <v>44880</v>
          </cell>
          <cell r="C3032">
            <v>44890</v>
          </cell>
          <cell r="E3032" t="str">
            <v>いのうえ在宅診療所</v>
          </cell>
          <cell r="F3032" t="str">
            <v>B型</v>
          </cell>
          <cell r="G3032" t="str">
            <v>２．かかりつけ患者に限って「診療」及び「検査（外部委託含む）」を実施</v>
          </cell>
          <cell r="H3032" t="str">
            <v>診療所</v>
          </cell>
        </row>
        <row r="3033">
          <cell r="A3033">
            <v>3032</v>
          </cell>
          <cell r="B3033">
            <v>44880</v>
          </cell>
          <cell r="E3033" t="str">
            <v>社会福祉法人　枚方療育園</v>
          </cell>
          <cell r="F3033" t="str">
            <v>B型</v>
          </cell>
          <cell r="G3033" t="str">
            <v>２．かかりつけ患者に限って「診療」及び「検査（外部委託含む）」を実施</v>
          </cell>
          <cell r="H3033" t="str">
            <v>病院</v>
          </cell>
        </row>
        <row r="3034">
          <cell r="A3034">
            <v>3033</v>
          </cell>
          <cell r="B3034">
            <v>44887</v>
          </cell>
          <cell r="E3034" t="str">
            <v>えいらく診療所</v>
          </cell>
          <cell r="F3034" t="str">
            <v>B型</v>
          </cell>
          <cell r="G3034" t="str">
            <v>２．かかりつけ患者に限って「診療」及び「検査（外部委託含む）」を実施</v>
          </cell>
          <cell r="H3034" t="str">
            <v>診療所</v>
          </cell>
        </row>
        <row r="3035">
          <cell r="A3035">
            <v>3034</v>
          </cell>
          <cell r="B3035">
            <v>44880</v>
          </cell>
          <cell r="E3035" t="str">
            <v>岡井医院</v>
          </cell>
          <cell r="F3035" t="str">
            <v>B型</v>
          </cell>
          <cell r="G3035" t="str">
            <v>２．かかりつけ患者に限って「診療」及び「検査（外部委託含む）」を実施</v>
          </cell>
          <cell r="H3035" t="str">
            <v>診療所</v>
          </cell>
        </row>
        <row r="3036">
          <cell r="A3036">
            <v>3035</v>
          </cell>
          <cell r="B3036">
            <v>44880</v>
          </cell>
          <cell r="E3036" t="str">
            <v>やりやまクリニック</v>
          </cell>
          <cell r="F3036" t="str">
            <v>B型</v>
          </cell>
          <cell r="G3036" t="str">
            <v>２．かかりつけ患者に限って「診療」及び「検査（外部委託含む）」を実施</v>
          </cell>
          <cell r="H3036" t="str">
            <v>診療所</v>
          </cell>
        </row>
        <row r="3037">
          <cell r="A3037">
            <v>3036</v>
          </cell>
          <cell r="B3037">
            <v>44880</v>
          </cell>
          <cell r="E3037" t="str">
            <v>医療法人鴻尚会　西牧医院</v>
          </cell>
          <cell r="F3037" t="str">
            <v>A型</v>
          </cell>
          <cell r="G3037" t="str">
            <v>１．発熱患者等の「診療」及び「検査（外部委託含む）」を実施</v>
          </cell>
          <cell r="H3037" t="str">
            <v>診療所</v>
          </cell>
        </row>
        <row r="3038">
          <cell r="A3038">
            <v>3037</v>
          </cell>
          <cell r="B3038">
            <v>44887</v>
          </cell>
          <cell r="E3038" t="str">
            <v>公益財団法人淀川勤労者厚生協会附属相川診療所</v>
          </cell>
          <cell r="F3038" t="str">
            <v>B型</v>
          </cell>
          <cell r="G3038" t="str">
            <v>２．かかりつけ患者に限って「診療」及び「検査（外部委託含む）」を実施</v>
          </cell>
          <cell r="H3038" t="str">
            <v>診療所</v>
          </cell>
        </row>
        <row r="3039">
          <cell r="A3039">
            <v>3038</v>
          </cell>
          <cell r="B3039">
            <v>44887</v>
          </cell>
          <cell r="E3039" t="str">
            <v>ホームケアクリニック摂津</v>
          </cell>
          <cell r="F3039" t="str">
            <v>B型</v>
          </cell>
          <cell r="G3039" t="str">
            <v>２．かかりつけ患者に限って「診療」及び「検査（外部委託含む）」を実施</v>
          </cell>
          <cell r="H3039" t="str">
            <v>診療所</v>
          </cell>
        </row>
        <row r="3040">
          <cell r="A3040">
            <v>3039</v>
          </cell>
          <cell r="B3040">
            <v>44887</v>
          </cell>
          <cell r="E3040" t="str">
            <v>医療法人昭正会　森川医院</v>
          </cell>
          <cell r="F3040" t="str">
            <v>B型</v>
          </cell>
          <cell r="G3040" t="str">
            <v>２．かかりつけ患者に限って「診療」及び「検査（外部委託含む）」を実施</v>
          </cell>
          <cell r="H3040" t="str">
            <v>診療所</v>
          </cell>
        </row>
        <row r="3041">
          <cell r="A3041">
            <v>3040</v>
          </cell>
          <cell r="B3041">
            <v>44887</v>
          </cell>
          <cell r="E3041" t="str">
            <v>医療法人島田会　いなりば内科クリニック</v>
          </cell>
          <cell r="F3041" t="str">
            <v>B型</v>
          </cell>
          <cell r="G3041" t="str">
            <v>２．かかりつけ患者に限って「診療」及び「検査（外部委託含む）」を実施</v>
          </cell>
          <cell r="H3041" t="str">
            <v>診療所</v>
          </cell>
        </row>
        <row r="3042">
          <cell r="A3042">
            <v>3041</v>
          </cell>
          <cell r="B3042">
            <v>44887</v>
          </cell>
          <cell r="E3042" t="str">
            <v>医療法人垣鍔耳鼻咽喉科・アレルギー科</v>
          </cell>
          <cell r="F3042" t="str">
            <v>A型</v>
          </cell>
          <cell r="G3042" t="str">
            <v>１．発熱患者等の「診療」及び「検査（外部委託含む）」を実施</v>
          </cell>
          <cell r="H3042" t="str">
            <v>診療所</v>
          </cell>
        </row>
        <row r="3043">
          <cell r="A3043">
            <v>3042</v>
          </cell>
          <cell r="B3043">
            <v>44887</v>
          </cell>
          <cell r="E3043" t="str">
            <v>矢田生活協同組合医療センター</v>
          </cell>
          <cell r="F3043" t="str">
            <v>B型</v>
          </cell>
          <cell r="G3043" t="str">
            <v>２．かかりつけ患者に限って「診療」及び「検査（外部委託含む）」を実施</v>
          </cell>
          <cell r="H3043" t="str">
            <v>診療所</v>
          </cell>
        </row>
        <row r="3044">
          <cell r="A3044">
            <v>3043</v>
          </cell>
          <cell r="B3044">
            <v>44887</v>
          </cell>
          <cell r="E3044" t="str">
            <v>医療法人立栄会　たてわき内科・循環器内科クリニック</v>
          </cell>
          <cell r="F3044" t="str">
            <v>B型</v>
          </cell>
          <cell r="G3044" t="str">
            <v>２．かかりつけ患者に限って「診療」及び「検査（外部委託含む）」を実施</v>
          </cell>
          <cell r="H3044" t="str">
            <v>診療所</v>
          </cell>
        </row>
        <row r="3045">
          <cell r="A3045">
            <v>3044</v>
          </cell>
          <cell r="B3045">
            <v>44894</v>
          </cell>
          <cell r="E3045" t="str">
            <v>なかじま内科</v>
          </cell>
          <cell r="F3045" t="str">
            <v>B型</v>
          </cell>
          <cell r="G3045" t="str">
            <v>２．かかりつけ患者に限って「診療」及び「検査（外部委託含む）」を実施</v>
          </cell>
          <cell r="H3045" t="str">
            <v>診療所</v>
          </cell>
        </row>
        <row r="3046">
          <cell r="A3046">
            <v>3045</v>
          </cell>
          <cell r="B3046">
            <v>44894</v>
          </cell>
          <cell r="E3046" t="str">
            <v>秋山医院</v>
          </cell>
          <cell r="F3046" t="str">
            <v>B型</v>
          </cell>
          <cell r="G3046" t="str">
            <v>２．かかりつけ患者に限って「診療」及び「検査（外部委託含む）」を実施</v>
          </cell>
          <cell r="H3046" t="str">
            <v>診療所</v>
          </cell>
        </row>
        <row r="3047">
          <cell r="A3047">
            <v>3046</v>
          </cell>
          <cell r="B3047">
            <v>44880</v>
          </cell>
          <cell r="E3047" t="str">
            <v>医療法人　真会　吉岡医院</v>
          </cell>
          <cell r="F3047" t="str">
            <v>準A型</v>
          </cell>
          <cell r="G3047" t="str">
            <v>１．発熱患者等の「診療」及び「検査（外部委託含む）」を実施</v>
          </cell>
          <cell r="H3047" t="str">
            <v>診療所</v>
          </cell>
        </row>
        <row r="3048">
          <cell r="A3048">
            <v>3047</v>
          </cell>
          <cell r="B3048">
            <v>44894</v>
          </cell>
          <cell r="E3048" t="str">
            <v>医療法人優優会　高槻やまもとクリニック</v>
          </cell>
          <cell r="F3048" t="str">
            <v>B型</v>
          </cell>
          <cell r="G3048" t="str">
            <v>２．かかりつけ患者に限って「診療」及び「検査（外部委託含む）」を実施</v>
          </cell>
          <cell r="H3048" t="str">
            <v>診療所</v>
          </cell>
        </row>
        <row r="3049">
          <cell r="A3049">
            <v>3048</v>
          </cell>
          <cell r="B3049">
            <v>44894</v>
          </cell>
          <cell r="E3049" t="str">
            <v>公益財団法人　淀川勤労者厚生協会附属　伝法高見診療所</v>
          </cell>
          <cell r="F3049" t="str">
            <v>B型</v>
          </cell>
          <cell r="G3049" t="str">
            <v>２．かかりつけ患者に限って「診療」及び「検査（外部委託含む）」を実施</v>
          </cell>
          <cell r="H3049" t="str">
            <v>診療所</v>
          </cell>
        </row>
        <row r="3050">
          <cell r="A3050">
            <v>3049</v>
          </cell>
          <cell r="B3050">
            <v>44894</v>
          </cell>
          <cell r="E3050" t="str">
            <v>医療法人好友会　ひらたクリニック</v>
          </cell>
          <cell r="F3050" t="str">
            <v>B型</v>
          </cell>
          <cell r="G3050" t="str">
            <v>２．かかりつけ患者に限って「診療」及び「検査（外部委託含む）」を実施</v>
          </cell>
          <cell r="H3050" t="str">
            <v>診療所</v>
          </cell>
        </row>
        <row r="3051">
          <cell r="A3051">
            <v>3050</v>
          </cell>
          <cell r="B3051">
            <v>44894</v>
          </cell>
          <cell r="E3051" t="str">
            <v>しんちクリニック</v>
          </cell>
          <cell r="F3051" t="str">
            <v>A型</v>
          </cell>
          <cell r="G3051" t="str">
            <v>１．発熱患者等の「診療」及び「検査（外部委託含む）」を実施</v>
          </cell>
          <cell r="H3051" t="str">
            <v>診療所</v>
          </cell>
        </row>
        <row r="3052">
          <cell r="A3052">
            <v>3051</v>
          </cell>
          <cell r="B3052">
            <v>44894</v>
          </cell>
          <cell r="E3052" t="str">
            <v>和田内科クリニック</v>
          </cell>
          <cell r="F3052" t="str">
            <v>B型</v>
          </cell>
          <cell r="G3052" t="str">
            <v>２．かかりつけ患者に限って「診療」及び「検査（外部委託含む）」を実施</v>
          </cell>
          <cell r="H3052" t="str">
            <v>診療所</v>
          </cell>
        </row>
        <row r="3053">
          <cell r="A3053">
            <v>3052</v>
          </cell>
          <cell r="B3053">
            <v>44901</v>
          </cell>
          <cell r="E3053" t="str">
            <v>森本医院</v>
          </cell>
          <cell r="F3053" t="str">
            <v>B型</v>
          </cell>
          <cell r="G3053" t="str">
            <v>２．かかりつけ患者に限って「診療」及び「検査（外部委託含む）」を実施</v>
          </cell>
          <cell r="H3053" t="str">
            <v>診療所</v>
          </cell>
        </row>
        <row r="3054">
          <cell r="A3054">
            <v>3053</v>
          </cell>
          <cell r="B3054">
            <v>44901</v>
          </cell>
          <cell r="E3054" t="str">
            <v>イッセイ心臓内科クリニック</v>
          </cell>
          <cell r="F3054" t="str">
            <v>A型</v>
          </cell>
          <cell r="G3054" t="str">
            <v>１．発熱患者等の「診療」及び「検査（外部委託含む）」を実施</v>
          </cell>
          <cell r="H3054" t="str">
            <v>診療所</v>
          </cell>
        </row>
        <row r="3055">
          <cell r="A3055">
            <v>3054</v>
          </cell>
          <cell r="B3055">
            <v>44901</v>
          </cell>
          <cell r="E3055" t="str">
            <v>医療法人社団適塾会　よどがわ内科クリニック</v>
          </cell>
          <cell r="F3055" t="str">
            <v>A型</v>
          </cell>
          <cell r="G3055" t="str">
            <v>１．発熱患者等の「診療」及び「検査（外部委託含む）」を実施</v>
          </cell>
          <cell r="H3055" t="str">
            <v>診療所</v>
          </cell>
        </row>
        <row r="3056">
          <cell r="A3056">
            <v>3055</v>
          </cell>
          <cell r="B3056">
            <v>44901</v>
          </cell>
          <cell r="E3056" t="str">
            <v>医療法人晋救館　和田病院</v>
          </cell>
          <cell r="F3056" t="str">
            <v>B型</v>
          </cell>
          <cell r="G3056" t="str">
            <v>２．かかりつけ患者に限って「診療」及び「検査（外部委託含む）」を実施</v>
          </cell>
          <cell r="H3056" t="str">
            <v>病院</v>
          </cell>
        </row>
        <row r="3057">
          <cell r="A3057">
            <v>3056</v>
          </cell>
          <cell r="B3057">
            <v>44901</v>
          </cell>
          <cell r="C3057">
            <v>44962</v>
          </cell>
          <cell r="E3057" t="str">
            <v>たけのこクリニック</v>
          </cell>
          <cell r="F3057" t="str">
            <v>A型</v>
          </cell>
          <cell r="G3057" t="str">
            <v>１．発熱患者等の「診療」及び「検査（外部委託含む）」を実施</v>
          </cell>
          <cell r="H3057" t="str">
            <v>診療所</v>
          </cell>
        </row>
        <row r="3058">
          <cell r="A3058">
            <v>3057</v>
          </cell>
          <cell r="B3058">
            <v>44901</v>
          </cell>
          <cell r="E3058" t="str">
            <v>おおとり渡邉耳鼻咽喉科</v>
          </cell>
          <cell r="F3058" t="str">
            <v>B型</v>
          </cell>
          <cell r="G3058" t="str">
            <v>２．かかりつけ患者に限って「診療」及び「検査（外部委託含む）」を実施</v>
          </cell>
          <cell r="H3058" t="str">
            <v>診療所</v>
          </cell>
        </row>
        <row r="3059">
          <cell r="A3059">
            <v>3058</v>
          </cell>
          <cell r="B3059">
            <v>44901</v>
          </cell>
          <cell r="E3059" t="str">
            <v>とくもとこもれびクリニック</v>
          </cell>
          <cell r="F3059" t="str">
            <v>B型</v>
          </cell>
          <cell r="G3059" t="str">
            <v>２．かかりつけ患者に限って「診療」及び「検査（外部委託含む）」を実施</v>
          </cell>
          <cell r="H3059" t="str">
            <v>診療所</v>
          </cell>
        </row>
        <row r="3060">
          <cell r="A3060">
            <v>3059</v>
          </cell>
          <cell r="B3060">
            <v>44908</v>
          </cell>
          <cell r="E3060" t="str">
            <v>大阪きづがわ医療福祉生活協同組合　医療生協ながほり通り診療所</v>
          </cell>
          <cell r="F3060" t="str">
            <v>B型</v>
          </cell>
          <cell r="G3060" t="str">
            <v>２．かかりつけ患者に限って「診療」及び「検査（外部委託含む）」を実施</v>
          </cell>
          <cell r="H3060" t="str">
            <v>診療所</v>
          </cell>
        </row>
        <row r="3061">
          <cell r="A3061">
            <v>3060</v>
          </cell>
          <cell r="B3061">
            <v>44908</v>
          </cell>
          <cell r="E3061" t="str">
            <v>医療法人ももだ耳鼻咽喉科</v>
          </cell>
          <cell r="F3061" t="str">
            <v>B型</v>
          </cell>
          <cell r="G3061" t="str">
            <v>２．かかりつけ患者に限って「診療」及び「検査（外部委託含む）」を実施</v>
          </cell>
          <cell r="H3061" t="str">
            <v>診療所</v>
          </cell>
        </row>
        <row r="3062">
          <cell r="A3062">
            <v>3061</v>
          </cell>
          <cell r="B3062">
            <v>44908</v>
          </cell>
          <cell r="E3062" t="str">
            <v>阿武山こどもクリニック</v>
          </cell>
          <cell r="F3062" t="str">
            <v>準A型</v>
          </cell>
          <cell r="G3062" t="str">
            <v>１．発熱患者等の「診療」及び「検査（外部委託含む）」を実施</v>
          </cell>
          <cell r="H3062" t="str">
            <v>診療所</v>
          </cell>
        </row>
        <row r="3063">
          <cell r="A3063">
            <v>3062</v>
          </cell>
          <cell r="B3063">
            <v>44908</v>
          </cell>
          <cell r="C3063">
            <v>44922</v>
          </cell>
          <cell r="E3063" t="str">
            <v>医療法人真恵会　やなぎだ耳鼻咽喉科</v>
          </cell>
          <cell r="F3063" t="str">
            <v>B型</v>
          </cell>
          <cell r="G3063" t="str">
            <v>２．かかりつけ患者に限って「診療」及び「検査（外部委託含む）」を実施</v>
          </cell>
          <cell r="H3063" t="str">
            <v>診療所</v>
          </cell>
        </row>
        <row r="3064">
          <cell r="A3064">
            <v>3063</v>
          </cell>
          <cell r="B3064">
            <v>44908</v>
          </cell>
          <cell r="E3064" t="str">
            <v>仁寿クリニック</v>
          </cell>
          <cell r="F3064" t="str">
            <v>B型</v>
          </cell>
          <cell r="G3064" t="str">
            <v>２．かかりつけ患者に限って「診療」及び「検査（外部委託含む）」を実施</v>
          </cell>
          <cell r="H3064" t="str">
            <v>診療所</v>
          </cell>
        </row>
        <row r="3065">
          <cell r="A3065">
            <v>3064</v>
          </cell>
          <cell r="B3065">
            <v>44908</v>
          </cell>
          <cell r="E3065" t="str">
            <v>医療法人好輝会　梶本クリニック三国ヶ丘分院</v>
          </cell>
          <cell r="F3065" t="str">
            <v>B型</v>
          </cell>
          <cell r="G3065" t="str">
            <v>２．かかりつけ患者に限って「診療」及び「検査（外部委託含む）」を実施</v>
          </cell>
          <cell r="H3065" t="str">
            <v>診療所</v>
          </cell>
        </row>
        <row r="3066">
          <cell r="A3066">
            <v>3065</v>
          </cell>
          <cell r="B3066">
            <v>44915</v>
          </cell>
          <cell r="E3066" t="str">
            <v>金澤クリニック</v>
          </cell>
          <cell r="F3066" t="str">
            <v>B型</v>
          </cell>
          <cell r="G3066" t="str">
            <v>２．かかりつけ患者に限って「診療」及び「検査（外部委託含む）」を実施</v>
          </cell>
          <cell r="H3066" t="str">
            <v>診療所</v>
          </cell>
        </row>
        <row r="3067">
          <cell r="A3067">
            <v>3066</v>
          </cell>
          <cell r="B3067">
            <v>44915</v>
          </cell>
          <cell r="E3067" t="str">
            <v>打田医院</v>
          </cell>
          <cell r="F3067" t="str">
            <v>準A型</v>
          </cell>
          <cell r="G3067" t="str">
            <v>１．発熱患者等の「診療」及び「検査（外部委託含む）」を実施</v>
          </cell>
          <cell r="H3067" t="str">
            <v>診療所</v>
          </cell>
        </row>
        <row r="3068">
          <cell r="A3068">
            <v>3067</v>
          </cell>
          <cell r="B3068">
            <v>44915</v>
          </cell>
          <cell r="E3068" t="str">
            <v>加納内科</v>
          </cell>
          <cell r="F3068" t="str">
            <v>B型</v>
          </cell>
          <cell r="G3068" t="str">
            <v>２．かかりつけ患者に限って「診療」及び「検査（外部委託含む）」を実施</v>
          </cell>
          <cell r="H3068" t="str">
            <v>診療所</v>
          </cell>
        </row>
        <row r="3069">
          <cell r="A3069">
            <v>3068</v>
          </cell>
          <cell r="B3069">
            <v>44915</v>
          </cell>
          <cell r="E3069" t="str">
            <v>はまだ内科クリニック</v>
          </cell>
          <cell r="F3069" t="str">
            <v>B型</v>
          </cell>
          <cell r="G3069" t="str">
            <v>２．かかりつけ患者に限って「診療」及び「検査（外部委託含む）」を実施</v>
          </cell>
          <cell r="H3069" t="str">
            <v>診療所</v>
          </cell>
        </row>
        <row r="3070">
          <cell r="A3070">
            <v>3069</v>
          </cell>
          <cell r="B3070">
            <v>44915</v>
          </cell>
          <cell r="E3070" t="str">
            <v>たなかクリニック</v>
          </cell>
          <cell r="F3070" t="str">
            <v>B型</v>
          </cell>
          <cell r="G3070" t="str">
            <v>２．かかりつけ患者に限って「診療」及び「検査（外部委託含む）」を実施</v>
          </cell>
          <cell r="H3070" t="str">
            <v>診療所</v>
          </cell>
        </row>
        <row r="3071">
          <cell r="A3071">
            <v>3070</v>
          </cell>
          <cell r="B3071">
            <v>44915</v>
          </cell>
          <cell r="E3071" t="str">
            <v>潮見クリニック</v>
          </cell>
          <cell r="F3071" t="str">
            <v>B型</v>
          </cell>
          <cell r="G3071" t="str">
            <v>２．かかりつけ患者に限って「診療」及び「検査（外部委託含む）」を実施</v>
          </cell>
          <cell r="H3071" t="str">
            <v>診療所</v>
          </cell>
        </row>
        <row r="3072">
          <cell r="A3072">
            <v>3071</v>
          </cell>
          <cell r="B3072">
            <v>44915</v>
          </cell>
          <cell r="E3072" t="str">
            <v>村田医院</v>
          </cell>
          <cell r="F3072" t="str">
            <v>B型</v>
          </cell>
          <cell r="G3072" t="str">
            <v>２．かかりつけ患者に限って「診療」及び「検査（外部委託含む）」を実施</v>
          </cell>
          <cell r="H3072" t="str">
            <v>診療所</v>
          </cell>
        </row>
        <row r="3073">
          <cell r="A3073">
            <v>3072</v>
          </cell>
          <cell r="B3073">
            <v>44936</v>
          </cell>
          <cell r="E3073" t="str">
            <v>きずな友愛クリニック</v>
          </cell>
          <cell r="F3073" t="str">
            <v>A型</v>
          </cell>
          <cell r="G3073" t="str">
            <v>１．発熱患者等の「診療」及び「検査（外部委託含む）」を実施</v>
          </cell>
          <cell r="H3073" t="str">
            <v>診療所</v>
          </cell>
        </row>
        <row r="3074">
          <cell r="A3074">
            <v>3073</v>
          </cell>
          <cell r="B3074">
            <v>44915</v>
          </cell>
          <cell r="E3074" t="str">
            <v>医療法人　蘇桂会　渡辺医院</v>
          </cell>
          <cell r="F3074" t="str">
            <v>B型</v>
          </cell>
          <cell r="G3074" t="str">
            <v>２．かかりつけ患者に限って「診療」及び「検査（外部委託含む）」を実施</v>
          </cell>
          <cell r="H3074" t="str">
            <v>診療所</v>
          </cell>
        </row>
        <row r="3075">
          <cell r="A3075">
            <v>3074</v>
          </cell>
          <cell r="B3075">
            <v>44915</v>
          </cell>
          <cell r="E3075" t="str">
            <v>医療法人　にしぐち小児科</v>
          </cell>
          <cell r="F3075" t="str">
            <v>B型</v>
          </cell>
          <cell r="G3075" t="str">
            <v>２．かかりつけ患者に限って「診療」及び「検査（外部委託含む）」を実施</v>
          </cell>
          <cell r="H3075" t="str">
            <v>診療所</v>
          </cell>
        </row>
        <row r="3076">
          <cell r="A3076">
            <v>3075</v>
          </cell>
          <cell r="B3076">
            <v>44915</v>
          </cell>
          <cell r="E3076" t="str">
            <v>医療法人　吉田こどもクリニック</v>
          </cell>
          <cell r="F3076" t="str">
            <v>B型</v>
          </cell>
          <cell r="G3076" t="str">
            <v>２．かかりつけ患者に限って「診療」及び「検査（外部委託含む）」を実施</v>
          </cell>
          <cell r="H3076" t="str">
            <v>診療所</v>
          </cell>
        </row>
        <row r="3077">
          <cell r="A3077">
            <v>3076</v>
          </cell>
          <cell r="B3077">
            <v>44915</v>
          </cell>
          <cell r="E3077" t="str">
            <v>医療法人深田会　村尾医院</v>
          </cell>
          <cell r="F3077" t="str">
            <v>B型</v>
          </cell>
          <cell r="G3077" t="str">
            <v>２．かかりつけ患者に限って「診療」及び「検査（外部委託含む）」を実施</v>
          </cell>
          <cell r="H3077" t="str">
            <v>診療所</v>
          </cell>
        </row>
        <row r="3078">
          <cell r="A3078">
            <v>3077</v>
          </cell>
          <cell r="B3078">
            <v>44915</v>
          </cell>
          <cell r="E3078" t="str">
            <v>医療法人　森定小児科　もりさだこどもクリニック</v>
          </cell>
          <cell r="F3078" t="str">
            <v>B型</v>
          </cell>
          <cell r="G3078" t="str">
            <v>２．かかりつけ患者に限って「診療」及び「検査（外部委託含む）」を実施</v>
          </cell>
          <cell r="H3078" t="str">
            <v>診療所</v>
          </cell>
        </row>
        <row r="3079">
          <cell r="A3079">
            <v>3078</v>
          </cell>
          <cell r="B3079">
            <v>44915</v>
          </cell>
          <cell r="E3079" t="str">
            <v>松原クリニック</v>
          </cell>
          <cell r="F3079" t="str">
            <v>B型</v>
          </cell>
          <cell r="G3079" t="str">
            <v>２．かかりつけ患者に限って「診療」及び「検査（外部委託含む）」を実施</v>
          </cell>
          <cell r="H3079" t="str">
            <v>診療所</v>
          </cell>
        </row>
        <row r="3080">
          <cell r="A3080">
            <v>3079</v>
          </cell>
          <cell r="B3080">
            <v>44915</v>
          </cell>
          <cell r="E3080" t="str">
            <v>小正医院</v>
          </cell>
          <cell r="F3080" t="str">
            <v>B型</v>
          </cell>
          <cell r="G3080" t="str">
            <v>２．かかりつけ患者に限って「診療」及び「検査（外部委託含む）」を実施</v>
          </cell>
          <cell r="H3080" t="str">
            <v>診療所</v>
          </cell>
        </row>
        <row r="3081">
          <cell r="A3081">
            <v>3080</v>
          </cell>
          <cell r="B3081">
            <v>44922</v>
          </cell>
          <cell r="E3081" t="str">
            <v>いこま内科・眼科クリニック</v>
          </cell>
          <cell r="F3081" t="str">
            <v>B型</v>
          </cell>
          <cell r="G3081" t="str">
            <v>２．かかりつけ患者に限って「診療」及び「検査（外部委託含む）」を実施</v>
          </cell>
          <cell r="H3081" t="str">
            <v>診療所</v>
          </cell>
        </row>
        <row r="3082">
          <cell r="A3082">
            <v>3081</v>
          </cell>
          <cell r="B3082">
            <v>44922</v>
          </cell>
          <cell r="E3082" t="str">
            <v>きたクリニック</v>
          </cell>
          <cell r="F3082" t="str">
            <v>準A型</v>
          </cell>
          <cell r="G3082" t="str">
            <v>１．発熱患者等の「診療」及び「検査（外部委託含む）」を実施</v>
          </cell>
          <cell r="H3082" t="str">
            <v>診療所</v>
          </cell>
        </row>
        <row r="3083">
          <cell r="A3083">
            <v>3082</v>
          </cell>
          <cell r="B3083">
            <v>44922</v>
          </cell>
          <cell r="E3083" t="str">
            <v>二木医院</v>
          </cell>
          <cell r="F3083" t="str">
            <v>B型</v>
          </cell>
          <cell r="G3083" t="str">
            <v>２．かかりつけ患者に限って「診療」及び「検査（外部委託含む）」を実施</v>
          </cell>
          <cell r="H3083" t="str">
            <v>診療所</v>
          </cell>
        </row>
        <row r="3084">
          <cell r="A3084">
            <v>3083</v>
          </cell>
          <cell r="B3084">
            <v>44922</v>
          </cell>
          <cell r="E3084" t="str">
            <v>尼子小児科医院</v>
          </cell>
          <cell r="F3084" t="str">
            <v>B型</v>
          </cell>
          <cell r="G3084" t="str">
            <v>２．かかりつけ患者に限って「診療」及び「検査（外部委託含む）」を実施</v>
          </cell>
          <cell r="H3084" t="str">
            <v>診療所</v>
          </cell>
        </row>
        <row r="3085">
          <cell r="A3085">
            <v>3084</v>
          </cell>
          <cell r="B3085">
            <v>44922</v>
          </cell>
          <cell r="E3085" t="str">
            <v>社会医療法人景岳会　南大阪クリニック</v>
          </cell>
          <cell r="F3085" t="str">
            <v>B型</v>
          </cell>
          <cell r="G3085" t="str">
            <v>２．かかりつけ患者に限って「診療」及び「検査（外部委託含む）」を実施</v>
          </cell>
          <cell r="H3085" t="str">
            <v>診療所</v>
          </cell>
        </row>
        <row r="3086">
          <cell r="A3086">
            <v>3085</v>
          </cell>
          <cell r="B3086">
            <v>44922</v>
          </cell>
          <cell r="E3086" t="str">
            <v>医療法人　岡本医院</v>
          </cell>
          <cell r="F3086" t="str">
            <v>A型</v>
          </cell>
          <cell r="G3086" t="str">
            <v>１．発熱患者等の「診療」及び「検査（外部委託含む）」を実施</v>
          </cell>
          <cell r="H3086" t="str">
            <v>診療所</v>
          </cell>
        </row>
        <row r="3087">
          <cell r="A3087">
            <v>3086</v>
          </cell>
          <cell r="B3087">
            <v>44922</v>
          </cell>
          <cell r="C3087">
            <v>44932</v>
          </cell>
          <cell r="E3087" t="str">
            <v>Henri-Clinic大阪院</v>
          </cell>
          <cell r="F3087" t="str">
            <v>A型</v>
          </cell>
          <cell r="G3087" t="str">
            <v>１．発熱患者等の「診療」及び「検査（外部委託含む）」を実施</v>
          </cell>
          <cell r="H3087" t="str">
            <v>診療所</v>
          </cell>
        </row>
        <row r="3088">
          <cell r="A3088">
            <v>3087</v>
          </cell>
          <cell r="B3088">
            <v>44930</v>
          </cell>
          <cell r="C3088">
            <v>44986</v>
          </cell>
          <cell r="E3088" t="str">
            <v>医療法人 はぐくみ会 はぐはぐキッズクリニック</v>
          </cell>
          <cell r="F3088" t="str">
            <v>B型</v>
          </cell>
          <cell r="G3088" t="str">
            <v>２．かかりつけ患者に限って「診療」及び「検査（外部委託含む）」を実施</v>
          </cell>
          <cell r="H3088" t="str">
            <v>診療所</v>
          </cell>
        </row>
        <row r="3089">
          <cell r="A3089">
            <v>3088</v>
          </cell>
          <cell r="B3089">
            <v>44930</v>
          </cell>
          <cell r="E3089" t="str">
            <v>医療法人 はたクリニック内科・小児科</v>
          </cell>
          <cell r="F3089" t="str">
            <v>B型</v>
          </cell>
          <cell r="G3089" t="str">
            <v>２．かかりつけ患者に限って「診療」及び「検査（外部委託含む）」を実施</v>
          </cell>
          <cell r="H3089" t="str">
            <v>診療所</v>
          </cell>
        </row>
        <row r="3090">
          <cell r="A3090">
            <v>3089</v>
          </cell>
          <cell r="B3090">
            <v>44930</v>
          </cell>
          <cell r="E3090" t="str">
            <v>医療法人　光貴会　しんいけクリニック</v>
          </cell>
          <cell r="F3090" t="str">
            <v>A型</v>
          </cell>
          <cell r="G3090" t="str">
            <v>１．発熱患者等の「診療」及び「検査（外部委託含む）」を実施</v>
          </cell>
          <cell r="H3090" t="str">
            <v>診療所</v>
          </cell>
        </row>
        <row r="3091">
          <cell r="A3091">
            <v>3090</v>
          </cell>
          <cell r="B3091">
            <v>44936</v>
          </cell>
          <cell r="C3091">
            <v>44936</v>
          </cell>
          <cell r="E3091" t="str">
            <v>茜道頓堀クリニック</v>
          </cell>
          <cell r="F3091" t="str">
            <v>A型</v>
          </cell>
          <cell r="G3091" t="str">
            <v>１．発熱患者等の「診療」及び「検査（外部委託含む）」を実施</v>
          </cell>
          <cell r="H3091" t="str">
            <v>診療所</v>
          </cell>
        </row>
        <row r="3092">
          <cell r="A3092">
            <v>3091</v>
          </cell>
          <cell r="B3092">
            <v>44936</v>
          </cell>
          <cell r="E3092" t="str">
            <v>なかせこどもクリニック</v>
          </cell>
          <cell r="F3092" t="str">
            <v>A型</v>
          </cell>
          <cell r="G3092" t="str">
            <v>１．発熱患者等の「診療」及び「検査（外部委託含む）」を実施</v>
          </cell>
          <cell r="H3092" t="str">
            <v>診療所</v>
          </cell>
        </row>
        <row r="3093">
          <cell r="A3093">
            <v>3092</v>
          </cell>
          <cell r="B3093">
            <v>44936</v>
          </cell>
          <cell r="C3093">
            <v>44963</v>
          </cell>
          <cell r="E3093" t="str">
            <v>ほんまたろうクリニック</v>
          </cell>
          <cell r="F3093" t="str">
            <v>A型</v>
          </cell>
          <cell r="G3093" t="str">
            <v>１．発熱患者等の「診療」及び「検査（外部委託含む）」を実施</v>
          </cell>
          <cell r="H3093" t="str">
            <v>診療所</v>
          </cell>
        </row>
        <row r="3094">
          <cell r="A3094">
            <v>3093</v>
          </cell>
          <cell r="B3094">
            <v>44936</v>
          </cell>
          <cell r="E3094" t="str">
            <v>医療法人育生会　三好病院</v>
          </cell>
          <cell r="F3094" t="str">
            <v>B型</v>
          </cell>
          <cell r="G3094" t="str">
            <v>２．かかりつけ患者に限って「診療」及び「検査（外部委託含む）」を実施</v>
          </cell>
          <cell r="H3094" t="str">
            <v>病院</v>
          </cell>
        </row>
        <row r="3095">
          <cell r="A3095">
            <v>3094</v>
          </cell>
          <cell r="B3095">
            <v>44936</v>
          </cell>
          <cell r="E3095" t="str">
            <v>医療法人　音和会　のだ耳鼻咽喉科</v>
          </cell>
          <cell r="F3095" t="str">
            <v>B型</v>
          </cell>
          <cell r="G3095" t="str">
            <v>２．かかりつけ患者に限って「診療」及び「検査（外部委託含む）」を実施</v>
          </cell>
          <cell r="H3095" t="str">
            <v>診療所</v>
          </cell>
        </row>
        <row r="3096">
          <cell r="A3096">
            <v>3095</v>
          </cell>
          <cell r="B3096">
            <v>44936</v>
          </cell>
          <cell r="E3096" t="str">
            <v>いこい大美野クリニック</v>
          </cell>
          <cell r="F3096" t="str">
            <v>A型</v>
          </cell>
          <cell r="G3096" t="str">
            <v>１．発熱患者等の「診療」及び「検査（外部委託含む）」を実施</v>
          </cell>
          <cell r="H3096" t="str">
            <v>診療所</v>
          </cell>
        </row>
        <row r="3097">
          <cell r="A3097">
            <v>3096</v>
          </cell>
          <cell r="B3097">
            <v>44936</v>
          </cell>
          <cell r="C3097">
            <v>44956</v>
          </cell>
          <cell r="E3097" t="str">
            <v>医療法人一山十会　スカイナイトクリニック</v>
          </cell>
          <cell r="F3097" t="str">
            <v>A型</v>
          </cell>
          <cell r="G3097" t="str">
            <v>１．発熱患者等の「診療」及び「検査（外部委託含む）」を実施</v>
          </cell>
          <cell r="H3097" t="str">
            <v>診療所</v>
          </cell>
        </row>
        <row r="3098">
          <cell r="A3098">
            <v>3097</v>
          </cell>
          <cell r="B3098">
            <v>44936</v>
          </cell>
          <cell r="E3098" t="str">
            <v>医療法人　酉家内科胃腸科クリニック</v>
          </cell>
          <cell r="F3098" t="str">
            <v>B型</v>
          </cell>
          <cell r="G3098" t="str">
            <v>２．かかりつけ患者に限って「診療」及び「検査（外部委託含む）」を実施</v>
          </cell>
          <cell r="H3098" t="str">
            <v>診療所</v>
          </cell>
        </row>
        <row r="3099">
          <cell r="A3099">
            <v>3098</v>
          </cell>
          <cell r="B3099">
            <v>44943</v>
          </cell>
          <cell r="E3099" t="str">
            <v>医療法人育生会　奥村病院</v>
          </cell>
          <cell r="F3099" t="str">
            <v>A型</v>
          </cell>
          <cell r="G3099" t="str">
            <v>１．発熱患者等の「診療」及び「検査（外部委託含む）」を実施</v>
          </cell>
          <cell r="H3099" t="str">
            <v>病院</v>
          </cell>
        </row>
        <row r="3100">
          <cell r="A3100">
            <v>3099</v>
          </cell>
          <cell r="B3100">
            <v>44943</v>
          </cell>
          <cell r="E3100" t="str">
            <v>杉本こどもクリニック</v>
          </cell>
          <cell r="F3100" t="str">
            <v>A型</v>
          </cell>
          <cell r="G3100" t="str">
            <v>１．発熱患者等の「診療」及び「検査（外部委託含む）」を実施</v>
          </cell>
          <cell r="H3100" t="str">
            <v>診療所</v>
          </cell>
        </row>
        <row r="3101">
          <cell r="A3101">
            <v>3100</v>
          </cell>
          <cell r="B3101">
            <v>44943</v>
          </cell>
          <cell r="E3101" t="str">
            <v>あねがわ内科</v>
          </cell>
          <cell r="F3101" t="str">
            <v>B型</v>
          </cell>
          <cell r="G3101" t="str">
            <v>２．かかりつけ患者に限って「診療」及び「検査（外部委託含む）」を実施</v>
          </cell>
          <cell r="H3101" t="str">
            <v>診療所</v>
          </cell>
        </row>
        <row r="3102">
          <cell r="A3102">
            <v>3101</v>
          </cell>
          <cell r="B3102">
            <v>44943</v>
          </cell>
          <cell r="E3102" t="str">
            <v>医療法人健明会　箕浦医院</v>
          </cell>
          <cell r="F3102" t="str">
            <v>B型</v>
          </cell>
          <cell r="G3102" t="str">
            <v>２．かかりつけ患者に限って「診療」及び「検査（外部委託含む）」を実施</v>
          </cell>
          <cell r="H3102" t="str">
            <v>診療所</v>
          </cell>
        </row>
        <row r="3103">
          <cell r="A3103">
            <v>3102</v>
          </cell>
          <cell r="B3103">
            <v>44943</v>
          </cell>
          <cell r="E3103" t="str">
            <v>医療法人慈洋会　赤垣クリニック</v>
          </cell>
          <cell r="F3103" t="str">
            <v>A型</v>
          </cell>
          <cell r="G3103" t="str">
            <v>１．発熱患者等の「診療」及び「検査（外部委託含む）」を実施</v>
          </cell>
          <cell r="H3103" t="str">
            <v>診療所</v>
          </cell>
        </row>
        <row r="3104">
          <cell r="A3104">
            <v>3103</v>
          </cell>
          <cell r="B3104">
            <v>44950</v>
          </cell>
          <cell r="E3104" t="str">
            <v>香里園まつうらクリニック</v>
          </cell>
          <cell r="F3104" t="str">
            <v>A型</v>
          </cell>
          <cell r="G3104" t="str">
            <v>１．発熱患者等の「診療」及び「検査（外部委託含む）」を実施</v>
          </cell>
          <cell r="H3104" t="str">
            <v>診療所</v>
          </cell>
        </row>
        <row r="3105">
          <cell r="A3105">
            <v>3104</v>
          </cell>
          <cell r="B3105">
            <v>44950</v>
          </cell>
          <cell r="E3105" t="str">
            <v>ONE  CLINIC梅田</v>
          </cell>
          <cell r="F3105" t="str">
            <v>A型</v>
          </cell>
          <cell r="G3105" t="str">
            <v>１．発熱患者等の「診療」及び「検査（外部委託含む）」を実施</v>
          </cell>
          <cell r="H3105" t="str">
            <v>診療所</v>
          </cell>
        </row>
        <row r="3106">
          <cell r="A3106">
            <v>3105</v>
          </cell>
          <cell r="B3106">
            <v>44950</v>
          </cell>
          <cell r="E3106" t="str">
            <v>医療法人　松尾医院</v>
          </cell>
          <cell r="F3106" t="str">
            <v>A型</v>
          </cell>
          <cell r="G3106" t="str">
            <v>１．発熱患者等の「診療」及び「検査（外部委託含む）」を実施</v>
          </cell>
          <cell r="H3106" t="str">
            <v>診療所</v>
          </cell>
        </row>
        <row r="3107">
          <cell r="A3107">
            <v>3106</v>
          </cell>
          <cell r="B3107">
            <v>44957</v>
          </cell>
          <cell r="E3107" t="str">
            <v>医療法人　乳腺ケア泉州クリニック</v>
          </cell>
          <cell r="F3107" t="str">
            <v>B型</v>
          </cell>
          <cell r="G3107" t="str">
            <v>２．かかりつけ患者に限って「診療」及び「検査（外部委託含む）」を実施</v>
          </cell>
          <cell r="H3107" t="str">
            <v>診療所</v>
          </cell>
        </row>
        <row r="3108">
          <cell r="A3108">
            <v>3107</v>
          </cell>
          <cell r="B3108">
            <v>44957</v>
          </cell>
          <cell r="E3108" t="str">
            <v>さわやか診療所</v>
          </cell>
          <cell r="F3108" t="str">
            <v>B型</v>
          </cell>
          <cell r="G3108" t="str">
            <v>２．かかりつけ患者に限って「診療」及び「検査（外部委託含む）」を実施</v>
          </cell>
          <cell r="H3108" t="str">
            <v>診療所</v>
          </cell>
        </row>
        <row r="3109">
          <cell r="A3109">
            <v>3108</v>
          </cell>
          <cell r="B3109">
            <v>44957</v>
          </cell>
          <cell r="E3109" t="str">
            <v>濱口医院</v>
          </cell>
          <cell r="F3109" t="str">
            <v>B型</v>
          </cell>
          <cell r="G3109" t="str">
            <v>２．かかりつけ患者に限って「診療」及び「検査（外部委託含む）」を実施</v>
          </cell>
          <cell r="H3109" t="str">
            <v>診療所</v>
          </cell>
        </row>
        <row r="3110">
          <cell r="A3110">
            <v>3109</v>
          </cell>
          <cell r="B3110">
            <v>44957</v>
          </cell>
          <cell r="E3110" t="str">
            <v>医療法人　島野耳鼻咽喉科</v>
          </cell>
          <cell r="F3110" t="str">
            <v>B型</v>
          </cell>
          <cell r="G3110" t="str">
            <v>２．かかりつけ患者に限って「診療」及び「検査（外部委託含む）」を実施</v>
          </cell>
          <cell r="H3110" t="str">
            <v>診療所</v>
          </cell>
        </row>
        <row r="3111">
          <cell r="A3111">
            <v>3110</v>
          </cell>
          <cell r="B3111">
            <v>44957</v>
          </cell>
          <cell r="E3111" t="str">
            <v>山田診療所</v>
          </cell>
          <cell r="F3111" t="str">
            <v>準A型</v>
          </cell>
          <cell r="G3111" t="str">
            <v>１．発熱患者等の「診療」及び「検査（外部委託含む）」を実施</v>
          </cell>
          <cell r="H3111" t="str">
            <v>診療所</v>
          </cell>
        </row>
        <row r="3112">
          <cell r="A3112">
            <v>3111</v>
          </cell>
          <cell r="B3112">
            <v>44957</v>
          </cell>
          <cell r="E3112" t="str">
            <v>AC PLUS CLINIC 心斎橋</v>
          </cell>
          <cell r="F3112" t="str">
            <v>A型</v>
          </cell>
          <cell r="G3112" t="str">
            <v>１．発熱患者等の「診療」及び「検査（外部委託含む）」を実施</v>
          </cell>
          <cell r="H3112" t="str">
            <v>診療所</v>
          </cell>
        </row>
        <row r="3113">
          <cell r="A3113">
            <v>3112</v>
          </cell>
          <cell r="B3113">
            <v>44957</v>
          </cell>
          <cell r="E3113" t="str">
            <v>すが内科クリニック</v>
          </cell>
          <cell r="F3113" t="str">
            <v>B型</v>
          </cell>
          <cell r="G3113" t="str">
            <v>２．かかりつけ患者に限って「診療」及び「検査（外部委託含む）」を実施</v>
          </cell>
          <cell r="H3113" t="str">
            <v>診療所</v>
          </cell>
        </row>
        <row r="3114">
          <cell r="A3114">
            <v>3113</v>
          </cell>
          <cell r="B3114">
            <v>44964</v>
          </cell>
          <cell r="E3114" t="str">
            <v>しまキッズクリニック</v>
          </cell>
          <cell r="F3114" t="str">
            <v>B型</v>
          </cell>
          <cell r="G3114" t="str">
            <v>２．かかりつけ患者に限って「診療」及び「検査（外部委託含む）」を実施</v>
          </cell>
          <cell r="H3114" t="str">
            <v>診療所</v>
          </cell>
        </row>
        <row r="3115">
          <cell r="A3115">
            <v>3114</v>
          </cell>
          <cell r="B3115">
            <v>44964</v>
          </cell>
          <cell r="E3115" t="str">
            <v>医療法人笑顔会　福島吉野スマイル内科・循環器内科</v>
          </cell>
          <cell r="F3115" t="str">
            <v>A型</v>
          </cell>
          <cell r="G3115" t="str">
            <v>１．発熱患者等の「診療」及び「検査（外部委託含む）」を実施</v>
          </cell>
          <cell r="H3115" t="str">
            <v>診療所</v>
          </cell>
        </row>
        <row r="3116">
          <cell r="A3116">
            <v>3115</v>
          </cell>
          <cell r="B3116">
            <v>44964</v>
          </cell>
          <cell r="E3116" t="str">
            <v>フェリス総合内科クリニック</v>
          </cell>
          <cell r="F3116" t="str">
            <v>準A型</v>
          </cell>
          <cell r="G3116" t="str">
            <v>１．発熱患者等の「診療」及び「検査（外部委託含む）」を実施</v>
          </cell>
          <cell r="H3116" t="str">
            <v>診療所</v>
          </cell>
        </row>
        <row r="3117">
          <cell r="A3117">
            <v>3116</v>
          </cell>
          <cell r="B3117">
            <v>44964</v>
          </cell>
          <cell r="E3117" t="str">
            <v>玉谷クリニックあびこ</v>
          </cell>
          <cell r="F3117" t="str">
            <v>A型</v>
          </cell>
          <cell r="G3117" t="str">
            <v>１．発熱患者等の「診療」及び「検査（外部委託含む）」を実施</v>
          </cell>
          <cell r="H3117" t="str">
            <v>診療所</v>
          </cell>
        </row>
        <row r="3118">
          <cell r="A3118">
            <v>3117</v>
          </cell>
          <cell r="B3118">
            <v>44964</v>
          </cell>
          <cell r="C3118">
            <v>44971</v>
          </cell>
          <cell r="E3118" t="str">
            <v>医療法人　中山内科医院</v>
          </cell>
          <cell r="F3118" t="str">
            <v>A型</v>
          </cell>
          <cell r="G3118" t="str">
            <v>１．発熱患者等の「診療」及び「検査（外部委託含む）」を実施</v>
          </cell>
          <cell r="H3118" t="str">
            <v>診療所</v>
          </cell>
        </row>
        <row r="3119">
          <cell r="A3119">
            <v>3118</v>
          </cell>
          <cell r="B3119">
            <v>44971</v>
          </cell>
          <cell r="E3119" t="str">
            <v>医療法人　間クリニック</v>
          </cell>
          <cell r="F3119" t="str">
            <v>B型</v>
          </cell>
          <cell r="G3119" t="str">
            <v>２．かかりつけ患者に限って「診療」及び「検査（外部委託含む）」を実施</v>
          </cell>
          <cell r="H3119" t="str">
            <v>診療所</v>
          </cell>
        </row>
        <row r="3120">
          <cell r="A3120">
            <v>3119</v>
          </cell>
          <cell r="B3120">
            <v>44971</v>
          </cell>
          <cell r="E3120" t="str">
            <v>田中内科クリニック</v>
          </cell>
          <cell r="F3120" t="str">
            <v>準A型</v>
          </cell>
          <cell r="G3120" t="str">
            <v>１．発熱患者等の「診療」及び「検査（外部委託含む）」を実施</v>
          </cell>
          <cell r="H3120" t="str">
            <v>診療所</v>
          </cell>
        </row>
        <row r="3121">
          <cell r="A3121">
            <v>3120</v>
          </cell>
          <cell r="B3121">
            <v>44978</v>
          </cell>
          <cell r="E3121" t="str">
            <v>医療法人滝沢小児科</v>
          </cell>
          <cell r="F3121" t="str">
            <v>準A型</v>
          </cell>
          <cell r="G3121" t="str">
            <v>１．発熱患者等の「診療」及び「検査（外部委託含む）」を実施</v>
          </cell>
          <cell r="H3121" t="str">
            <v>診療所</v>
          </cell>
        </row>
        <row r="3122">
          <cell r="A3122">
            <v>3121</v>
          </cell>
          <cell r="B3122">
            <v>44985</v>
          </cell>
          <cell r="E3122" t="str">
            <v>東住吉中央クリニック</v>
          </cell>
          <cell r="F3122" t="str">
            <v>A型</v>
          </cell>
          <cell r="G3122" t="str">
            <v>１．発熱患者等の「診療」及び「検査（外部委託含む）」を実施</v>
          </cell>
          <cell r="H3122" t="str">
            <v>診療所</v>
          </cell>
        </row>
        <row r="3123">
          <cell r="A3123">
            <v>3122</v>
          </cell>
          <cell r="B3123">
            <v>44992</v>
          </cell>
          <cell r="E3123" t="str">
            <v>医療法人　ゆきこどもクリニック</v>
          </cell>
          <cell r="F3123" t="str">
            <v>B型</v>
          </cell>
          <cell r="G3123" t="str">
            <v>２．かかりつけ患者に限って「診療」及び「検査（外部委託含む）」を実施</v>
          </cell>
          <cell r="H3123" t="str">
            <v>診療所</v>
          </cell>
        </row>
        <row r="3124">
          <cell r="A3124">
            <v>3123</v>
          </cell>
          <cell r="B3124">
            <v>44992</v>
          </cell>
          <cell r="E3124" t="str">
            <v>医療法人北山内科クリニック</v>
          </cell>
          <cell r="F3124" t="str">
            <v>A型</v>
          </cell>
          <cell r="G3124" t="str">
            <v>１．発熱患者等の「診療」及び「検査（外部委託含む）」を実施</v>
          </cell>
          <cell r="H3124" t="str">
            <v>診療所</v>
          </cell>
        </row>
        <row r="3125">
          <cell r="A3125">
            <v>3124</v>
          </cell>
          <cell r="B3125">
            <v>44999</v>
          </cell>
          <cell r="E3125" t="str">
            <v>こもれびレディースクリニック大阪本町</v>
          </cell>
          <cell r="F3125" t="str">
            <v>A型</v>
          </cell>
          <cell r="G3125" t="str">
            <v>１．発熱患者等の「診療」及び「検査（外部委託含む）」を実施</v>
          </cell>
          <cell r="H3125" t="str">
            <v>診療所</v>
          </cell>
        </row>
        <row r="3126">
          <cell r="A3126">
            <v>3125</v>
          </cell>
          <cell r="B3126">
            <v>44999</v>
          </cell>
          <cell r="E3126" t="str">
            <v>医療法人ゆうあい会　宮岡クリニック</v>
          </cell>
          <cell r="F3126" t="str">
            <v>A型</v>
          </cell>
          <cell r="G3126" t="str">
            <v>１．発熱患者等の「診療」及び「検査（外部委託含む）」を実施</v>
          </cell>
          <cell r="H3126" t="str">
            <v>診療所</v>
          </cell>
        </row>
        <row r="3127">
          <cell r="A3127">
            <v>3126</v>
          </cell>
          <cell r="B3127">
            <v>44999</v>
          </cell>
          <cell r="E3127" t="str">
            <v>寿楽春日クリニック</v>
          </cell>
          <cell r="F3127" t="str">
            <v>A型</v>
          </cell>
          <cell r="G3127" t="str">
            <v>１．発熱患者等の「診療」及び「検査（外部委託含む）」を実施</v>
          </cell>
          <cell r="H3127" t="str">
            <v>診療所</v>
          </cell>
        </row>
        <row r="3128">
          <cell r="A3128">
            <v>3127</v>
          </cell>
          <cell r="B3128">
            <v>45007</v>
          </cell>
          <cell r="E3128" t="str">
            <v>医療法人達瑛会　鳳胃腸病院</v>
          </cell>
          <cell r="F3128" t="str">
            <v>A型</v>
          </cell>
          <cell r="G3128" t="str">
            <v>１．発熱患者等の「診療」及び「検査（外部委託含む）」を実施</v>
          </cell>
          <cell r="H3128" t="str">
            <v>病院</v>
          </cell>
        </row>
        <row r="3129">
          <cell r="A3129">
            <v>3128</v>
          </cell>
          <cell r="B3129">
            <v>45007</v>
          </cell>
          <cell r="E3129" t="str">
            <v>公益財団法人　淀川勤労者厚生協会附属ファミリークリニックなごみ</v>
          </cell>
          <cell r="F3129" t="str">
            <v>B型</v>
          </cell>
          <cell r="G3129" t="str">
            <v>２．かかりつけ患者に限って「診療」及び「検査（外部委託含む）」を実施</v>
          </cell>
          <cell r="H3129" t="str">
            <v>診療所</v>
          </cell>
        </row>
        <row r="3130">
          <cell r="A3130">
            <v>3129</v>
          </cell>
          <cell r="B3130">
            <v>45007</v>
          </cell>
          <cell r="E3130" t="str">
            <v>市岡医院</v>
          </cell>
          <cell r="F3130" t="str">
            <v>A型</v>
          </cell>
          <cell r="G3130" t="str">
            <v>１．発熱患者等の「診療」及び「検査（外部委託含む）」を実施</v>
          </cell>
          <cell r="H3130" t="str">
            <v>診療所</v>
          </cell>
        </row>
        <row r="3131">
          <cell r="A3131">
            <v>3130</v>
          </cell>
          <cell r="B3131">
            <v>45013</v>
          </cell>
          <cell r="E3131" t="str">
            <v>いのうえクリニック</v>
          </cell>
          <cell r="F3131" t="str">
            <v>準A型</v>
          </cell>
          <cell r="G3131" t="str">
            <v>１．発熱患者等の「診療」及び「検査（外部委託含む）」を実施</v>
          </cell>
          <cell r="H3131" t="str">
            <v>診療所</v>
          </cell>
        </row>
        <row r="3132">
          <cell r="A3132">
            <v>9999</v>
          </cell>
          <cell r="B3132">
            <v>43768</v>
          </cell>
          <cell r="C3132">
            <v>44617</v>
          </cell>
          <cell r="E3132" t="str">
            <v>ダミー</v>
          </cell>
          <cell r="F3132" t="str">
            <v>準A型</v>
          </cell>
          <cell r="G3132" t="str">
            <v>１．発熱患者等の「診療」及び「検査（外部委託含む）」を実施</v>
          </cell>
          <cell r="H3132" t="str">
            <v>病院</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2.bin"/><Relationship Id="rId1" Type="http://schemas.openxmlformats.org/officeDocument/2006/relationships/hyperlink" Target="https://homma-taro-clinic.jp/" TargetMode="External"/><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city.kaizuka.lg.jp/kakuka/kenkokodomo/kenkosuishin/menu/kyujitsushinryo" TargetMode="External"/><Relationship Id="rId13" Type="http://schemas.openxmlformats.org/officeDocument/2006/relationships/hyperlink" Target="http://www.sugimotoiin.com/" TargetMode="External"/><Relationship Id="rId18" Type="http://schemas.openxmlformats.org/officeDocument/2006/relationships/hyperlink" Target="https://miyazakicl.net/" TargetMode="External"/><Relationship Id="rId26" Type="http://schemas.openxmlformats.org/officeDocument/2006/relationships/hyperlink" Target="mailto:okai@jinsen.jp" TargetMode="External"/><Relationship Id="rId3" Type="http://schemas.openxmlformats.org/officeDocument/2006/relationships/hyperlink" Target="https://www.matsuura-cosmos.or.jp/" TargetMode="External"/><Relationship Id="rId21" Type="http://schemas.openxmlformats.org/officeDocument/2006/relationships/hyperlink" Target="http://www.nclinic.jp/" TargetMode="External"/><Relationship Id="rId7" Type="http://schemas.openxmlformats.org/officeDocument/2006/relationships/hyperlink" Target="http://kusabiraki.com/" TargetMode="External"/><Relationship Id="rId12" Type="http://schemas.openxmlformats.org/officeDocument/2006/relationships/hyperlink" Target="http://tengoclinic.com/" TargetMode="External"/><Relationship Id="rId17" Type="http://schemas.openxmlformats.org/officeDocument/2006/relationships/hyperlink" Target="https://orinosan.com/" TargetMode="External"/><Relationship Id="rId25" Type="http://schemas.openxmlformats.org/officeDocument/2006/relationships/hyperlink" Target="https://homma-taro-clinic.jp/" TargetMode="External"/><Relationship Id="rId2" Type="http://schemas.openxmlformats.org/officeDocument/2006/relationships/hyperlink" Target="http://tashima-clinic.com/" TargetMode="External"/><Relationship Id="rId16" Type="http://schemas.openxmlformats.org/officeDocument/2006/relationships/hyperlink" Target="https://otsuka.biz/clinic/" TargetMode="External"/><Relationship Id="rId20" Type="http://schemas.openxmlformats.org/officeDocument/2006/relationships/hyperlink" Target="http://www.komeda-ent.com/" TargetMode="External"/><Relationship Id="rId1" Type="http://schemas.openxmlformats.org/officeDocument/2006/relationships/hyperlink" Target="https://w-nc.com/" TargetMode="External"/><Relationship Id="rId6" Type="http://schemas.openxmlformats.org/officeDocument/2006/relationships/hyperlink" Target="http://mohara-clinic.jp/" TargetMode="External"/><Relationship Id="rId11" Type="http://schemas.openxmlformats.org/officeDocument/2006/relationships/hyperlink" Target="https://www.akai-maternity.com/" TargetMode="External"/><Relationship Id="rId24" Type="http://schemas.openxmlformats.org/officeDocument/2006/relationships/hyperlink" Target="https://seiko-medical.com/" TargetMode="External"/><Relationship Id="rId5" Type="http://schemas.openxmlformats.org/officeDocument/2006/relationships/hyperlink" Target="http://iwasakiclinic.net/" TargetMode="External"/><Relationship Id="rId15" Type="http://schemas.openxmlformats.org/officeDocument/2006/relationships/hyperlink" Target="http://sataclinic.com/" TargetMode="External"/><Relationship Id="rId23" Type="http://schemas.openxmlformats.org/officeDocument/2006/relationships/hyperlink" Target="https://sakuraicl.com/" TargetMode="External"/><Relationship Id="rId10" Type="http://schemas.openxmlformats.org/officeDocument/2006/relationships/hyperlink" Target="http://www.ken-clinic.jp/" TargetMode="External"/><Relationship Id="rId19" Type="http://schemas.openxmlformats.org/officeDocument/2006/relationships/hyperlink" Target="http://www.ozone-hp.com/" TargetMode="External"/><Relationship Id="rId4" Type="http://schemas.openxmlformats.org/officeDocument/2006/relationships/hyperlink" Target="http://nishimura-syounika.com/" TargetMode="External"/><Relationship Id="rId9" Type="http://schemas.openxmlformats.org/officeDocument/2006/relationships/hyperlink" Target="https://hakuaikai-clinic.jp/" TargetMode="External"/><Relationship Id="rId14" Type="http://schemas.openxmlformats.org/officeDocument/2006/relationships/hyperlink" Target="http://nagayama.or.jp/" TargetMode="External"/><Relationship Id="rId22" Type="http://schemas.openxmlformats.org/officeDocument/2006/relationships/hyperlink" Target="https://kyomachibori-clinic.com/" TargetMode="External"/><Relationship Id="rId27"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www.shouenkai.or.jp/" TargetMode="External"/><Relationship Id="rId21" Type="http://schemas.openxmlformats.org/officeDocument/2006/relationships/hyperlink" Target="https://www.inabaclinic-aikawa.com/" TargetMode="External"/><Relationship Id="rId42" Type="http://schemas.openxmlformats.org/officeDocument/2006/relationships/hyperlink" Target="http://www.nanko-hp.com/archives/8947" TargetMode="External"/><Relationship Id="rId63" Type="http://schemas.openxmlformats.org/officeDocument/2006/relationships/hyperlink" Target="https://sakaiheisei.jp/" TargetMode="External"/><Relationship Id="rId84" Type="http://schemas.openxmlformats.org/officeDocument/2006/relationships/hyperlink" Target="https://doc-jp.com/" TargetMode="External"/><Relationship Id="rId16" Type="http://schemas.openxmlformats.org/officeDocument/2006/relationships/hyperlink" Target="https://www.nishihira-clinic.com/" TargetMode="External"/><Relationship Id="rId107" Type="http://schemas.openxmlformats.org/officeDocument/2006/relationships/hyperlink" Target="http://www.komatsu.or.jp/" TargetMode="External"/><Relationship Id="rId11" Type="http://schemas.openxmlformats.org/officeDocument/2006/relationships/hyperlink" Target="http://www.ken-clinic.jp/" TargetMode="External"/><Relationship Id="rId32" Type="http://schemas.openxmlformats.org/officeDocument/2006/relationships/hyperlink" Target="http://www.9071.jp/" TargetMode="External"/><Relationship Id="rId37" Type="http://schemas.openxmlformats.org/officeDocument/2006/relationships/hyperlink" Target="https://www.kisei-byoin.jp/" TargetMode="External"/><Relationship Id="rId53" Type="http://schemas.openxmlformats.org/officeDocument/2006/relationships/hyperlink" Target="http://tohgei-cl.byoinnavi.jp/pc/" TargetMode="External"/><Relationship Id="rId58" Type="http://schemas.openxmlformats.org/officeDocument/2006/relationships/hyperlink" Target="http://mizukami-clinic.com/" TargetMode="External"/><Relationship Id="rId74" Type="http://schemas.openxmlformats.org/officeDocument/2006/relationships/hyperlink" Target="http://www.ryoshukai.or.jp/medical.fujii/" TargetMode="External"/><Relationship Id="rId79" Type="http://schemas.openxmlformats.org/officeDocument/2006/relationships/hyperlink" Target="https://www.minamitani-c.or.jp/" TargetMode="External"/><Relationship Id="rId102" Type="http://schemas.openxmlformats.org/officeDocument/2006/relationships/hyperlink" Target="https://www.okazaki-eye-clinic.net/" TargetMode="External"/><Relationship Id="rId123" Type="http://schemas.openxmlformats.org/officeDocument/2006/relationships/hyperlink" Target="http://takaishi-lifecare.org/s/" TargetMode="External"/><Relationship Id="rId128" Type="http://schemas.openxmlformats.org/officeDocument/2006/relationships/hyperlink" Target="https://iwasakiclinic.net/" TargetMode="External"/><Relationship Id="rId5" Type="http://schemas.openxmlformats.org/officeDocument/2006/relationships/hyperlink" Target="https://www.ent-hasegawa.com/" TargetMode="External"/><Relationship Id="rId90" Type="http://schemas.openxmlformats.org/officeDocument/2006/relationships/hyperlink" Target="http://keijinkai-hp.net/naishikyo/lp.html" TargetMode="External"/><Relationship Id="rId95" Type="http://schemas.openxmlformats.org/officeDocument/2006/relationships/hyperlink" Target="http://www.hirakata.osaka.med.or.jp/" TargetMode="External"/><Relationship Id="rId22" Type="http://schemas.openxmlformats.org/officeDocument/2006/relationships/hyperlink" Target="http://www.kinutaclinic.com/" TargetMode="External"/><Relationship Id="rId27" Type="http://schemas.openxmlformats.org/officeDocument/2006/relationships/hyperlink" Target="https://www.ouikai-sakura.jp/" TargetMode="External"/><Relationship Id="rId43" Type="http://schemas.openxmlformats.org/officeDocument/2006/relationships/hyperlink" Target="http://mc-seiwa.or.jp/index.html" TargetMode="External"/><Relationship Id="rId48" Type="http://schemas.openxmlformats.org/officeDocument/2006/relationships/hyperlink" Target="http://sataclinic.com/" TargetMode="External"/><Relationship Id="rId64" Type="http://schemas.openxmlformats.org/officeDocument/2006/relationships/hyperlink" Target="http://www.harmony.or.jp/" TargetMode="External"/><Relationship Id="rId69" Type="http://schemas.openxmlformats.org/officeDocument/2006/relationships/hyperlink" Target="https://kcmc.hosp.go.jp/" TargetMode="External"/><Relationship Id="rId113" Type="http://schemas.openxmlformats.org/officeDocument/2006/relationships/hyperlink" Target="http://www.megumi-clinic.info/" TargetMode="External"/><Relationship Id="rId118" Type="http://schemas.openxmlformats.org/officeDocument/2006/relationships/hyperlink" Target="https://www.fukuro-fcl.com/" TargetMode="External"/><Relationship Id="rId134" Type="http://schemas.openxmlformats.org/officeDocument/2006/relationships/vmlDrawing" Target="../drawings/vmlDrawing1.vml"/><Relationship Id="rId80" Type="http://schemas.openxmlformats.org/officeDocument/2006/relationships/hyperlink" Target="https://www.city.ikeda.osaka.jp/" TargetMode="External"/><Relationship Id="rId85" Type="http://schemas.openxmlformats.org/officeDocument/2006/relationships/hyperlink" Target="https://hotline.home-dr-kimura.com/" TargetMode="External"/><Relationship Id="rId12" Type="http://schemas.openxmlformats.org/officeDocument/2006/relationships/hyperlink" Target="https://www.inui.info/" TargetMode="External"/><Relationship Id="rId17" Type="http://schemas.openxmlformats.org/officeDocument/2006/relationships/hyperlink" Target="https://www.sano-babykids.com/" TargetMode="External"/><Relationship Id="rId33" Type="http://schemas.openxmlformats.org/officeDocument/2006/relationships/hyperlink" Target="http://towahospital.jp/" TargetMode="External"/><Relationship Id="rId38" Type="http://schemas.openxmlformats.org/officeDocument/2006/relationships/hyperlink" Target="https://t-naika-cl.com/" TargetMode="External"/><Relationship Id="rId59" Type="http://schemas.openxmlformats.org/officeDocument/2006/relationships/hyperlink" Target="https://www.abe-iinn.com/" TargetMode="External"/><Relationship Id="rId103" Type="http://schemas.openxmlformats.org/officeDocument/2006/relationships/hyperlink" Target="https://ogawa-hp.com/" TargetMode="External"/><Relationship Id="rId108" Type="http://schemas.openxmlformats.org/officeDocument/2006/relationships/hyperlink" Target="https://yamadacl.net/" TargetMode="External"/><Relationship Id="rId124" Type="http://schemas.openxmlformats.org/officeDocument/2006/relationships/hyperlink" Target="http://www.ryoshukai.or.jp/medical.takaishi/" TargetMode="External"/><Relationship Id="rId129" Type="http://schemas.openxmlformats.org/officeDocument/2006/relationships/hyperlink" Target="http://iwasakirespi.com/" TargetMode="External"/><Relationship Id="rId54" Type="http://schemas.openxmlformats.org/officeDocument/2006/relationships/hyperlink" Target="https://senbamorino-clinic.com/" TargetMode="External"/><Relationship Id="rId70" Type="http://schemas.openxmlformats.org/officeDocument/2006/relationships/hyperlink" Target="http://www.nakanoiin.jp/" TargetMode="External"/><Relationship Id="rId75" Type="http://schemas.openxmlformats.org/officeDocument/2006/relationships/hyperlink" Target="https://www.kaneshiro-honest-clinic.com/" TargetMode="External"/><Relationship Id="rId91" Type="http://schemas.openxmlformats.org/officeDocument/2006/relationships/hyperlink" Target="https://www.nagaodai.jp/" TargetMode="External"/><Relationship Id="rId96" Type="http://schemas.openxmlformats.org/officeDocument/2006/relationships/hyperlink" Target="http://www.ojunkai.com/" TargetMode="External"/><Relationship Id="rId1" Type="http://schemas.openxmlformats.org/officeDocument/2006/relationships/hyperlink" Target="https://www.eonet.ne.jp/~akiclinic/" TargetMode="External"/><Relationship Id="rId6" Type="http://schemas.openxmlformats.org/officeDocument/2006/relationships/hyperlink" Target="https://kijima.clinic/" TargetMode="External"/><Relationship Id="rId23" Type="http://schemas.openxmlformats.org/officeDocument/2006/relationships/hyperlink" Target="https://hospital.ikuwakai.or.jp/" TargetMode="External"/><Relationship Id="rId28" Type="http://schemas.openxmlformats.org/officeDocument/2006/relationships/hyperlink" Target="https://www.mentalcl.com/%e6%97%a5%e6%9b%9c%e3%80%81%e7%a5%9d%e6%97%a5%e7%ad%89%e3%81%ae%e6%96%b0%e5%9e%8b%e3%82%b3%e3%83%ad%e3%83%8a%e3%82%a6%e3%82%a4%e3%83%ab%e3%82%b9%e6%84%9f%e6%9f%93%e7%97%87%e3%81%ae%e8%a8%ba%e7%99%82/" TargetMode="External"/><Relationship Id="rId49" Type="http://schemas.openxmlformats.org/officeDocument/2006/relationships/hyperlink" Target="https://araki-c.com/" TargetMode="External"/><Relationship Id="rId114" Type="http://schemas.openxmlformats.org/officeDocument/2006/relationships/hyperlink" Target="http://www.jinsen-hosp.jp/" TargetMode="External"/><Relationship Id="rId119" Type="http://schemas.openxmlformats.org/officeDocument/2006/relationships/hyperlink" Target="http://www.kamiya-clinic.or.jp/" TargetMode="External"/><Relationship Id="rId44" Type="http://schemas.openxmlformats.org/officeDocument/2006/relationships/hyperlink" Target="http://w-nc.com/" TargetMode="External"/><Relationship Id="rId60" Type="http://schemas.openxmlformats.org/officeDocument/2006/relationships/hyperlink" Target="https://otsuka.biz/clinic/" TargetMode="External"/><Relationship Id="rId65" Type="http://schemas.openxmlformats.org/officeDocument/2006/relationships/hyperlink" Target="https://www.pegasus.or.jp/" TargetMode="External"/><Relationship Id="rId81" Type="http://schemas.openxmlformats.org/officeDocument/2006/relationships/hyperlink" Target="https://kawaguchi-ladies.com/" TargetMode="External"/><Relationship Id="rId86" Type="http://schemas.openxmlformats.org/officeDocument/2006/relationships/hyperlink" Target="https://tomo-zaitaku-clinic.jp/" TargetMode="External"/><Relationship Id="rId130" Type="http://schemas.openxmlformats.org/officeDocument/2006/relationships/hyperlink" Target="https://horikoshinaika.com/" TargetMode="External"/><Relationship Id="rId135" Type="http://schemas.openxmlformats.org/officeDocument/2006/relationships/comments" Target="../comments1.xml"/><Relationship Id="rId13" Type="http://schemas.openxmlformats.org/officeDocument/2006/relationships/hyperlink" Target="https://uenae.net/" TargetMode="External"/><Relationship Id="rId18" Type="http://schemas.openxmlformats.org/officeDocument/2006/relationships/hyperlink" Target="https://www.taniyama-clinic.jp/" TargetMode="External"/><Relationship Id="rId39" Type="http://schemas.openxmlformats.org/officeDocument/2006/relationships/hyperlink" Target="http://wada-hp.net/" TargetMode="External"/><Relationship Id="rId109" Type="http://schemas.openxmlformats.org/officeDocument/2006/relationships/hyperlink" Target="http://seiko-hp.com/" TargetMode="External"/><Relationship Id="rId34" Type="http://schemas.openxmlformats.org/officeDocument/2006/relationships/hyperlink" Target="https://tk2-207-13168.vs.sakura.ne.jp/" TargetMode="External"/><Relationship Id="rId50" Type="http://schemas.openxmlformats.org/officeDocument/2006/relationships/hyperlink" Target="https://www.sato-naika-clinic.com/" TargetMode="External"/><Relationship Id="rId55" Type="http://schemas.openxmlformats.org/officeDocument/2006/relationships/hyperlink" Target="http://www.ama-clinic.jp/" TargetMode="External"/><Relationship Id="rId76" Type="http://schemas.openxmlformats.org/officeDocument/2006/relationships/hyperlink" Target="https://ogawajibika.com/" TargetMode="External"/><Relationship Id="rId97" Type="http://schemas.openxmlformats.org/officeDocument/2006/relationships/hyperlink" Target="https://kitano-geka-naika.jp/" TargetMode="External"/><Relationship Id="rId104" Type="http://schemas.openxmlformats.org/officeDocument/2006/relationships/hyperlink" Target="http://yamamoto-medical-clinic.jp/" TargetMode="External"/><Relationship Id="rId120" Type="http://schemas.openxmlformats.org/officeDocument/2006/relationships/hyperlink" Target="http://www.yoshidamedical.com/" TargetMode="External"/><Relationship Id="rId125" Type="http://schemas.openxmlformats.org/officeDocument/2006/relationships/hyperlink" Target="http://www.aoyama-med.gr.jp/" TargetMode="External"/><Relationship Id="rId7" Type="http://schemas.openxmlformats.org/officeDocument/2006/relationships/hyperlink" Target="https://k-nrc.com/" TargetMode="External"/><Relationship Id="rId71" Type="http://schemas.openxmlformats.org/officeDocument/2006/relationships/hyperlink" Target="https://www.yoshikawabyouin.com/" TargetMode="External"/><Relationship Id="rId92" Type="http://schemas.openxmlformats.org/officeDocument/2006/relationships/hyperlink" Target="https://yamamotonaika-clinic.com/" TargetMode="External"/><Relationship Id="rId2" Type="http://schemas.openxmlformats.org/officeDocument/2006/relationships/hyperlink" Target="https://www.oukikai.or.jp/" TargetMode="External"/><Relationship Id="rId29" Type="http://schemas.openxmlformats.org/officeDocument/2006/relationships/hyperlink" Target="https://jyoto-nakai.com/" TargetMode="External"/><Relationship Id="rId24" Type="http://schemas.openxmlformats.org/officeDocument/2006/relationships/hyperlink" Target="https://www.adachi-naikaclinic.jp/" TargetMode="External"/><Relationship Id="rId40" Type="http://schemas.openxmlformats.org/officeDocument/2006/relationships/hyperlink" Target="https://www.eonet.ne.jp/~sumiyoshinaika/" TargetMode="External"/><Relationship Id="rId45" Type="http://schemas.openxmlformats.org/officeDocument/2006/relationships/hyperlink" Target="http://ryokufukai.or.jp/" TargetMode="External"/><Relationship Id="rId66" Type="http://schemas.openxmlformats.org/officeDocument/2006/relationships/hyperlink" Target="https://www.akai-maternity.com/" TargetMode="External"/><Relationship Id="rId87" Type="http://schemas.openxmlformats.org/officeDocument/2006/relationships/hyperlink" Target="https://takatsuki-naikacl.com/" TargetMode="External"/><Relationship Id="rId110" Type="http://schemas.openxmlformats.org/officeDocument/2006/relationships/hyperlink" Target="https://gomi-medicine-clinic.com/" TargetMode="External"/><Relationship Id="rId115" Type="http://schemas.openxmlformats.org/officeDocument/2006/relationships/hyperlink" Target="https://sawaragi-hosp.jp/" TargetMode="External"/><Relationship Id="rId131" Type="http://schemas.openxmlformats.org/officeDocument/2006/relationships/hyperlink" Target="https://yabushita.or.jp/" TargetMode="External"/><Relationship Id="rId61" Type="http://schemas.openxmlformats.org/officeDocument/2006/relationships/hyperlink" Target="http://tomita-clinic.info/" TargetMode="External"/><Relationship Id="rId82" Type="http://schemas.openxmlformats.org/officeDocument/2006/relationships/hyperlink" Target="https://yamamura-cl.com/" TargetMode="External"/><Relationship Id="rId19" Type="http://schemas.openxmlformats.org/officeDocument/2006/relationships/hyperlink" Target="http://yoshinoeyeclinic.web.fc2.com/" TargetMode="External"/><Relationship Id="rId14" Type="http://schemas.openxmlformats.org/officeDocument/2006/relationships/hyperlink" Target="http://yoshi-naika.com/" TargetMode="External"/><Relationship Id="rId30" Type="http://schemas.openxmlformats.org/officeDocument/2006/relationships/hyperlink" Target="https://sekime-tounyoubyou-naika.com/" TargetMode="External"/><Relationship Id="rId35" Type="http://schemas.openxmlformats.org/officeDocument/2006/relationships/hyperlink" Target="https://yamakikai.or.jp/third/" TargetMode="External"/><Relationship Id="rId56" Type="http://schemas.openxmlformats.org/officeDocument/2006/relationships/hyperlink" Target="https://sakaisuji-clinic.com/" TargetMode="External"/><Relationship Id="rId77" Type="http://schemas.openxmlformats.org/officeDocument/2006/relationships/hyperlink" Target="http://www.ozone-hp.com/" TargetMode="External"/><Relationship Id="rId100" Type="http://schemas.openxmlformats.org/officeDocument/2006/relationships/hyperlink" Target="http://www.kouseikaidaiichi.jp/" TargetMode="External"/><Relationship Id="rId105" Type="http://schemas.openxmlformats.org/officeDocument/2006/relationships/hyperlink" Target="https://www.umedageka.org/" TargetMode="External"/><Relationship Id="rId126" Type="http://schemas.openxmlformats.org/officeDocument/2006/relationships/hyperlink" Target="http://tokiyoshiclinic.com/" TargetMode="External"/><Relationship Id="rId8" Type="http://schemas.openxmlformats.org/officeDocument/2006/relationships/hyperlink" Target="https://www.murakaminaika-konohana.com/%E7%99%BA%E7%86%B1%E5%A4%96%E6%9D%A5" TargetMode="External"/><Relationship Id="rId51" Type="http://schemas.openxmlformats.org/officeDocument/2006/relationships/hyperlink" Target="http://www.tanimachi-kc.com/" TargetMode="External"/><Relationship Id="rId72" Type="http://schemas.openxmlformats.org/officeDocument/2006/relationships/hyperlink" Target="http://ikedakidsclinic.com/" TargetMode="External"/><Relationship Id="rId93" Type="http://schemas.openxmlformats.org/officeDocument/2006/relationships/hyperlink" Target="https://dan-clinic.jp/" TargetMode="External"/><Relationship Id="rId98" Type="http://schemas.openxmlformats.org/officeDocument/2006/relationships/hyperlink" Target="http://www.yukoukai.com/" TargetMode="External"/><Relationship Id="rId121" Type="http://schemas.openxmlformats.org/officeDocument/2006/relationships/hyperlink" Target="http://www.setsunan.or.jp/" TargetMode="External"/><Relationship Id="rId3" Type="http://schemas.openxmlformats.org/officeDocument/2006/relationships/hyperlink" Target="http://yutakaclinic.jp/" TargetMode="External"/><Relationship Id="rId25" Type="http://schemas.openxmlformats.org/officeDocument/2006/relationships/hyperlink" Target="http://www.maki-group.jp/maki/" TargetMode="External"/><Relationship Id="rId46" Type="http://schemas.openxmlformats.org/officeDocument/2006/relationships/hyperlink" Target="http://www.sakuraicl.com/" TargetMode="External"/><Relationship Id="rId67" Type="http://schemas.openxmlformats.org/officeDocument/2006/relationships/hyperlink" Target="https://www.kawa-lc.com/" TargetMode="External"/><Relationship Id="rId116" Type="http://schemas.openxmlformats.org/officeDocument/2006/relationships/hyperlink" Target="https://hosoi-clinic.jp/" TargetMode="External"/><Relationship Id="rId20" Type="http://schemas.openxmlformats.org/officeDocument/2006/relationships/hyperlink" Target="https://www.tominaga.or.jp/" TargetMode="External"/><Relationship Id="rId41" Type="http://schemas.openxmlformats.org/officeDocument/2006/relationships/hyperlink" Target="https://www.ota-naika.jp/" TargetMode="External"/><Relationship Id="rId62" Type="http://schemas.openxmlformats.org/officeDocument/2006/relationships/hyperlink" Target="https://houtokukai.or.jp/" TargetMode="External"/><Relationship Id="rId83" Type="http://schemas.openxmlformats.org/officeDocument/2006/relationships/hyperlink" Target="https://kodomo-heart.com/suitasst/" TargetMode="External"/><Relationship Id="rId88" Type="http://schemas.openxmlformats.org/officeDocument/2006/relationships/hyperlink" Target="https://first.towakai-med.or.jp/" TargetMode="External"/><Relationship Id="rId111" Type="http://schemas.openxmlformats.org/officeDocument/2006/relationships/hyperlink" Target="https://www.urano-clinic.com/" TargetMode="External"/><Relationship Id="rId132" Type="http://schemas.openxmlformats.org/officeDocument/2006/relationships/hyperlink" Target="http://nagayama.or.jp/" TargetMode="External"/><Relationship Id="rId15" Type="http://schemas.openxmlformats.org/officeDocument/2006/relationships/hyperlink" Target="https://website2.infomity.net/8502400/" TargetMode="External"/><Relationship Id="rId36" Type="http://schemas.openxmlformats.org/officeDocument/2006/relationships/hyperlink" Target="https://www.iba-clinic.com/" TargetMode="External"/><Relationship Id="rId57" Type="http://schemas.openxmlformats.org/officeDocument/2006/relationships/hyperlink" Target="https://reiwa-kenshinkai.com/" TargetMode="External"/><Relationship Id="rId106" Type="http://schemas.openxmlformats.org/officeDocument/2006/relationships/hyperlink" Target="https://seiko-medical.com/" TargetMode="External"/><Relationship Id="rId127" Type="http://schemas.openxmlformats.org/officeDocument/2006/relationships/hyperlink" Target="http://www.uchimoto-gekanaika.com/" TargetMode="External"/><Relationship Id="rId10" Type="http://schemas.openxmlformats.org/officeDocument/2006/relationships/hyperlink" Target="https://edoborisante.com/" TargetMode="External"/><Relationship Id="rId31" Type="http://schemas.openxmlformats.org/officeDocument/2006/relationships/hyperlink" Target="https://shintaku-iin.com/" TargetMode="External"/><Relationship Id="rId52" Type="http://schemas.openxmlformats.org/officeDocument/2006/relationships/hyperlink" Target="https://matsuyamachimiyakeclinic.com/" TargetMode="External"/><Relationship Id="rId73" Type="http://schemas.openxmlformats.org/officeDocument/2006/relationships/hyperlink" Target="https://kishiwada.tokushukai.or.jp/" TargetMode="External"/><Relationship Id="rId78" Type="http://schemas.openxmlformats.org/officeDocument/2006/relationships/hyperlink" Target="https://www.84clinic.com/" TargetMode="External"/><Relationship Id="rId94" Type="http://schemas.openxmlformats.org/officeDocument/2006/relationships/hyperlink" Target="http://orinosan.com/" TargetMode="External"/><Relationship Id="rId99" Type="http://schemas.openxmlformats.org/officeDocument/2006/relationships/hyperlink" Target="https://ishinkai.or.jp/hospital/" TargetMode="External"/><Relationship Id="rId101" Type="http://schemas.openxmlformats.org/officeDocument/2006/relationships/hyperlink" Target="https://www.taniguchi-hp.org/" TargetMode="External"/><Relationship Id="rId122" Type="http://schemas.openxmlformats.org/officeDocument/2006/relationships/hyperlink" Target="https://seikohkai-hp.com/" TargetMode="External"/><Relationship Id="rId4" Type="http://schemas.openxmlformats.org/officeDocument/2006/relationships/hyperlink" Target="https://clinic-sakura.com/" TargetMode="External"/><Relationship Id="rId9" Type="http://schemas.openxmlformats.org/officeDocument/2006/relationships/hyperlink" Target="https://utsubo-garden-clinic.com/" TargetMode="External"/><Relationship Id="rId26" Type="http://schemas.openxmlformats.org/officeDocument/2006/relationships/hyperlink" Target="http://www.kawamoto-iin.com/" TargetMode="External"/><Relationship Id="rId47" Type="http://schemas.openxmlformats.org/officeDocument/2006/relationships/hyperlink" Target="https://fukunaga-cl.com/" TargetMode="External"/><Relationship Id="rId68" Type="http://schemas.openxmlformats.org/officeDocument/2006/relationships/hyperlink" Target="https://okudanaika-clinic.jp/" TargetMode="External"/><Relationship Id="rId89" Type="http://schemas.openxmlformats.org/officeDocument/2006/relationships/hyperlink" Target="http://yoshioka-cl.jp/" TargetMode="External"/><Relationship Id="rId112" Type="http://schemas.openxmlformats.org/officeDocument/2006/relationships/hyperlink" Target="http://www.meijibashi.or.jp/" TargetMode="External"/><Relationship Id="rId133"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urakaminaika-konohana.com/%E7%99%BA%E7%86%B1%E5%A4%96%E6%9D%A5" TargetMode="External"/><Relationship Id="rId13" Type="http://schemas.openxmlformats.org/officeDocument/2006/relationships/hyperlink" Target="https://kyomachibori-clinic.com/" TargetMode="External"/><Relationship Id="rId18" Type="http://schemas.openxmlformats.org/officeDocument/2006/relationships/printerSettings" Target="../printerSettings/printerSettings4.bin"/><Relationship Id="rId3" Type="http://schemas.openxmlformats.org/officeDocument/2006/relationships/hyperlink" Target="http://yutakaclinic.jp/" TargetMode="External"/><Relationship Id="rId7" Type="http://schemas.openxmlformats.org/officeDocument/2006/relationships/hyperlink" Target="https://k-nrc.com/" TargetMode="External"/><Relationship Id="rId12" Type="http://schemas.openxmlformats.org/officeDocument/2006/relationships/hyperlink" Target="https://honmachi-fc.com/" TargetMode="External"/><Relationship Id="rId17" Type="http://schemas.openxmlformats.org/officeDocument/2006/relationships/hyperlink" Target="https://www.sano-babykids.com/" TargetMode="External"/><Relationship Id="rId2" Type="http://schemas.openxmlformats.org/officeDocument/2006/relationships/hyperlink" Target="https://www.oukikai.or.jp/" TargetMode="External"/><Relationship Id="rId16" Type="http://schemas.openxmlformats.org/officeDocument/2006/relationships/hyperlink" Target="https://www.nishihira-clinic.com/" TargetMode="External"/><Relationship Id="rId20" Type="http://schemas.openxmlformats.org/officeDocument/2006/relationships/comments" Target="../comments2.xml"/><Relationship Id="rId1" Type="http://schemas.openxmlformats.org/officeDocument/2006/relationships/hyperlink" Target="https://www.eonet.ne.jp/~akiclinic/" TargetMode="External"/><Relationship Id="rId6" Type="http://schemas.openxmlformats.org/officeDocument/2006/relationships/hyperlink" Target="https://kijima.clinic/" TargetMode="External"/><Relationship Id="rId11" Type="http://schemas.openxmlformats.org/officeDocument/2006/relationships/hyperlink" Target="http://www.ken-clinic.jp/" TargetMode="External"/><Relationship Id="rId5" Type="http://schemas.openxmlformats.org/officeDocument/2006/relationships/hyperlink" Target="https://www.ent-hasegawa.com/" TargetMode="External"/><Relationship Id="rId15" Type="http://schemas.openxmlformats.org/officeDocument/2006/relationships/hyperlink" Target="https://website2.infomity.net/8502400/" TargetMode="External"/><Relationship Id="rId10" Type="http://schemas.openxmlformats.org/officeDocument/2006/relationships/hyperlink" Target="https://edoborisante.com/" TargetMode="External"/><Relationship Id="rId19" Type="http://schemas.openxmlformats.org/officeDocument/2006/relationships/vmlDrawing" Target="../drawings/vmlDrawing2.vml"/><Relationship Id="rId4" Type="http://schemas.openxmlformats.org/officeDocument/2006/relationships/hyperlink" Target="https://clinic-sakura.com/" TargetMode="External"/><Relationship Id="rId9" Type="http://schemas.openxmlformats.org/officeDocument/2006/relationships/hyperlink" Target="https://utsubo-garden-clinic.com/" TargetMode="External"/><Relationship Id="rId14" Type="http://schemas.openxmlformats.org/officeDocument/2006/relationships/hyperlink" Target="http://yoshi-naika.co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murakaminaika-konohana.com/%E7%99%BA%E7%86%B1%E5%A4%96%E6%9D%A5" TargetMode="External"/><Relationship Id="rId7" Type="http://schemas.openxmlformats.org/officeDocument/2006/relationships/comments" Target="../comments3.xml"/><Relationship Id="rId2" Type="http://schemas.openxmlformats.org/officeDocument/2006/relationships/hyperlink" Target="http://www.nanko-hp.com/archives/8947" TargetMode="External"/><Relationship Id="rId1" Type="http://schemas.openxmlformats.org/officeDocument/2006/relationships/hyperlink" Target="https://www.kizuna-yuai-clinic.com/home" TargetMode="External"/><Relationship Id="rId6" Type="http://schemas.openxmlformats.org/officeDocument/2006/relationships/vmlDrawing" Target="../drawings/vmlDrawing3.vml"/><Relationship Id="rId5" Type="http://schemas.openxmlformats.org/officeDocument/2006/relationships/printerSettings" Target="../printerSettings/printerSettings5.bin"/><Relationship Id="rId4" Type="http://schemas.openxmlformats.org/officeDocument/2006/relationships/hyperlink" Target="https://select-type.com/s/?s=FLfd4Ia4wkw"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morinomiya-naishikyo.com/osaka_hommachi/" TargetMode="Externa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7.bin"/><Relationship Id="rId1" Type="http://schemas.openxmlformats.org/officeDocument/2006/relationships/hyperlink" Target="https://seiko-medical.com/" TargetMode="External"/><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8.bin"/><Relationship Id="rId1" Type="http://schemas.openxmlformats.org/officeDocument/2006/relationships/hyperlink" Target="https://seiko-medical.com/" TargetMode="External"/><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8" Type="http://schemas.openxmlformats.org/officeDocument/2006/relationships/hyperlink" Target="https://k-nrc.com/" TargetMode="External"/><Relationship Id="rId3" Type="http://schemas.openxmlformats.org/officeDocument/2006/relationships/hyperlink" Target="https://www.oukikai.or.jp/" TargetMode="External"/><Relationship Id="rId7" Type="http://schemas.openxmlformats.org/officeDocument/2006/relationships/hyperlink" Target="https://kijima.clinic/" TargetMode="External"/><Relationship Id="rId12" Type="http://schemas.openxmlformats.org/officeDocument/2006/relationships/comments" Target="../comments7.xml"/><Relationship Id="rId2" Type="http://schemas.openxmlformats.org/officeDocument/2006/relationships/hyperlink" Target="https://kosumosukaigr.jp/" TargetMode="External"/><Relationship Id="rId1" Type="http://schemas.openxmlformats.org/officeDocument/2006/relationships/hyperlink" Target="https://www.eonet.ne.jp/~akiclinic/" TargetMode="External"/><Relationship Id="rId6" Type="http://schemas.openxmlformats.org/officeDocument/2006/relationships/hyperlink" Target="https://www.ent-hasegawa.com/" TargetMode="External"/><Relationship Id="rId11" Type="http://schemas.openxmlformats.org/officeDocument/2006/relationships/vmlDrawing" Target="../drawings/vmlDrawing7.vml"/><Relationship Id="rId5" Type="http://schemas.openxmlformats.org/officeDocument/2006/relationships/hyperlink" Target="https://clinic-sakura.com/" TargetMode="External"/><Relationship Id="rId10" Type="http://schemas.openxmlformats.org/officeDocument/2006/relationships/printerSettings" Target="../printerSettings/printerSettings9.bin"/><Relationship Id="rId4" Type="http://schemas.openxmlformats.org/officeDocument/2006/relationships/hyperlink" Target="http://yutakaclinic.jp/" TargetMode="External"/><Relationship Id="rId9" Type="http://schemas.openxmlformats.org/officeDocument/2006/relationships/hyperlink" Target="http://www.kajimoto-clini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22"/>
  <sheetViews>
    <sheetView tabSelected="1" view="pageBreakPreview" zoomScale="40" zoomScaleNormal="50" zoomScaleSheetLayoutView="40" workbookViewId="0">
      <selection activeCell="B2" sqref="B2"/>
    </sheetView>
  </sheetViews>
  <sheetFormatPr defaultRowHeight="21"/>
  <cols>
    <col min="1" max="1" width="33.875" style="28" bestFit="1" customWidth="1"/>
    <col min="2" max="2" width="13" style="28" bestFit="1" customWidth="1"/>
    <col min="3" max="3" width="17.125" style="27" bestFit="1" customWidth="1"/>
    <col min="4" max="4" width="9.25" style="28" bestFit="1" customWidth="1"/>
    <col min="5" max="5" width="6.625" style="28" bestFit="1" customWidth="1"/>
    <col min="6" max="6" width="2.125" style="28" bestFit="1" customWidth="1"/>
    <col min="7" max="7" width="6.625" style="28" bestFit="1" customWidth="1"/>
    <col min="8" max="8" width="2.125" style="28" bestFit="1" customWidth="1"/>
    <col min="9" max="9" width="6.5" style="28" bestFit="1" customWidth="1"/>
    <col min="10" max="10" width="2.125" style="28" bestFit="1" customWidth="1"/>
    <col min="11" max="11" width="6.625" style="28" bestFit="1" customWidth="1"/>
    <col min="12" max="12" width="6.5" style="28" bestFit="1" customWidth="1"/>
    <col min="13" max="13" width="2.125" style="28" bestFit="1" customWidth="1"/>
    <col min="14" max="14" width="6.625" style="28" bestFit="1" customWidth="1"/>
    <col min="15" max="15" width="2.125" style="28" bestFit="1" customWidth="1"/>
    <col min="16" max="16" width="6.5" style="28" bestFit="1" customWidth="1"/>
    <col min="17" max="17" width="2.125" style="28" bestFit="1" customWidth="1"/>
    <col min="18" max="18" width="6.625" style="28" bestFit="1" customWidth="1"/>
    <col min="19" max="20" width="12.75" style="28" bestFit="1" customWidth="1"/>
    <col min="21" max="21" width="1.625" style="28" customWidth="1"/>
    <col min="22" max="23" width="11.125" style="97" bestFit="1" customWidth="1"/>
    <col min="24" max="24" width="9" style="28" customWidth="1"/>
    <col min="25" max="16384" width="9" style="28"/>
  </cols>
  <sheetData>
    <row r="1" spans="1:34" ht="66.75" customHeight="1" thickBot="1">
      <c r="A1" s="142" t="s">
        <v>2334</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row>
    <row r="2" spans="1:34" ht="42.75" customHeight="1" thickTop="1" thickBot="1">
      <c r="A2" s="36" t="s">
        <v>1021</v>
      </c>
      <c r="B2" s="105"/>
      <c r="C2" s="32" t="e">
        <f>IF(VLOOKUP(B2,貼付け!B:RW,160,0)="","",1)</f>
        <v>#N/A</v>
      </c>
    </row>
    <row r="3" spans="1:34" ht="5.0999999999999996" customHeight="1" thickTop="1">
      <c r="A3" s="26"/>
      <c r="B3" s="29"/>
    </row>
    <row r="4" spans="1:34" ht="38.25" customHeight="1">
      <c r="A4" s="26" t="s">
        <v>457</v>
      </c>
      <c r="B4" s="88" t="str">
        <f>IFERROR(VLOOKUP($B2,貼付け!B:O,10,0),"")</f>
        <v/>
      </c>
      <c r="C4" s="31"/>
      <c r="D4" s="32"/>
    </row>
    <row r="5" spans="1:34" ht="38.25" customHeight="1">
      <c r="A5" s="26"/>
      <c r="B5" s="88"/>
      <c r="C5" s="31"/>
      <c r="D5" s="32"/>
    </row>
    <row r="6" spans="1:34">
      <c r="A6" s="26"/>
      <c r="B6" s="30"/>
      <c r="C6" s="31"/>
      <c r="D6" s="32"/>
    </row>
    <row r="7" spans="1:34" ht="21.75" thickBot="1">
      <c r="A7" s="149" t="s">
        <v>1022</v>
      </c>
      <c r="B7" s="149"/>
      <c r="C7" s="149"/>
      <c r="D7" s="149"/>
      <c r="E7" s="149"/>
      <c r="F7" s="149"/>
      <c r="G7" s="149"/>
      <c r="H7" s="149"/>
      <c r="I7" s="149"/>
      <c r="J7" s="149"/>
      <c r="K7" s="149"/>
      <c r="L7" s="149"/>
      <c r="M7" s="149"/>
      <c r="N7" s="149"/>
      <c r="O7" s="149"/>
      <c r="P7" s="149"/>
      <c r="Q7" s="149"/>
      <c r="R7" s="149"/>
      <c r="S7" s="149"/>
      <c r="T7" s="149"/>
      <c r="X7" s="27"/>
    </row>
    <row r="8" spans="1:34" ht="21.75" thickBot="1">
      <c r="B8" s="150" t="s">
        <v>1001</v>
      </c>
      <c r="C8" s="151"/>
      <c r="D8" s="73" t="s">
        <v>1000</v>
      </c>
      <c r="E8" s="152" t="s">
        <v>728</v>
      </c>
      <c r="F8" s="152"/>
      <c r="G8" s="152"/>
      <c r="H8" s="152"/>
      <c r="I8" s="152"/>
      <c r="J8" s="152"/>
      <c r="K8" s="152"/>
      <c r="L8" s="152" t="s">
        <v>729</v>
      </c>
      <c r="M8" s="152"/>
      <c r="N8" s="152"/>
      <c r="O8" s="152"/>
      <c r="P8" s="152"/>
      <c r="Q8" s="152"/>
      <c r="R8" s="153"/>
      <c r="S8" s="91" t="s">
        <v>998</v>
      </c>
      <c r="T8" s="90" t="s">
        <v>999</v>
      </c>
      <c r="V8" s="97" t="s">
        <v>2296</v>
      </c>
      <c r="W8" s="97" t="s">
        <v>2297</v>
      </c>
      <c r="X8" s="27"/>
    </row>
    <row r="9" spans="1:34">
      <c r="B9" s="146" t="s">
        <v>2333</v>
      </c>
      <c r="C9" s="40">
        <v>45018</v>
      </c>
      <c r="D9" s="74" t="str">
        <f>IFERROR(VLOOKUP($B$2,'4.2'!A:Y,7,FALSE),"")&amp;""</f>
        <v/>
      </c>
      <c r="E9" s="98" t="str">
        <f>IFERROR(VLOOKUP($B$2,'4.2'!A:Y,10,FALSE),"")&amp;""</f>
        <v/>
      </c>
      <c r="F9" s="75" t="s">
        <v>726</v>
      </c>
      <c r="G9" s="99" t="str">
        <f>IFERROR(VLOOKUP($B$2,'4.2'!A:Y,12,FALSE),"")&amp;""</f>
        <v/>
      </c>
      <c r="H9" s="75" t="s">
        <v>727</v>
      </c>
      <c r="I9" s="99" t="str">
        <f>IFERROR(VLOOKUP($B$2,'4.2'!A:Y,14,FALSE),"")&amp;""</f>
        <v/>
      </c>
      <c r="J9" s="75" t="s">
        <v>726</v>
      </c>
      <c r="K9" s="99" t="str">
        <f>IFERROR(VLOOKUP($B$2,'4.2'!A:Y,16,FALSE),"")&amp;""</f>
        <v/>
      </c>
      <c r="L9" s="98" t="str">
        <f>IFERROR(VLOOKUP($B$2,'4.2'!A:Y,17,FALSE),"")&amp;""</f>
        <v/>
      </c>
      <c r="M9" s="75" t="s">
        <v>726</v>
      </c>
      <c r="N9" s="99" t="str">
        <f>IFERROR(VLOOKUP($B$2,'4.2'!A:Y,19,FALSE),"")&amp;""</f>
        <v/>
      </c>
      <c r="O9" s="75" t="s">
        <v>727</v>
      </c>
      <c r="P9" s="99" t="str">
        <f>IFERROR(VLOOKUP($B$2,'4.2'!A:Y,21,FALSE),"")&amp;""</f>
        <v/>
      </c>
      <c r="Q9" s="75" t="s">
        <v>726</v>
      </c>
      <c r="R9" s="99" t="str">
        <f>IFERROR(VLOOKUP($B$2,'4.2'!A:Y,23,FALSE),"")&amp;""</f>
        <v/>
      </c>
      <c r="S9" s="92">
        <f t="shared" ref="S9:S18" si="0">SUM(V9:W9)</f>
        <v>0</v>
      </c>
      <c r="T9" s="143">
        <f>SUM(S9:S14)</f>
        <v>0</v>
      </c>
      <c r="V9" s="97" t="str">
        <f t="shared" ref="V9:V18" si="1">IFERROR((I9-E9)+(K9-G9)/60,"")</f>
        <v/>
      </c>
      <c r="W9" s="97" t="str">
        <f t="shared" ref="W9:W18" si="2">IFERROR((P9-L9)+(R9-N9)/60,"")</f>
        <v/>
      </c>
      <c r="X9" s="27"/>
    </row>
    <row r="10" spans="1:34">
      <c r="B10" s="147"/>
      <c r="C10" s="41">
        <v>45025</v>
      </c>
      <c r="D10" s="33" t="str">
        <f>IFERROR(VLOOKUP($B$2,'4.9'!A:Y,7,FALSE),"")&amp;""</f>
        <v/>
      </c>
      <c r="E10" s="34" t="str">
        <f>IFERROR(VLOOKUP($B$2,'4.9'!A:Y,10,FALSE),"")&amp;""</f>
        <v/>
      </c>
      <c r="F10" s="35" t="s">
        <v>726</v>
      </c>
      <c r="G10" s="37" t="str">
        <f>IFERROR(VLOOKUP($B$2,'4.9'!A:Y,12,FALSE),"")&amp;""</f>
        <v/>
      </c>
      <c r="H10" s="35" t="s">
        <v>727</v>
      </c>
      <c r="I10" s="37" t="str">
        <f>IFERROR(VLOOKUP($B$2,'4.9'!A:Y,14,FALSE),"")&amp;""</f>
        <v/>
      </c>
      <c r="J10" s="35" t="s">
        <v>726</v>
      </c>
      <c r="K10" s="37" t="str">
        <f>IFERROR(VLOOKUP($B$2,'4.9'!A:Y,16,FALSE),"")&amp;""</f>
        <v/>
      </c>
      <c r="L10" s="34" t="str">
        <f>IFERROR(VLOOKUP($B$2,'4.9'!A:Y,17,FALSE),"")&amp;""</f>
        <v/>
      </c>
      <c r="M10" s="35" t="s">
        <v>726</v>
      </c>
      <c r="N10" s="37" t="str">
        <f>IFERROR(VLOOKUP($B$2,'4.9'!A:Y,19,FALSE),"")&amp;""</f>
        <v/>
      </c>
      <c r="O10" s="35" t="s">
        <v>727</v>
      </c>
      <c r="P10" s="37" t="str">
        <f>IFERROR(VLOOKUP($B$2,'4.9'!A:Y,21,FALSE),"")&amp;""</f>
        <v/>
      </c>
      <c r="Q10" s="35" t="s">
        <v>726</v>
      </c>
      <c r="R10" s="37" t="str">
        <f>IFERROR(VLOOKUP($B$2,'4.9'!A:Y,23,FALSE),"")&amp;""</f>
        <v/>
      </c>
      <c r="S10" s="93">
        <f t="shared" si="0"/>
        <v>0</v>
      </c>
      <c r="T10" s="144"/>
      <c r="V10" s="97" t="str">
        <f t="shared" si="1"/>
        <v/>
      </c>
      <c r="W10" s="97" t="str">
        <f t="shared" si="2"/>
        <v/>
      </c>
      <c r="X10" s="27"/>
    </row>
    <row r="11" spans="1:34">
      <c r="B11" s="147"/>
      <c r="C11" s="41">
        <v>45032</v>
      </c>
      <c r="D11" s="33" t="str">
        <f>IFERROR(VLOOKUP($B$2,'4.16'!A:Y,7,FALSE),"")&amp;""</f>
        <v/>
      </c>
      <c r="E11" s="39" t="str">
        <f>IFERROR(VLOOKUP($B$2,'4.16'!A:Y,10,FALSE),"")&amp;""</f>
        <v/>
      </c>
      <c r="F11" s="35" t="s">
        <v>726</v>
      </c>
      <c r="G11" s="38" t="str">
        <f>IFERROR(VLOOKUP($B$2,'4.16'!A:Y,12,FALSE),"")&amp;""</f>
        <v/>
      </c>
      <c r="H11" s="35" t="s">
        <v>727</v>
      </c>
      <c r="I11" s="38" t="str">
        <f>IFERROR(VLOOKUP($B$2,'4.16'!A:Y,14,FALSE),"")&amp;""</f>
        <v/>
      </c>
      <c r="J11" s="35" t="s">
        <v>726</v>
      </c>
      <c r="K11" s="38" t="str">
        <f>IFERROR(VLOOKUP($B$2,'4.16'!A:Y,16,FALSE),"")&amp;""</f>
        <v/>
      </c>
      <c r="L11" s="39" t="str">
        <f>IFERROR(VLOOKUP($B$2,'4.16'!A:Y,17,FALSE),"")&amp;""</f>
        <v/>
      </c>
      <c r="M11" s="35" t="s">
        <v>726</v>
      </c>
      <c r="N11" s="38" t="str">
        <f>IFERROR(VLOOKUP($B$2,'4.16'!A:Y,19,FALSE),"")&amp;""</f>
        <v/>
      </c>
      <c r="O11" s="35" t="s">
        <v>727</v>
      </c>
      <c r="P11" s="38" t="str">
        <f>IFERROR(VLOOKUP($B$2,'4.16'!A:Y,21,FALSE),"")&amp;""</f>
        <v/>
      </c>
      <c r="Q11" s="35" t="s">
        <v>726</v>
      </c>
      <c r="R11" s="38" t="str">
        <f>IFERROR(VLOOKUP($B$2,'4.16'!A:Y,23,FALSE),"")&amp;""</f>
        <v/>
      </c>
      <c r="S11" s="93">
        <f t="shared" si="0"/>
        <v>0</v>
      </c>
      <c r="T11" s="144"/>
      <c r="V11" s="97" t="str">
        <f t="shared" si="1"/>
        <v/>
      </c>
      <c r="W11" s="97" t="str">
        <f t="shared" si="2"/>
        <v/>
      </c>
    </row>
    <row r="12" spans="1:34">
      <c r="B12" s="147"/>
      <c r="C12" s="41">
        <v>45039</v>
      </c>
      <c r="D12" s="33" t="str">
        <f>IFERROR(VLOOKUP($B$2,'4.23'!A:Y,7,FALSE),"")&amp;""</f>
        <v/>
      </c>
      <c r="E12" s="34" t="str">
        <f>IFERROR(VLOOKUP($B$2,'4.23'!A:Y,10,FALSE),"")&amp;""</f>
        <v/>
      </c>
      <c r="F12" s="35" t="s">
        <v>726</v>
      </c>
      <c r="G12" s="37" t="str">
        <f>IFERROR(VLOOKUP($B$2,'4.23'!A:Y,12,FALSE),"")&amp;""</f>
        <v/>
      </c>
      <c r="H12" s="35" t="s">
        <v>727</v>
      </c>
      <c r="I12" s="37" t="str">
        <f>IFERROR(VLOOKUP($B$2,'4.23'!A:Y,14,FALSE),"")&amp;""</f>
        <v/>
      </c>
      <c r="J12" s="35" t="s">
        <v>726</v>
      </c>
      <c r="K12" s="37" t="str">
        <f>IFERROR(VLOOKUP($B$2,'4.23'!A:Y,16,FALSE),"")&amp;""</f>
        <v/>
      </c>
      <c r="L12" s="34" t="str">
        <f>IFERROR(VLOOKUP($B$2,'4.23'!A:Y,17,FALSE),"")&amp;""</f>
        <v/>
      </c>
      <c r="M12" s="35" t="s">
        <v>726</v>
      </c>
      <c r="N12" s="37" t="str">
        <f>IFERROR(VLOOKUP($B$2,'4.23'!A:Y,19,FALSE),"")&amp;""</f>
        <v/>
      </c>
      <c r="O12" s="35" t="s">
        <v>727</v>
      </c>
      <c r="P12" s="37" t="str">
        <f>IFERROR(VLOOKUP($B$2,'4.23'!A:Y,21,FALSE),"")&amp;""</f>
        <v/>
      </c>
      <c r="Q12" s="35" t="s">
        <v>726</v>
      </c>
      <c r="R12" s="37" t="str">
        <f>IFERROR(VLOOKUP($B$2,'4.23'!A:Y,23,FALSE),"")&amp;""</f>
        <v/>
      </c>
      <c r="S12" s="93">
        <f t="shared" si="0"/>
        <v>0</v>
      </c>
      <c r="T12" s="144"/>
      <c r="V12" s="97" t="str">
        <f t="shared" si="1"/>
        <v/>
      </c>
      <c r="W12" s="97" t="str">
        <f t="shared" si="2"/>
        <v/>
      </c>
    </row>
    <row r="13" spans="1:34">
      <c r="B13" s="147"/>
      <c r="C13" s="41">
        <v>45045</v>
      </c>
      <c r="D13" s="33" t="str">
        <f>IFERROR(VLOOKUP($B$2,'4.29'!A:Y,7,FALSE),"")&amp;""</f>
        <v/>
      </c>
      <c r="E13" s="39" t="str">
        <f>IFERROR(VLOOKUP($B$2,'4.29'!A:Y,10,FALSE),"")&amp;""</f>
        <v/>
      </c>
      <c r="F13" s="35" t="s">
        <v>726</v>
      </c>
      <c r="G13" s="38" t="str">
        <f>IFERROR(VLOOKUP($B$2,'4.29'!A:Y,12,FALSE),"")&amp;""</f>
        <v/>
      </c>
      <c r="H13" s="35" t="s">
        <v>727</v>
      </c>
      <c r="I13" s="38" t="str">
        <f>IFERROR(VLOOKUP($B$2,'4.29'!A:Y,14,FALSE),"")&amp;""</f>
        <v/>
      </c>
      <c r="J13" s="35" t="s">
        <v>726</v>
      </c>
      <c r="K13" s="38" t="str">
        <f>IFERROR(VLOOKUP($B$2,'4.29'!A:Y,16,FALSE),"")&amp;""</f>
        <v/>
      </c>
      <c r="L13" s="39" t="str">
        <f>IFERROR(VLOOKUP($B$2,'4.29'!A:Y,17,FALSE),"")&amp;""</f>
        <v/>
      </c>
      <c r="M13" s="35" t="s">
        <v>726</v>
      </c>
      <c r="N13" s="38" t="str">
        <f>IFERROR(VLOOKUP($B$2,'4.29'!A:Y,19,FALSE),"")&amp;""</f>
        <v/>
      </c>
      <c r="O13" s="35" t="s">
        <v>727</v>
      </c>
      <c r="P13" s="38" t="str">
        <f>IFERROR(VLOOKUP($B$2,'4.29'!A:Y,21,FALSE),"")&amp;""</f>
        <v/>
      </c>
      <c r="Q13" s="35" t="s">
        <v>726</v>
      </c>
      <c r="R13" s="38" t="str">
        <f>IFERROR(VLOOKUP($B$2,'4.29'!A:Y,23,FALSE),"")&amp;""</f>
        <v/>
      </c>
      <c r="S13" s="93">
        <f t="shared" si="0"/>
        <v>0</v>
      </c>
      <c r="T13" s="144"/>
      <c r="V13" s="97" t="str">
        <f t="shared" si="1"/>
        <v/>
      </c>
      <c r="W13" s="97" t="str">
        <f t="shared" si="2"/>
        <v/>
      </c>
    </row>
    <row r="14" spans="1:34" ht="21.75" thickBot="1">
      <c r="B14" s="148"/>
      <c r="C14" s="42">
        <v>45046</v>
      </c>
      <c r="D14" s="33" t="str">
        <f>IFERROR(VLOOKUP($B$2,'4.30'!A:Y,7,FALSE),"")&amp;""</f>
        <v/>
      </c>
      <c r="E14" s="34" t="str">
        <f>IFERROR(VLOOKUP($B$2,'4.30'!A:Y,10,FALSE),"")&amp;""</f>
        <v/>
      </c>
      <c r="F14" s="35" t="s">
        <v>726</v>
      </c>
      <c r="G14" s="37" t="str">
        <f>IFERROR(VLOOKUP($B$2,'4.30'!A:Y,12,FALSE),"")&amp;""</f>
        <v/>
      </c>
      <c r="H14" s="35" t="s">
        <v>727</v>
      </c>
      <c r="I14" s="37" t="str">
        <f>IFERROR(VLOOKUP($B$2,'4.30'!A:Y,14,FALSE),"")&amp;""</f>
        <v/>
      </c>
      <c r="J14" s="35" t="s">
        <v>726</v>
      </c>
      <c r="K14" s="37" t="str">
        <f>IFERROR(VLOOKUP($B$2,'4.30'!A:Y,16,FALSE),"")&amp;""</f>
        <v/>
      </c>
      <c r="L14" s="34" t="str">
        <f>IFERROR(VLOOKUP($B$2,'4.30'!A:Y,17,FALSE),"")&amp;""</f>
        <v/>
      </c>
      <c r="M14" s="35" t="s">
        <v>726</v>
      </c>
      <c r="N14" s="37" t="str">
        <f>IFERROR(VLOOKUP($B$2,'4.30'!A:Y,19,FALSE),"")&amp;""</f>
        <v/>
      </c>
      <c r="O14" s="35" t="s">
        <v>727</v>
      </c>
      <c r="P14" s="37" t="str">
        <f>IFERROR(VLOOKUP($B$2,'4.30'!A:Y,21,FALSE),"")&amp;""</f>
        <v/>
      </c>
      <c r="Q14" s="35" t="s">
        <v>726</v>
      </c>
      <c r="R14" s="37" t="str">
        <f>IFERROR(VLOOKUP($B$2,'4.30'!A:Y,23,FALSE),"")&amp;""</f>
        <v/>
      </c>
      <c r="S14" s="94">
        <f t="shared" si="0"/>
        <v>0</v>
      </c>
      <c r="T14" s="145"/>
      <c r="V14" s="97" t="str">
        <f t="shared" si="1"/>
        <v/>
      </c>
      <c r="W14" s="97" t="str">
        <f t="shared" si="2"/>
        <v/>
      </c>
    </row>
    <row r="15" spans="1:34">
      <c r="B15" s="146" t="s">
        <v>2335</v>
      </c>
      <c r="C15" s="40">
        <v>45049</v>
      </c>
      <c r="D15" s="74" t="str">
        <f>IFERROR(VLOOKUP($B$2,'5.3'!A:Y,7,FALSE),"")&amp;""</f>
        <v/>
      </c>
      <c r="E15" s="98" t="str">
        <f>IFERROR(VLOOKUP($B$2,'5.3'!A:Y,10,FALSE),"")&amp;""</f>
        <v/>
      </c>
      <c r="F15" s="75" t="s">
        <v>726</v>
      </c>
      <c r="G15" s="99" t="str">
        <f>IFERROR(VLOOKUP($B$2,'5.3'!A:Y,12,FALSE),"")&amp;""</f>
        <v/>
      </c>
      <c r="H15" s="75" t="s">
        <v>727</v>
      </c>
      <c r="I15" s="99" t="str">
        <f>IFERROR(VLOOKUP($B$2,'5.3'!A:Y,14,FALSE),"")&amp;""</f>
        <v/>
      </c>
      <c r="J15" s="75" t="s">
        <v>726</v>
      </c>
      <c r="K15" s="99" t="str">
        <f>IFERROR(VLOOKUP($B$2,'5.3'!A:Y,16,FALSE),"")&amp;""</f>
        <v/>
      </c>
      <c r="L15" s="98" t="str">
        <f>IFERROR(VLOOKUP($B$2,'5.3'!A:Y,17,FALSE),"")&amp;""</f>
        <v/>
      </c>
      <c r="M15" s="75" t="s">
        <v>726</v>
      </c>
      <c r="N15" s="99" t="str">
        <f>IFERROR(VLOOKUP($B$2,'5.3'!A:Y,19,FALSE),"")&amp;""</f>
        <v/>
      </c>
      <c r="O15" s="75" t="s">
        <v>727</v>
      </c>
      <c r="P15" s="99" t="str">
        <f>IFERROR(VLOOKUP($B$2,'5.3'!A:Y,21,FALSE),"")&amp;""</f>
        <v/>
      </c>
      <c r="Q15" s="75" t="s">
        <v>726</v>
      </c>
      <c r="R15" s="99" t="str">
        <f>IFERROR(VLOOKUP($B$2,'5.3'!A:Y,23,FALSE),"")&amp;""</f>
        <v/>
      </c>
      <c r="S15" s="92">
        <f t="shared" si="0"/>
        <v>0</v>
      </c>
      <c r="T15" s="143">
        <f>SUM(S15:S18)</f>
        <v>0</v>
      </c>
      <c r="V15" s="97" t="str">
        <f t="shared" si="1"/>
        <v/>
      </c>
      <c r="W15" s="97" t="str">
        <f t="shared" si="2"/>
        <v/>
      </c>
    </row>
    <row r="16" spans="1:34">
      <c r="B16" s="147"/>
      <c r="C16" s="41">
        <v>45050</v>
      </c>
      <c r="D16" s="33" t="str">
        <f>IFERROR(VLOOKUP($B$2,'5.4'!A:Y,7,FALSE),"")&amp;""</f>
        <v/>
      </c>
      <c r="E16" s="34" t="str">
        <f>IFERROR(VLOOKUP($B$2,'5.4'!A:Y,10,FALSE),"")&amp;""</f>
        <v/>
      </c>
      <c r="F16" s="35" t="s">
        <v>726</v>
      </c>
      <c r="G16" s="37" t="str">
        <f>IFERROR(VLOOKUP($B$2,'5.4'!A:Y,12,FALSE),"")&amp;""</f>
        <v/>
      </c>
      <c r="H16" s="35" t="s">
        <v>727</v>
      </c>
      <c r="I16" s="37" t="str">
        <f>IFERROR(VLOOKUP($B$2,'5.4'!A:Y,14,FALSE),"")&amp;""</f>
        <v/>
      </c>
      <c r="J16" s="35" t="s">
        <v>726</v>
      </c>
      <c r="K16" s="37" t="str">
        <f>IFERROR(VLOOKUP($B$2,'5.4'!A:Y,16,FALSE),"")&amp;""</f>
        <v/>
      </c>
      <c r="L16" s="34" t="str">
        <f>IFERROR(VLOOKUP($B$2,'5.4'!A:Y,17,FALSE),"")&amp;""</f>
        <v/>
      </c>
      <c r="M16" s="35" t="s">
        <v>726</v>
      </c>
      <c r="N16" s="37" t="str">
        <f>IFERROR(VLOOKUP($B$2,'5.4'!A:Y,19,FALSE),"")&amp;""</f>
        <v/>
      </c>
      <c r="O16" s="35" t="s">
        <v>727</v>
      </c>
      <c r="P16" s="37" t="str">
        <f>IFERROR(VLOOKUP($B$2,'5.4'!A:Y,21,FALSE),"")&amp;""</f>
        <v/>
      </c>
      <c r="Q16" s="35" t="s">
        <v>726</v>
      </c>
      <c r="R16" s="37" t="str">
        <f>IFERROR(VLOOKUP($B$2,'5.4'!A:Y,23,FALSE),"")&amp;""</f>
        <v/>
      </c>
      <c r="S16" s="93">
        <f t="shared" si="0"/>
        <v>0</v>
      </c>
      <c r="T16" s="144"/>
      <c r="V16" s="97" t="str">
        <f t="shared" si="1"/>
        <v/>
      </c>
      <c r="W16" s="97" t="str">
        <f t="shared" si="2"/>
        <v/>
      </c>
    </row>
    <row r="17" spans="1:23">
      <c r="B17" s="147"/>
      <c r="C17" s="41">
        <v>45051</v>
      </c>
      <c r="D17" s="33" t="str">
        <f>IFERROR(VLOOKUP($B$2,'5.5'!A:Y,7,FALSE),"")&amp;""</f>
        <v/>
      </c>
      <c r="E17" s="39" t="str">
        <f>IFERROR(VLOOKUP($B$2,'5.5'!A:Y,10,FALSE),"")&amp;""</f>
        <v/>
      </c>
      <c r="F17" s="35" t="s">
        <v>726</v>
      </c>
      <c r="G17" s="38" t="str">
        <f>IFERROR(VLOOKUP($B$2,'5.5'!A:Y,12,FALSE),"")&amp;""</f>
        <v/>
      </c>
      <c r="H17" s="35" t="s">
        <v>727</v>
      </c>
      <c r="I17" s="38" t="str">
        <f>IFERROR(VLOOKUP($B$2,'5.5'!A:Y,14,FALSE),"")&amp;""</f>
        <v/>
      </c>
      <c r="J17" s="35" t="s">
        <v>726</v>
      </c>
      <c r="K17" s="38" t="str">
        <f>IFERROR(VLOOKUP($B$2,'5.5'!A:Y,16,FALSE),"")&amp;""</f>
        <v/>
      </c>
      <c r="L17" s="39" t="str">
        <f>IFERROR(VLOOKUP($B$2,'5.5'!A:Y,17,FALSE),"")&amp;""</f>
        <v/>
      </c>
      <c r="M17" s="35" t="s">
        <v>726</v>
      </c>
      <c r="N17" s="38" t="str">
        <f>IFERROR(VLOOKUP($B$2,'5.5'!A:Y,19,FALSE),"")&amp;""</f>
        <v/>
      </c>
      <c r="O17" s="35" t="s">
        <v>727</v>
      </c>
      <c r="P17" s="38" t="str">
        <f>IFERROR(VLOOKUP($B$2,'5.5'!A:Y,21,FALSE),"")&amp;""</f>
        <v/>
      </c>
      <c r="Q17" s="35" t="s">
        <v>726</v>
      </c>
      <c r="R17" s="38" t="str">
        <f>IFERROR(VLOOKUP($B$2,'5.5'!A:Y,23,FALSE),"")&amp;""</f>
        <v/>
      </c>
      <c r="S17" s="93">
        <f t="shared" si="0"/>
        <v>0</v>
      </c>
      <c r="T17" s="144"/>
      <c r="V17" s="97" t="str">
        <f t="shared" si="1"/>
        <v/>
      </c>
      <c r="W17" s="97" t="str">
        <f t="shared" si="2"/>
        <v/>
      </c>
    </row>
    <row r="18" spans="1:23" ht="21.75" thickBot="1">
      <c r="A18" s="96"/>
      <c r="B18" s="148"/>
      <c r="C18" s="41">
        <v>45053</v>
      </c>
      <c r="D18" s="76" t="str">
        <f>IFERROR(VLOOKUP($B$2,'5.7'!A:Y,7,FALSE),"")&amp;""</f>
        <v/>
      </c>
      <c r="E18" s="34" t="str">
        <f>IFERROR(VLOOKUP($B$2,'5.7'!A:Y,10,FALSE),"")&amp;""</f>
        <v/>
      </c>
      <c r="F18" s="35" t="s">
        <v>726</v>
      </c>
      <c r="G18" s="37" t="str">
        <f>IFERROR(VLOOKUP($B$2,'5.7'!A:Y,12,FALSE),"")&amp;""</f>
        <v/>
      </c>
      <c r="H18" s="35" t="s">
        <v>727</v>
      </c>
      <c r="I18" s="37" t="str">
        <f>IFERROR(VLOOKUP($B$2,'5.7'!A:Y,14,FALSE),"")&amp;""</f>
        <v/>
      </c>
      <c r="J18" s="35" t="s">
        <v>726</v>
      </c>
      <c r="K18" s="37" t="str">
        <f>IFERROR(VLOOKUP($B$2,'5.7'!A:Y,16,FALSE),"")&amp;""</f>
        <v/>
      </c>
      <c r="L18" s="77" t="str">
        <f>IFERROR(VLOOKUP($B$2,'5.7'!A:Y,17,FALSE),"")&amp;""</f>
        <v/>
      </c>
      <c r="M18" s="78" t="s">
        <v>726</v>
      </c>
      <c r="N18" s="79" t="str">
        <f>IFERROR(VLOOKUP($B$2,'5.7'!A:Y,19,FALSE),"")&amp;""</f>
        <v/>
      </c>
      <c r="O18" s="78" t="s">
        <v>727</v>
      </c>
      <c r="P18" s="79" t="str">
        <f>IFERROR(VLOOKUP($B$2,'5.7'!A:Y,21,FALSE),"")&amp;""</f>
        <v/>
      </c>
      <c r="Q18" s="78" t="s">
        <v>726</v>
      </c>
      <c r="R18" s="79" t="str">
        <f>IFERROR(VLOOKUP($B$2,'5.7'!A:Y,23,FALSE),"")&amp;""</f>
        <v/>
      </c>
      <c r="S18" s="94">
        <f t="shared" si="0"/>
        <v>0</v>
      </c>
      <c r="T18" s="145"/>
      <c r="V18" s="97" t="str">
        <f t="shared" si="1"/>
        <v/>
      </c>
      <c r="W18" s="97" t="str">
        <f t="shared" si="2"/>
        <v/>
      </c>
    </row>
    <row r="19" spans="1:23" ht="21.75" thickBot="1">
      <c r="B19" s="84"/>
      <c r="C19" s="85"/>
      <c r="D19" s="86"/>
      <c r="E19" s="86"/>
      <c r="F19" s="86"/>
      <c r="G19" s="86"/>
      <c r="H19" s="86"/>
      <c r="I19" s="86"/>
      <c r="J19" s="86"/>
      <c r="K19" s="86"/>
      <c r="L19" s="86"/>
      <c r="M19" s="86"/>
      <c r="N19" s="86"/>
      <c r="O19" s="86"/>
      <c r="P19" s="86"/>
      <c r="Q19" s="86"/>
      <c r="R19" s="86"/>
      <c r="S19" s="95">
        <f>SUM(S9:S18)</f>
        <v>0</v>
      </c>
      <c r="T19" s="87">
        <f>SUM(T9:T18)</f>
        <v>0</v>
      </c>
    </row>
    <row r="21" spans="1:23">
      <c r="B21" s="102"/>
      <c r="C21" s="103"/>
    </row>
    <row r="22" spans="1:23">
      <c r="B22" s="104"/>
      <c r="C22" s="104"/>
    </row>
  </sheetData>
  <sheetProtection algorithmName="SHA-512" hashValue="PS18CaxEp5z5PWBLa4ILI5SVFf1/paV/FHf0owqVQc4wekayQOmmXOgXybN1Ro85sdRypeI9iDgSSkgN+HGTWw==" saltValue="huFsYQXDsbDf+wyGQJl21w==" spinCount="100000" sheet="1" objects="1" scenarios="1"/>
  <mergeCells count="9">
    <mergeCell ref="A1:AH1"/>
    <mergeCell ref="T9:T14"/>
    <mergeCell ref="B9:B14"/>
    <mergeCell ref="B15:B18"/>
    <mergeCell ref="T15:T18"/>
    <mergeCell ref="A7:T7"/>
    <mergeCell ref="B8:C8"/>
    <mergeCell ref="E8:K8"/>
    <mergeCell ref="L8:R8"/>
  </mergeCells>
  <phoneticPr fontId="16"/>
  <dataValidations count="1">
    <dataValidation type="list" allowBlank="1" showInputMessage="1" showErrorMessage="1" sqref="B22">
      <formula1>"　　,✓"</formula1>
    </dataValidation>
  </dataValidations>
  <pageMargins left="0.51181102362204722" right="0.31496062992125984" top="0.55118110236220474" bottom="0.35433070866141736" header="0.31496062992125984" footer="0.31496062992125984"/>
  <pageSetup paperSize="9" scale="44" orientation="landscape" r:id="rId1"/>
  <ignoredErrors>
    <ignoredError sqref="H11 H9 J9 M9 O9 Q9 H10 J10 M10 O10 Q10 J11 M11 O11 Q11" unlockedFormula="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51"/>
  <sheetViews>
    <sheetView view="pageBreakPreview" zoomScale="50" zoomScaleNormal="70" zoomScaleSheetLayoutView="50" workbookViewId="0">
      <pane xSplit="4" ySplit="13" topLeftCell="H14" activePane="bottomRight" state="frozen"/>
      <selection activeCell="B197" sqref="B197"/>
      <selection pane="topRight" activeCell="B197" sqref="B197"/>
      <selection pane="bottomLeft" activeCell="B197" sqref="B197"/>
      <selection pane="bottomRight" activeCell="U239" sqref="U239"/>
    </sheetView>
  </sheetViews>
  <sheetFormatPr defaultColWidth="9" defaultRowHeight="18" customHeight="1"/>
  <cols>
    <col min="1" max="1" width="9" style="44"/>
    <col min="2" max="2" width="50.5" style="44" customWidth="1"/>
    <col min="3" max="3" width="14.5" style="44" customWidth="1"/>
    <col min="4" max="4" width="16.875" style="44" customWidth="1"/>
    <col min="5" max="5" width="44.125" style="43" customWidth="1"/>
    <col min="6" max="6" width="38.375" style="43" customWidth="1"/>
    <col min="7" max="7" width="5.25" style="44" bestFit="1" customWidth="1"/>
    <col min="8" max="8" width="20.625" style="44" customWidth="1"/>
    <col min="9" max="9" width="19.5" style="44" bestFit="1" customWidth="1"/>
    <col min="10" max="10" width="4.75" style="44" customWidth="1"/>
    <col min="11" max="11" width="2" style="45" customWidth="1"/>
    <col min="12" max="12" width="4.75" style="44" customWidth="1"/>
    <col min="13" max="13" width="2" style="44" customWidth="1"/>
    <col min="14" max="14" width="4.75" style="44" customWidth="1"/>
    <col min="15" max="15" width="2" style="44" customWidth="1"/>
    <col min="16" max="17" width="4.75" style="46" customWidth="1"/>
    <col min="18" max="18" width="2" style="46" customWidth="1"/>
    <col min="19" max="19" width="4.75" style="46" customWidth="1"/>
    <col min="20" max="20" width="2" style="46" customWidth="1"/>
    <col min="21" max="21" width="4.75" style="46" customWidth="1"/>
    <col min="22" max="22" width="2" style="46" customWidth="1"/>
    <col min="23" max="23" width="4.75" style="46" customWidth="1"/>
    <col min="24" max="24" width="38.125" style="46" customWidth="1"/>
    <col min="25" max="25" width="70.625" style="44" customWidth="1"/>
    <col min="26" max="26" width="9" style="47" customWidth="1"/>
    <col min="27" max="16384" width="9" style="44"/>
  </cols>
  <sheetData>
    <row r="1" spans="1:26" ht="26.25" customHeight="1" thickBot="1">
      <c r="B1" s="3" t="s">
        <v>18</v>
      </c>
      <c r="C1" s="4" t="s">
        <v>2289</v>
      </c>
      <c r="D1" s="5">
        <v>45050</v>
      </c>
      <c r="H1" s="113"/>
      <c r="I1" s="45"/>
    </row>
    <row r="2" spans="1:26" ht="6.75" customHeight="1">
      <c r="B2" s="48"/>
      <c r="H2" s="113"/>
      <c r="I2" s="45"/>
    </row>
    <row r="3" spans="1:26" ht="24" customHeight="1">
      <c r="B3" s="6" t="s">
        <v>1023</v>
      </c>
      <c r="H3" s="113"/>
      <c r="I3" s="45"/>
    </row>
    <row r="4" spans="1:26" ht="6.75" customHeight="1" thickBot="1">
      <c r="B4" s="49"/>
      <c r="H4" s="113"/>
      <c r="I4" s="45"/>
    </row>
    <row r="5" spans="1:26" ht="19.5">
      <c r="B5" s="7" t="s">
        <v>4</v>
      </c>
      <c r="C5" s="50"/>
      <c r="D5" s="51"/>
      <c r="H5" s="113"/>
      <c r="I5" s="45"/>
    </row>
    <row r="6" spans="1:26" ht="24">
      <c r="B6" s="61" t="s">
        <v>563</v>
      </c>
      <c r="C6" s="62"/>
      <c r="D6" s="63"/>
      <c r="H6" s="113"/>
      <c r="I6" s="45"/>
      <c r="X6" s="43"/>
    </row>
    <row r="7" spans="1:26" ht="48" customHeight="1">
      <c r="B7" s="186" t="s">
        <v>1082</v>
      </c>
      <c r="C7" s="187"/>
      <c r="D7" s="188"/>
      <c r="H7" s="113"/>
      <c r="I7" s="45"/>
      <c r="X7" s="43"/>
    </row>
    <row r="8" spans="1:26" ht="24">
      <c r="B8" s="8" t="s">
        <v>564</v>
      </c>
      <c r="C8" s="52"/>
      <c r="D8" s="53"/>
      <c r="H8" s="113"/>
      <c r="I8" s="45"/>
    </row>
    <row r="9" spans="1:26" ht="16.5" thickBot="1">
      <c r="B9" s="9" t="s">
        <v>5</v>
      </c>
      <c r="C9" s="54"/>
      <c r="D9" s="55"/>
      <c r="H9" s="113"/>
      <c r="I9" s="45"/>
    </row>
    <row r="10" spans="1:26" ht="20.25" customHeight="1">
      <c r="H10" s="113"/>
      <c r="I10" s="45"/>
      <c r="X10" s="56"/>
    </row>
    <row r="11" spans="1:26" ht="20.25" customHeight="1">
      <c r="H11" s="113"/>
      <c r="I11" s="45"/>
      <c r="X11" s="57"/>
    </row>
    <row r="12" spans="1:26" ht="53.25" customHeight="1">
      <c r="B12" s="189" t="s">
        <v>3</v>
      </c>
      <c r="C12" s="189" t="s">
        <v>1</v>
      </c>
      <c r="D12" s="189" t="s">
        <v>8</v>
      </c>
      <c r="E12" s="191" t="s">
        <v>7</v>
      </c>
      <c r="F12" s="191" t="s">
        <v>11</v>
      </c>
      <c r="G12" s="197" t="s">
        <v>2</v>
      </c>
      <c r="H12" s="198"/>
      <c r="I12" s="189" t="s">
        <v>0</v>
      </c>
      <c r="J12" s="208" t="s">
        <v>10</v>
      </c>
      <c r="K12" s="209"/>
      <c r="L12" s="209"/>
      <c r="M12" s="209"/>
      <c r="N12" s="209"/>
      <c r="O12" s="209"/>
      <c r="P12" s="209"/>
      <c r="Q12" s="209"/>
      <c r="R12" s="209"/>
      <c r="S12" s="209"/>
      <c r="T12" s="209"/>
      <c r="U12" s="209"/>
      <c r="V12" s="209"/>
      <c r="W12" s="210"/>
      <c r="X12" s="193" t="s">
        <v>6</v>
      </c>
      <c r="Y12" s="195" t="s">
        <v>9</v>
      </c>
      <c r="Z12" s="205" t="s">
        <v>1119</v>
      </c>
    </row>
    <row r="13" spans="1:26" ht="31.5" customHeight="1">
      <c r="B13" s="190"/>
      <c r="C13" s="190"/>
      <c r="D13" s="190"/>
      <c r="E13" s="192"/>
      <c r="F13" s="192"/>
      <c r="G13" s="199"/>
      <c r="H13" s="200"/>
      <c r="I13" s="190"/>
      <c r="J13" s="202" t="s">
        <v>1024</v>
      </c>
      <c r="K13" s="206"/>
      <c r="L13" s="206"/>
      <c r="M13" s="206"/>
      <c r="N13" s="206"/>
      <c r="O13" s="206"/>
      <c r="P13" s="207"/>
      <c r="Q13" s="202" t="s">
        <v>1025</v>
      </c>
      <c r="R13" s="206"/>
      <c r="S13" s="206"/>
      <c r="T13" s="206"/>
      <c r="U13" s="206"/>
      <c r="V13" s="206"/>
      <c r="W13" s="207"/>
      <c r="X13" s="194"/>
      <c r="Y13" s="196"/>
      <c r="Z13" s="205"/>
    </row>
    <row r="14" spans="1:26" ht="18" customHeight="1">
      <c r="A14" s="44">
        <f>VLOOKUP(Z14,貼付け!A:C,2,0)</f>
        <v>1461</v>
      </c>
      <c r="B14" s="10" t="s">
        <v>59</v>
      </c>
      <c r="C14" s="10" t="s">
        <v>60</v>
      </c>
      <c r="D14" s="10" t="s">
        <v>23</v>
      </c>
      <c r="E14" s="11" t="s">
        <v>2338</v>
      </c>
      <c r="F14" s="11" t="s">
        <v>20</v>
      </c>
      <c r="G14" s="12" t="s">
        <v>15</v>
      </c>
      <c r="H14" s="114" t="s">
        <v>17</v>
      </c>
      <c r="I14" s="12" t="s">
        <v>61</v>
      </c>
      <c r="J14" s="14">
        <v>9</v>
      </c>
      <c r="K14" s="15" t="s">
        <v>13</v>
      </c>
      <c r="L14" s="16">
        <v>0</v>
      </c>
      <c r="M14" s="17" t="s">
        <v>14</v>
      </c>
      <c r="N14" s="17">
        <v>10</v>
      </c>
      <c r="O14" s="17" t="s">
        <v>13</v>
      </c>
      <c r="P14" s="18">
        <v>0</v>
      </c>
      <c r="Q14" s="19"/>
      <c r="R14" s="18"/>
      <c r="S14" s="18"/>
      <c r="T14" s="18"/>
      <c r="U14" s="20"/>
      <c r="V14" s="18"/>
      <c r="W14" s="21"/>
      <c r="X14" s="22"/>
      <c r="Y14" s="106" t="s">
        <v>2340</v>
      </c>
      <c r="Z14" s="47">
        <v>7</v>
      </c>
    </row>
    <row r="15" spans="1:26" ht="18" customHeight="1">
      <c r="A15" s="44">
        <f>VLOOKUP(Z15,貼付け!A:C,2,0)</f>
        <v>981</v>
      </c>
      <c r="B15" s="10" t="s">
        <v>138</v>
      </c>
      <c r="C15" s="10" t="s">
        <v>60</v>
      </c>
      <c r="D15" s="10" t="s">
        <v>23</v>
      </c>
      <c r="E15" s="11" t="s">
        <v>139</v>
      </c>
      <c r="F15" s="11" t="s">
        <v>29</v>
      </c>
      <c r="G15" s="12" t="s">
        <v>12</v>
      </c>
      <c r="H15" s="114" t="s">
        <v>16</v>
      </c>
      <c r="I15" s="12" t="s">
        <v>3088</v>
      </c>
      <c r="J15" s="14">
        <v>6</v>
      </c>
      <c r="K15" s="15" t="s">
        <v>13</v>
      </c>
      <c r="L15" s="16">
        <v>0</v>
      </c>
      <c r="M15" s="17" t="s">
        <v>14</v>
      </c>
      <c r="N15" s="17">
        <v>12</v>
      </c>
      <c r="O15" s="17" t="s">
        <v>13</v>
      </c>
      <c r="P15" s="18">
        <v>0</v>
      </c>
      <c r="Q15" s="19"/>
      <c r="R15" s="18"/>
      <c r="S15" s="18"/>
      <c r="T15" s="18"/>
      <c r="U15" s="20"/>
      <c r="V15" s="18"/>
      <c r="W15" s="21"/>
      <c r="X15" s="22"/>
      <c r="Y15" s="106" t="s">
        <v>2354</v>
      </c>
      <c r="Z15" s="47">
        <v>17</v>
      </c>
    </row>
    <row r="16" spans="1:26" ht="18" customHeight="1">
      <c r="A16" s="44">
        <f>VLOOKUP(Z16,貼付け!A:C,2,0)</f>
        <v>354</v>
      </c>
      <c r="B16" s="10" t="s">
        <v>380</v>
      </c>
      <c r="C16" s="10" t="s">
        <v>22</v>
      </c>
      <c r="D16" s="10" t="s">
        <v>23</v>
      </c>
      <c r="E16" s="11" t="s">
        <v>2655</v>
      </c>
      <c r="F16" s="11" t="s">
        <v>20</v>
      </c>
      <c r="G16" s="12" t="s">
        <v>12</v>
      </c>
      <c r="H16" s="115" t="s">
        <v>16</v>
      </c>
      <c r="I16" s="12" t="s">
        <v>381</v>
      </c>
      <c r="J16" s="14">
        <v>8</v>
      </c>
      <c r="K16" s="15" t="s">
        <v>13</v>
      </c>
      <c r="L16" s="16">
        <v>0</v>
      </c>
      <c r="M16" s="17" t="s">
        <v>14</v>
      </c>
      <c r="N16" s="17">
        <v>14</v>
      </c>
      <c r="O16" s="17" t="s">
        <v>13</v>
      </c>
      <c r="P16" s="18">
        <v>30</v>
      </c>
      <c r="Q16" s="19"/>
      <c r="R16" s="18"/>
      <c r="S16" s="18"/>
      <c r="T16" s="18"/>
      <c r="U16" s="20"/>
      <c r="V16" s="18"/>
      <c r="W16" s="21"/>
      <c r="X16" s="22" t="s">
        <v>567</v>
      </c>
      <c r="Y16" s="106" t="s">
        <v>1133</v>
      </c>
      <c r="Z16" s="47">
        <v>117</v>
      </c>
    </row>
    <row r="17" spans="1:26" ht="18" customHeight="1">
      <c r="A17" s="44">
        <f>VLOOKUP(Z17,貼付け!A:C,2,0)</f>
        <v>2416</v>
      </c>
      <c r="B17" s="10" t="s">
        <v>2277</v>
      </c>
      <c r="C17" s="10" t="s">
        <v>649</v>
      </c>
      <c r="D17" s="10" t="s">
        <v>23</v>
      </c>
      <c r="E17" s="11" t="s">
        <v>2585</v>
      </c>
      <c r="F17" s="11" t="s">
        <v>39</v>
      </c>
      <c r="G17" s="12" t="s">
        <v>15</v>
      </c>
      <c r="H17" s="114" t="s">
        <v>17</v>
      </c>
      <c r="I17" s="12" t="s">
        <v>650</v>
      </c>
      <c r="J17" s="14">
        <v>10</v>
      </c>
      <c r="K17" s="15" t="s">
        <v>13</v>
      </c>
      <c r="L17" s="16">
        <v>0</v>
      </c>
      <c r="M17" s="17" t="s">
        <v>14</v>
      </c>
      <c r="N17" s="17">
        <v>12</v>
      </c>
      <c r="O17" s="17" t="s">
        <v>13</v>
      </c>
      <c r="P17" s="18">
        <v>0</v>
      </c>
      <c r="Q17" s="19">
        <v>12</v>
      </c>
      <c r="R17" s="18" t="s">
        <v>13</v>
      </c>
      <c r="S17" s="18">
        <v>0</v>
      </c>
      <c r="T17" s="18" t="s">
        <v>14</v>
      </c>
      <c r="U17" s="20">
        <v>16</v>
      </c>
      <c r="V17" s="18" t="s">
        <v>13</v>
      </c>
      <c r="W17" s="21">
        <v>0</v>
      </c>
      <c r="X17" s="22" t="s">
        <v>1102</v>
      </c>
      <c r="Y17" s="106" t="s">
        <v>2680</v>
      </c>
      <c r="Z17" s="47">
        <v>246</v>
      </c>
    </row>
    <row r="18" spans="1:26" ht="18" customHeight="1">
      <c r="A18" s="44">
        <f>VLOOKUP(Z18,貼付け!A:C,2,0)</f>
        <v>1823</v>
      </c>
      <c r="B18" s="10" t="s">
        <v>21</v>
      </c>
      <c r="C18" s="10" t="s">
        <v>22</v>
      </c>
      <c r="D18" s="10" t="s">
        <v>23</v>
      </c>
      <c r="E18" s="11" t="s">
        <v>24</v>
      </c>
      <c r="F18" s="11" t="s">
        <v>20</v>
      </c>
      <c r="G18" s="12" t="s">
        <v>12</v>
      </c>
      <c r="H18" s="114" t="s">
        <v>16</v>
      </c>
      <c r="I18" s="12" t="s">
        <v>565</v>
      </c>
      <c r="J18" s="14">
        <v>0</v>
      </c>
      <c r="K18" s="15" t="s">
        <v>13</v>
      </c>
      <c r="L18" s="16">
        <v>0</v>
      </c>
      <c r="M18" s="17" t="s">
        <v>14</v>
      </c>
      <c r="N18" s="17">
        <v>6</v>
      </c>
      <c r="O18" s="17" t="s">
        <v>13</v>
      </c>
      <c r="P18" s="18">
        <v>0</v>
      </c>
      <c r="Q18" s="19"/>
      <c r="R18" s="18"/>
      <c r="S18" s="18"/>
      <c r="T18" s="18"/>
      <c r="U18" s="20"/>
      <c r="V18" s="18"/>
      <c r="W18" s="21"/>
      <c r="X18" s="22"/>
      <c r="Y18" s="106" t="s">
        <v>16</v>
      </c>
      <c r="Z18" s="47">
        <v>276</v>
      </c>
    </row>
    <row r="19" spans="1:26" ht="18" customHeight="1">
      <c r="A19" s="44">
        <f>VLOOKUP(Z19,貼付け!A:C,2,0)</f>
        <v>673</v>
      </c>
      <c r="B19" s="10" t="s">
        <v>2258</v>
      </c>
      <c r="C19" s="10" t="s">
        <v>22</v>
      </c>
      <c r="D19" s="10" t="s">
        <v>23</v>
      </c>
      <c r="E19" s="11" t="s">
        <v>2688</v>
      </c>
      <c r="F19" s="11" t="s">
        <v>20</v>
      </c>
      <c r="G19" s="12" t="s">
        <v>15</v>
      </c>
      <c r="H19" s="114" t="s">
        <v>17</v>
      </c>
      <c r="I19" s="12" t="s">
        <v>2689</v>
      </c>
      <c r="J19" s="14">
        <v>9</v>
      </c>
      <c r="K19" s="15" t="s">
        <v>13</v>
      </c>
      <c r="L19" s="16">
        <v>0</v>
      </c>
      <c r="M19" s="17" t="s">
        <v>14</v>
      </c>
      <c r="N19" s="17">
        <v>12</v>
      </c>
      <c r="O19" s="17" t="s">
        <v>13</v>
      </c>
      <c r="P19" s="18">
        <v>0</v>
      </c>
      <c r="Q19" s="19">
        <v>15</v>
      </c>
      <c r="R19" s="18" t="s">
        <v>13</v>
      </c>
      <c r="S19" s="18">
        <v>0</v>
      </c>
      <c r="T19" s="18" t="s">
        <v>14</v>
      </c>
      <c r="U19" s="20">
        <v>18</v>
      </c>
      <c r="V19" s="18" t="s">
        <v>13</v>
      </c>
      <c r="W19" s="21">
        <v>0</v>
      </c>
      <c r="X19" s="22"/>
      <c r="Y19" s="106" t="s">
        <v>16</v>
      </c>
      <c r="Z19" s="47">
        <v>304</v>
      </c>
    </row>
    <row r="20" spans="1:26" ht="18" customHeight="1">
      <c r="A20" s="44">
        <f>VLOOKUP(Z20,貼付け!A:C,2,0)</f>
        <v>285</v>
      </c>
      <c r="B20" s="10" t="s">
        <v>2251</v>
      </c>
      <c r="C20" s="10" t="s">
        <v>889</v>
      </c>
      <c r="D20" s="10" t="s">
        <v>23</v>
      </c>
      <c r="E20" s="11" t="s">
        <v>3112</v>
      </c>
      <c r="F20" s="11" t="s">
        <v>20</v>
      </c>
      <c r="G20" s="12" t="s">
        <v>12</v>
      </c>
      <c r="H20" s="115" t="s">
        <v>16</v>
      </c>
      <c r="I20" s="12" t="s">
        <v>890</v>
      </c>
      <c r="J20" s="14">
        <v>9</v>
      </c>
      <c r="K20" s="15" t="s">
        <v>13</v>
      </c>
      <c r="L20" s="16">
        <v>15</v>
      </c>
      <c r="M20" s="17" t="s">
        <v>14</v>
      </c>
      <c r="N20" s="17">
        <v>11</v>
      </c>
      <c r="O20" s="17" t="s">
        <v>13</v>
      </c>
      <c r="P20" s="18">
        <v>45</v>
      </c>
      <c r="Q20" s="19"/>
      <c r="R20" s="18"/>
      <c r="S20" s="18"/>
      <c r="T20" s="18"/>
      <c r="U20" s="20"/>
      <c r="V20" s="18"/>
      <c r="W20" s="21"/>
      <c r="X20" s="22" t="s">
        <v>3113</v>
      </c>
      <c r="Y20" s="106" t="s">
        <v>3114</v>
      </c>
      <c r="Z20" s="47">
        <v>314</v>
      </c>
    </row>
    <row r="21" spans="1:26" ht="18" customHeight="1">
      <c r="A21" s="44">
        <f>VLOOKUP(Z21,貼付け!A:C,2,0)</f>
        <v>667</v>
      </c>
      <c r="B21" s="10" t="s">
        <v>2978</v>
      </c>
      <c r="C21" s="10" t="s">
        <v>889</v>
      </c>
      <c r="D21" s="10" t="s">
        <v>23</v>
      </c>
      <c r="E21" s="11" t="s">
        <v>952</v>
      </c>
      <c r="F21" s="11" t="s">
        <v>29</v>
      </c>
      <c r="G21" s="12" t="s">
        <v>12</v>
      </c>
      <c r="H21" s="114" t="s">
        <v>16</v>
      </c>
      <c r="I21" s="12" t="s">
        <v>2979</v>
      </c>
      <c r="J21" s="14">
        <v>8</v>
      </c>
      <c r="K21" s="15" t="s">
        <v>13</v>
      </c>
      <c r="L21" s="16">
        <v>0</v>
      </c>
      <c r="M21" s="17" t="s">
        <v>14</v>
      </c>
      <c r="N21" s="17">
        <v>12</v>
      </c>
      <c r="O21" s="17" t="s">
        <v>13</v>
      </c>
      <c r="P21" s="18">
        <v>0</v>
      </c>
      <c r="Q21" s="19"/>
      <c r="R21" s="18"/>
      <c r="S21" s="18"/>
      <c r="T21" s="18"/>
      <c r="U21" s="20"/>
      <c r="V21" s="18"/>
      <c r="W21" s="21"/>
      <c r="X21" s="22"/>
      <c r="Y21" s="106" t="s">
        <v>3089</v>
      </c>
      <c r="Z21" s="47">
        <v>322</v>
      </c>
    </row>
    <row r="22" spans="1:26" ht="18" customHeight="1">
      <c r="A22" s="44">
        <f>VLOOKUP(Z22,貼付け!A:C,2,0)</f>
        <v>2414</v>
      </c>
      <c r="B22" s="10" t="s">
        <v>1897</v>
      </c>
      <c r="C22" s="10" t="s">
        <v>101</v>
      </c>
      <c r="D22" s="10" t="s">
        <v>102</v>
      </c>
      <c r="E22" s="11" t="s">
        <v>1896</v>
      </c>
      <c r="F22" s="11" t="s">
        <v>20</v>
      </c>
      <c r="G22" s="12" t="s">
        <v>15</v>
      </c>
      <c r="H22" s="114" t="s">
        <v>17</v>
      </c>
      <c r="I22" s="12" t="s">
        <v>784</v>
      </c>
      <c r="J22" s="14">
        <v>9</v>
      </c>
      <c r="K22" s="15" t="s">
        <v>13</v>
      </c>
      <c r="L22" s="16">
        <v>0</v>
      </c>
      <c r="M22" s="17" t="s">
        <v>14</v>
      </c>
      <c r="N22" s="17">
        <v>12</v>
      </c>
      <c r="O22" s="17" t="s">
        <v>13</v>
      </c>
      <c r="P22" s="18">
        <v>0</v>
      </c>
      <c r="Q22" s="19">
        <v>12</v>
      </c>
      <c r="R22" s="18" t="s">
        <v>13</v>
      </c>
      <c r="S22" s="18">
        <v>0</v>
      </c>
      <c r="T22" s="18" t="s">
        <v>14</v>
      </c>
      <c r="U22" s="20">
        <v>17</v>
      </c>
      <c r="V22" s="18" t="s">
        <v>13</v>
      </c>
      <c r="W22" s="21">
        <v>0</v>
      </c>
      <c r="X22" s="22" t="s">
        <v>2224</v>
      </c>
      <c r="Y22" s="106" t="s">
        <v>16</v>
      </c>
      <c r="Z22" s="47">
        <v>142</v>
      </c>
    </row>
    <row r="23" spans="1:26" ht="18" customHeight="1">
      <c r="A23" s="44">
        <f>VLOOKUP(Z23,貼付け!A:C,2,0)</f>
        <v>2595</v>
      </c>
      <c r="B23" s="10" t="s">
        <v>544</v>
      </c>
      <c r="C23" s="10" t="s">
        <v>935</v>
      </c>
      <c r="D23" s="10" t="s">
        <v>102</v>
      </c>
      <c r="E23" s="11" t="s">
        <v>936</v>
      </c>
      <c r="F23" s="11" t="s">
        <v>52</v>
      </c>
      <c r="G23" s="12" t="s">
        <v>15</v>
      </c>
      <c r="H23" s="114" t="s">
        <v>17</v>
      </c>
      <c r="I23" s="12" t="s">
        <v>937</v>
      </c>
      <c r="J23" s="14">
        <v>9</v>
      </c>
      <c r="K23" s="15" t="s">
        <v>13</v>
      </c>
      <c r="L23" s="16">
        <v>0</v>
      </c>
      <c r="M23" s="17" t="s">
        <v>14</v>
      </c>
      <c r="N23" s="17">
        <v>12</v>
      </c>
      <c r="O23" s="17" t="s">
        <v>13</v>
      </c>
      <c r="P23" s="18">
        <v>0</v>
      </c>
      <c r="Q23" s="19">
        <v>13</v>
      </c>
      <c r="R23" s="18" t="s">
        <v>13</v>
      </c>
      <c r="S23" s="18">
        <v>0</v>
      </c>
      <c r="T23" s="18" t="s">
        <v>14</v>
      </c>
      <c r="U23" s="20">
        <v>17</v>
      </c>
      <c r="V23" s="18" t="s">
        <v>13</v>
      </c>
      <c r="W23" s="21">
        <v>0</v>
      </c>
      <c r="X23" s="22"/>
      <c r="Y23" s="106" t="s">
        <v>16</v>
      </c>
      <c r="Z23" s="47">
        <v>189</v>
      </c>
    </row>
    <row r="24" spans="1:26" ht="18" customHeight="1">
      <c r="A24" s="44">
        <f>VLOOKUP(Z24,貼付け!A:C,2,0)</f>
        <v>1156</v>
      </c>
      <c r="B24" s="10" t="s">
        <v>100</v>
      </c>
      <c r="C24" s="10" t="s">
        <v>101</v>
      </c>
      <c r="D24" s="10" t="s">
        <v>102</v>
      </c>
      <c r="E24" s="11" t="s">
        <v>103</v>
      </c>
      <c r="F24" s="11" t="s">
        <v>29</v>
      </c>
      <c r="G24" s="12" t="s">
        <v>12</v>
      </c>
      <c r="H24" s="114" t="s">
        <v>16</v>
      </c>
      <c r="I24" s="12" t="s">
        <v>1201</v>
      </c>
      <c r="J24" s="14">
        <v>8</v>
      </c>
      <c r="K24" s="15" t="s">
        <v>13</v>
      </c>
      <c r="L24" s="16">
        <v>0</v>
      </c>
      <c r="M24" s="17" t="s">
        <v>14</v>
      </c>
      <c r="N24" s="17">
        <v>12</v>
      </c>
      <c r="O24" s="17" t="s">
        <v>13</v>
      </c>
      <c r="P24" s="18">
        <v>0</v>
      </c>
      <c r="Q24" s="19">
        <v>15</v>
      </c>
      <c r="R24" s="18" t="s">
        <v>13</v>
      </c>
      <c r="S24" s="18">
        <v>0</v>
      </c>
      <c r="T24" s="18" t="s">
        <v>14</v>
      </c>
      <c r="U24" s="20">
        <v>20</v>
      </c>
      <c r="V24" s="18" t="s">
        <v>13</v>
      </c>
      <c r="W24" s="21">
        <v>0</v>
      </c>
      <c r="X24" s="22" t="s">
        <v>568</v>
      </c>
      <c r="Y24" s="106" t="s">
        <v>2736</v>
      </c>
      <c r="Z24" s="47">
        <v>296</v>
      </c>
    </row>
    <row r="25" spans="1:26" ht="18" customHeight="1">
      <c r="A25" s="44">
        <f>VLOOKUP(Z25,貼付け!A:C,2,0)</f>
        <v>1572</v>
      </c>
      <c r="B25" s="10" t="s">
        <v>506</v>
      </c>
      <c r="C25" s="10" t="s">
        <v>730</v>
      </c>
      <c r="D25" s="10" t="s">
        <v>102</v>
      </c>
      <c r="E25" s="11" t="s">
        <v>2293</v>
      </c>
      <c r="F25" s="11" t="s">
        <v>20</v>
      </c>
      <c r="G25" s="12" t="s">
        <v>12</v>
      </c>
      <c r="H25" s="114" t="s">
        <v>16</v>
      </c>
      <c r="I25" s="111" t="s">
        <v>2785</v>
      </c>
      <c r="J25" s="14">
        <v>7</v>
      </c>
      <c r="K25" s="15" t="s">
        <v>13</v>
      </c>
      <c r="L25" s="16">
        <v>0</v>
      </c>
      <c r="M25" s="17" t="s">
        <v>14</v>
      </c>
      <c r="N25" s="17">
        <v>12</v>
      </c>
      <c r="O25" s="17" t="s">
        <v>13</v>
      </c>
      <c r="P25" s="18">
        <v>0</v>
      </c>
      <c r="Q25" s="19">
        <v>12</v>
      </c>
      <c r="R25" s="18" t="s">
        <v>13</v>
      </c>
      <c r="S25" s="18">
        <v>0</v>
      </c>
      <c r="T25" s="18" t="s">
        <v>14</v>
      </c>
      <c r="U25" s="20">
        <v>23</v>
      </c>
      <c r="V25" s="18" t="s">
        <v>13</v>
      </c>
      <c r="W25" s="21">
        <v>55</v>
      </c>
      <c r="X25" s="22"/>
      <c r="Y25" s="106" t="s">
        <v>2786</v>
      </c>
      <c r="Z25" s="47">
        <v>326</v>
      </c>
    </row>
    <row r="26" spans="1:26" ht="18" customHeight="1">
      <c r="A26" s="44">
        <f>VLOOKUP(Z26,貼付け!A:C,2,0)</f>
        <v>1305</v>
      </c>
      <c r="B26" s="10" t="s">
        <v>2267</v>
      </c>
      <c r="C26" s="10" t="s">
        <v>396</v>
      </c>
      <c r="D26" s="10" t="s">
        <v>132</v>
      </c>
      <c r="E26" s="11" t="s">
        <v>2704</v>
      </c>
      <c r="F26" s="11" t="s">
        <v>20</v>
      </c>
      <c r="G26" s="12" t="s">
        <v>12</v>
      </c>
      <c r="H26" s="114" t="s">
        <v>16</v>
      </c>
      <c r="I26" s="12" t="s">
        <v>2705</v>
      </c>
      <c r="J26" s="14">
        <v>9</v>
      </c>
      <c r="K26" s="15" t="s">
        <v>13</v>
      </c>
      <c r="L26" s="16">
        <v>0</v>
      </c>
      <c r="M26" s="17" t="s">
        <v>14</v>
      </c>
      <c r="N26" s="17">
        <v>13</v>
      </c>
      <c r="O26" s="17" t="s">
        <v>13</v>
      </c>
      <c r="P26" s="18">
        <v>0</v>
      </c>
      <c r="Q26" s="19">
        <v>15</v>
      </c>
      <c r="R26" s="18" t="s">
        <v>13</v>
      </c>
      <c r="S26" s="18">
        <v>0</v>
      </c>
      <c r="T26" s="18" t="s">
        <v>14</v>
      </c>
      <c r="U26" s="20">
        <v>17</v>
      </c>
      <c r="V26" s="18" t="s">
        <v>13</v>
      </c>
      <c r="W26" s="21">
        <v>0</v>
      </c>
      <c r="X26" s="22" t="s">
        <v>1103</v>
      </c>
      <c r="Y26" s="106" t="s">
        <v>2706</v>
      </c>
      <c r="Z26" s="47">
        <v>147</v>
      </c>
    </row>
    <row r="27" spans="1:26" ht="18" customHeight="1">
      <c r="A27" s="44">
        <f>VLOOKUP(Z27,貼付け!A:C,2,0)</f>
        <v>72</v>
      </c>
      <c r="B27" s="10" t="s">
        <v>540</v>
      </c>
      <c r="C27" s="10" t="s">
        <v>953</v>
      </c>
      <c r="D27" s="10" t="s">
        <v>132</v>
      </c>
      <c r="E27" s="11" t="s">
        <v>3115</v>
      </c>
      <c r="F27" s="11" t="s">
        <v>39</v>
      </c>
      <c r="G27" s="12" t="s">
        <v>12</v>
      </c>
      <c r="H27" s="114" t="s">
        <v>16</v>
      </c>
      <c r="I27" s="12" t="s">
        <v>954</v>
      </c>
      <c r="J27" s="14">
        <v>9</v>
      </c>
      <c r="K27" s="15" t="s">
        <v>13</v>
      </c>
      <c r="L27" s="16">
        <v>0</v>
      </c>
      <c r="M27" s="17" t="s">
        <v>14</v>
      </c>
      <c r="N27" s="17">
        <v>11</v>
      </c>
      <c r="O27" s="17" t="s">
        <v>13</v>
      </c>
      <c r="P27" s="18">
        <v>30</v>
      </c>
      <c r="Q27" s="19"/>
      <c r="R27" s="18"/>
      <c r="S27" s="18"/>
      <c r="T27" s="18"/>
      <c r="U27" s="20"/>
      <c r="V27" s="18"/>
      <c r="W27" s="21"/>
      <c r="X27" s="22" t="s">
        <v>3116</v>
      </c>
      <c r="Y27" s="106" t="s">
        <v>3117</v>
      </c>
      <c r="Z27" s="47">
        <v>236</v>
      </c>
    </row>
    <row r="28" spans="1:26" ht="18" customHeight="1">
      <c r="A28" s="44">
        <f>VLOOKUP(Z28,貼付け!A:C,2,0)</f>
        <v>343</v>
      </c>
      <c r="B28" s="10" t="s">
        <v>226</v>
      </c>
      <c r="C28" s="10" t="s">
        <v>227</v>
      </c>
      <c r="D28" s="10" t="s">
        <v>228</v>
      </c>
      <c r="E28" s="11" t="s">
        <v>2343</v>
      </c>
      <c r="F28" s="11" t="s">
        <v>20</v>
      </c>
      <c r="G28" s="12" t="s">
        <v>12</v>
      </c>
      <c r="H28" s="114" t="s">
        <v>16</v>
      </c>
      <c r="I28" s="111" t="s">
        <v>2932</v>
      </c>
      <c r="J28" s="14">
        <v>8</v>
      </c>
      <c r="K28" s="15" t="s">
        <v>13</v>
      </c>
      <c r="L28" s="16">
        <v>30</v>
      </c>
      <c r="M28" s="17" t="s">
        <v>14</v>
      </c>
      <c r="N28" s="17">
        <v>13</v>
      </c>
      <c r="O28" s="17" t="s">
        <v>13</v>
      </c>
      <c r="P28" s="18">
        <v>30</v>
      </c>
      <c r="Q28" s="19"/>
      <c r="R28" s="18"/>
      <c r="S28" s="18"/>
      <c r="T28" s="18"/>
      <c r="U28" s="20"/>
      <c r="V28" s="18"/>
      <c r="W28" s="21"/>
      <c r="X28" s="22" t="s">
        <v>569</v>
      </c>
      <c r="Y28" s="106" t="s">
        <v>2632</v>
      </c>
      <c r="Z28" s="47">
        <v>11</v>
      </c>
    </row>
    <row r="29" spans="1:26" ht="18" customHeight="1">
      <c r="A29" s="44">
        <f>VLOOKUP(Z29,貼付け!A:C,2,0)</f>
        <v>1649</v>
      </c>
      <c r="B29" s="10" t="s">
        <v>2394</v>
      </c>
      <c r="C29" s="10" t="s">
        <v>2193</v>
      </c>
      <c r="D29" s="10" t="s">
        <v>228</v>
      </c>
      <c r="E29" s="11" t="s">
        <v>2395</v>
      </c>
      <c r="F29" s="11" t="s">
        <v>20</v>
      </c>
      <c r="G29" s="12" t="s">
        <v>15</v>
      </c>
      <c r="H29" s="114" t="s">
        <v>17</v>
      </c>
      <c r="I29" s="12" t="s">
        <v>2196</v>
      </c>
      <c r="J29" s="14">
        <v>9</v>
      </c>
      <c r="K29" s="15" t="s">
        <v>13</v>
      </c>
      <c r="L29" s="16">
        <v>0</v>
      </c>
      <c r="M29" s="17" t="s">
        <v>14</v>
      </c>
      <c r="N29" s="17">
        <v>12</v>
      </c>
      <c r="O29" s="17" t="s">
        <v>13</v>
      </c>
      <c r="P29" s="18">
        <v>0</v>
      </c>
      <c r="Q29" s="19">
        <v>13</v>
      </c>
      <c r="R29" s="18" t="s">
        <v>13</v>
      </c>
      <c r="S29" s="18">
        <v>0</v>
      </c>
      <c r="T29" s="18" t="s">
        <v>14</v>
      </c>
      <c r="U29" s="20">
        <v>17</v>
      </c>
      <c r="V29" s="18" t="s">
        <v>13</v>
      </c>
      <c r="W29" s="21">
        <v>0</v>
      </c>
      <c r="X29" s="22" t="s">
        <v>2396</v>
      </c>
      <c r="Y29" s="106"/>
      <c r="Z29" s="47">
        <v>62</v>
      </c>
    </row>
    <row r="30" spans="1:26" ht="18" customHeight="1">
      <c r="A30" s="44">
        <f>VLOOKUP(Z30,貼付け!A:C,2,0)</f>
        <v>1291</v>
      </c>
      <c r="B30" s="10" t="s">
        <v>1028</v>
      </c>
      <c r="C30" s="10" t="s">
        <v>731</v>
      </c>
      <c r="D30" s="10" t="s">
        <v>228</v>
      </c>
      <c r="E30" s="11" t="s">
        <v>2397</v>
      </c>
      <c r="F30" s="11" t="s">
        <v>20</v>
      </c>
      <c r="G30" s="12" t="s">
        <v>12</v>
      </c>
      <c r="H30" s="114" t="s">
        <v>16</v>
      </c>
      <c r="I30" s="12" t="s">
        <v>863</v>
      </c>
      <c r="J30" s="14">
        <v>9</v>
      </c>
      <c r="K30" s="15" t="s">
        <v>13</v>
      </c>
      <c r="L30" s="16">
        <v>0</v>
      </c>
      <c r="M30" s="17" t="s">
        <v>14</v>
      </c>
      <c r="N30" s="17">
        <v>15</v>
      </c>
      <c r="O30" s="17" t="s">
        <v>13</v>
      </c>
      <c r="P30" s="18">
        <v>0</v>
      </c>
      <c r="Q30" s="19"/>
      <c r="R30" s="18"/>
      <c r="S30" s="18"/>
      <c r="T30" s="18"/>
      <c r="U30" s="20"/>
      <c r="V30" s="18"/>
      <c r="W30" s="21"/>
      <c r="X30" s="22" t="s">
        <v>864</v>
      </c>
      <c r="Y30" s="106" t="s">
        <v>2933</v>
      </c>
      <c r="Z30" s="47">
        <v>63</v>
      </c>
    </row>
    <row r="31" spans="1:26" ht="18" customHeight="1">
      <c r="A31" s="44">
        <f>VLOOKUP(Z31,貼付け!A:C,2,0)</f>
        <v>2295</v>
      </c>
      <c r="B31" s="10" t="s">
        <v>538</v>
      </c>
      <c r="C31" s="10" t="s">
        <v>282</v>
      </c>
      <c r="D31" s="10" t="s">
        <v>228</v>
      </c>
      <c r="E31" s="11" t="s">
        <v>2647</v>
      </c>
      <c r="F31" s="11" t="s">
        <v>20</v>
      </c>
      <c r="G31" s="12" t="s">
        <v>12</v>
      </c>
      <c r="H31" s="114" t="s">
        <v>16</v>
      </c>
      <c r="I31" s="111" t="s">
        <v>2934</v>
      </c>
      <c r="J31" s="14">
        <v>11</v>
      </c>
      <c r="K31" s="15" t="s">
        <v>13</v>
      </c>
      <c r="L31" s="16">
        <v>0</v>
      </c>
      <c r="M31" s="17" t="s">
        <v>14</v>
      </c>
      <c r="N31" s="17">
        <v>12</v>
      </c>
      <c r="O31" s="17" t="s">
        <v>13</v>
      </c>
      <c r="P31" s="18">
        <v>0</v>
      </c>
      <c r="Q31" s="19">
        <v>12</v>
      </c>
      <c r="R31" s="18" t="s">
        <v>13</v>
      </c>
      <c r="S31" s="18">
        <v>0</v>
      </c>
      <c r="T31" s="18" t="s">
        <v>14</v>
      </c>
      <c r="U31" s="20">
        <v>17</v>
      </c>
      <c r="V31" s="18" t="s">
        <v>13</v>
      </c>
      <c r="W31" s="21">
        <v>0</v>
      </c>
      <c r="X31" s="22" t="s">
        <v>1104</v>
      </c>
      <c r="Y31" s="106" t="s">
        <v>2648</v>
      </c>
      <c r="Z31" s="47">
        <v>85</v>
      </c>
    </row>
    <row r="32" spans="1:26" ht="18" customHeight="1">
      <c r="A32" s="44">
        <f>VLOOKUP(Z32,貼付け!A:C,2,0)</f>
        <v>2494</v>
      </c>
      <c r="B32" s="10" t="s">
        <v>549</v>
      </c>
      <c r="C32" s="10" t="s">
        <v>785</v>
      </c>
      <c r="D32" s="10" t="s">
        <v>228</v>
      </c>
      <c r="E32" s="11" t="s">
        <v>978</v>
      </c>
      <c r="F32" s="11" t="s">
        <v>29</v>
      </c>
      <c r="G32" s="12" t="s">
        <v>15</v>
      </c>
      <c r="H32" s="114" t="s">
        <v>17</v>
      </c>
      <c r="I32" s="12" t="s">
        <v>979</v>
      </c>
      <c r="J32" s="14">
        <v>10</v>
      </c>
      <c r="K32" s="15" t="s">
        <v>13</v>
      </c>
      <c r="L32" s="16">
        <v>0</v>
      </c>
      <c r="M32" s="17" t="s">
        <v>14</v>
      </c>
      <c r="N32" s="17">
        <v>12</v>
      </c>
      <c r="O32" s="17" t="s">
        <v>13</v>
      </c>
      <c r="P32" s="18">
        <v>0</v>
      </c>
      <c r="Q32" s="19">
        <v>12</v>
      </c>
      <c r="R32" s="18" t="s">
        <v>13</v>
      </c>
      <c r="S32" s="18">
        <v>0</v>
      </c>
      <c r="T32" s="18" t="s">
        <v>14</v>
      </c>
      <c r="U32" s="20">
        <v>15</v>
      </c>
      <c r="V32" s="18" t="s">
        <v>13</v>
      </c>
      <c r="W32" s="21">
        <v>0</v>
      </c>
      <c r="X32" s="22" t="s">
        <v>980</v>
      </c>
      <c r="Y32" s="106" t="s">
        <v>2879</v>
      </c>
      <c r="Z32" s="47">
        <v>196</v>
      </c>
    </row>
    <row r="33" spans="1:26" ht="18" customHeight="1">
      <c r="A33" s="44">
        <f>VLOOKUP(Z33,貼付け!A:C,2,0)</f>
        <v>3134</v>
      </c>
      <c r="B33" s="10" t="s">
        <v>2774</v>
      </c>
      <c r="C33" s="10" t="s">
        <v>227</v>
      </c>
      <c r="D33" s="10" t="s">
        <v>228</v>
      </c>
      <c r="E33" s="11" t="s">
        <v>2775</v>
      </c>
      <c r="F33" s="11" t="s">
        <v>29</v>
      </c>
      <c r="G33" s="12" t="s">
        <v>12</v>
      </c>
      <c r="H33" s="114" t="s">
        <v>16</v>
      </c>
      <c r="I33" s="12" t="s">
        <v>2776</v>
      </c>
      <c r="J33" s="14">
        <v>9</v>
      </c>
      <c r="K33" s="15" t="s">
        <v>13</v>
      </c>
      <c r="L33" s="16">
        <v>0</v>
      </c>
      <c r="M33" s="17" t="s">
        <v>14</v>
      </c>
      <c r="N33" s="17">
        <v>13</v>
      </c>
      <c r="O33" s="17" t="s">
        <v>13</v>
      </c>
      <c r="P33" s="18">
        <v>0</v>
      </c>
      <c r="Q33" s="19">
        <v>14</v>
      </c>
      <c r="R33" s="18" t="s">
        <v>13</v>
      </c>
      <c r="S33" s="18">
        <v>0</v>
      </c>
      <c r="T33" s="18" t="s">
        <v>14</v>
      </c>
      <c r="U33" s="20">
        <v>18</v>
      </c>
      <c r="V33" s="18" t="s">
        <v>13</v>
      </c>
      <c r="W33" s="21">
        <v>0</v>
      </c>
      <c r="X33" s="22" t="s">
        <v>2777</v>
      </c>
      <c r="Y33" s="106" t="s">
        <v>2778</v>
      </c>
      <c r="Z33" s="47">
        <v>310</v>
      </c>
    </row>
    <row r="34" spans="1:26" ht="18" customHeight="1">
      <c r="A34" s="44">
        <f>VLOOKUP(Z34,貼付け!A:C,2,0)</f>
        <v>1309</v>
      </c>
      <c r="B34" s="10" t="s">
        <v>2269</v>
      </c>
      <c r="C34" s="10" t="s">
        <v>2113</v>
      </c>
      <c r="D34" s="10" t="s">
        <v>892</v>
      </c>
      <c r="E34" s="11" t="s">
        <v>2358</v>
      </c>
      <c r="F34" s="11" t="s">
        <v>20</v>
      </c>
      <c r="G34" s="12" t="s">
        <v>15</v>
      </c>
      <c r="H34" s="114" t="s">
        <v>17</v>
      </c>
      <c r="I34" s="12" t="s">
        <v>2359</v>
      </c>
      <c r="J34" s="14">
        <v>9</v>
      </c>
      <c r="K34" s="15" t="s">
        <v>13</v>
      </c>
      <c r="L34" s="16">
        <v>0</v>
      </c>
      <c r="M34" s="17" t="s">
        <v>14</v>
      </c>
      <c r="N34" s="17">
        <v>12</v>
      </c>
      <c r="O34" s="17" t="s">
        <v>13</v>
      </c>
      <c r="P34" s="18">
        <v>0</v>
      </c>
      <c r="Q34" s="19">
        <v>12</v>
      </c>
      <c r="R34" s="18" t="s">
        <v>13</v>
      </c>
      <c r="S34" s="18">
        <v>0</v>
      </c>
      <c r="T34" s="18" t="s">
        <v>14</v>
      </c>
      <c r="U34" s="20">
        <v>17</v>
      </c>
      <c r="V34" s="18" t="s">
        <v>13</v>
      </c>
      <c r="W34" s="21">
        <v>0</v>
      </c>
      <c r="X34" s="22" t="s">
        <v>2360</v>
      </c>
      <c r="Y34" s="106" t="s">
        <v>16</v>
      </c>
      <c r="Z34" s="47">
        <v>24</v>
      </c>
    </row>
    <row r="35" spans="1:26" ht="18" customHeight="1">
      <c r="A35" s="44">
        <f>VLOOKUP(Z35,貼付け!A:C,2,0)</f>
        <v>1308</v>
      </c>
      <c r="B35" s="10" t="s">
        <v>2268</v>
      </c>
      <c r="C35" s="10" t="s">
        <v>2113</v>
      </c>
      <c r="D35" s="10" t="s">
        <v>892</v>
      </c>
      <c r="E35" s="11" t="s">
        <v>2365</v>
      </c>
      <c r="F35" s="11" t="s">
        <v>20</v>
      </c>
      <c r="G35" s="12" t="s">
        <v>15</v>
      </c>
      <c r="H35" s="114" t="s">
        <v>17</v>
      </c>
      <c r="I35" s="12" t="s">
        <v>2366</v>
      </c>
      <c r="J35" s="14">
        <v>9</v>
      </c>
      <c r="K35" s="15" t="s">
        <v>13</v>
      </c>
      <c r="L35" s="16">
        <v>0</v>
      </c>
      <c r="M35" s="17" t="s">
        <v>14</v>
      </c>
      <c r="N35" s="17">
        <v>12</v>
      </c>
      <c r="O35" s="17" t="s">
        <v>13</v>
      </c>
      <c r="P35" s="18">
        <v>0</v>
      </c>
      <c r="Q35" s="19">
        <v>12</v>
      </c>
      <c r="R35" s="18" t="s">
        <v>13</v>
      </c>
      <c r="S35" s="18">
        <v>0</v>
      </c>
      <c r="T35" s="18" t="s">
        <v>14</v>
      </c>
      <c r="U35" s="20">
        <v>17</v>
      </c>
      <c r="V35" s="18" t="s">
        <v>13</v>
      </c>
      <c r="W35" s="21">
        <v>0</v>
      </c>
      <c r="X35" s="22" t="s">
        <v>2360</v>
      </c>
      <c r="Y35" s="106" t="s">
        <v>16</v>
      </c>
      <c r="Z35" s="47">
        <v>26</v>
      </c>
    </row>
    <row r="36" spans="1:26" ht="18" customHeight="1">
      <c r="A36" s="44">
        <f>VLOOKUP(Z36,貼付け!A:C,2,0)</f>
        <v>776</v>
      </c>
      <c r="B36" s="10" t="s">
        <v>527</v>
      </c>
      <c r="C36" s="10" t="s">
        <v>891</v>
      </c>
      <c r="D36" s="10" t="s">
        <v>892</v>
      </c>
      <c r="E36" s="11" t="s">
        <v>2424</v>
      </c>
      <c r="F36" s="11" t="s">
        <v>20</v>
      </c>
      <c r="G36" s="12" t="s">
        <v>15</v>
      </c>
      <c r="H36" s="114" t="s">
        <v>17</v>
      </c>
      <c r="I36" s="12" t="s">
        <v>1105</v>
      </c>
      <c r="J36" s="14">
        <v>11</v>
      </c>
      <c r="K36" s="15" t="s">
        <v>13</v>
      </c>
      <c r="L36" s="16">
        <v>30</v>
      </c>
      <c r="M36" s="17" t="s">
        <v>14</v>
      </c>
      <c r="N36" s="17">
        <v>12</v>
      </c>
      <c r="O36" s="17" t="s">
        <v>13</v>
      </c>
      <c r="P36" s="18">
        <v>30</v>
      </c>
      <c r="Q36" s="19"/>
      <c r="R36" s="18"/>
      <c r="S36" s="18"/>
      <c r="T36" s="18"/>
      <c r="U36" s="20"/>
      <c r="V36" s="18"/>
      <c r="W36" s="21"/>
      <c r="X36" s="22"/>
      <c r="Y36" s="106" t="s">
        <v>16</v>
      </c>
      <c r="Z36" s="47">
        <v>91</v>
      </c>
    </row>
    <row r="37" spans="1:26" ht="18" customHeight="1">
      <c r="A37" s="44">
        <f>VLOOKUP(Z37,貼付け!A:C,2,0)</f>
        <v>1964</v>
      </c>
      <c r="B37" s="10" t="s">
        <v>494</v>
      </c>
      <c r="C37" s="10" t="s">
        <v>68</v>
      </c>
      <c r="D37" s="10" t="s">
        <v>69</v>
      </c>
      <c r="E37" s="11" t="s">
        <v>786</v>
      </c>
      <c r="F37" s="11" t="s">
        <v>20</v>
      </c>
      <c r="G37" s="12" t="s">
        <v>12</v>
      </c>
      <c r="H37" s="114" t="s">
        <v>16</v>
      </c>
      <c r="I37" s="12" t="s">
        <v>787</v>
      </c>
      <c r="J37" s="14">
        <v>9</v>
      </c>
      <c r="K37" s="15" t="s">
        <v>13</v>
      </c>
      <c r="L37" s="16">
        <v>0</v>
      </c>
      <c r="M37" s="17" t="s">
        <v>14</v>
      </c>
      <c r="N37" s="17">
        <v>15</v>
      </c>
      <c r="O37" s="17" t="s">
        <v>13</v>
      </c>
      <c r="P37" s="18">
        <v>0</v>
      </c>
      <c r="Q37" s="19"/>
      <c r="R37" s="18"/>
      <c r="S37" s="18"/>
      <c r="T37" s="18"/>
      <c r="U37" s="20"/>
      <c r="V37" s="18"/>
      <c r="W37" s="21"/>
      <c r="X37" s="22" t="s">
        <v>788</v>
      </c>
      <c r="Y37" s="106" t="s">
        <v>1030</v>
      </c>
      <c r="Z37" s="47">
        <v>50</v>
      </c>
    </row>
    <row r="38" spans="1:26" ht="18" customHeight="1">
      <c r="A38" s="44">
        <f>VLOOKUP(Z38,貼付け!A:C,2,0)</f>
        <v>3102</v>
      </c>
      <c r="B38" s="10" t="s">
        <v>2210</v>
      </c>
      <c r="C38" s="10" t="s">
        <v>955</v>
      </c>
      <c r="D38" s="10" t="s">
        <v>19</v>
      </c>
      <c r="E38" s="11" t="s">
        <v>2209</v>
      </c>
      <c r="F38" s="11" t="s">
        <v>20</v>
      </c>
      <c r="G38" s="12" t="s">
        <v>12</v>
      </c>
      <c r="H38" s="114" t="s">
        <v>16</v>
      </c>
      <c r="I38" s="12" t="s">
        <v>2211</v>
      </c>
      <c r="J38" s="14">
        <v>9</v>
      </c>
      <c r="K38" s="15" t="s">
        <v>13</v>
      </c>
      <c r="L38" s="16">
        <v>0</v>
      </c>
      <c r="M38" s="17" t="s">
        <v>14</v>
      </c>
      <c r="N38" s="17">
        <v>12</v>
      </c>
      <c r="O38" s="17" t="s">
        <v>13</v>
      </c>
      <c r="P38" s="18">
        <v>0</v>
      </c>
      <c r="Q38" s="19">
        <v>12</v>
      </c>
      <c r="R38" s="18" t="s">
        <v>13</v>
      </c>
      <c r="S38" s="18">
        <v>0</v>
      </c>
      <c r="T38" s="18" t="s">
        <v>14</v>
      </c>
      <c r="U38" s="20">
        <v>17</v>
      </c>
      <c r="V38" s="18" t="s">
        <v>13</v>
      </c>
      <c r="W38" s="21">
        <v>0</v>
      </c>
      <c r="X38" s="22" t="s">
        <v>2981</v>
      </c>
      <c r="Y38" s="106" t="s">
        <v>1922</v>
      </c>
      <c r="Z38" s="47">
        <v>20</v>
      </c>
    </row>
    <row r="39" spans="1:26" ht="18" customHeight="1">
      <c r="A39" s="44">
        <f>VLOOKUP(Z39,貼付け!A:C,2,0)</f>
        <v>2133</v>
      </c>
      <c r="B39" s="10" t="s">
        <v>2982</v>
      </c>
      <c r="C39" s="10" t="s">
        <v>789</v>
      </c>
      <c r="D39" s="10" t="s">
        <v>19</v>
      </c>
      <c r="E39" s="11" t="s">
        <v>790</v>
      </c>
      <c r="F39" s="11" t="s">
        <v>20</v>
      </c>
      <c r="G39" s="12" t="s">
        <v>15</v>
      </c>
      <c r="H39" s="114" t="s">
        <v>17</v>
      </c>
      <c r="I39" s="111" t="s">
        <v>791</v>
      </c>
      <c r="J39" s="14">
        <v>9</v>
      </c>
      <c r="K39" s="15" t="s">
        <v>13</v>
      </c>
      <c r="L39" s="16">
        <v>0</v>
      </c>
      <c r="M39" s="17" t="s">
        <v>14</v>
      </c>
      <c r="N39" s="17">
        <v>12</v>
      </c>
      <c r="O39" s="17" t="s">
        <v>13</v>
      </c>
      <c r="P39" s="18">
        <v>0</v>
      </c>
      <c r="Q39" s="19">
        <v>13</v>
      </c>
      <c r="R39" s="18" t="s">
        <v>13</v>
      </c>
      <c r="S39" s="18">
        <v>0</v>
      </c>
      <c r="T39" s="18" t="s">
        <v>14</v>
      </c>
      <c r="U39" s="20">
        <v>16</v>
      </c>
      <c r="V39" s="18" t="s">
        <v>13</v>
      </c>
      <c r="W39" s="21">
        <v>30</v>
      </c>
      <c r="X39" s="22" t="s">
        <v>792</v>
      </c>
      <c r="Y39" s="106" t="s">
        <v>2983</v>
      </c>
      <c r="Z39" s="47">
        <v>81</v>
      </c>
    </row>
    <row r="40" spans="1:26" ht="18" customHeight="1">
      <c r="A40" s="44">
        <f>VLOOKUP(Z40,貼付け!A:C,2,0)</f>
        <v>1403</v>
      </c>
      <c r="B40" s="10" t="s">
        <v>1085</v>
      </c>
      <c r="C40" s="10" t="s">
        <v>333</v>
      </c>
      <c r="D40" s="10" t="s">
        <v>19</v>
      </c>
      <c r="E40" s="11" t="s">
        <v>334</v>
      </c>
      <c r="F40" s="11" t="s">
        <v>20</v>
      </c>
      <c r="G40" s="12" t="s">
        <v>12</v>
      </c>
      <c r="H40" s="114" t="s">
        <v>16</v>
      </c>
      <c r="I40" s="12" t="s">
        <v>335</v>
      </c>
      <c r="J40" s="14">
        <v>9</v>
      </c>
      <c r="K40" s="15" t="s">
        <v>13</v>
      </c>
      <c r="L40" s="16">
        <v>0</v>
      </c>
      <c r="M40" s="17" t="s">
        <v>14</v>
      </c>
      <c r="N40" s="17">
        <v>12</v>
      </c>
      <c r="O40" s="17" t="s">
        <v>13</v>
      </c>
      <c r="P40" s="18">
        <v>30</v>
      </c>
      <c r="Q40" s="19">
        <v>12</v>
      </c>
      <c r="R40" s="18" t="s">
        <v>13</v>
      </c>
      <c r="S40" s="18">
        <v>30</v>
      </c>
      <c r="T40" s="18" t="s">
        <v>14</v>
      </c>
      <c r="U40" s="20">
        <v>15</v>
      </c>
      <c r="V40" s="18" t="s">
        <v>13</v>
      </c>
      <c r="W40" s="21">
        <v>0</v>
      </c>
      <c r="X40" s="22" t="s">
        <v>572</v>
      </c>
      <c r="Y40" s="106" t="s">
        <v>2232</v>
      </c>
      <c r="Z40" s="47">
        <v>134</v>
      </c>
    </row>
    <row r="41" spans="1:26" ht="18" customHeight="1">
      <c r="A41" s="44">
        <f>VLOOKUP(Z41,貼付け!A:C,2,0)</f>
        <v>321</v>
      </c>
      <c r="B41" s="10" t="s">
        <v>202</v>
      </c>
      <c r="C41" s="10" t="s">
        <v>203</v>
      </c>
      <c r="D41" s="10" t="s">
        <v>19</v>
      </c>
      <c r="E41" s="11" t="s">
        <v>1031</v>
      </c>
      <c r="F41" s="11" t="s">
        <v>20</v>
      </c>
      <c r="G41" s="12" t="s">
        <v>12</v>
      </c>
      <c r="H41" s="114" t="s">
        <v>16</v>
      </c>
      <c r="I41" s="12" t="s">
        <v>204</v>
      </c>
      <c r="J41" s="14"/>
      <c r="K41" s="15"/>
      <c r="L41" s="16"/>
      <c r="M41" s="17"/>
      <c r="N41" s="17"/>
      <c r="O41" s="17"/>
      <c r="P41" s="18"/>
      <c r="Q41" s="19">
        <v>13</v>
      </c>
      <c r="R41" s="18" t="s">
        <v>13</v>
      </c>
      <c r="S41" s="18">
        <v>0</v>
      </c>
      <c r="T41" s="18" t="s">
        <v>14</v>
      </c>
      <c r="U41" s="20">
        <v>16</v>
      </c>
      <c r="V41" s="18" t="s">
        <v>13</v>
      </c>
      <c r="W41" s="21">
        <v>0</v>
      </c>
      <c r="X41" s="22" t="s">
        <v>1083</v>
      </c>
      <c r="Y41" s="106" t="s">
        <v>2685</v>
      </c>
      <c r="Z41" s="47">
        <v>267</v>
      </c>
    </row>
    <row r="42" spans="1:26" ht="18" customHeight="1">
      <c r="A42" s="44">
        <f>VLOOKUP(Z42,貼付け!A:C,2,0)</f>
        <v>2439</v>
      </c>
      <c r="B42" s="10" t="s">
        <v>2984</v>
      </c>
      <c r="C42" s="10" t="s">
        <v>2985</v>
      </c>
      <c r="D42" s="10" t="s">
        <v>19</v>
      </c>
      <c r="E42" s="11" t="s">
        <v>2986</v>
      </c>
      <c r="F42" s="11" t="s">
        <v>20</v>
      </c>
      <c r="G42" s="12" t="s">
        <v>15</v>
      </c>
      <c r="H42" s="114" t="s">
        <v>17</v>
      </c>
      <c r="I42" s="12" t="s">
        <v>2987</v>
      </c>
      <c r="J42" s="14">
        <v>9</v>
      </c>
      <c r="K42" s="15" t="s">
        <v>13</v>
      </c>
      <c r="L42" s="16">
        <v>0</v>
      </c>
      <c r="M42" s="17" t="s">
        <v>14</v>
      </c>
      <c r="N42" s="17">
        <v>12</v>
      </c>
      <c r="O42" s="17" t="s">
        <v>13</v>
      </c>
      <c r="P42" s="18">
        <v>0</v>
      </c>
      <c r="Q42" s="19">
        <v>12</v>
      </c>
      <c r="R42" s="18" t="s">
        <v>13</v>
      </c>
      <c r="S42" s="18">
        <v>0</v>
      </c>
      <c r="T42" s="18" t="s">
        <v>14</v>
      </c>
      <c r="U42" s="20">
        <v>15</v>
      </c>
      <c r="V42" s="18" t="s">
        <v>13</v>
      </c>
      <c r="W42" s="21">
        <v>0</v>
      </c>
      <c r="X42" s="22" t="s">
        <v>2988</v>
      </c>
      <c r="Y42" s="106" t="s">
        <v>2989</v>
      </c>
      <c r="Z42" s="47">
        <v>309</v>
      </c>
    </row>
    <row r="43" spans="1:26" ht="18" customHeight="1">
      <c r="A43" s="44">
        <f>VLOOKUP(Z43,貼付け!A:C,2,0)</f>
        <v>1801</v>
      </c>
      <c r="B43" s="10" t="s">
        <v>104</v>
      </c>
      <c r="C43" s="10" t="s">
        <v>105</v>
      </c>
      <c r="D43" s="10" t="s">
        <v>106</v>
      </c>
      <c r="E43" s="11" t="s">
        <v>107</v>
      </c>
      <c r="F43" s="11" t="s">
        <v>20</v>
      </c>
      <c r="G43" s="12" t="s">
        <v>12</v>
      </c>
      <c r="H43" s="114" t="s">
        <v>16</v>
      </c>
      <c r="I43" s="12" t="s">
        <v>573</v>
      </c>
      <c r="J43" s="14">
        <v>10</v>
      </c>
      <c r="K43" s="15" t="s">
        <v>13</v>
      </c>
      <c r="L43" s="16">
        <v>0</v>
      </c>
      <c r="M43" s="17" t="s">
        <v>14</v>
      </c>
      <c r="N43" s="17">
        <v>12</v>
      </c>
      <c r="O43" s="17" t="s">
        <v>13</v>
      </c>
      <c r="P43" s="18">
        <v>0</v>
      </c>
      <c r="Q43" s="19">
        <v>16</v>
      </c>
      <c r="R43" s="18" t="s">
        <v>13</v>
      </c>
      <c r="S43" s="18">
        <v>0</v>
      </c>
      <c r="T43" s="18" t="s">
        <v>14</v>
      </c>
      <c r="U43" s="20">
        <v>22</v>
      </c>
      <c r="V43" s="18" t="s">
        <v>13</v>
      </c>
      <c r="W43" s="21">
        <v>0</v>
      </c>
      <c r="X43" s="22" t="s">
        <v>574</v>
      </c>
      <c r="Y43" s="106" t="s">
        <v>2739</v>
      </c>
      <c r="Z43" s="47">
        <v>2</v>
      </c>
    </row>
    <row r="44" spans="1:26" ht="18" customHeight="1">
      <c r="A44" s="44">
        <f>VLOOKUP(Z44,貼付け!A:C,2,0)</f>
        <v>2682</v>
      </c>
      <c r="B44" s="10" t="s">
        <v>498</v>
      </c>
      <c r="C44" s="10" t="s">
        <v>711</v>
      </c>
      <c r="D44" s="10" t="s">
        <v>106</v>
      </c>
      <c r="E44" s="11" t="s">
        <v>2421</v>
      </c>
      <c r="F44" s="11" t="s">
        <v>39</v>
      </c>
      <c r="G44" s="12" t="s">
        <v>12</v>
      </c>
      <c r="H44" s="114" t="s">
        <v>16</v>
      </c>
      <c r="I44" s="111" t="s">
        <v>3085</v>
      </c>
      <c r="J44" s="14">
        <v>9</v>
      </c>
      <c r="K44" s="15" t="s">
        <v>13</v>
      </c>
      <c r="L44" s="16">
        <v>0</v>
      </c>
      <c r="M44" s="17" t="s">
        <v>14</v>
      </c>
      <c r="N44" s="17">
        <v>13</v>
      </c>
      <c r="O44" s="17" t="s">
        <v>13</v>
      </c>
      <c r="P44" s="18">
        <v>0</v>
      </c>
      <c r="Q44" s="19">
        <v>14</v>
      </c>
      <c r="R44" s="18" t="s">
        <v>13</v>
      </c>
      <c r="S44" s="18">
        <v>0</v>
      </c>
      <c r="T44" s="18" t="s">
        <v>14</v>
      </c>
      <c r="U44" s="20">
        <v>17</v>
      </c>
      <c r="V44" s="18" t="s">
        <v>13</v>
      </c>
      <c r="W44" s="21">
        <v>0</v>
      </c>
      <c r="X44" s="22" t="s">
        <v>713</v>
      </c>
      <c r="Y44" s="106" t="s">
        <v>1597</v>
      </c>
      <c r="Z44" s="47">
        <v>89</v>
      </c>
    </row>
    <row r="45" spans="1:26" ht="18" customHeight="1">
      <c r="A45" s="44">
        <f>VLOOKUP(Z45,貼付け!A:C,2,0)</f>
        <v>3013</v>
      </c>
      <c r="B45" s="10" t="s">
        <v>2198</v>
      </c>
      <c r="C45" s="10" t="s">
        <v>2197</v>
      </c>
      <c r="D45" s="10" t="s">
        <v>106</v>
      </c>
      <c r="E45" s="11" t="s">
        <v>2760</v>
      </c>
      <c r="F45" s="11" t="s">
        <v>20</v>
      </c>
      <c r="G45" s="12" t="s">
        <v>12</v>
      </c>
      <c r="H45" s="114" t="s">
        <v>16</v>
      </c>
      <c r="I45" s="12" t="s">
        <v>2200</v>
      </c>
      <c r="J45" s="14"/>
      <c r="K45" s="15"/>
      <c r="L45" s="16"/>
      <c r="M45" s="17"/>
      <c r="N45" s="17"/>
      <c r="O45" s="17"/>
      <c r="P45" s="18"/>
      <c r="Q45" s="19">
        <v>13</v>
      </c>
      <c r="R45" s="18" t="s">
        <v>13</v>
      </c>
      <c r="S45" s="18">
        <v>0</v>
      </c>
      <c r="T45" s="18" t="s">
        <v>14</v>
      </c>
      <c r="U45" s="20">
        <v>19</v>
      </c>
      <c r="V45" s="18" t="s">
        <v>13</v>
      </c>
      <c r="W45" s="21">
        <v>0</v>
      </c>
      <c r="X45" s="22"/>
      <c r="Y45" s="106" t="s">
        <v>2936</v>
      </c>
      <c r="Z45" s="47">
        <v>299</v>
      </c>
    </row>
    <row r="46" spans="1:26" ht="18" customHeight="1">
      <c r="A46" s="44">
        <f>VLOOKUP(Z46,貼付け!A:C,2,0)</f>
        <v>1702</v>
      </c>
      <c r="B46" s="10" t="s">
        <v>2361</v>
      </c>
      <c r="C46" s="10" t="s">
        <v>2362</v>
      </c>
      <c r="D46" s="10" t="s">
        <v>326</v>
      </c>
      <c r="E46" s="11" t="s">
        <v>2363</v>
      </c>
      <c r="F46" s="11" t="s">
        <v>20</v>
      </c>
      <c r="G46" s="12" t="s">
        <v>15</v>
      </c>
      <c r="H46" s="114" t="s">
        <v>17</v>
      </c>
      <c r="I46" s="12" t="s">
        <v>2364</v>
      </c>
      <c r="J46" s="14">
        <v>9</v>
      </c>
      <c r="K46" s="15" t="s">
        <v>13</v>
      </c>
      <c r="L46" s="16">
        <v>0</v>
      </c>
      <c r="M46" s="17" t="s">
        <v>14</v>
      </c>
      <c r="N46" s="17">
        <v>12</v>
      </c>
      <c r="O46" s="17" t="s">
        <v>13</v>
      </c>
      <c r="P46" s="18">
        <v>0</v>
      </c>
      <c r="Q46" s="19">
        <v>12</v>
      </c>
      <c r="R46" s="18" t="s">
        <v>13</v>
      </c>
      <c r="S46" s="18">
        <v>0</v>
      </c>
      <c r="T46" s="18" t="s">
        <v>14</v>
      </c>
      <c r="U46" s="20">
        <v>17</v>
      </c>
      <c r="V46" s="18" t="s">
        <v>13</v>
      </c>
      <c r="W46" s="21">
        <v>0</v>
      </c>
      <c r="X46" s="22" t="s">
        <v>2360</v>
      </c>
      <c r="Y46" s="106" t="s">
        <v>16</v>
      </c>
      <c r="Z46" s="47">
        <v>25</v>
      </c>
    </row>
    <row r="47" spans="1:26" ht="18" customHeight="1">
      <c r="A47" s="44">
        <f>VLOOKUP(Z47,貼付け!A:C,2,0)</f>
        <v>356</v>
      </c>
      <c r="B47" s="10" t="s">
        <v>425</v>
      </c>
      <c r="C47" s="10" t="s">
        <v>426</v>
      </c>
      <c r="D47" s="10" t="s">
        <v>326</v>
      </c>
      <c r="E47" s="11" t="s">
        <v>427</v>
      </c>
      <c r="F47" s="11" t="s">
        <v>39</v>
      </c>
      <c r="G47" s="12" t="s">
        <v>12</v>
      </c>
      <c r="H47" s="114" t="s">
        <v>16</v>
      </c>
      <c r="I47" s="12" t="s">
        <v>428</v>
      </c>
      <c r="J47" s="14">
        <v>8</v>
      </c>
      <c r="K47" s="15" t="s">
        <v>13</v>
      </c>
      <c r="L47" s="16">
        <v>0</v>
      </c>
      <c r="M47" s="17" t="s">
        <v>14</v>
      </c>
      <c r="N47" s="17">
        <v>12</v>
      </c>
      <c r="O47" s="17" t="s">
        <v>13</v>
      </c>
      <c r="P47" s="18">
        <v>0</v>
      </c>
      <c r="Q47" s="19">
        <v>12</v>
      </c>
      <c r="R47" s="18" t="s">
        <v>13</v>
      </c>
      <c r="S47" s="18">
        <v>0</v>
      </c>
      <c r="T47" s="18" t="s">
        <v>14</v>
      </c>
      <c r="U47" s="20">
        <v>14</v>
      </c>
      <c r="V47" s="18" t="s">
        <v>13</v>
      </c>
      <c r="W47" s="21">
        <v>0</v>
      </c>
      <c r="X47" s="22" t="s">
        <v>575</v>
      </c>
      <c r="Y47" s="106" t="s">
        <v>714</v>
      </c>
      <c r="Z47" s="47">
        <v>245</v>
      </c>
    </row>
    <row r="48" spans="1:26" ht="18" customHeight="1">
      <c r="A48" s="44">
        <f>VLOOKUP(Z48,貼付け!A:C,2,0)</f>
        <v>280</v>
      </c>
      <c r="B48" s="10" t="s">
        <v>363</v>
      </c>
      <c r="C48" s="10" t="s">
        <v>364</v>
      </c>
      <c r="D48" s="10" t="s">
        <v>136</v>
      </c>
      <c r="E48" s="11" t="s">
        <v>365</v>
      </c>
      <c r="F48" s="11" t="s">
        <v>29</v>
      </c>
      <c r="G48" s="12" t="s">
        <v>12</v>
      </c>
      <c r="H48" s="114" t="s">
        <v>16</v>
      </c>
      <c r="I48" s="12" t="s">
        <v>366</v>
      </c>
      <c r="J48" s="14"/>
      <c r="K48" s="15"/>
      <c r="L48" s="16"/>
      <c r="M48" s="17"/>
      <c r="N48" s="17"/>
      <c r="O48" s="17"/>
      <c r="P48" s="18"/>
      <c r="Q48" s="19">
        <v>20</v>
      </c>
      <c r="R48" s="18" t="s">
        <v>13</v>
      </c>
      <c r="S48" s="18">
        <v>0</v>
      </c>
      <c r="T48" s="18" t="s">
        <v>14</v>
      </c>
      <c r="U48" s="20">
        <v>21</v>
      </c>
      <c r="V48" s="18" t="s">
        <v>13</v>
      </c>
      <c r="W48" s="21">
        <v>0</v>
      </c>
      <c r="X48" s="22"/>
      <c r="Y48" s="106" t="s">
        <v>16</v>
      </c>
      <c r="Z48" s="47">
        <v>5</v>
      </c>
    </row>
    <row r="49" spans="1:26" ht="18" customHeight="1">
      <c r="A49" s="44">
        <f>VLOOKUP(Z49,貼付け!A:C,2,0)</f>
        <v>1942</v>
      </c>
      <c r="B49" s="10" t="s">
        <v>382</v>
      </c>
      <c r="C49" s="10" t="s">
        <v>383</v>
      </c>
      <c r="D49" s="10" t="s">
        <v>136</v>
      </c>
      <c r="E49" s="11" t="s">
        <v>2670</v>
      </c>
      <c r="F49" s="11" t="s">
        <v>29</v>
      </c>
      <c r="G49" s="12" t="s">
        <v>12</v>
      </c>
      <c r="H49" s="114" t="s">
        <v>16</v>
      </c>
      <c r="I49" s="111" t="s">
        <v>3085</v>
      </c>
      <c r="J49" s="14">
        <v>8</v>
      </c>
      <c r="K49" s="15" t="s">
        <v>13</v>
      </c>
      <c r="L49" s="16">
        <v>0</v>
      </c>
      <c r="M49" s="17" t="s">
        <v>14</v>
      </c>
      <c r="N49" s="17">
        <v>14</v>
      </c>
      <c r="O49" s="17" t="s">
        <v>13</v>
      </c>
      <c r="P49" s="18">
        <v>0</v>
      </c>
      <c r="Q49" s="19"/>
      <c r="R49" s="18"/>
      <c r="S49" s="18"/>
      <c r="T49" s="18"/>
      <c r="U49" s="20"/>
      <c r="V49" s="18"/>
      <c r="W49" s="21"/>
      <c r="X49" s="22" t="s">
        <v>715</v>
      </c>
      <c r="Y49" s="106" t="s">
        <v>2540</v>
      </c>
      <c r="Z49" s="47">
        <v>202</v>
      </c>
    </row>
    <row r="50" spans="1:26" ht="18" customHeight="1">
      <c r="A50" s="44">
        <f>VLOOKUP(Z50,貼付け!A:C,2,0)</f>
        <v>279</v>
      </c>
      <c r="B50" s="10" t="s">
        <v>1034</v>
      </c>
      <c r="C50" s="10" t="s">
        <v>423</v>
      </c>
      <c r="D50" s="10" t="s">
        <v>136</v>
      </c>
      <c r="E50" s="11" t="s">
        <v>2567</v>
      </c>
      <c r="F50" s="11" t="s">
        <v>20</v>
      </c>
      <c r="G50" s="12" t="s">
        <v>15</v>
      </c>
      <c r="H50" s="114" t="s">
        <v>17</v>
      </c>
      <c r="I50" s="12" t="s">
        <v>736</v>
      </c>
      <c r="J50" s="14"/>
      <c r="K50" s="15"/>
      <c r="L50" s="16"/>
      <c r="M50" s="17"/>
      <c r="N50" s="17"/>
      <c r="O50" s="17"/>
      <c r="P50" s="18"/>
      <c r="Q50" s="19">
        <v>16</v>
      </c>
      <c r="R50" s="18" t="s">
        <v>13</v>
      </c>
      <c r="S50" s="18">
        <v>0</v>
      </c>
      <c r="T50" s="18" t="s">
        <v>14</v>
      </c>
      <c r="U50" s="20">
        <v>17</v>
      </c>
      <c r="V50" s="18" t="s">
        <v>13</v>
      </c>
      <c r="W50" s="21">
        <v>0</v>
      </c>
      <c r="X50" s="22"/>
      <c r="Y50" s="106" t="s">
        <v>16</v>
      </c>
      <c r="Z50" s="47">
        <v>227</v>
      </c>
    </row>
    <row r="51" spans="1:26" ht="18" customHeight="1">
      <c r="A51" s="44">
        <f>VLOOKUP(Z51,貼付け!A:C,2,0)</f>
        <v>2698</v>
      </c>
      <c r="B51" s="10" t="s">
        <v>424</v>
      </c>
      <c r="C51" s="10" t="s">
        <v>423</v>
      </c>
      <c r="D51" s="10" t="s">
        <v>136</v>
      </c>
      <c r="E51" s="11" t="s">
        <v>2568</v>
      </c>
      <c r="F51" s="11" t="s">
        <v>20</v>
      </c>
      <c r="G51" s="12" t="s">
        <v>15</v>
      </c>
      <c r="H51" s="114" t="s">
        <v>17</v>
      </c>
      <c r="I51" s="12" t="s">
        <v>577</v>
      </c>
      <c r="J51" s="14"/>
      <c r="K51" s="15"/>
      <c r="L51" s="16"/>
      <c r="M51" s="17"/>
      <c r="N51" s="17"/>
      <c r="O51" s="17"/>
      <c r="P51" s="18"/>
      <c r="Q51" s="19">
        <v>13</v>
      </c>
      <c r="R51" s="18" t="s">
        <v>13</v>
      </c>
      <c r="S51" s="18">
        <v>0</v>
      </c>
      <c r="T51" s="18" t="s">
        <v>14</v>
      </c>
      <c r="U51" s="20">
        <v>19</v>
      </c>
      <c r="V51" s="18" t="s">
        <v>13</v>
      </c>
      <c r="W51" s="21">
        <v>0</v>
      </c>
      <c r="X51" s="22"/>
      <c r="Y51" s="106" t="s">
        <v>16</v>
      </c>
      <c r="Z51" s="47">
        <v>228</v>
      </c>
    </row>
    <row r="52" spans="1:26" ht="18" customHeight="1">
      <c r="A52" s="44">
        <f>VLOOKUP(Z52,貼付け!A:C,2,0)</f>
        <v>3026</v>
      </c>
      <c r="B52" s="10" t="s">
        <v>2787</v>
      </c>
      <c r="C52" s="10" t="s">
        <v>655</v>
      </c>
      <c r="D52" s="10" t="s">
        <v>656</v>
      </c>
      <c r="E52" s="11" t="s">
        <v>2788</v>
      </c>
      <c r="F52" s="11" t="s">
        <v>20</v>
      </c>
      <c r="G52" s="12" t="s">
        <v>12</v>
      </c>
      <c r="H52" s="114" t="s">
        <v>16</v>
      </c>
      <c r="I52" s="12" t="s">
        <v>2225</v>
      </c>
      <c r="J52" s="14">
        <v>9</v>
      </c>
      <c r="K52" s="15" t="s">
        <v>13</v>
      </c>
      <c r="L52" s="16">
        <v>0</v>
      </c>
      <c r="M52" s="17" t="s">
        <v>14</v>
      </c>
      <c r="N52" s="17">
        <v>12</v>
      </c>
      <c r="O52" s="17" t="s">
        <v>13</v>
      </c>
      <c r="P52" s="18">
        <v>0</v>
      </c>
      <c r="Q52" s="19">
        <v>12</v>
      </c>
      <c r="R52" s="18" t="s">
        <v>13</v>
      </c>
      <c r="S52" s="18">
        <v>0</v>
      </c>
      <c r="T52" s="18" t="s">
        <v>14</v>
      </c>
      <c r="U52" s="20">
        <v>17</v>
      </c>
      <c r="V52" s="18" t="s">
        <v>13</v>
      </c>
      <c r="W52" s="21">
        <v>0</v>
      </c>
      <c r="X52" s="22"/>
      <c r="Y52" s="106" t="s">
        <v>2789</v>
      </c>
      <c r="Z52" s="47">
        <v>328</v>
      </c>
    </row>
    <row r="53" spans="1:26" ht="18" customHeight="1">
      <c r="A53" s="44">
        <f>VLOOKUP(Z53,貼付け!A:C,2,0)</f>
        <v>322</v>
      </c>
      <c r="B53" s="10" t="s">
        <v>62</v>
      </c>
      <c r="C53" s="10" t="s">
        <v>63</v>
      </c>
      <c r="D53" s="10" t="s">
        <v>64</v>
      </c>
      <c r="E53" s="11" t="s">
        <v>65</v>
      </c>
      <c r="F53" s="11" t="s">
        <v>20</v>
      </c>
      <c r="G53" s="12" t="s">
        <v>12</v>
      </c>
      <c r="H53" s="114" t="s">
        <v>16</v>
      </c>
      <c r="I53" s="12" t="s">
        <v>66</v>
      </c>
      <c r="J53" s="14">
        <v>6</v>
      </c>
      <c r="K53" s="15" t="s">
        <v>13</v>
      </c>
      <c r="L53" s="16">
        <v>0</v>
      </c>
      <c r="M53" s="17" t="s">
        <v>14</v>
      </c>
      <c r="N53" s="17">
        <v>12</v>
      </c>
      <c r="O53" s="17" t="s">
        <v>13</v>
      </c>
      <c r="P53" s="18">
        <v>0</v>
      </c>
      <c r="Q53" s="19"/>
      <c r="R53" s="18"/>
      <c r="S53" s="18"/>
      <c r="T53" s="18"/>
      <c r="U53" s="20"/>
      <c r="V53" s="18"/>
      <c r="W53" s="21"/>
      <c r="X53" s="22"/>
      <c r="Y53" s="106" t="s">
        <v>16</v>
      </c>
      <c r="Z53" s="47">
        <v>16</v>
      </c>
    </row>
    <row r="54" spans="1:26" ht="18" customHeight="1">
      <c r="A54" s="44">
        <f>VLOOKUP(Z54,貼付け!A:C,2,0)</f>
        <v>327</v>
      </c>
      <c r="B54" s="10" t="s">
        <v>2385</v>
      </c>
      <c r="C54" s="10" t="s">
        <v>716</v>
      </c>
      <c r="D54" s="10" t="s">
        <v>64</v>
      </c>
      <c r="E54" s="11" t="s">
        <v>737</v>
      </c>
      <c r="F54" s="11" t="s">
        <v>20</v>
      </c>
      <c r="G54" s="12" t="s">
        <v>12</v>
      </c>
      <c r="H54" s="114" t="s">
        <v>16</v>
      </c>
      <c r="I54" s="12" t="s">
        <v>2386</v>
      </c>
      <c r="J54" s="14">
        <v>9</v>
      </c>
      <c r="K54" s="15" t="s">
        <v>13</v>
      </c>
      <c r="L54" s="16">
        <v>0</v>
      </c>
      <c r="M54" s="17" t="s">
        <v>14</v>
      </c>
      <c r="N54" s="17">
        <v>12</v>
      </c>
      <c r="O54" s="17" t="s">
        <v>13</v>
      </c>
      <c r="P54" s="18">
        <v>0</v>
      </c>
      <c r="Q54" s="19">
        <v>13</v>
      </c>
      <c r="R54" s="18" t="s">
        <v>13</v>
      </c>
      <c r="S54" s="18">
        <v>0</v>
      </c>
      <c r="T54" s="18" t="s">
        <v>14</v>
      </c>
      <c r="U54" s="20">
        <v>16</v>
      </c>
      <c r="V54" s="18" t="s">
        <v>13</v>
      </c>
      <c r="W54" s="21">
        <v>0</v>
      </c>
      <c r="X54" s="22"/>
      <c r="Y54" s="106" t="s">
        <v>2387</v>
      </c>
      <c r="Z54" s="47">
        <v>54</v>
      </c>
    </row>
    <row r="55" spans="1:26" ht="18" customHeight="1">
      <c r="A55" s="44">
        <f>VLOOKUP(Z55,貼付け!A:C,2,0)</f>
        <v>2843</v>
      </c>
      <c r="B55" s="10" t="s">
        <v>1035</v>
      </c>
      <c r="C55" s="10" t="s">
        <v>1036</v>
      </c>
      <c r="D55" s="10" t="s">
        <v>64</v>
      </c>
      <c r="E55" s="11" t="s">
        <v>2695</v>
      </c>
      <c r="F55" s="11" t="s">
        <v>39</v>
      </c>
      <c r="G55" s="12" t="s">
        <v>12</v>
      </c>
      <c r="H55" s="114" t="s">
        <v>16</v>
      </c>
      <c r="I55" s="12" t="s">
        <v>1037</v>
      </c>
      <c r="J55" s="14"/>
      <c r="K55" s="15"/>
      <c r="L55" s="16"/>
      <c r="M55" s="17"/>
      <c r="N55" s="17"/>
      <c r="O55" s="17"/>
      <c r="P55" s="18"/>
      <c r="Q55" s="19">
        <v>13</v>
      </c>
      <c r="R55" s="18" t="s">
        <v>13</v>
      </c>
      <c r="S55" s="18">
        <v>0</v>
      </c>
      <c r="T55" s="18" t="s">
        <v>14</v>
      </c>
      <c r="U55" s="20">
        <v>19</v>
      </c>
      <c r="V55" s="18" t="s">
        <v>13</v>
      </c>
      <c r="W55" s="21">
        <v>0</v>
      </c>
      <c r="X55" s="22" t="s">
        <v>1108</v>
      </c>
      <c r="Y55" s="106" t="s">
        <v>2696</v>
      </c>
      <c r="Z55" s="47">
        <v>58</v>
      </c>
    </row>
    <row r="56" spans="1:26" ht="18" customHeight="1">
      <c r="A56" s="44">
        <f>VLOOKUP(Z56,貼付け!A:C,2,0)</f>
        <v>1981</v>
      </c>
      <c r="B56" s="10" t="s">
        <v>320</v>
      </c>
      <c r="C56" s="10" t="s">
        <v>321</v>
      </c>
      <c r="D56" s="10" t="s">
        <v>64</v>
      </c>
      <c r="E56" s="11" t="s">
        <v>322</v>
      </c>
      <c r="F56" s="11" t="s">
        <v>20</v>
      </c>
      <c r="G56" s="12" t="s">
        <v>15</v>
      </c>
      <c r="H56" s="114" t="s">
        <v>17</v>
      </c>
      <c r="I56" s="12" t="s">
        <v>323</v>
      </c>
      <c r="J56" s="14">
        <v>9</v>
      </c>
      <c r="K56" s="15" t="s">
        <v>13</v>
      </c>
      <c r="L56" s="16">
        <v>0</v>
      </c>
      <c r="M56" s="17" t="s">
        <v>14</v>
      </c>
      <c r="N56" s="17">
        <v>12</v>
      </c>
      <c r="O56" s="17" t="s">
        <v>13</v>
      </c>
      <c r="P56" s="18">
        <v>0</v>
      </c>
      <c r="Q56" s="19">
        <v>13</v>
      </c>
      <c r="R56" s="18" t="s">
        <v>13</v>
      </c>
      <c r="S56" s="18">
        <v>0</v>
      </c>
      <c r="T56" s="18" t="s">
        <v>14</v>
      </c>
      <c r="U56" s="20">
        <v>17</v>
      </c>
      <c r="V56" s="18" t="s">
        <v>13</v>
      </c>
      <c r="W56" s="21">
        <v>0</v>
      </c>
      <c r="X56" s="22"/>
      <c r="Y56" s="106" t="s">
        <v>657</v>
      </c>
      <c r="Z56" s="47">
        <v>79</v>
      </c>
    </row>
    <row r="57" spans="1:26" ht="18" customHeight="1">
      <c r="A57" s="44">
        <f>VLOOKUP(Z57,貼付け!A:C,2,0)</f>
        <v>1204</v>
      </c>
      <c r="B57" s="10" t="s">
        <v>480</v>
      </c>
      <c r="C57" s="10" t="s">
        <v>716</v>
      </c>
      <c r="D57" s="10" t="s">
        <v>64</v>
      </c>
      <c r="E57" s="11" t="s">
        <v>2492</v>
      </c>
      <c r="F57" s="11" t="s">
        <v>20</v>
      </c>
      <c r="G57" s="12" t="s">
        <v>1084</v>
      </c>
      <c r="H57" s="115" t="s">
        <v>1120</v>
      </c>
      <c r="I57" s="12" t="s">
        <v>717</v>
      </c>
      <c r="J57" s="14">
        <v>9</v>
      </c>
      <c r="K57" s="15" t="s">
        <v>13</v>
      </c>
      <c r="L57" s="16">
        <v>0</v>
      </c>
      <c r="M57" s="17" t="s">
        <v>14</v>
      </c>
      <c r="N57" s="17">
        <v>12</v>
      </c>
      <c r="O57" s="17" t="s">
        <v>13</v>
      </c>
      <c r="P57" s="18">
        <v>0</v>
      </c>
      <c r="Q57" s="19"/>
      <c r="R57" s="18"/>
      <c r="S57" s="18"/>
      <c r="T57" s="18"/>
      <c r="U57" s="20"/>
      <c r="V57" s="18"/>
      <c r="W57" s="21"/>
      <c r="X57" s="22"/>
      <c r="Y57" s="106" t="s">
        <v>16</v>
      </c>
      <c r="Z57" s="47">
        <v>159</v>
      </c>
    </row>
    <row r="58" spans="1:26" ht="18" customHeight="1">
      <c r="A58" s="44">
        <f>VLOOKUP(Z58,貼付け!A:C,2,0)</f>
        <v>62</v>
      </c>
      <c r="B58" s="10" t="s">
        <v>399</v>
      </c>
      <c r="C58" s="10" t="s">
        <v>400</v>
      </c>
      <c r="D58" s="10" t="s">
        <v>64</v>
      </c>
      <c r="E58" s="11" t="s">
        <v>401</v>
      </c>
      <c r="F58" s="11" t="s">
        <v>78</v>
      </c>
      <c r="G58" s="12" t="s">
        <v>12</v>
      </c>
      <c r="H58" s="114" t="s">
        <v>16</v>
      </c>
      <c r="I58" s="12" t="s">
        <v>402</v>
      </c>
      <c r="J58" s="14">
        <v>9</v>
      </c>
      <c r="K58" s="15" t="s">
        <v>13</v>
      </c>
      <c r="L58" s="16">
        <v>0</v>
      </c>
      <c r="M58" s="17" t="s">
        <v>14</v>
      </c>
      <c r="N58" s="17">
        <v>13</v>
      </c>
      <c r="O58" s="17" t="s">
        <v>13</v>
      </c>
      <c r="P58" s="18">
        <v>0</v>
      </c>
      <c r="Q58" s="19">
        <v>13</v>
      </c>
      <c r="R58" s="18" t="s">
        <v>13</v>
      </c>
      <c r="S58" s="18">
        <v>0</v>
      </c>
      <c r="T58" s="18" t="s">
        <v>14</v>
      </c>
      <c r="U58" s="20">
        <v>17</v>
      </c>
      <c r="V58" s="18" t="s">
        <v>13</v>
      </c>
      <c r="W58" s="21">
        <v>0</v>
      </c>
      <c r="X58" s="22" t="s">
        <v>578</v>
      </c>
      <c r="Y58" s="106" t="s">
        <v>16</v>
      </c>
      <c r="Z58" s="47">
        <v>210</v>
      </c>
    </row>
    <row r="59" spans="1:26" ht="18" customHeight="1">
      <c r="A59" s="44">
        <f>VLOOKUP(Z59,貼付け!A:C,2,0)</f>
        <v>2785</v>
      </c>
      <c r="B59" s="10" t="s">
        <v>1009</v>
      </c>
      <c r="C59" s="10" t="s">
        <v>716</v>
      </c>
      <c r="D59" s="10" t="s">
        <v>64</v>
      </c>
      <c r="E59" s="11" t="s">
        <v>1010</v>
      </c>
      <c r="F59" s="11" t="s">
        <v>20</v>
      </c>
      <c r="G59" s="12" t="s">
        <v>12</v>
      </c>
      <c r="H59" s="114" t="s">
        <v>16</v>
      </c>
      <c r="I59" s="12" t="s">
        <v>1011</v>
      </c>
      <c r="J59" s="14">
        <v>9</v>
      </c>
      <c r="K59" s="15" t="s">
        <v>13</v>
      </c>
      <c r="L59" s="16">
        <v>0</v>
      </c>
      <c r="M59" s="17" t="s">
        <v>14</v>
      </c>
      <c r="N59" s="17">
        <v>15</v>
      </c>
      <c r="O59" s="17" t="s">
        <v>13</v>
      </c>
      <c r="P59" s="18">
        <v>0</v>
      </c>
      <c r="Q59" s="19"/>
      <c r="R59" s="18"/>
      <c r="S59" s="18"/>
      <c r="T59" s="18"/>
      <c r="U59" s="20"/>
      <c r="V59" s="18"/>
      <c r="W59" s="21"/>
      <c r="X59" s="22" t="s">
        <v>2581</v>
      </c>
      <c r="Y59" s="106" t="s">
        <v>2679</v>
      </c>
      <c r="Z59" s="47">
        <v>242</v>
      </c>
    </row>
    <row r="60" spans="1:26" ht="18" customHeight="1">
      <c r="A60" s="44">
        <f>VLOOKUP(Z60,貼付け!A:C,2,0)</f>
        <v>1985</v>
      </c>
      <c r="B60" s="10" t="s">
        <v>486</v>
      </c>
      <c r="C60" s="10" t="s">
        <v>793</v>
      </c>
      <c r="D60" s="10" t="s">
        <v>64</v>
      </c>
      <c r="E60" s="11" t="s">
        <v>794</v>
      </c>
      <c r="F60" s="11" t="s">
        <v>20</v>
      </c>
      <c r="G60" s="12" t="s">
        <v>15</v>
      </c>
      <c r="H60" s="114" t="s">
        <v>17</v>
      </c>
      <c r="I60" s="12" t="s">
        <v>795</v>
      </c>
      <c r="J60" s="14"/>
      <c r="K60" s="15"/>
      <c r="L60" s="16"/>
      <c r="M60" s="17"/>
      <c r="N60" s="17"/>
      <c r="O60" s="17"/>
      <c r="P60" s="18"/>
      <c r="Q60" s="19">
        <v>14</v>
      </c>
      <c r="R60" s="18" t="s">
        <v>13</v>
      </c>
      <c r="S60" s="18">
        <v>0</v>
      </c>
      <c r="T60" s="18" t="s">
        <v>14</v>
      </c>
      <c r="U60" s="20">
        <v>16</v>
      </c>
      <c r="V60" s="18" t="s">
        <v>13</v>
      </c>
      <c r="W60" s="21">
        <v>0</v>
      </c>
      <c r="X60" s="22"/>
      <c r="Y60" s="106" t="s">
        <v>1107</v>
      </c>
      <c r="Z60" s="47">
        <v>283</v>
      </c>
    </row>
    <row r="61" spans="1:26" ht="18" customHeight="1">
      <c r="A61" s="44">
        <f>VLOOKUP(Z61,貼付け!A:C,2,0)</f>
        <v>1032</v>
      </c>
      <c r="B61" s="10" t="s">
        <v>479</v>
      </c>
      <c r="C61" s="10" t="s">
        <v>659</v>
      </c>
      <c r="D61" s="10" t="s">
        <v>195</v>
      </c>
      <c r="E61" s="11" t="s">
        <v>1039</v>
      </c>
      <c r="F61" s="11" t="s">
        <v>20</v>
      </c>
      <c r="G61" s="12" t="s">
        <v>15</v>
      </c>
      <c r="H61" s="114" t="s">
        <v>17</v>
      </c>
      <c r="I61" s="12" t="s">
        <v>660</v>
      </c>
      <c r="J61" s="14">
        <v>9</v>
      </c>
      <c r="K61" s="15" t="s">
        <v>13</v>
      </c>
      <c r="L61" s="16">
        <v>0</v>
      </c>
      <c r="M61" s="17" t="s">
        <v>14</v>
      </c>
      <c r="N61" s="17">
        <v>12</v>
      </c>
      <c r="O61" s="17" t="s">
        <v>13</v>
      </c>
      <c r="P61" s="18">
        <v>0</v>
      </c>
      <c r="Q61" s="19">
        <v>13</v>
      </c>
      <c r="R61" s="18" t="s">
        <v>13</v>
      </c>
      <c r="S61" s="18">
        <v>0</v>
      </c>
      <c r="T61" s="18" t="s">
        <v>14</v>
      </c>
      <c r="U61" s="20">
        <v>17</v>
      </c>
      <c r="V61" s="18" t="s">
        <v>13</v>
      </c>
      <c r="W61" s="21">
        <v>0</v>
      </c>
      <c r="X61" s="22"/>
      <c r="Y61" s="106" t="s">
        <v>16</v>
      </c>
      <c r="Z61" s="47">
        <v>125</v>
      </c>
    </row>
    <row r="62" spans="1:26" ht="18" customHeight="1">
      <c r="A62" s="44">
        <f>VLOOKUP(Z62,貼付け!A:C,2,0)</f>
        <v>675</v>
      </c>
      <c r="B62" s="10" t="s">
        <v>2259</v>
      </c>
      <c r="C62" s="10" t="s">
        <v>314</v>
      </c>
      <c r="D62" s="10" t="s">
        <v>195</v>
      </c>
      <c r="E62" s="11" t="s">
        <v>315</v>
      </c>
      <c r="F62" s="11" t="s">
        <v>20</v>
      </c>
      <c r="G62" s="12" t="s">
        <v>12</v>
      </c>
      <c r="H62" s="114" t="s">
        <v>16</v>
      </c>
      <c r="I62" s="12" t="s">
        <v>316</v>
      </c>
      <c r="J62" s="14"/>
      <c r="K62" s="15"/>
      <c r="L62" s="16"/>
      <c r="M62" s="17"/>
      <c r="N62" s="17"/>
      <c r="O62" s="17"/>
      <c r="P62" s="18"/>
      <c r="Q62" s="19">
        <v>15</v>
      </c>
      <c r="R62" s="18" t="s">
        <v>13</v>
      </c>
      <c r="S62" s="18">
        <v>0</v>
      </c>
      <c r="T62" s="18" t="s">
        <v>14</v>
      </c>
      <c r="U62" s="20">
        <v>19</v>
      </c>
      <c r="V62" s="18" t="s">
        <v>13</v>
      </c>
      <c r="W62" s="21">
        <v>0</v>
      </c>
      <c r="X62" s="22"/>
      <c r="Y62" s="106" t="s">
        <v>2710</v>
      </c>
      <c r="Z62" s="47">
        <v>160</v>
      </c>
    </row>
    <row r="63" spans="1:26" ht="18" customHeight="1">
      <c r="A63" s="44">
        <f>VLOOKUP(Z63,貼付け!A:C,2,0)</f>
        <v>139</v>
      </c>
      <c r="B63" s="10" t="s">
        <v>1038</v>
      </c>
      <c r="C63" s="10" t="s">
        <v>194</v>
      </c>
      <c r="D63" s="10" t="s">
        <v>195</v>
      </c>
      <c r="E63" s="11" t="s">
        <v>196</v>
      </c>
      <c r="F63" s="11" t="s">
        <v>39</v>
      </c>
      <c r="G63" s="12" t="s">
        <v>15</v>
      </c>
      <c r="H63" s="114" t="s">
        <v>17</v>
      </c>
      <c r="I63" s="12" t="s">
        <v>197</v>
      </c>
      <c r="J63" s="14">
        <v>9</v>
      </c>
      <c r="K63" s="15" t="s">
        <v>13</v>
      </c>
      <c r="L63" s="16">
        <v>0</v>
      </c>
      <c r="M63" s="17" t="s">
        <v>14</v>
      </c>
      <c r="N63" s="17">
        <v>12</v>
      </c>
      <c r="O63" s="17" t="s">
        <v>13</v>
      </c>
      <c r="P63" s="18">
        <v>0</v>
      </c>
      <c r="Q63" s="19">
        <v>12</v>
      </c>
      <c r="R63" s="18" t="s">
        <v>13</v>
      </c>
      <c r="S63" s="18">
        <v>0</v>
      </c>
      <c r="T63" s="18" t="s">
        <v>14</v>
      </c>
      <c r="U63" s="20">
        <v>16</v>
      </c>
      <c r="V63" s="18" t="s">
        <v>13</v>
      </c>
      <c r="W63" s="21">
        <v>0</v>
      </c>
      <c r="X63" s="22" t="s">
        <v>579</v>
      </c>
      <c r="Y63" s="106" t="s">
        <v>16</v>
      </c>
      <c r="Z63" s="47">
        <v>175</v>
      </c>
    </row>
    <row r="64" spans="1:26" ht="18" customHeight="1">
      <c r="A64" s="44">
        <f>VLOOKUP(Z64,貼付け!A:C,2,0)</f>
        <v>1774</v>
      </c>
      <c r="B64" s="10" t="s">
        <v>1109</v>
      </c>
      <c r="C64" s="10" t="s">
        <v>194</v>
      </c>
      <c r="D64" s="10" t="s">
        <v>195</v>
      </c>
      <c r="E64" s="11" t="s">
        <v>1110</v>
      </c>
      <c r="F64" s="11" t="s">
        <v>20</v>
      </c>
      <c r="G64" s="12" t="s">
        <v>15</v>
      </c>
      <c r="H64" s="114" t="s">
        <v>17</v>
      </c>
      <c r="I64" s="12" t="s">
        <v>1111</v>
      </c>
      <c r="J64" s="14">
        <v>8</v>
      </c>
      <c r="K64" s="15" t="s">
        <v>13</v>
      </c>
      <c r="L64" s="16">
        <v>0</v>
      </c>
      <c r="M64" s="17" t="s">
        <v>14</v>
      </c>
      <c r="N64" s="17">
        <v>13</v>
      </c>
      <c r="O64" s="17" t="s">
        <v>13</v>
      </c>
      <c r="P64" s="18">
        <v>0</v>
      </c>
      <c r="Q64" s="19">
        <v>13</v>
      </c>
      <c r="R64" s="18" t="s">
        <v>13</v>
      </c>
      <c r="S64" s="18">
        <v>0</v>
      </c>
      <c r="T64" s="18" t="s">
        <v>14</v>
      </c>
      <c r="U64" s="20">
        <v>17</v>
      </c>
      <c r="V64" s="18" t="s">
        <v>13</v>
      </c>
      <c r="W64" s="21">
        <v>0</v>
      </c>
      <c r="X64" s="22" t="s">
        <v>1112</v>
      </c>
      <c r="Y64" s="106" t="s">
        <v>2991</v>
      </c>
      <c r="Z64" s="47">
        <v>271</v>
      </c>
    </row>
    <row r="65" spans="1:26" ht="18" customHeight="1">
      <c r="A65" s="44">
        <f>VLOOKUP(Z65,貼付け!A:C,2,0)</f>
        <v>1131</v>
      </c>
      <c r="B65" s="10" t="s">
        <v>444</v>
      </c>
      <c r="C65" s="10" t="s">
        <v>445</v>
      </c>
      <c r="D65" s="10" t="s">
        <v>195</v>
      </c>
      <c r="E65" s="11" t="s">
        <v>2938</v>
      </c>
      <c r="F65" s="11" t="s">
        <v>20</v>
      </c>
      <c r="G65" s="12" t="s">
        <v>12</v>
      </c>
      <c r="H65" s="115" t="s">
        <v>16</v>
      </c>
      <c r="I65" s="12" t="s">
        <v>658</v>
      </c>
      <c r="J65" s="14">
        <v>8</v>
      </c>
      <c r="K65" s="15" t="s">
        <v>13</v>
      </c>
      <c r="L65" s="16">
        <v>0</v>
      </c>
      <c r="M65" s="17" t="s">
        <v>14</v>
      </c>
      <c r="N65" s="17">
        <v>9</v>
      </c>
      <c r="O65" s="17" t="s">
        <v>13</v>
      </c>
      <c r="P65" s="18">
        <v>0</v>
      </c>
      <c r="Q65" s="19"/>
      <c r="R65" s="18"/>
      <c r="S65" s="18"/>
      <c r="T65" s="18"/>
      <c r="U65" s="20"/>
      <c r="V65" s="18"/>
      <c r="W65" s="21"/>
      <c r="X65" s="22" t="s">
        <v>2939</v>
      </c>
      <c r="Y65" s="106" t="s">
        <v>2940</v>
      </c>
      <c r="Z65" s="47">
        <v>346</v>
      </c>
    </row>
    <row r="66" spans="1:26" ht="18" customHeight="1">
      <c r="A66" s="44">
        <f>VLOOKUP(Z66,貼付け!A:C,2,0)</f>
        <v>690</v>
      </c>
      <c r="B66" s="10" t="s">
        <v>71</v>
      </c>
      <c r="C66" s="10" t="s">
        <v>72</v>
      </c>
      <c r="D66" s="10" t="s">
        <v>73</v>
      </c>
      <c r="E66" s="11" t="s">
        <v>1040</v>
      </c>
      <c r="F66" s="11" t="s">
        <v>29</v>
      </c>
      <c r="G66" s="12" t="s">
        <v>15</v>
      </c>
      <c r="H66" s="114" t="s">
        <v>17</v>
      </c>
      <c r="I66" s="12" t="s">
        <v>74</v>
      </c>
      <c r="J66" s="14">
        <v>9</v>
      </c>
      <c r="K66" s="15" t="s">
        <v>13</v>
      </c>
      <c r="L66" s="16">
        <v>0</v>
      </c>
      <c r="M66" s="17" t="s">
        <v>14</v>
      </c>
      <c r="N66" s="17">
        <v>13</v>
      </c>
      <c r="O66" s="17" t="s">
        <v>13</v>
      </c>
      <c r="P66" s="18">
        <v>0</v>
      </c>
      <c r="Q66" s="19">
        <v>13</v>
      </c>
      <c r="R66" s="18" t="s">
        <v>13</v>
      </c>
      <c r="S66" s="18">
        <v>0</v>
      </c>
      <c r="T66" s="18" t="s">
        <v>14</v>
      </c>
      <c r="U66" s="20">
        <v>15</v>
      </c>
      <c r="V66" s="18" t="s">
        <v>13</v>
      </c>
      <c r="W66" s="21">
        <v>0</v>
      </c>
      <c r="X66" s="22" t="s">
        <v>584</v>
      </c>
      <c r="Y66" s="106" t="s">
        <v>2629</v>
      </c>
      <c r="Z66" s="47">
        <v>3</v>
      </c>
    </row>
    <row r="67" spans="1:26" ht="18" customHeight="1">
      <c r="A67" s="44">
        <f>VLOOKUP(Z67,貼付け!A:C,2,0)</f>
        <v>684</v>
      </c>
      <c r="B67" s="10" t="s">
        <v>489</v>
      </c>
      <c r="C67" s="10" t="s">
        <v>661</v>
      </c>
      <c r="D67" s="10" t="s">
        <v>73</v>
      </c>
      <c r="E67" s="11" t="s">
        <v>2349</v>
      </c>
      <c r="F67" s="11" t="s">
        <v>29</v>
      </c>
      <c r="G67" s="12" t="s">
        <v>12</v>
      </c>
      <c r="H67" s="114" t="s">
        <v>16</v>
      </c>
      <c r="I67" s="12" t="s">
        <v>662</v>
      </c>
      <c r="J67" s="14">
        <v>11</v>
      </c>
      <c r="K67" s="15" t="s">
        <v>13</v>
      </c>
      <c r="L67" s="16">
        <v>0</v>
      </c>
      <c r="M67" s="17" t="s">
        <v>14</v>
      </c>
      <c r="N67" s="17">
        <v>17</v>
      </c>
      <c r="O67" s="17" t="s">
        <v>13</v>
      </c>
      <c r="P67" s="18">
        <v>0</v>
      </c>
      <c r="Q67" s="19"/>
      <c r="R67" s="18"/>
      <c r="S67" s="18"/>
      <c r="T67" s="18"/>
      <c r="U67" s="20"/>
      <c r="V67" s="18"/>
      <c r="W67" s="21"/>
      <c r="X67" s="22"/>
      <c r="Y67" s="106" t="s">
        <v>2634</v>
      </c>
      <c r="Z67" s="47">
        <v>14</v>
      </c>
    </row>
    <row r="68" spans="1:26" ht="18" customHeight="1">
      <c r="A68" s="44">
        <f>VLOOKUP(Z68,貼付け!A:C,2,0)</f>
        <v>1285</v>
      </c>
      <c r="B68" s="10" t="s">
        <v>477</v>
      </c>
      <c r="C68" s="10" t="s">
        <v>661</v>
      </c>
      <c r="D68" s="10" t="s">
        <v>73</v>
      </c>
      <c r="E68" s="11" t="s">
        <v>1113</v>
      </c>
      <c r="F68" s="11" t="s">
        <v>78</v>
      </c>
      <c r="G68" s="12" t="s">
        <v>15</v>
      </c>
      <c r="H68" s="114" t="s">
        <v>17</v>
      </c>
      <c r="I68" s="12" t="s">
        <v>798</v>
      </c>
      <c r="J68" s="14">
        <v>9</v>
      </c>
      <c r="K68" s="15" t="s">
        <v>13</v>
      </c>
      <c r="L68" s="16">
        <v>0</v>
      </c>
      <c r="M68" s="17" t="s">
        <v>14</v>
      </c>
      <c r="N68" s="17">
        <v>12</v>
      </c>
      <c r="O68" s="17" t="s">
        <v>13</v>
      </c>
      <c r="P68" s="18">
        <v>0</v>
      </c>
      <c r="Q68" s="19">
        <v>13</v>
      </c>
      <c r="R68" s="18" t="s">
        <v>13</v>
      </c>
      <c r="S68" s="18">
        <v>0</v>
      </c>
      <c r="T68" s="18" t="s">
        <v>14</v>
      </c>
      <c r="U68" s="20">
        <v>16</v>
      </c>
      <c r="V68" s="18" t="s">
        <v>13</v>
      </c>
      <c r="W68" s="21">
        <v>0</v>
      </c>
      <c r="X68" s="22" t="s">
        <v>2992</v>
      </c>
      <c r="Y68" s="106" t="s">
        <v>16</v>
      </c>
      <c r="Z68" s="47">
        <v>46</v>
      </c>
    </row>
    <row r="69" spans="1:26" ht="18" customHeight="1">
      <c r="A69" s="44">
        <f>VLOOKUP(Z69,貼付け!A:C,2,0)</f>
        <v>2826</v>
      </c>
      <c r="B69" s="10" t="s">
        <v>560</v>
      </c>
      <c r="C69" s="10" t="s">
        <v>129</v>
      </c>
      <c r="D69" s="10" t="s">
        <v>73</v>
      </c>
      <c r="E69" s="11" t="s">
        <v>2408</v>
      </c>
      <c r="F69" s="11" t="s">
        <v>20</v>
      </c>
      <c r="G69" s="12" t="s">
        <v>12</v>
      </c>
      <c r="H69" s="114" t="s">
        <v>16</v>
      </c>
      <c r="I69" s="12" t="s">
        <v>985</v>
      </c>
      <c r="J69" s="14">
        <v>9</v>
      </c>
      <c r="K69" s="15" t="s">
        <v>13</v>
      </c>
      <c r="L69" s="16">
        <v>0</v>
      </c>
      <c r="M69" s="17" t="s">
        <v>14</v>
      </c>
      <c r="N69" s="17">
        <v>15</v>
      </c>
      <c r="O69" s="17" t="s">
        <v>13</v>
      </c>
      <c r="P69" s="18">
        <v>0</v>
      </c>
      <c r="Q69" s="19"/>
      <c r="R69" s="18"/>
      <c r="S69" s="18"/>
      <c r="T69" s="18"/>
      <c r="U69" s="20"/>
      <c r="V69" s="18"/>
      <c r="W69" s="21"/>
      <c r="X69" s="22" t="s">
        <v>2644</v>
      </c>
      <c r="Y69" s="106" t="s">
        <v>3074</v>
      </c>
      <c r="Z69" s="47">
        <v>75</v>
      </c>
    </row>
    <row r="70" spans="1:26" ht="18" customHeight="1">
      <c r="A70" s="44">
        <f>VLOOKUP(Z70,貼付け!A:C,2,0)</f>
        <v>2940</v>
      </c>
      <c r="B70" s="10" t="s">
        <v>2284</v>
      </c>
      <c r="C70" s="10" t="s">
        <v>2484</v>
      </c>
      <c r="D70" s="10" t="s">
        <v>43</v>
      </c>
      <c r="E70" s="11" t="s">
        <v>2485</v>
      </c>
      <c r="F70" s="11" t="s">
        <v>20</v>
      </c>
      <c r="G70" s="12" t="s">
        <v>1084</v>
      </c>
      <c r="H70" s="115" t="s">
        <v>1120</v>
      </c>
      <c r="I70" s="12" t="s">
        <v>2486</v>
      </c>
      <c r="J70" s="14">
        <v>10</v>
      </c>
      <c r="K70" s="15" t="s">
        <v>13</v>
      </c>
      <c r="L70" s="16">
        <v>0</v>
      </c>
      <c r="M70" s="17" t="s">
        <v>14</v>
      </c>
      <c r="N70" s="17">
        <v>12</v>
      </c>
      <c r="O70" s="17" t="s">
        <v>13</v>
      </c>
      <c r="P70" s="18">
        <v>0</v>
      </c>
      <c r="Q70" s="19">
        <v>12</v>
      </c>
      <c r="R70" s="18" t="s">
        <v>13</v>
      </c>
      <c r="S70" s="18">
        <v>0</v>
      </c>
      <c r="T70" s="18" t="s">
        <v>14</v>
      </c>
      <c r="U70" s="20">
        <v>16</v>
      </c>
      <c r="V70" s="18" t="s">
        <v>13</v>
      </c>
      <c r="W70" s="21">
        <v>0</v>
      </c>
      <c r="X70" s="22"/>
      <c r="Y70" s="106" t="s">
        <v>2660</v>
      </c>
      <c r="Z70" s="47">
        <v>149</v>
      </c>
    </row>
    <row r="71" spans="1:26" ht="18" customHeight="1">
      <c r="A71" s="44">
        <f>VLOOKUP(Z71,貼付け!A:C,2,0)</f>
        <v>331</v>
      </c>
      <c r="B71" s="10" t="s">
        <v>41</v>
      </c>
      <c r="C71" s="10" t="s">
        <v>42</v>
      </c>
      <c r="D71" s="10" t="s">
        <v>43</v>
      </c>
      <c r="E71" s="11" t="s">
        <v>44</v>
      </c>
      <c r="F71" s="11" t="s">
        <v>20</v>
      </c>
      <c r="G71" s="12" t="s">
        <v>12</v>
      </c>
      <c r="H71" s="114" t="s">
        <v>16</v>
      </c>
      <c r="I71" s="111" t="s">
        <v>3118</v>
      </c>
      <c r="J71" s="14">
        <v>8</v>
      </c>
      <c r="K71" s="15" t="s">
        <v>13</v>
      </c>
      <c r="L71" s="16">
        <v>30</v>
      </c>
      <c r="M71" s="17" t="s">
        <v>14</v>
      </c>
      <c r="N71" s="17">
        <v>11</v>
      </c>
      <c r="O71" s="17" t="s">
        <v>13</v>
      </c>
      <c r="P71" s="18">
        <v>30</v>
      </c>
      <c r="Q71" s="19">
        <v>14</v>
      </c>
      <c r="R71" s="18" t="s">
        <v>13</v>
      </c>
      <c r="S71" s="18">
        <v>0</v>
      </c>
      <c r="T71" s="18" t="s">
        <v>14</v>
      </c>
      <c r="U71" s="20">
        <v>20</v>
      </c>
      <c r="V71" s="18" t="s">
        <v>13</v>
      </c>
      <c r="W71" s="21">
        <v>0</v>
      </c>
      <c r="X71" s="22" t="s">
        <v>2215</v>
      </c>
      <c r="Y71" s="106" t="s">
        <v>2673</v>
      </c>
      <c r="Z71" s="47">
        <v>212</v>
      </c>
    </row>
    <row r="72" spans="1:26" ht="18" customHeight="1">
      <c r="A72" s="44">
        <f>VLOOKUP(Z72,貼付け!A:C,2,0)</f>
        <v>1488</v>
      </c>
      <c r="B72" s="10" t="s">
        <v>533</v>
      </c>
      <c r="C72" s="10" t="s">
        <v>893</v>
      </c>
      <c r="D72" s="10" t="s">
        <v>43</v>
      </c>
      <c r="E72" s="11" t="s">
        <v>894</v>
      </c>
      <c r="F72" s="11" t="s">
        <v>29</v>
      </c>
      <c r="G72" s="12" t="s">
        <v>15</v>
      </c>
      <c r="H72" s="114" t="s">
        <v>17</v>
      </c>
      <c r="I72" s="12" t="s">
        <v>895</v>
      </c>
      <c r="J72" s="14">
        <v>9</v>
      </c>
      <c r="K72" s="15" t="s">
        <v>13</v>
      </c>
      <c r="L72" s="16">
        <v>0</v>
      </c>
      <c r="M72" s="17" t="s">
        <v>14</v>
      </c>
      <c r="N72" s="17">
        <v>12</v>
      </c>
      <c r="O72" s="17" t="s">
        <v>13</v>
      </c>
      <c r="P72" s="18">
        <v>0</v>
      </c>
      <c r="Q72" s="19">
        <v>12</v>
      </c>
      <c r="R72" s="18" t="s">
        <v>13</v>
      </c>
      <c r="S72" s="18">
        <v>0</v>
      </c>
      <c r="T72" s="18" t="s">
        <v>14</v>
      </c>
      <c r="U72" s="20">
        <v>15</v>
      </c>
      <c r="V72" s="18" t="s">
        <v>13</v>
      </c>
      <c r="W72" s="21">
        <v>30</v>
      </c>
      <c r="X72" s="22"/>
      <c r="Y72" s="106" t="s">
        <v>16</v>
      </c>
      <c r="Z72" s="47">
        <v>282</v>
      </c>
    </row>
    <row r="73" spans="1:26" ht="18" customHeight="1">
      <c r="A73" s="44">
        <f>VLOOKUP(Z73,貼付け!A:C,2,0)</f>
        <v>1762</v>
      </c>
      <c r="B73" s="10" t="s">
        <v>525</v>
      </c>
      <c r="C73" s="10" t="s">
        <v>867</v>
      </c>
      <c r="D73" s="10" t="s">
        <v>43</v>
      </c>
      <c r="E73" s="11" t="s">
        <v>868</v>
      </c>
      <c r="F73" s="11" t="s">
        <v>20</v>
      </c>
      <c r="G73" s="12" t="s">
        <v>12</v>
      </c>
      <c r="H73" s="114" t="s">
        <v>16</v>
      </c>
      <c r="I73" s="12" t="s">
        <v>869</v>
      </c>
      <c r="J73" s="14">
        <v>8</v>
      </c>
      <c r="K73" s="15" t="s">
        <v>13</v>
      </c>
      <c r="L73" s="16">
        <v>0</v>
      </c>
      <c r="M73" s="17" t="s">
        <v>14</v>
      </c>
      <c r="N73" s="17">
        <v>12</v>
      </c>
      <c r="O73" s="17" t="s">
        <v>13</v>
      </c>
      <c r="P73" s="18">
        <v>0</v>
      </c>
      <c r="Q73" s="19">
        <v>12</v>
      </c>
      <c r="R73" s="18" t="s">
        <v>13</v>
      </c>
      <c r="S73" s="18">
        <v>0</v>
      </c>
      <c r="T73" s="18" t="s">
        <v>14</v>
      </c>
      <c r="U73" s="20">
        <v>14</v>
      </c>
      <c r="V73" s="18" t="s">
        <v>13</v>
      </c>
      <c r="W73" s="21">
        <v>0</v>
      </c>
      <c r="X73" s="22" t="s">
        <v>870</v>
      </c>
      <c r="Y73" s="106" t="s">
        <v>3119</v>
      </c>
      <c r="Z73" s="47">
        <v>292</v>
      </c>
    </row>
    <row r="74" spans="1:26" ht="18" customHeight="1">
      <c r="A74" s="44">
        <f>VLOOKUP(Z74,貼付け!A:C,2,0)</f>
        <v>329</v>
      </c>
      <c r="B74" s="10" t="s">
        <v>3076</v>
      </c>
      <c r="C74" s="10" t="s">
        <v>268</v>
      </c>
      <c r="D74" s="10" t="s">
        <v>43</v>
      </c>
      <c r="E74" s="11" t="s">
        <v>3077</v>
      </c>
      <c r="F74" s="11" t="s">
        <v>20</v>
      </c>
      <c r="G74" s="12" t="s">
        <v>12</v>
      </c>
      <c r="H74" s="114" t="s">
        <v>16</v>
      </c>
      <c r="I74" s="12" t="s">
        <v>3078</v>
      </c>
      <c r="J74" s="14">
        <v>8</v>
      </c>
      <c r="K74" s="15" t="s">
        <v>13</v>
      </c>
      <c r="L74" s="16">
        <v>30</v>
      </c>
      <c r="M74" s="17" t="s">
        <v>14</v>
      </c>
      <c r="N74" s="17">
        <v>12</v>
      </c>
      <c r="O74" s="17" t="s">
        <v>13</v>
      </c>
      <c r="P74" s="18">
        <v>0</v>
      </c>
      <c r="Q74" s="19"/>
      <c r="R74" s="18"/>
      <c r="S74" s="18"/>
      <c r="T74" s="18"/>
      <c r="U74" s="20"/>
      <c r="V74" s="18"/>
      <c r="W74" s="21"/>
      <c r="X74" s="22" t="s">
        <v>3079</v>
      </c>
      <c r="Y74" s="106" t="s">
        <v>16</v>
      </c>
      <c r="Z74" s="47">
        <v>340</v>
      </c>
    </row>
    <row r="75" spans="1:26" ht="18" customHeight="1">
      <c r="A75" s="44">
        <f>VLOOKUP(Z75,貼付け!A:C,2,0)</f>
        <v>65</v>
      </c>
      <c r="B75" s="10" t="s">
        <v>198</v>
      </c>
      <c r="C75" s="10" t="s">
        <v>199</v>
      </c>
      <c r="D75" s="10" t="s">
        <v>200</v>
      </c>
      <c r="E75" s="11" t="s">
        <v>2456</v>
      </c>
      <c r="F75" s="11" t="s">
        <v>78</v>
      </c>
      <c r="G75" s="12" t="s">
        <v>12</v>
      </c>
      <c r="H75" s="114" t="s">
        <v>16</v>
      </c>
      <c r="I75" s="12" t="s">
        <v>201</v>
      </c>
      <c r="J75" s="14">
        <v>9</v>
      </c>
      <c r="K75" s="15" t="s">
        <v>13</v>
      </c>
      <c r="L75" s="16">
        <v>0</v>
      </c>
      <c r="M75" s="17" t="s">
        <v>14</v>
      </c>
      <c r="N75" s="17">
        <v>12</v>
      </c>
      <c r="O75" s="17" t="s">
        <v>13</v>
      </c>
      <c r="P75" s="18">
        <v>0</v>
      </c>
      <c r="Q75" s="19">
        <v>12</v>
      </c>
      <c r="R75" s="18" t="s">
        <v>13</v>
      </c>
      <c r="S75" s="18">
        <v>0</v>
      </c>
      <c r="T75" s="18" t="s">
        <v>14</v>
      </c>
      <c r="U75" s="20">
        <v>17</v>
      </c>
      <c r="V75" s="18" t="s">
        <v>13</v>
      </c>
      <c r="W75" s="21">
        <v>0</v>
      </c>
      <c r="X75" s="22" t="s">
        <v>2457</v>
      </c>
      <c r="Y75" s="106" t="s">
        <v>2653</v>
      </c>
      <c r="Z75" s="47">
        <v>113</v>
      </c>
    </row>
    <row r="76" spans="1:26" ht="18" customHeight="1">
      <c r="A76" s="44">
        <f>VLOOKUP(Z76,貼付け!A:C,2,0)</f>
        <v>333</v>
      </c>
      <c r="B76" s="10" t="s">
        <v>2481</v>
      </c>
      <c r="C76" s="10" t="s">
        <v>739</v>
      </c>
      <c r="D76" s="10" t="s">
        <v>200</v>
      </c>
      <c r="E76" s="11" t="s">
        <v>740</v>
      </c>
      <c r="F76" s="11" t="s">
        <v>29</v>
      </c>
      <c r="G76" s="12" t="s">
        <v>12</v>
      </c>
      <c r="H76" s="114" t="s">
        <v>16</v>
      </c>
      <c r="I76" s="12" t="s">
        <v>741</v>
      </c>
      <c r="J76" s="14"/>
      <c r="K76" s="15"/>
      <c r="L76" s="16"/>
      <c r="M76" s="17"/>
      <c r="N76" s="17"/>
      <c r="O76" s="17"/>
      <c r="P76" s="18"/>
      <c r="Q76" s="19">
        <v>15</v>
      </c>
      <c r="R76" s="18" t="s">
        <v>13</v>
      </c>
      <c r="S76" s="18">
        <v>0</v>
      </c>
      <c r="T76" s="18" t="s">
        <v>14</v>
      </c>
      <c r="U76" s="20">
        <v>16</v>
      </c>
      <c r="V76" s="18" t="s">
        <v>13</v>
      </c>
      <c r="W76" s="21">
        <v>0</v>
      </c>
      <c r="X76" s="22" t="s">
        <v>2482</v>
      </c>
      <c r="Y76" s="106" t="s">
        <v>2483</v>
      </c>
      <c r="Z76" s="47">
        <v>148</v>
      </c>
    </row>
    <row r="77" spans="1:26" ht="18" customHeight="1">
      <c r="A77" s="44">
        <f>VLOOKUP(Z77,貼付け!A:C,2,0)</f>
        <v>367</v>
      </c>
      <c r="B77" s="10" t="s">
        <v>1012</v>
      </c>
      <c r="C77" s="10" t="s">
        <v>1013</v>
      </c>
      <c r="D77" s="10" t="s">
        <v>348</v>
      </c>
      <c r="E77" s="11" t="s">
        <v>1014</v>
      </c>
      <c r="F77" s="11" t="s">
        <v>29</v>
      </c>
      <c r="G77" s="12" t="s">
        <v>15</v>
      </c>
      <c r="H77" s="114" t="s">
        <v>17</v>
      </c>
      <c r="I77" s="12" t="s">
        <v>1041</v>
      </c>
      <c r="J77" s="14">
        <v>7</v>
      </c>
      <c r="K77" s="15" t="s">
        <v>13</v>
      </c>
      <c r="L77" s="16">
        <v>30</v>
      </c>
      <c r="M77" s="17" t="s">
        <v>14</v>
      </c>
      <c r="N77" s="17">
        <v>13</v>
      </c>
      <c r="O77" s="17" t="s">
        <v>13</v>
      </c>
      <c r="P77" s="18">
        <v>30</v>
      </c>
      <c r="Q77" s="19"/>
      <c r="R77" s="18"/>
      <c r="S77" s="18"/>
      <c r="T77" s="18"/>
      <c r="U77" s="20"/>
      <c r="V77" s="18"/>
      <c r="W77" s="21"/>
      <c r="X77" s="22"/>
      <c r="Y77" s="106" t="s">
        <v>16</v>
      </c>
      <c r="Z77" s="47">
        <v>27</v>
      </c>
    </row>
    <row r="78" spans="1:26" ht="18" customHeight="1">
      <c r="A78" s="44">
        <f>VLOOKUP(Z78,貼付け!A:C,2,0)</f>
        <v>1946</v>
      </c>
      <c r="B78" s="10" t="s">
        <v>2606</v>
      </c>
      <c r="C78" s="10" t="s">
        <v>347</v>
      </c>
      <c r="D78" s="10" t="s">
        <v>348</v>
      </c>
      <c r="E78" s="11" t="s">
        <v>349</v>
      </c>
      <c r="F78" s="11" t="s">
        <v>169</v>
      </c>
      <c r="G78" s="12" t="s">
        <v>12</v>
      </c>
      <c r="H78" s="114" t="s">
        <v>16</v>
      </c>
      <c r="I78" s="12" t="s">
        <v>350</v>
      </c>
      <c r="J78" s="14">
        <v>9</v>
      </c>
      <c r="K78" s="15" t="s">
        <v>13</v>
      </c>
      <c r="L78" s="16">
        <v>30</v>
      </c>
      <c r="M78" s="17" t="s">
        <v>14</v>
      </c>
      <c r="N78" s="17">
        <v>12</v>
      </c>
      <c r="O78" s="17" t="s">
        <v>13</v>
      </c>
      <c r="P78" s="18">
        <v>0</v>
      </c>
      <c r="Q78" s="19">
        <v>13</v>
      </c>
      <c r="R78" s="18" t="s">
        <v>13</v>
      </c>
      <c r="S78" s="18">
        <v>0</v>
      </c>
      <c r="T78" s="18" t="s">
        <v>14</v>
      </c>
      <c r="U78" s="20">
        <v>16</v>
      </c>
      <c r="V78" s="18" t="s">
        <v>13</v>
      </c>
      <c r="W78" s="21">
        <v>0</v>
      </c>
      <c r="X78" s="22"/>
      <c r="Y78" s="106" t="s">
        <v>2607</v>
      </c>
      <c r="Z78" s="47">
        <v>259</v>
      </c>
    </row>
    <row r="79" spans="1:26" ht="18" customHeight="1">
      <c r="A79" s="44">
        <f>VLOOKUP(Z79,貼付け!A:C,2,0)</f>
        <v>988</v>
      </c>
      <c r="B79" s="10" t="s">
        <v>482</v>
      </c>
      <c r="C79" s="10" t="s">
        <v>663</v>
      </c>
      <c r="D79" s="10" t="s">
        <v>348</v>
      </c>
      <c r="E79" s="11" t="s">
        <v>2612</v>
      </c>
      <c r="F79" s="11" t="s">
        <v>20</v>
      </c>
      <c r="G79" s="12" t="s">
        <v>12</v>
      </c>
      <c r="H79" s="114" t="s">
        <v>16</v>
      </c>
      <c r="I79" s="12" t="s">
        <v>664</v>
      </c>
      <c r="J79" s="14">
        <v>9</v>
      </c>
      <c r="K79" s="15" t="s">
        <v>13</v>
      </c>
      <c r="L79" s="16">
        <v>0</v>
      </c>
      <c r="M79" s="17" t="s">
        <v>14</v>
      </c>
      <c r="N79" s="17">
        <v>12</v>
      </c>
      <c r="O79" s="17" t="s">
        <v>13</v>
      </c>
      <c r="P79" s="18">
        <v>0</v>
      </c>
      <c r="Q79" s="19">
        <v>13</v>
      </c>
      <c r="R79" s="18" t="s">
        <v>13</v>
      </c>
      <c r="S79" s="18">
        <v>0</v>
      </c>
      <c r="T79" s="18" t="s">
        <v>14</v>
      </c>
      <c r="U79" s="20">
        <v>16</v>
      </c>
      <c r="V79" s="18" t="s">
        <v>13</v>
      </c>
      <c r="W79" s="21">
        <v>0</v>
      </c>
      <c r="X79" s="22" t="s">
        <v>665</v>
      </c>
      <c r="Y79" s="106" t="s">
        <v>16</v>
      </c>
      <c r="Z79" s="47">
        <v>261</v>
      </c>
    </row>
    <row r="80" spans="1:26" ht="18" customHeight="1">
      <c r="A80" s="44">
        <f>VLOOKUP(Z80,貼付け!A:C,2,0)</f>
        <v>3132</v>
      </c>
      <c r="B80" s="10" t="s">
        <v>2768</v>
      </c>
      <c r="C80" s="10" t="s">
        <v>2769</v>
      </c>
      <c r="D80" s="10" t="s">
        <v>348</v>
      </c>
      <c r="E80" s="11" t="s">
        <v>2770</v>
      </c>
      <c r="F80" s="11" t="s">
        <v>29</v>
      </c>
      <c r="G80" s="12" t="s">
        <v>12</v>
      </c>
      <c r="H80" s="114" t="s">
        <v>16</v>
      </c>
      <c r="I80" s="111" t="s">
        <v>2771</v>
      </c>
      <c r="J80" s="14">
        <v>9</v>
      </c>
      <c r="K80" s="15" t="s">
        <v>13</v>
      </c>
      <c r="L80" s="16">
        <v>0</v>
      </c>
      <c r="M80" s="17" t="s">
        <v>14</v>
      </c>
      <c r="N80" s="17">
        <v>12</v>
      </c>
      <c r="O80" s="17" t="s">
        <v>13</v>
      </c>
      <c r="P80" s="18">
        <v>0</v>
      </c>
      <c r="Q80" s="19">
        <v>14</v>
      </c>
      <c r="R80" s="18" t="s">
        <v>13</v>
      </c>
      <c r="S80" s="18">
        <v>0</v>
      </c>
      <c r="T80" s="18" t="s">
        <v>14</v>
      </c>
      <c r="U80" s="20">
        <v>17</v>
      </c>
      <c r="V80" s="18" t="s">
        <v>13</v>
      </c>
      <c r="W80" s="21">
        <v>0</v>
      </c>
      <c r="X80" s="22"/>
      <c r="Y80" s="106" t="s">
        <v>3120</v>
      </c>
      <c r="Z80" s="47">
        <v>307</v>
      </c>
    </row>
    <row r="81" spans="1:26" ht="18" customHeight="1">
      <c r="A81" s="44">
        <f>VLOOKUP(Z81,貼付け!A:C,2,0)</f>
        <v>2750</v>
      </c>
      <c r="B81" s="10" t="s">
        <v>526</v>
      </c>
      <c r="C81" s="10" t="s">
        <v>1003</v>
      </c>
      <c r="D81" s="10" t="s">
        <v>348</v>
      </c>
      <c r="E81" s="11" t="s">
        <v>1883</v>
      </c>
      <c r="F81" s="11" t="s">
        <v>20</v>
      </c>
      <c r="G81" s="12" t="s">
        <v>15</v>
      </c>
      <c r="H81" s="114" t="s">
        <v>17</v>
      </c>
      <c r="I81" s="12" t="s">
        <v>1004</v>
      </c>
      <c r="J81" s="14">
        <v>9</v>
      </c>
      <c r="K81" s="15" t="s">
        <v>13</v>
      </c>
      <c r="L81" s="16">
        <v>0</v>
      </c>
      <c r="M81" s="17" t="s">
        <v>14</v>
      </c>
      <c r="N81" s="17">
        <v>14</v>
      </c>
      <c r="O81" s="17" t="s">
        <v>13</v>
      </c>
      <c r="P81" s="18">
        <v>0</v>
      </c>
      <c r="Q81" s="19"/>
      <c r="R81" s="18"/>
      <c r="S81" s="18"/>
      <c r="T81" s="18"/>
      <c r="U81" s="20"/>
      <c r="V81" s="18"/>
      <c r="W81" s="21"/>
      <c r="X81" s="22"/>
      <c r="Y81" s="106" t="s">
        <v>2993</v>
      </c>
      <c r="Z81" s="47">
        <v>317</v>
      </c>
    </row>
    <row r="82" spans="1:26" ht="18" customHeight="1">
      <c r="A82" s="44">
        <f>VLOOKUP(Z82,貼付け!A:C,2,0)</f>
        <v>2437</v>
      </c>
      <c r="B82" s="10" t="s">
        <v>329</v>
      </c>
      <c r="C82" s="10" t="s">
        <v>330</v>
      </c>
      <c r="D82" s="10" t="s">
        <v>291</v>
      </c>
      <c r="E82" s="11" t="s">
        <v>331</v>
      </c>
      <c r="F82" s="11" t="s">
        <v>29</v>
      </c>
      <c r="G82" s="12" t="s">
        <v>15</v>
      </c>
      <c r="H82" s="114" t="s">
        <v>17</v>
      </c>
      <c r="I82" s="12" t="s">
        <v>332</v>
      </c>
      <c r="J82" s="14">
        <v>10</v>
      </c>
      <c r="K82" s="15" t="s">
        <v>13</v>
      </c>
      <c r="L82" s="16">
        <v>0</v>
      </c>
      <c r="M82" s="17" t="s">
        <v>14</v>
      </c>
      <c r="N82" s="17">
        <v>13</v>
      </c>
      <c r="O82" s="17" t="s">
        <v>13</v>
      </c>
      <c r="P82" s="18">
        <v>0</v>
      </c>
      <c r="Q82" s="19">
        <v>13</v>
      </c>
      <c r="R82" s="18" t="s">
        <v>13</v>
      </c>
      <c r="S82" s="18">
        <v>0</v>
      </c>
      <c r="T82" s="18" t="s">
        <v>14</v>
      </c>
      <c r="U82" s="20">
        <v>16</v>
      </c>
      <c r="V82" s="18" t="s">
        <v>13</v>
      </c>
      <c r="W82" s="21">
        <v>0</v>
      </c>
      <c r="X82" s="22" t="s">
        <v>591</v>
      </c>
      <c r="Y82" s="106" t="s">
        <v>2641</v>
      </c>
      <c r="Z82" s="47">
        <v>69</v>
      </c>
    </row>
    <row r="83" spans="1:26" ht="18" customHeight="1">
      <c r="A83" s="44">
        <f>VLOOKUP(Z83,貼付け!A:C,2,0)</f>
        <v>2543</v>
      </c>
      <c r="B83" s="10" t="s">
        <v>551</v>
      </c>
      <c r="C83" s="10" t="s">
        <v>330</v>
      </c>
      <c r="D83" s="10" t="s">
        <v>291</v>
      </c>
      <c r="E83" s="11" t="s">
        <v>3121</v>
      </c>
      <c r="F83" s="11" t="s">
        <v>78</v>
      </c>
      <c r="G83" s="12" t="s">
        <v>1084</v>
      </c>
      <c r="H83" s="115" t="s">
        <v>1120</v>
      </c>
      <c r="I83" s="12" t="s">
        <v>959</v>
      </c>
      <c r="J83" s="14">
        <v>9</v>
      </c>
      <c r="K83" s="15" t="s">
        <v>13</v>
      </c>
      <c r="L83" s="16">
        <v>0</v>
      </c>
      <c r="M83" s="17" t="s">
        <v>14</v>
      </c>
      <c r="N83" s="17">
        <v>12</v>
      </c>
      <c r="O83" s="17" t="s">
        <v>13</v>
      </c>
      <c r="P83" s="18">
        <v>0</v>
      </c>
      <c r="Q83" s="19"/>
      <c r="R83" s="18"/>
      <c r="S83" s="18"/>
      <c r="T83" s="18"/>
      <c r="U83" s="20"/>
      <c r="V83" s="18"/>
      <c r="W83" s="21"/>
      <c r="X83" s="22"/>
      <c r="Y83" s="106" t="s">
        <v>16</v>
      </c>
      <c r="Z83" s="47">
        <v>108</v>
      </c>
    </row>
    <row r="84" spans="1:26" ht="18" customHeight="1">
      <c r="A84" s="44">
        <f>VLOOKUP(Z84,貼付け!A:C,2,0)</f>
        <v>2594</v>
      </c>
      <c r="B84" s="10" t="s">
        <v>2474</v>
      </c>
      <c r="C84" s="10" t="s">
        <v>896</v>
      </c>
      <c r="D84" s="10" t="s">
        <v>291</v>
      </c>
      <c r="E84" s="11" t="s">
        <v>897</v>
      </c>
      <c r="F84" s="11" t="s">
        <v>29</v>
      </c>
      <c r="G84" s="12" t="s">
        <v>12</v>
      </c>
      <c r="H84" s="114" t="s">
        <v>16</v>
      </c>
      <c r="I84" s="12" t="s">
        <v>898</v>
      </c>
      <c r="J84" s="14">
        <v>9</v>
      </c>
      <c r="K84" s="15" t="s">
        <v>13</v>
      </c>
      <c r="L84" s="16">
        <v>30</v>
      </c>
      <c r="M84" s="17" t="s">
        <v>14</v>
      </c>
      <c r="N84" s="17">
        <v>12</v>
      </c>
      <c r="O84" s="17" t="s">
        <v>13</v>
      </c>
      <c r="P84" s="18">
        <v>30</v>
      </c>
      <c r="Q84" s="19">
        <v>13</v>
      </c>
      <c r="R84" s="18" t="s">
        <v>13</v>
      </c>
      <c r="S84" s="18">
        <v>30</v>
      </c>
      <c r="T84" s="18" t="s">
        <v>14</v>
      </c>
      <c r="U84" s="20">
        <v>16</v>
      </c>
      <c r="V84" s="18" t="s">
        <v>13</v>
      </c>
      <c r="W84" s="21">
        <v>30</v>
      </c>
      <c r="X84" s="22" t="s">
        <v>899</v>
      </c>
      <c r="Y84" s="106" t="s">
        <v>1135</v>
      </c>
      <c r="Z84" s="47">
        <v>140</v>
      </c>
    </row>
    <row r="85" spans="1:26" ht="18" customHeight="1">
      <c r="A85" s="44">
        <f>VLOOKUP(Z85,貼付け!A:C,2,0)</f>
        <v>2373</v>
      </c>
      <c r="B85" s="10" t="s">
        <v>289</v>
      </c>
      <c r="C85" s="10" t="s">
        <v>290</v>
      </c>
      <c r="D85" s="10" t="s">
        <v>291</v>
      </c>
      <c r="E85" s="11" t="s">
        <v>292</v>
      </c>
      <c r="F85" s="11" t="s">
        <v>39</v>
      </c>
      <c r="G85" s="12" t="s">
        <v>15</v>
      </c>
      <c r="H85" s="114" t="s">
        <v>17</v>
      </c>
      <c r="I85" s="12" t="s">
        <v>742</v>
      </c>
      <c r="J85" s="14">
        <v>9</v>
      </c>
      <c r="K85" s="15" t="s">
        <v>13</v>
      </c>
      <c r="L85" s="16">
        <v>0</v>
      </c>
      <c r="M85" s="17" t="s">
        <v>14</v>
      </c>
      <c r="N85" s="17">
        <v>11</v>
      </c>
      <c r="O85" s="17" t="s">
        <v>13</v>
      </c>
      <c r="P85" s="18">
        <v>0</v>
      </c>
      <c r="Q85" s="19"/>
      <c r="R85" s="18"/>
      <c r="S85" s="18"/>
      <c r="T85" s="18"/>
      <c r="U85" s="20"/>
      <c r="V85" s="18"/>
      <c r="W85" s="21"/>
      <c r="X85" s="22"/>
      <c r="Y85" s="106" t="s">
        <v>16</v>
      </c>
      <c r="Z85" s="47">
        <v>199</v>
      </c>
    </row>
    <row r="86" spans="1:26" ht="18" customHeight="1">
      <c r="A86" s="44">
        <f>VLOOKUP(Z86,貼付け!A:C,2,0)</f>
        <v>1127</v>
      </c>
      <c r="B86" s="10" t="s">
        <v>2599</v>
      </c>
      <c r="C86" s="10" t="s">
        <v>411</v>
      </c>
      <c r="D86" s="10" t="s">
        <v>412</v>
      </c>
      <c r="E86" s="11" t="s">
        <v>1043</v>
      </c>
      <c r="F86" s="11" t="s">
        <v>20</v>
      </c>
      <c r="G86" s="12" t="s">
        <v>12</v>
      </c>
      <c r="H86" s="114" t="s">
        <v>16</v>
      </c>
      <c r="I86" s="12" t="s">
        <v>594</v>
      </c>
      <c r="J86" s="14">
        <v>10</v>
      </c>
      <c r="K86" s="15" t="s">
        <v>13</v>
      </c>
      <c r="L86" s="16">
        <v>0</v>
      </c>
      <c r="M86" s="17" t="s">
        <v>14</v>
      </c>
      <c r="N86" s="17">
        <v>12</v>
      </c>
      <c r="O86" s="17" t="s">
        <v>13</v>
      </c>
      <c r="P86" s="18">
        <v>0</v>
      </c>
      <c r="Q86" s="19">
        <v>14</v>
      </c>
      <c r="R86" s="18" t="s">
        <v>13</v>
      </c>
      <c r="S86" s="18">
        <v>0</v>
      </c>
      <c r="T86" s="18" t="s">
        <v>14</v>
      </c>
      <c r="U86" s="20">
        <v>16</v>
      </c>
      <c r="V86" s="18" t="s">
        <v>13</v>
      </c>
      <c r="W86" s="21">
        <v>0</v>
      </c>
      <c r="X86" s="22" t="s">
        <v>595</v>
      </c>
      <c r="Y86" s="106" t="s">
        <v>2600</v>
      </c>
      <c r="Z86" s="47">
        <v>255</v>
      </c>
    </row>
    <row r="87" spans="1:26" ht="18" customHeight="1">
      <c r="A87" s="44">
        <f>VLOOKUP(Z87,貼付け!A:C,2,0)</f>
        <v>1031</v>
      </c>
      <c r="B87" s="10" t="s">
        <v>273</v>
      </c>
      <c r="C87" s="10" t="s">
        <v>274</v>
      </c>
      <c r="D87" s="10" t="s">
        <v>275</v>
      </c>
      <c r="E87" s="11" t="s">
        <v>276</v>
      </c>
      <c r="F87" s="11" t="s">
        <v>20</v>
      </c>
      <c r="G87" s="12" t="s">
        <v>12</v>
      </c>
      <c r="H87" s="114" t="s">
        <v>16</v>
      </c>
      <c r="I87" s="111" t="s">
        <v>2932</v>
      </c>
      <c r="J87" s="14">
        <v>9</v>
      </c>
      <c r="K87" s="15" t="s">
        <v>13</v>
      </c>
      <c r="L87" s="16">
        <v>0</v>
      </c>
      <c r="M87" s="17" t="s">
        <v>14</v>
      </c>
      <c r="N87" s="17">
        <v>12</v>
      </c>
      <c r="O87" s="17" t="s">
        <v>13</v>
      </c>
      <c r="P87" s="18">
        <v>0</v>
      </c>
      <c r="Q87" s="19">
        <v>12</v>
      </c>
      <c r="R87" s="18" t="s">
        <v>13</v>
      </c>
      <c r="S87" s="18">
        <v>0</v>
      </c>
      <c r="T87" s="18" t="s">
        <v>14</v>
      </c>
      <c r="U87" s="20">
        <v>24</v>
      </c>
      <c r="V87" s="18" t="s">
        <v>13</v>
      </c>
      <c r="W87" s="21">
        <v>0</v>
      </c>
      <c r="X87" s="22" t="s">
        <v>1088</v>
      </c>
      <c r="Y87" s="106" t="s">
        <v>2661</v>
      </c>
      <c r="Z87" s="47">
        <v>151</v>
      </c>
    </row>
    <row r="88" spans="1:26" ht="18" customHeight="1">
      <c r="A88" s="44">
        <f>VLOOKUP(Z88,貼付け!A:C,2,0)</f>
        <v>372</v>
      </c>
      <c r="B88" s="10" t="s">
        <v>388</v>
      </c>
      <c r="C88" s="10" t="s">
        <v>389</v>
      </c>
      <c r="D88" s="10" t="s">
        <v>275</v>
      </c>
      <c r="E88" s="11" t="s">
        <v>390</v>
      </c>
      <c r="F88" s="11" t="s">
        <v>29</v>
      </c>
      <c r="G88" s="12" t="s">
        <v>12</v>
      </c>
      <c r="H88" s="114" t="s">
        <v>16</v>
      </c>
      <c r="I88" s="12" t="s">
        <v>391</v>
      </c>
      <c r="J88" s="14">
        <v>10</v>
      </c>
      <c r="K88" s="15" t="s">
        <v>13</v>
      </c>
      <c r="L88" s="16">
        <v>0</v>
      </c>
      <c r="M88" s="17" t="s">
        <v>14</v>
      </c>
      <c r="N88" s="17">
        <v>12</v>
      </c>
      <c r="O88" s="17" t="s">
        <v>13</v>
      </c>
      <c r="P88" s="18">
        <v>0</v>
      </c>
      <c r="Q88" s="19">
        <v>12</v>
      </c>
      <c r="R88" s="18" t="s">
        <v>13</v>
      </c>
      <c r="S88" s="18">
        <v>0</v>
      </c>
      <c r="T88" s="18" t="s">
        <v>14</v>
      </c>
      <c r="U88" s="20">
        <v>16</v>
      </c>
      <c r="V88" s="18" t="s">
        <v>13</v>
      </c>
      <c r="W88" s="21">
        <v>0</v>
      </c>
      <c r="X88" s="22" t="s">
        <v>666</v>
      </c>
      <c r="Y88" s="106" t="s">
        <v>1044</v>
      </c>
      <c r="Z88" s="47">
        <v>232</v>
      </c>
    </row>
    <row r="89" spans="1:26" ht="18" customHeight="1">
      <c r="A89" s="44">
        <f>VLOOKUP(Z89,貼付け!A:C,2,0)</f>
        <v>2621</v>
      </c>
      <c r="B89" s="10" t="s">
        <v>2355</v>
      </c>
      <c r="C89" s="10" t="s">
        <v>981</v>
      </c>
      <c r="D89" s="10" t="s">
        <v>168</v>
      </c>
      <c r="E89" s="11" t="s">
        <v>982</v>
      </c>
      <c r="F89" s="11" t="s">
        <v>192</v>
      </c>
      <c r="G89" s="12" t="s">
        <v>12</v>
      </c>
      <c r="H89" s="114" t="s">
        <v>16</v>
      </c>
      <c r="I89" s="12" t="s">
        <v>983</v>
      </c>
      <c r="J89" s="14">
        <v>8</v>
      </c>
      <c r="K89" s="15" t="s">
        <v>13</v>
      </c>
      <c r="L89" s="16">
        <v>0</v>
      </c>
      <c r="M89" s="17" t="s">
        <v>14</v>
      </c>
      <c r="N89" s="17">
        <v>12</v>
      </c>
      <c r="O89" s="17" t="s">
        <v>13</v>
      </c>
      <c r="P89" s="18">
        <v>0</v>
      </c>
      <c r="Q89" s="19"/>
      <c r="R89" s="18"/>
      <c r="S89" s="18"/>
      <c r="T89" s="18"/>
      <c r="U89" s="20"/>
      <c r="V89" s="18"/>
      <c r="W89" s="21"/>
      <c r="X89" s="22"/>
      <c r="Y89" s="106" t="s">
        <v>16</v>
      </c>
      <c r="Z89" s="47">
        <v>18</v>
      </c>
    </row>
    <row r="90" spans="1:26" ht="18" customHeight="1">
      <c r="A90" s="44">
        <f>VLOOKUP(Z90,貼付け!A:C,2,0)</f>
        <v>67</v>
      </c>
      <c r="B90" s="10" t="s">
        <v>1438</v>
      </c>
      <c r="C90" s="10" t="s">
        <v>167</v>
      </c>
      <c r="D90" s="10" t="s">
        <v>168</v>
      </c>
      <c r="E90" s="11" t="s">
        <v>2507</v>
      </c>
      <c r="F90" s="11" t="s">
        <v>169</v>
      </c>
      <c r="G90" s="12" t="s">
        <v>12</v>
      </c>
      <c r="H90" s="114" t="s">
        <v>16</v>
      </c>
      <c r="I90" s="111" t="s">
        <v>170</v>
      </c>
      <c r="J90" s="14">
        <v>9</v>
      </c>
      <c r="K90" s="15" t="s">
        <v>13</v>
      </c>
      <c r="L90" s="16">
        <v>0</v>
      </c>
      <c r="M90" s="17" t="s">
        <v>14</v>
      </c>
      <c r="N90" s="17">
        <v>12</v>
      </c>
      <c r="O90" s="17" t="s">
        <v>13</v>
      </c>
      <c r="P90" s="18">
        <v>0</v>
      </c>
      <c r="Q90" s="19">
        <v>12</v>
      </c>
      <c r="R90" s="18" t="s">
        <v>13</v>
      </c>
      <c r="S90" s="18">
        <v>0</v>
      </c>
      <c r="T90" s="18" t="s">
        <v>14</v>
      </c>
      <c r="U90" s="20">
        <v>17</v>
      </c>
      <c r="V90" s="18" t="s">
        <v>13</v>
      </c>
      <c r="W90" s="21">
        <v>0</v>
      </c>
      <c r="X90" s="22" t="s">
        <v>596</v>
      </c>
      <c r="Y90" s="106" t="s">
        <v>2665</v>
      </c>
      <c r="Z90" s="47">
        <v>171</v>
      </c>
    </row>
    <row r="91" spans="1:26" ht="18" customHeight="1">
      <c r="A91" s="44">
        <f>VLOOKUP(Z91,貼付け!A:C,2,0)</f>
        <v>334</v>
      </c>
      <c r="B91" s="10" t="s">
        <v>474</v>
      </c>
      <c r="C91" s="10" t="s">
        <v>667</v>
      </c>
      <c r="D91" s="10" t="s">
        <v>168</v>
      </c>
      <c r="E91" s="11" t="s">
        <v>668</v>
      </c>
      <c r="F91" s="11" t="s">
        <v>20</v>
      </c>
      <c r="G91" s="12" t="s">
        <v>12</v>
      </c>
      <c r="H91" s="114" t="s">
        <v>16</v>
      </c>
      <c r="I91" s="12" t="s">
        <v>669</v>
      </c>
      <c r="J91" s="14">
        <v>9</v>
      </c>
      <c r="K91" s="15" t="s">
        <v>13</v>
      </c>
      <c r="L91" s="16">
        <v>0</v>
      </c>
      <c r="M91" s="17" t="s">
        <v>14</v>
      </c>
      <c r="N91" s="17">
        <v>12</v>
      </c>
      <c r="O91" s="17" t="s">
        <v>13</v>
      </c>
      <c r="P91" s="18">
        <v>0</v>
      </c>
      <c r="Q91" s="19"/>
      <c r="R91" s="18"/>
      <c r="S91" s="18"/>
      <c r="T91" s="18"/>
      <c r="U91" s="20"/>
      <c r="V91" s="18"/>
      <c r="W91" s="21"/>
      <c r="X91" s="22"/>
      <c r="Y91" s="106" t="s">
        <v>2527</v>
      </c>
      <c r="Z91" s="47">
        <v>191</v>
      </c>
    </row>
    <row r="92" spans="1:26" ht="18" customHeight="1">
      <c r="A92" s="44">
        <f>VLOOKUP(Z92,貼付け!A:C,2,0)</f>
        <v>3115</v>
      </c>
      <c r="B92" s="10" t="s">
        <v>2608</v>
      </c>
      <c r="C92" s="10" t="s">
        <v>2609</v>
      </c>
      <c r="D92" s="10" t="s">
        <v>168</v>
      </c>
      <c r="E92" s="11" t="s">
        <v>2610</v>
      </c>
      <c r="F92" s="11" t="s">
        <v>29</v>
      </c>
      <c r="G92" s="12" t="s">
        <v>1084</v>
      </c>
      <c r="H92" s="115" t="s">
        <v>1120</v>
      </c>
      <c r="I92" s="111" t="s">
        <v>2932</v>
      </c>
      <c r="J92" s="14"/>
      <c r="K92" s="15"/>
      <c r="L92" s="16"/>
      <c r="M92" s="17"/>
      <c r="N92" s="17"/>
      <c r="O92" s="17"/>
      <c r="P92" s="18"/>
      <c r="Q92" s="19">
        <v>13</v>
      </c>
      <c r="R92" s="18" t="s">
        <v>13</v>
      </c>
      <c r="S92" s="18">
        <v>0</v>
      </c>
      <c r="T92" s="18" t="s">
        <v>14</v>
      </c>
      <c r="U92" s="20">
        <v>19</v>
      </c>
      <c r="V92" s="18" t="s">
        <v>13</v>
      </c>
      <c r="W92" s="21">
        <v>0</v>
      </c>
      <c r="X92" s="22" t="s">
        <v>2611</v>
      </c>
      <c r="Y92" s="106" t="s">
        <v>3061</v>
      </c>
      <c r="Z92" s="47">
        <v>260</v>
      </c>
    </row>
    <row r="93" spans="1:26" ht="18" customHeight="1">
      <c r="A93" s="44">
        <f>VLOOKUP(Z93,貼付け!A:C,2,0)</f>
        <v>1122</v>
      </c>
      <c r="B93" s="10" t="s">
        <v>2266</v>
      </c>
      <c r="C93" s="10" t="s">
        <v>1921</v>
      </c>
      <c r="D93" s="10" t="s">
        <v>168</v>
      </c>
      <c r="E93" s="11" t="s">
        <v>2613</v>
      </c>
      <c r="F93" s="11" t="s">
        <v>20</v>
      </c>
      <c r="G93" s="12" t="s">
        <v>12</v>
      </c>
      <c r="H93" s="114" t="s">
        <v>16</v>
      </c>
      <c r="I93" s="12" t="s">
        <v>2614</v>
      </c>
      <c r="J93" s="14">
        <v>0</v>
      </c>
      <c r="K93" s="15" t="s">
        <v>13</v>
      </c>
      <c r="L93" s="16">
        <v>0</v>
      </c>
      <c r="M93" s="17" t="s">
        <v>14</v>
      </c>
      <c r="N93" s="17">
        <v>12</v>
      </c>
      <c r="O93" s="17" t="s">
        <v>13</v>
      </c>
      <c r="P93" s="18">
        <v>0</v>
      </c>
      <c r="Q93" s="19">
        <v>12</v>
      </c>
      <c r="R93" s="18" t="s">
        <v>13</v>
      </c>
      <c r="S93" s="18">
        <v>0</v>
      </c>
      <c r="T93" s="18" t="s">
        <v>14</v>
      </c>
      <c r="U93" s="20">
        <v>24</v>
      </c>
      <c r="V93" s="18" t="s">
        <v>13</v>
      </c>
      <c r="W93" s="21">
        <v>0</v>
      </c>
      <c r="X93" s="22" t="s">
        <v>2615</v>
      </c>
      <c r="Y93" s="106" t="s">
        <v>2616</v>
      </c>
      <c r="Z93" s="47">
        <v>264</v>
      </c>
    </row>
    <row r="94" spans="1:26" ht="18" customHeight="1">
      <c r="A94" s="44">
        <f>VLOOKUP(Z94,貼付け!A:C,2,0)</f>
        <v>2274</v>
      </c>
      <c r="B94" s="10" t="s">
        <v>356</v>
      </c>
      <c r="C94" s="10" t="s">
        <v>357</v>
      </c>
      <c r="D94" s="10" t="s">
        <v>168</v>
      </c>
      <c r="E94" s="11" t="s">
        <v>358</v>
      </c>
      <c r="F94" s="11" t="s">
        <v>20</v>
      </c>
      <c r="G94" s="12" t="s">
        <v>12</v>
      </c>
      <c r="H94" s="115" t="s">
        <v>16</v>
      </c>
      <c r="I94" s="12" t="s">
        <v>359</v>
      </c>
      <c r="J94" s="14">
        <v>9</v>
      </c>
      <c r="K94" s="15" t="s">
        <v>13</v>
      </c>
      <c r="L94" s="16">
        <v>0</v>
      </c>
      <c r="M94" s="17" t="s">
        <v>14</v>
      </c>
      <c r="N94" s="17">
        <v>12</v>
      </c>
      <c r="O94" s="17" t="s">
        <v>13</v>
      </c>
      <c r="P94" s="18">
        <v>0</v>
      </c>
      <c r="Q94" s="19">
        <v>13</v>
      </c>
      <c r="R94" s="18" t="s">
        <v>13</v>
      </c>
      <c r="S94" s="18">
        <v>30</v>
      </c>
      <c r="T94" s="18" t="s">
        <v>14</v>
      </c>
      <c r="U94" s="20">
        <v>16</v>
      </c>
      <c r="V94" s="18" t="s">
        <v>13</v>
      </c>
      <c r="W94" s="21">
        <v>0</v>
      </c>
      <c r="X94" s="22" t="s">
        <v>2686</v>
      </c>
      <c r="Y94" s="106" t="s">
        <v>16</v>
      </c>
      <c r="Z94" s="47">
        <v>268</v>
      </c>
    </row>
    <row r="95" spans="1:26" ht="18" customHeight="1">
      <c r="A95" s="44">
        <f>VLOOKUP(Z95,貼付け!A:C,2,0)</f>
        <v>2670</v>
      </c>
      <c r="B95" s="10" t="s">
        <v>516</v>
      </c>
      <c r="C95" s="10" t="s">
        <v>799</v>
      </c>
      <c r="D95" s="10" t="s">
        <v>141</v>
      </c>
      <c r="E95" s="11" t="s">
        <v>2382</v>
      </c>
      <c r="F95" s="11" t="s">
        <v>192</v>
      </c>
      <c r="G95" s="12" t="s">
        <v>12</v>
      </c>
      <c r="H95" s="114" t="s">
        <v>16</v>
      </c>
      <c r="I95" s="12" t="s">
        <v>800</v>
      </c>
      <c r="J95" s="14">
        <v>9</v>
      </c>
      <c r="K95" s="15" t="s">
        <v>13</v>
      </c>
      <c r="L95" s="16">
        <v>30</v>
      </c>
      <c r="M95" s="17" t="s">
        <v>14</v>
      </c>
      <c r="N95" s="17">
        <v>12</v>
      </c>
      <c r="O95" s="17" t="s">
        <v>13</v>
      </c>
      <c r="P95" s="18">
        <v>0</v>
      </c>
      <c r="Q95" s="19"/>
      <c r="R95" s="18"/>
      <c r="S95" s="18"/>
      <c r="T95" s="18"/>
      <c r="U95" s="20"/>
      <c r="V95" s="18"/>
      <c r="W95" s="21"/>
      <c r="X95" s="22" t="s">
        <v>2383</v>
      </c>
      <c r="Y95" s="106" t="s">
        <v>2384</v>
      </c>
      <c r="Z95" s="47">
        <v>53</v>
      </c>
    </row>
    <row r="96" spans="1:26" ht="18" customHeight="1">
      <c r="A96" s="44">
        <f>VLOOKUP(Z96,貼付け!A:C,2,0)</f>
        <v>643</v>
      </c>
      <c r="B96" s="10" t="s">
        <v>495</v>
      </c>
      <c r="C96" s="10" t="s">
        <v>671</v>
      </c>
      <c r="D96" s="10" t="s">
        <v>141</v>
      </c>
      <c r="E96" s="11" t="s">
        <v>2410</v>
      </c>
      <c r="F96" s="11" t="s">
        <v>20</v>
      </c>
      <c r="G96" s="12" t="s">
        <v>15</v>
      </c>
      <c r="H96" s="114" t="s">
        <v>17</v>
      </c>
      <c r="I96" s="12" t="s">
        <v>672</v>
      </c>
      <c r="J96" s="14"/>
      <c r="K96" s="15"/>
      <c r="L96" s="16"/>
      <c r="M96" s="17"/>
      <c r="N96" s="17"/>
      <c r="O96" s="17"/>
      <c r="P96" s="18"/>
      <c r="Q96" s="19">
        <v>18</v>
      </c>
      <c r="R96" s="18" t="s">
        <v>13</v>
      </c>
      <c r="S96" s="18">
        <v>0</v>
      </c>
      <c r="T96" s="18" t="s">
        <v>14</v>
      </c>
      <c r="U96" s="20">
        <v>19</v>
      </c>
      <c r="V96" s="18" t="s">
        <v>13</v>
      </c>
      <c r="W96" s="21">
        <v>0</v>
      </c>
      <c r="X96" s="22" t="s">
        <v>1089</v>
      </c>
      <c r="Y96" s="106" t="s">
        <v>16</v>
      </c>
      <c r="Z96" s="47">
        <v>76</v>
      </c>
    </row>
    <row r="97" spans="1:26" ht="18" customHeight="1">
      <c r="A97" s="44">
        <f>VLOOKUP(Z97,貼付け!A:C,2,0)</f>
        <v>3022</v>
      </c>
      <c r="B97" s="10" t="s">
        <v>1932</v>
      </c>
      <c r="C97" s="10" t="s">
        <v>960</v>
      </c>
      <c r="D97" s="10" t="s">
        <v>141</v>
      </c>
      <c r="E97" s="11" t="s">
        <v>2427</v>
      </c>
      <c r="F97" s="11" t="s">
        <v>29</v>
      </c>
      <c r="G97" s="12" t="s">
        <v>15</v>
      </c>
      <c r="H97" s="114" t="s">
        <v>17</v>
      </c>
      <c r="I97" s="12" t="s">
        <v>1933</v>
      </c>
      <c r="J97" s="14">
        <v>9</v>
      </c>
      <c r="K97" s="15" t="s">
        <v>13</v>
      </c>
      <c r="L97" s="16">
        <v>0</v>
      </c>
      <c r="M97" s="17" t="s">
        <v>14</v>
      </c>
      <c r="N97" s="17">
        <v>12</v>
      </c>
      <c r="O97" s="17" t="s">
        <v>13</v>
      </c>
      <c r="P97" s="18">
        <v>0</v>
      </c>
      <c r="Q97" s="19">
        <v>12</v>
      </c>
      <c r="R97" s="18" t="s">
        <v>13</v>
      </c>
      <c r="S97" s="18">
        <v>0</v>
      </c>
      <c r="T97" s="18" t="s">
        <v>14</v>
      </c>
      <c r="U97" s="20">
        <v>15</v>
      </c>
      <c r="V97" s="18" t="s">
        <v>13</v>
      </c>
      <c r="W97" s="21">
        <v>0</v>
      </c>
      <c r="X97" s="22"/>
      <c r="Y97" s="106" t="s">
        <v>2428</v>
      </c>
      <c r="Z97" s="47">
        <v>93</v>
      </c>
    </row>
    <row r="98" spans="1:26" ht="18" customHeight="1">
      <c r="A98" s="44">
        <f>VLOOKUP(Z98,貼付け!A:C,2,0)</f>
        <v>2892</v>
      </c>
      <c r="B98" s="10" t="s">
        <v>1046</v>
      </c>
      <c r="C98" s="10" t="s">
        <v>960</v>
      </c>
      <c r="D98" s="10" t="s">
        <v>141</v>
      </c>
      <c r="E98" s="11" t="s">
        <v>2473</v>
      </c>
      <c r="F98" s="11" t="s">
        <v>29</v>
      </c>
      <c r="G98" s="12" t="s">
        <v>12</v>
      </c>
      <c r="H98" s="114" t="s">
        <v>16</v>
      </c>
      <c r="I98" s="12" t="s">
        <v>1015</v>
      </c>
      <c r="J98" s="14">
        <v>9</v>
      </c>
      <c r="K98" s="15" t="s">
        <v>13</v>
      </c>
      <c r="L98" s="16">
        <v>0</v>
      </c>
      <c r="M98" s="17" t="s">
        <v>14</v>
      </c>
      <c r="N98" s="17">
        <v>12</v>
      </c>
      <c r="O98" s="17" t="s">
        <v>13</v>
      </c>
      <c r="P98" s="18">
        <v>0</v>
      </c>
      <c r="Q98" s="19">
        <v>12</v>
      </c>
      <c r="R98" s="18" t="s">
        <v>13</v>
      </c>
      <c r="S98" s="18">
        <v>0</v>
      </c>
      <c r="T98" s="18" t="s">
        <v>14</v>
      </c>
      <c r="U98" s="20">
        <v>15</v>
      </c>
      <c r="V98" s="18" t="s">
        <v>13</v>
      </c>
      <c r="W98" s="21">
        <v>0</v>
      </c>
      <c r="X98" s="22"/>
      <c r="Y98" s="106" t="s">
        <v>1298</v>
      </c>
      <c r="Z98" s="47">
        <v>139</v>
      </c>
    </row>
    <row r="99" spans="1:26" ht="18" customHeight="1">
      <c r="A99" s="44">
        <f>VLOOKUP(Z99,貼付け!A:C,2,0)</f>
        <v>49</v>
      </c>
      <c r="B99" s="10" t="s">
        <v>2059</v>
      </c>
      <c r="C99" s="10" t="s">
        <v>2057</v>
      </c>
      <c r="D99" s="10" t="s">
        <v>141</v>
      </c>
      <c r="E99" s="11" t="s">
        <v>2060</v>
      </c>
      <c r="F99" s="11" t="s">
        <v>52</v>
      </c>
      <c r="G99" s="12" t="s">
        <v>12</v>
      </c>
      <c r="H99" s="114" t="s">
        <v>16</v>
      </c>
      <c r="I99" s="12" t="s">
        <v>2065</v>
      </c>
      <c r="J99" s="14">
        <v>10</v>
      </c>
      <c r="K99" s="15" t="s">
        <v>13</v>
      </c>
      <c r="L99" s="16">
        <v>0</v>
      </c>
      <c r="M99" s="17" t="s">
        <v>14</v>
      </c>
      <c r="N99" s="17">
        <v>12</v>
      </c>
      <c r="O99" s="17" t="s">
        <v>13</v>
      </c>
      <c r="P99" s="18">
        <v>0</v>
      </c>
      <c r="Q99" s="19">
        <v>12</v>
      </c>
      <c r="R99" s="18" t="s">
        <v>13</v>
      </c>
      <c r="S99" s="18">
        <v>0</v>
      </c>
      <c r="T99" s="18" t="s">
        <v>14</v>
      </c>
      <c r="U99" s="20">
        <v>20</v>
      </c>
      <c r="V99" s="18" t="s">
        <v>13</v>
      </c>
      <c r="W99" s="21">
        <v>0</v>
      </c>
      <c r="X99" s="22" t="s">
        <v>2237</v>
      </c>
      <c r="Y99" s="106" t="s">
        <v>2301</v>
      </c>
      <c r="Z99" s="47">
        <v>209</v>
      </c>
    </row>
    <row r="100" spans="1:26" ht="18" customHeight="1">
      <c r="A100" s="44">
        <f>VLOOKUP(Z100,貼付け!A:C,2,0)</f>
        <v>3104</v>
      </c>
      <c r="B100" s="10" t="s">
        <v>2551</v>
      </c>
      <c r="C100" s="10" t="s">
        <v>2552</v>
      </c>
      <c r="D100" s="10" t="s">
        <v>141</v>
      </c>
      <c r="E100" s="11" t="s">
        <v>2553</v>
      </c>
      <c r="F100" s="11" t="s">
        <v>78</v>
      </c>
      <c r="G100" s="12" t="s">
        <v>12</v>
      </c>
      <c r="H100" s="114" t="s">
        <v>16</v>
      </c>
      <c r="I100" s="12" t="s">
        <v>2554</v>
      </c>
      <c r="J100" s="14">
        <v>10</v>
      </c>
      <c r="K100" s="15" t="s">
        <v>13</v>
      </c>
      <c r="L100" s="16">
        <v>0</v>
      </c>
      <c r="M100" s="17" t="s">
        <v>14</v>
      </c>
      <c r="N100" s="17">
        <v>12</v>
      </c>
      <c r="O100" s="17" t="s">
        <v>13</v>
      </c>
      <c r="P100" s="18">
        <v>0</v>
      </c>
      <c r="Q100" s="19">
        <v>15</v>
      </c>
      <c r="R100" s="18" t="s">
        <v>13</v>
      </c>
      <c r="S100" s="18">
        <v>0</v>
      </c>
      <c r="T100" s="18" t="s">
        <v>14</v>
      </c>
      <c r="U100" s="20">
        <v>19</v>
      </c>
      <c r="V100" s="18" t="s">
        <v>13</v>
      </c>
      <c r="W100" s="21">
        <v>0</v>
      </c>
      <c r="X100" s="22"/>
      <c r="Y100" s="106" t="s">
        <v>16</v>
      </c>
      <c r="Z100" s="47">
        <v>215</v>
      </c>
    </row>
    <row r="101" spans="1:26" ht="18" customHeight="1">
      <c r="A101" s="44">
        <f>VLOOKUP(Z101,貼付け!A:C,2,0)</f>
        <v>267</v>
      </c>
      <c r="B101" s="10" t="s">
        <v>2722</v>
      </c>
      <c r="C101" s="10" t="s">
        <v>960</v>
      </c>
      <c r="D101" s="10" t="s">
        <v>141</v>
      </c>
      <c r="E101" s="11" t="s">
        <v>2723</v>
      </c>
      <c r="F101" s="11" t="s">
        <v>20</v>
      </c>
      <c r="G101" s="12" t="s">
        <v>12</v>
      </c>
      <c r="H101" s="114" t="s">
        <v>16</v>
      </c>
      <c r="I101" s="12" t="s">
        <v>2724</v>
      </c>
      <c r="J101" s="14">
        <v>10</v>
      </c>
      <c r="K101" s="15" t="s">
        <v>13</v>
      </c>
      <c r="L101" s="16">
        <v>0</v>
      </c>
      <c r="M101" s="17" t="s">
        <v>14</v>
      </c>
      <c r="N101" s="17">
        <v>13</v>
      </c>
      <c r="O101" s="17" t="s">
        <v>13</v>
      </c>
      <c r="P101" s="18">
        <v>30</v>
      </c>
      <c r="Q101" s="19">
        <v>14</v>
      </c>
      <c r="R101" s="18" t="s">
        <v>13</v>
      </c>
      <c r="S101" s="18">
        <v>30</v>
      </c>
      <c r="T101" s="18" t="s">
        <v>14</v>
      </c>
      <c r="U101" s="20">
        <v>18</v>
      </c>
      <c r="V101" s="18" t="s">
        <v>13</v>
      </c>
      <c r="W101" s="21">
        <v>0</v>
      </c>
      <c r="X101" s="22" t="s">
        <v>2725</v>
      </c>
      <c r="Y101" s="106" t="s">
        <v>2726</v>
      </c>
      <c r="Z101" s="47">
        <v>217</v>
      </c>
    </row>
    <row r="102" spans="1:26" ht="18" customHeight="1">
      <c r="A102" s="44">
        <f>VLOOKUP(Z102,貼付け!A:C,2,0)</f>
        <v>3096</v>
      </c>
      <c r="B102" s="10" t="s">
        <v>2306</v>
      </c>
      <c r="C102" s="10" t="s">
        <v>2304</v>
      </c>
      <c r="D102" s="10" t="s">
        <v>141</v>
      </c>
      <c r="E102" s="11" t="s">
        <v>2305</v>
      </c>
      <c r="F102" s="11" t="s">
        <v>29</v>
      </c>
      <c r="G102" s="12" t="s">
        <v>12</v>
      </c>
      <c r="H102" s="114" t="s">
        <v>16</v>
      </c>
      <c r="I102" s="12" t="s">
        <v>2309</v>
      </c>
      <c r="J102" s="14">
        <v>10</v>
      </c>
      <c r="K102" s="15" t="s">
        <v>13</v>
      </c>
      <c r="L102" s="16">
        <v>0</v>
      </c>
      <c r="M102" s="17" t="s">
        <v>14</v>
      </c>
      <c r="N102" s="17">
        <v>13</v>
      </c>
      <c r="O102" s="17" t="s">
        <v>13</v>
      </c>
      <c r="P102" s="18">
        <v>0</v>
      </c>
      <c r="Q102" s="19">
        <v>15</v>
      </c>
      <c r="R102" s="18" t="s">
        <v>13</v>
      </c>
      <c r="S102" s="18">
        <v>0</v>
      </c>
      <c r="T102" s="18" t="s">
        <v>14</v>
      </c>
      <c r="U102" s="20">
        <v>18</v>
      </c>
      <c r="V102" s="18" t="s">
        <v>13</v>
      </c>
      <c r="W102" s="21">
        <v>0</v>
      </c>
      <c r="X102" s="22" t="s">
        <v>3092</v>
      </c>
      <c r="Y102" s="106"/>
      <c r="Z102" s="47">
        <v>350</v>
      </c>
    </row>
    <row r="103" spans="1:26" ht="18" customHeight="1">
      <c r="A103" s="44">
        <f>VLOOKUP(Z103,貼付け!A:C,2,0)</f>
        <v>1519</v>
      </c>
      <c r="B103" s="10" t="s">
        <v>2994</v>
      </c>
      <c r="C103" s="10" t="s">
        <v>806</v>
      </c>
      <c r="D103" s="10" t="s">
        <v>47</v>
      </c>
      <c r="E103" s="11" t="s">
        <v>1114</v>
      </c>
      <c r="F103" s="11" t="s">
        <v>20</v>
      </c>
      <c r="G103" s="12" t="s">
        <v>15</v>
      </c>
      <c r="H103" s="114" t="s">
        <v>17</v>
      </c>
      <c r="I103" s="12" t="s">
        <v>807</v>
      </c>
      <c r="J103" s="14">
        <v>9</v>
      </c>
      <c r="K103" s="15" t="s">
        <v>13</v>
      </c>
      <c r="L103" s="16">
        <v>0</v>
      </c>
      <c r="M103" s="17" t="s">
        <v>14</v>
      </c>
      <c r="N103" s="17">
        <v>15</v>
      </c>
      <c r="O103" s="17" t="s">
        <v>13</v>
      </c>
      <c r="P103" s="18">
        <v>0</v>
      </c>
      <c r="Q103" s="19"/>
      <c r="R103" s="18"/>
      <c r="S103" s="18"/>
      <c r="T103" s="18"/>
      <c r="U103" s="20"/>
      <c r="V103" s="18"/>
      <c r="W103" s="21"/>
      <c r="X103" s="22"/>
      <c r="Y103" s="106" t="s">
        <v>16</v>
      </c>
      <c r="Z103" s="47">
        <v>39</v>
      </c>
    </row>
    <row r="104" spans="1:26" ht="18" customHeight="1">
      <c r="A104" s="44">
        <f>VLOOKUP(Z104,貼付け!A:C,2,0)</f>
        <v>2779</v>
      </c>
      <c r="B104" s="10" t="s">
        <v>552</v>
      </c>
      <c r="C104" s="10" t="s">
        <v>901</v>
      </c>
      <c r="D104" s="10" t="s">
        <v>47</v>
      </c>
      <c r="E104" s="11" t="s">
        <v>902</v>
      </c>
      <c r="F104" s="11" t="s">
        <v>20</v>
      </c>
      <c r="G104" s="12" t="s">
        <v>12</v>
      </c>
      <c r="H104" s="114" t="s">
        <v>16</v>
      </c>
      <c r="I104" s="12" t="s">
        <v>903</v>
      </c>
      <c r="J104" s="14">
        <v>5</v>
      </c>
      <c r="K104" s="15" t="s">
        <v>13</v>
      </c>
      <c r="L104" s="16">
        <v>0</v>
      </c>
      <c r="M104" s="17" t="s">
        <v>14</v>
      </c>
      <c r="N104" s="17">
        <v>11</v>
      </c>
      <c r="O104" s="17" t="s">
        <v>13</v>
      </c>
      <c r="P104" s="18">
        <v>0</v>
      </c>
      <c r="Q104" s="19"/>
      <c r="R104" s="18"/>
      <c r="S104" s="18"/>
      <c r="T104" s="18"/>
      <c r="U104" s="20"/>
      <c r="V104" s="18"/>
      <c r="W104" s="21"/>
      <c r="X104" s="22" t="s">
        <v>2230</v>
      </c>
      <c r="Y104" s="106" t="s">
        <v>2399</v>
      </c>
      <c r="Z104" s="47">
        <v>68</v>
      </c>
    </row>
    <row r="105" spans="1:26" ht="18" customHeight="1">
      <c r="A105" s="44">
        <f>VLOOKUP(Z105,貼付け!A:C,2,0)</f>
        <v>3086</v>
      </c>
      <c r="B105" s="10" t="s">
        <v>2443</v>
      </c>
      <c r="C105" s="10" t="s">
        <v>2066</v>
      </c>
      <c r="D105" s="10" t="s">
        <v>47</v>
      </c>
      <c r="E105" s="11" t="s">
        <v>2444</v>
      </c>
      <c r="F105" s="11" t="s">
        <v>39</v>
      </c>
      <c r="G105" s="12" t="s">
        <v>12</v>
      </c>
      <c r="H105" s="114" t="s">
        <v>16</v>
      </c>
      <c r="I105" s="12" t="s">
        <v>2068</v>
      </c>
      <c r="J105" s="14">
        <v>10</v>
      </c>
      <c r="K105" s="15" t="s">
        <v>13</v>
      </c>
      <c r="L105" s="16">
        <v>0</v>
      </c>
      <c r="M105" s="17" t="s">
        <v>14</v>
      </c>
      <c r="N105" s="17">
        <v>12</v>
      </c>
      <c r="O105" s="17" t="s">
        <v>13</v>
      </c>
      <c r="P105" s="18">
        <v>0</v>
      </c>
      <c r="Q105" s="19">
        <v>12</v>
      </c>
      <c r="R105" s="18" t="s">
        <v>13</v>
      </c>
      <c r="S105" s="18">
        <v>0</v>
      </c>
      <c r="T105" s="18" t="s">
        <v>14</v>
      </c>
      <c r="U105" s="20">
        <v>18</v>
      </c>
      <c r="V105" s="18" t="s">
        <v>13</v>
      </c>
      <c r="W105" s="21">
        <v>0</v>
      </c>
      <c r="X105" s="22" t="s">
        <v>2445</v>
      </c>
      <c r="Y105" s="106" t="s">
        <v>2833</v>
      </c>
      <c r="Z105" s="47">
        <v>103</v>
      </c>
    </row>
    <row r="106" spans="1:26" ht="18" customHeight="1">
      <c r="A106" s="44">
        <f>VLOOKUP(Z106,貼付け!A:C,2,0)</f>
        <v>1286</v>
      </c>
      <c r="B106" s="10" t="s">
        <v>297</v>
      </c>
      <c r="C106" s="10" t="s">
        <v>298</v>
      </c>
      <c r="D106" s="10" t="s">
        <v>47</v>
      </c>
      <c r="E106" s="11" t="s">
        <v>2453</v>
      </c>
      <c r="F106" s="11" t="s">
        <v>20</v>
      </c>
      <c r="G106" s="12" t="s">
        <v>12</v>
      </c>
      <c r="H106" s="114" t="s">
        <v>16</v>
      </c>
      <c r="I106" s="12" t="s">
        <v>299</v>
      </c>
      <c r="J106" s="14">
        <v>8</v>
      </c>
      <c r="K106" s="15" t="s">
        <v>13</v>
      </c>
      <c r="L106" s="16">
        <v>0</v>
      </c>
      <c r="M106" s="17" t="s">
        <v>14</v>
      </c>
      <c r="N106" s="17">
        <v>14</v>
      </c>
      <c r="O106" s="17" t="s">
        <v>13</v>
      </c>
      <c r="P106" s="18">
        <v>0</v>
      </c>
      <c r="Q106" s="19"/>
      <c r="R106" s="18"/>
      <c r="S106" s="18"/>
      <c r="T106" s="18"/>
      <c r="U106" s="20"/>
      <c r="V106" s="18"/>
      <c r="W106" s="21"/>
      <c r="X106" s="22" t="s">
        <v>2454</v>
      </c>
      <c r="Y106" s="106" t="s">
        <v>1051</v>
      </c>
      <c r="Z106" s="47">
        <v>111</v>
      </c>
    </row>
    <row r="107" spans="1:26" ht="18" customHeight="1">
      <c r="A107" s="44">
        <f>VLOOKUP(Z107,貼付け!A:C,2,0)</f>
        <v>2683</v>
      </c>
      <c r="B107" s="10" t="s">
        <v>511</v>
      </c>
      <c r="C107" s="10" t="s">
        <v>746</v>
      </c>
      <c r="D107" s="10" t="s">
        <v>47</v>
      </c>
      <c r="E107" s="11" t="s">
        <v>2472</v>
      </c>
      <c r="F107" s="11" t="s">
        <v>52</v>
      </c>
      <c r="G107" s="12" t="s">
        <v>15</v>
      </c>
      <c r="H107" s="114" t="s">
        <v>17</v>
      </c>
      <c r="I107" s="12" t="s">
        <v>747</v>
      </c>
      <c r="J107" s="14">
        <v>12</v>
      </c>
      <c r="K107" s="15" t="s">
        <v>13</v>
      </c>
      <c r="L107" s="16">
        <v>0</v>
      </c>
      <c r="M107" s="17" t="s">
        <v>14</v>
      </c>
      <c r="N107" s="17">
        <v>18</v>
      </c>
      <c r="O107" s="17" t="s">
        <v>13</v>
      </c>
      <c r="P107" s="18">
        <v>0</v>
      </c>
      <c r="Q107" s="19">
        <v>18</v>
      </c>
      <c r="R107" s="18" t="s">
        <v>13</v>
      </c>
      <c r="S107" s="18">
        <v>30</v>
      </c>
      <c r="T107" s="18" t="s">
        <v>14</v>
      </c>
      <c r="U107" s="20">
        <v>22</v>
      </c>
      <c r="V107" s="18" t="s">
        <v>13</v>
      </c>
      <c r="W107" s="21">
        <v>30</v>
      </c>
      <c r="X107" s="22"/>
      <c r="Y107" s="106" t="s">
        <v>2658</v>
      </c>
      <c r="Z107" s="47">
        <v>135</v>
      </c>
    </row>
    <row r="108" spans="1:26" ht="18" customHeight="1">
      <c r="A108" s="44">
        <f>VLOOKUP(Z108,貼付け!A:C,2,0)</f>
        <v>2623</v>
      </c>
      <c r="B108" s="10" t="s">
        <v>507</v>
      </c>
      <c r="C108" s="10" t="s">
        <v>46</v>
      </c>
      <c r="D108" s="10" t="s">
        <v>47</v>
      </c>
      <c r="E108" s="11" t="s">
        <v>743</v>
      </c>
      <c r="F108" s="11" t="s">
        <v>20</v>
      </c>
      <c r="G108" s="12" t="s">
        <v>12</v>
      </c>
      <c r="H108" s="114" t="s">
        <v>16</v>
      </c>
      <c r="I108" s="12" t="s">
        <v>744</v>
      </c>
      <c r="J108" s="14">
        <v>8</v>
      </c>
      <c r="K108" s="15" t="s">
        <v>13</v>
      </c>
      <c r="L108" s="16">
        <v>0</v>
      </c>
      <c r="M108" s="17" t="s">
        <v>14</v>
      </c>
      <c r="N108" s="17">
        <v>13</v>
      </c>
      <c r="O108" s="17" t="s">
        <v>13</v>
      </c>
      <c r="P108" s="18">
        <v>0</v>
      </c>
      <c r="Q108" s="19"/>
      <c r="R108" s="18"/>
      <c r="S108" s="18"/>
      <c r="T108" s="18"/>
      <c r="U108" s="20"/>
      <c r="V108" s="18"/>
      <c r="W108" s="21"/>
      <c r="X108" s="22" t="s">
        <v>745</v>
      </c>
      <c r="Y108" s="106" t="s">
        <v>3093</v>
      </c>
      <c r="Z108" s="47">
        <v>136</v>
      </c>
    </row>
    <row r="109" spans="1:26" ht="18" customHeight="1">
      <c r="A109" s="44">
        <f>VLOOKUP(Z109,貼付け!A:C,2,0)</f>
        <v>310</v>
      </c>
      <c r="B109" s="10" t="s">
        <v>475</v>
      </c>
      <c r="C109" s="10" t="s">
        <v>718</v>
      </c>
      <c r="D109" s="10" t="s">
        <v>47</v>
      </c>
      <c r="E109" s="11" t="s">
        <v>2512</v>
      </c>
      <c r="F109" s="11" t="s">
        <v>20</v>
      </c>
      <c r="G109" s="12" t="s">
        <v>12</v>
      </c>
      <c r="H109" s="114" t="s">
        <v>16</v>
      </c>
      <c r="I109" s="12" t="s">
        <v>719</v>
      </c>
      <c r="J109" s="14">
        <v>8</v>
      </c>
      <c r="K109" s="15" t="s">
        <v>13</v>
      </c>
      <c r="L109" s="16">
        <v>30</v>
      </c>
      <c r="M109" s="17" t="s">
        <v>14</v>
      </c>
      <c r="N109" s="17">
        <v>13</v>
      </c>
      <c r="O109" s="17" t="s">
        <v>13</v>
      </c>
      <c r="P109" s="18">
        <v>0</v>
      </c>
      <c r="Q109" s="19"/>
      <c r="R109" s="18"/>
      <c r="S109" s="18"/>
      <c r="T109" s="18"/>
      <c r="U109" s="20"/>
      <c r="V109" s="18"/>
      <c r="W109" s="21"/>
      <c r="X109" s="22"/>
      <c r="Y109" s="106" t="s">
        <v>1091</v>
      </c>
      <c r="Z109" s="47">
        <v>177</v>
      </c>
    </row>
    <row r="110" spans="1:26" ht="18" customHeight="1">
      <c r="A110" s="44">
        <f>VLOOKUP(Z110,貼付け!A:C,2,0)</f>
        <v>3090</v>
      </c>
      <c r="B110" s="10" t="s">
        <v>2287</v>
      </c>
      <c r="C110" s="10" t="s">
        <v>746</v>
      </c>
      <c r="D110" s="10" t="s">
        <v>47</v>
      </c>
      <c r="E110" s="11" t="s">
        <v>2533</v>
      </c>
      <c r="F110" s="11" t="s">
        <v>39</v>
      </c>
      <c r="G110" s="12" t="s">
        <v>12</v>
      </c>
      <c r="H110" s="114" t="s">
        <v>16</v>
      </c>
      <c r="I110" s="111" t="s">
        <v>2534</v>
      </c>
      <c r="J110" s="14">
        <v>9</v>
      </c>
      <c r="K110" s="15" t="s">
        <v>13</v>
      </c>
      <c r="L110" s="16">
        <v>0</v>
      </c>
      <c r="M110" s="17" t="s">
        <v>14</v>
      </c>
      <c r="N110" s="17">
        <v>12</v>
      </c>
      <c r="O110" s="17" t="s">
        <v>13</v>
      </c>
      <c r="P110" s="18">
        <v>0</v>
      </c>
      <c r="Q110" s="14">
        <v>12</v>
      </c>
      <c r="R110" s="15" t="s">
        <v>13</v>
      </c>
      <c r="S110" s="16">
        <v>0</v>
      </c>
      <c r="T110" s="17" t="s">
        <v>14</v>
      </c>
      <c r="U110" s="17">
        <v>21</v>
      </c>
      <c r="V110" s="17" t="s">
        <v>13</v>
      </c>
      <c r="W110" s="21">
        <v>0</v>
      </c>
      <c r="X110" s="22" t="s">
        <v>2535</v>
      </c>
      <c r="Y110" s="106" t="s">
        <v>2834</v>
      </c>
      <c r="Z110" s="47">
        <v>198</v>
      </c>
    </row>
    <row r="111" spans="1:26" ht="18" customHeight="1">
      <c r="A111" s="44">
        <f>VLOOKUP(Z111,貼付け!A:C,2,0)</f>
        <v>1599</v>
      </c>
      <c r="B111" s="10" t="s">
        <v>537</v>
      </c>
      <c r="C111" s="10" t="s">
        <v>182</v>
      </c>
      <c r="D111" s="10" t="s">
        <v>47</v>
      </c>
      <c r="E111" s="11" t="s">
        <v>2537</v>
      </c>
      <c r="F111" s="11" t="s">
        <v>20</v>
      </c>
      <c r="G111" s="12" t="s">
        <v>12</v>
      </c>
      <c r="H111" s="114" t="s">
        <v>16</v>
      </c>
      <c r="I111" s="12" t="s">
        <v>878</v>
      </c>
      <c r="J111" s="14"/>
      <c r="K111" s="15"/>
      <c r="L111" s="16"/>
      <c r="M111" s="17"/>
      <c r="N111" s="17"/>
      <c r="O111" s="17"/>
      <c r="P111" s="18"/>
      <c r="Q111" s="19">
        <v>15</v>
      </c>
      <c r="R111" s="18" t="s">
        <v>13</v>
      </c>
      <c r="S111" s="18">
        <v>0</v>
      </c>
      <c r="T111" s="18" t="s">
        <v>14</v>
      </c>
      <c r="U111" s="20">
        <v>16</v>
      </c>
      <c r="V111" s="18" t="s">
        <v>13</v>
      </c>
      <c r="W111" s="21">
        <v>0</v>
      </c>
      <c r="X111" s="22"/>
      <c r="Y111" s="106" t="s">
        <v>2538</v>
      </c>
      <c r="Z111" s="47">
        <v>201</v>
      </c>
    </row>
    <row r="112" spans="1:26" ht="18" customHeight="1">
      <c r="A112" s="44">
        <f>VLOOKUP(Z112,貼付け!A:C,2,0)</f>
        <v>2983</v>
      </c>
      <c r="B112" s="10" t="s">
        <v>1936</v>
      </c>
      <c r="C112" s="10" t="s">
        <v>1005</v>
      </c>
      <c r="D112" s="10" t="s">
        <v>47</v>
      </c>
      <c r="E112" s="11" t="s">
        <v>2543</v>
      </c>
      <c r="F112" s="11" t="s">
        <v>20</v>
      </c>
      <c r="G112" s="12" t="s">
        <v>12</v>
      </c>
      <c r="H112" s="114" t="s">
        <v>16</v>
      </c>
      <c r="I112" s="12" t="s">
        <v>1941</v>
      </c>
      <c r="J112" s="14">
        <v>9</v>
      </c>
      <c r="K112" s="15" t="s">
        <v>13</v>
      </c>
      <c r="L112" s="16">
        <v>0</v>
      </c>
      <c r="M112" s="17" t="s">
        <v>14</v>
      </c>
      <c r="N112" s="17">
        <v>10</v>
      </c>
      <c r="O112" s="17" t="s">
        <v>13</v>
      </c>
      <c r="P112" s="18">
        <v>0</v>
      </c>
      <c r="Q112" s="19"/>
      <c r="R112" s="18"/>
      <c r="S112" s="18"/>
      <c r="T112" s="18"/>
      <c r="U112" s="20"/>
      <c r="V112" s="18"/>
      <c r="W112" s="21"/>
      <c r="X112" s="22" t="s">
        <v>2227</v>
      </c>
      <c r="Y112" s="106" t="s">
        <v>2544</v>
      </c>
      <c r="Z112" s="47">
        <v>205</v>
      </c>
    </row>
    <row r="113" spans="1:26" ht="18" customHeight="1">
      <c r="A113" s="44">
        <f>VLOOKUP(Z113,貼付け!A:C,2,0)</f>
        <v>1161</v>
      </c>
      <c r="B113" s="10" t="s">
        <v>1048</v>
      </c>
      <c r="C113" s="10" t="s">
        <v>808</v>
      </c>
      <c r="D113" s="10" t="s">
        <v>47</v>
      </c>
      <c r="E113" s="11" t="s">
        <v>1049</v>
      </c>
      <c r="F113" s="11" t="s">
        <v>20</v>
      </c>
      <c r="G113" s="12" t="s">
        <v>12</v>
      </c>
      <c r="H113" s="114" t="s">
        <v>16</v>
      </c>
      <c r="I113" s="12" t="s">
        <v>1050</v>
      </c>
      <c r="J113" s="14">
        <v>11</v>
      </c>
      <c r="K113" s="15" t="s">
        <v>13</v>
      </c>
      <c r="L113" s="16">
        <v>0</v>
      </c>
      <c r="M113" s="17" t="s">
        <v>14</v>
      </c>
      <c r="N113" s="17">
        <v>12</v>
      </c>
      <c r="O113" s="17" t="s">
        <v>13</v>
      </c>
      <c r="P113" s="18">
        <v>0</v>
      </c>
      <c r="Q113" s="19">
        <v>12</v>
      </c>
      <c r="R113" s="18" t="s">
        <v>13</v>
      </c>
      <c r="S113" s="18">
        <v>0</v>
      </c>
      <c r="T113" s="18" t="s">
        <v>14</v>
      </c>
      <c r="U113" s="20">
        <v>17</v>
      </c>
      <c r="V113" s="18" t="s">
        <v>13</v>
      </c>
      <c r="W113" s="21">
        <v>0</v>
      </c>
      <c r="X113" s="22"/>
      <c r="Y113" s="106" t="s">
        <v>2671</v>
      </c>
      <c r="Z113" s="47">
        <v>207</v>
      </c>
    </row>
    <row r="114" spans="1:26" ht="18" customHeight="1">
      <c r="A114" s="44">
        <f>VLOOKUP(Z114,貼付け!A:C,2,0)</f>
        <v>3111</v>
      </c>
      <c r="B114" s="10" t="s">
        <v>2560</v>
      </c>
      <c r="C114" s="10" t="s">
        <v>182</v>
      </c>
      <c r="D114" s="10" t="s">
        <v>47</v>
      </c>
      <c r="E114" s="11" t="s">
        <v>2561</v>
      </c>
      <c r="F114" s="11" t="s">
        <v>20</v>
      </c>
      <c r="G114" s="12" t="s">
        <v>12</v>
      </c>
      <c r="H114" s="114" t="s">
        <v>16</v>
      </c>
      <c r="I114" s="12" t="s">
        <v>2312</v>
      </c>
      <c r="J114" s="14">
        <v>10</v>
      </c>
      <c r="K114" s="15" t="s">
        <v>13</v>
      </c>
      <c r="L114" s="16">
        <v>0</v>
      </c>
      <c r="M114" s="17" t="s">
        <v>14</v>
      </c>
      <c r="N114" s="17">
        <v>16</v>
      </c>
      <c r="O114" s="17" t="s">
        <v>13</v>
      </c>
      <c r="P114" s="18">
        <v>0</v>
      </c>
      <c r="Q114" s="19"/>
      <c r="R114" s="18"/>
      <c r="S114" s="18"/>
      <c r="T114" s="18"/>
      <c r="U114" s="20"/>
      <c r="V114" s="18"/>
      <c r="W114" s="21"/>
      <c r="X114" s="22" t="s">
        <v>2313</v>
      </c>
      <c r="Y114" s="106" t="s">
        <v>2562</v>
      </c>
      <c r="Z114" s="47">
        <v>221</v>
      </c>
    </row>
    <row r="115" spans="1:26" ht="18" customHeight="1">
      <c r="A115" s="44">
        <f>VLOOKUP(Z115,貼付け!A:C,2,0)</f>
        <v>315</v>
      </c>
      <c r="B115" s="10" t="s">
        <v>545</v>
      </c>
      <c r="C115" s="10" t="s">
        <v>900</v>
      </c>
      <c r="D115" s="10" t="s">
        <v>47</v>
      </c>
      <c r="E115" s="11" t="s">
        <v>2592</v>
      </c>
      <c r="F115" s="11" t="s">
        <v>52</v>
      </c>
      <c r="G115" s="12" t="s">
        <v>12</v>
      </c>
      <c r="H115" s="114" t="s">
        <v>16</v>
      </c>
      <c r="I115" s="12" t="s">
        <v>2593</v>
      </c>
      <c r="J115" s="14"/>
      <c r="K115" s="15"/>
      <c r="L115" s="16"/>
      <c r="M115" s="17"/>
      <c r="N115" s="17"/>
      <c r="O115" s="17"/>
      <c r="P115" s="18"/>
      <c r="Q115" s="19">
        <v>12</v>
      </c>
      <c r="R115" s="18" t="s">
        <v>13</v>
      </c>
      <c r="S115" s="18">
        <v>0</v>
      </c>
      <c r="T115" s="18" t="s">
        <v>14</v>
      </c>
      <c r="U115" s="20">
        <v>18</v>
      </c>
      <c r="V115" s="18" t="s">
        <v>13</v>
      </c>
      <c r="W115" s="21">
        <v>0</v>
      </c>
      <c r="X115" s="22" t="s">
        <v>2594</v>
      </c>
      <c r="Y115" s="106" t="s">
        <v>16</v>
      </c>
      <c r="Z115" s="47">
        <v>249</v>
      </c>
    </row>
    <row r="116" spans="1:26" ht="18" customHeight="1">
      <c r="A116" s="44">
        <f>VLOOKUP(Z116,貼付け!A:C,2,0)</f>
        <v>2202</v>
      </c>
      <c r="B116" s="10" t="s">
        <v>2276</v>
      </c>
      <c r="C116" s="10" t="s">
        <v>1005</v>
      </c>
      <c r="D116" s="10" t="s">
        <v>47</v>
      </c>
      <c r="E116" s="11" t="s">
        <v>2997</v>
      </c>
      <c r="F116" s="11" t="s">
        <v>39</v>
      </c>
      <c r="G116" s="12" t="s">
        <v>15</v>
      </c>
      <c r="H116" s="114" t="s">
        <v>17</v>
      </c>
      <c r="I116" s="12" t="s">
        <v>1006</v>
      </c>
      <c r="J116" s="14">
        <v>9</v>
      </c>
      <c r="K116" s="15" t="s">
        <v>13</v>
      </c>
      <c r="L116" s="16">
        <v>0</v>
      </c>
      <c r="M116" s="17" t="s">
        <v>14</v>
      </c>
      <c r="N116" s="17">
        <v>11</v>
      </c>
      <c r="O116" s="17" t="s">
        <v>13</v>
      </c>
      <c r="P116" s="18">
        <v>30</v>
      </c>
      <c r="Q116" s="19">
        <v>13</v>
      </c>
      <c r="R116" s="18" t="s">
        <v>13</v>
      </c>
      <c r="S116" s="18">
        <v>0</v>
      </c>
      <c r="T116" s="18" t="s">
        <v>14</v>
      </c>
      <c r="U116" s="20">
        <v>16</v>
      </c>
      <c r="V116" s="18" t="s">
        <v>13</v>
      </c>
      <c r="W116" s="21">
        <v>30</v>
      </c>
      <c r="X116" s="22"/>
      <c r="Y116" s="106" t="s">
        <v>2998</v>
      </c>
      <c r="Z116" s="47">
        <v>269</v>
      </c>
    </row>
    <row r="117" spans="1:26" ht="18" customHeight="1">
      <c r="A117" s="44">
        <f>VLOOKUP(Z117,貼付け!A:C,2,0)</f>
        <v>2754</v>
      </c>
      <c r="B117" s="10" t="s">
        <v>528</v>
      </c>
      <c r="C117" s="10" t="s">
        <v>876</v>
      </c>
      <c r="D117" s="10" t="s">
        <v>47</v>
      </c>
      <c r="E117" s="11" t="s">
        <v>1052</v>
      </c>
      <c r="F117" s="11" t="s">
        <v>20</v>
      </c>
      <c r="G117" s="12" t="s">
        <v>12</v>
      </c>
      <c r="H117" s="114" t="s">
        <v>16</v>
      </c>
      <c r="I117" s="12" t="s">
        <v>877</v>
      </c>
      <c r="J117" s="14">
        <v>8</v>
      </c>
      <c r="K117" s="15" t="s">
        <v>13</v>
      </c>
      <c r="L117" s="16">
        <v>0</v>
      </c>
      <c r="M117" s="17" t="s">
        <v>14</v>
      </c>
      <c r="N117" s="17">
        <v>15</v>
      </c>
      <c r="O117" s="17" t="s">
        <v>13</v>
      </c>
      <c r="P117" s="18">
        <v>0</v>
      </c>
      <c r="Q117" s="19"/>
      <c r="R117" s="18"/>
      <c r="S117" s="18"/>
      <c r="T117" s="18"/>
      <c r="U117" s="20"/>
      <c r="V117" s="18"/>
      <c r="W117" s="21"/>
      <c r="X117" s="22"/>
      <c r="Y117" s="106" t="s">
        <v>16</v>
      </c>
      <c r="Z117" s="47">
        <v>338</v>
      </c>
    </row>
    <row r="118" spans="1:26" ht="18" customHeight="1">
      <c r="A118" s="44">
        <f>VLOOKUP(Z118,貼付け!A:C,2,0)</f>
        <v>3136</v>
      </c>
      <c r="B118" s="10" t="s">
        <v>2950</v>
      </c>
      <c r="C118" s="10" t="s">
        <v>187</v>
      </c>
      <c r="D118" s="10" t="s">
        <v>47</v>
      </c>
      <c r="E118" s="11" t="s">
        <v>2951</v>
      </c>
      <c r="F118" s="11" t="s">
        <v>29</v>
      </c>
      <c r="G118" s="12" t="s">
        <v>12</v>
      </c>
      <c r="H118" s="114" t="s">
        <v>16</v>
      </c>
      <c r="I118" s="12" t="s">
        <v>2952</v>
      </c>
      <c r="J118" s="14">
        <v>9</v>
      </c>
      <c r="K118" s="15" t="s">
        <v>13</v>
      </c>
      <c r="L118" s="16">
        <v>0</v>
      </c>
      <c r="M118" s="17" t="s">
        <v>14</v>
      </c>
      <c r="N118" s="17">
        <v>13</v>
      </c>
      <c r="O118" s="17" t="s">
        <v>13</v>
      </c>
      <c r="P118" s="18">
        <v>0</v>
      </c>
      <c r="Q118" s="19"/>
      <c r="R118" s="18"/>
      <c r="S118" s="18"/>
      <c r="T118" s="18"/>
      <c r="U118" s="20"/>
      <c r="V118" s="18"/>
      <c r="W118" s="21"/>
      <c r="X118" s="22"/>
      <c r="Y118" s="106" t="s">
        <v>16</v>
      </c>
      <c r="Z118" s="47">
        <v>347</v>
      </c>
    </row>
    <row r="119" spans="1:26" ht="18" customHeight="1">
      <c r="A119" s="44">
        <f>VLOOKUP(Z119,貼付け!A:C,2,0)</f>
        <v>814</v>
      </c>
      <c r="B119" s="10" t="s">
        <v>85</v>
      </c>
      <c r="C119" s="10" t="s">
        <v>86</v>
      </c>
      <c r="D119" s="10" t="s">
        <v>87</v>
      </c>
      <c r="E119" s="11" t="s">
        <v>88</v>
      </c>
      <c r="F119" s="11" t="s">
        <v>20</v>
      </c>
      <c r="G119" s="12" t="s">
        <v>12</v>
      </c>
      <c r="H119" s="114" t="s">
        <v>16</v>
      </c>
      <c r="I119" s="12" t="s">
        <v>89</v>
      </c>
      <c r="J119" s="14">
        <v>9</v>
      </c>
      <c r="K119" s="15" t="s">
        <v>13</v>
      </c>
      <c r="L119" s="16">
        <v>0</v>
      </c>
      <c r="M119" s="17" t="s">
        <v>14</v>
      </c>
      <c r="N119" s="17">
        <v>12</v>
      </c>
      <c r="O119" s="17" t="s">
        <v>13</v>
      </c>
      <c r="P119" s="18">
        <v>0</v>
      </c>
      <c r="Q119" s="19"/>
      <c r="R119" s="18"/>
      <c r="S119" s="18"/>
      <c r="T119" s="18"/>
      <c r="U119" s="20"/>
      <c r="V119" s="18"/>
      <c r="W119" s="21"/>
      <c r="X119" s="22"/>
      <c r="Y119" s="106" t="s">
        <v>2377</v>
      </c>
      <c r="Z119" s="47">
        <v>38</v>
      </c>
    </row>
    <row r="120" spans="1:26" ht="18" customHeight="1">
      <c r="A120" s="44">
        <f>VLOOKUP(Z120,貼付け!A:C,2,0)</f>
        <v>376</v>
      </c>
      <c r="B120" s="10" t="s">
        <v>118</v>
      </c>
      <c r="C120" s="10" t="s">
        <v>119</v>
      </c>
      <c r="D120" s="10" t="s">
        <v>87</v>
      </c>
      <c r="E120" s="11" t="s">
        <v>120</v>
      </c>
      <c r="F120" s="11" t="s">
        <v>78</v>
      </c>
      <c r="G120" s="12" t="s">
        <v>12</v>
      </c>
      <c r="H120" s="114" t="s">
        <v>16</v>
      </c>
      <c r="I120" s="12" t="s">
        <v>1094</v>
      </c>
      <c r="J120" s="14">
        <v>9</v>
      </c>
      <c r="K120" s="15" t="s">
        <v>13</v>
      </c>
      <c r="L120" s="16">
        <v>0</v>
      </c>
      <c r="M120" s="17" t="s">
        <v>14</v>
      </c>
      <c r="N120" s="17">
        <v>12</v>
      </c>
      <c r="O120" s="17" t="s">
        <v>13</v>
      </c>
      <c r="P120" s="18">
        <v>0</v>
      </c>
      <c r="Q120" s="19">
        <v>12</v>
      </c>
      <c r="R120" s="18" t="s">
        <v>13</v>
      </c>
      <c r="S120" s="18">
        <v>0</v>
      </c>
      <c r="T120" s="18" t="s">
        <v>14</v>
      </c>
      <c r="U120" s="20">
        <v>21</v>
      </c>
      <c r="V120" s="18" t="s">
        <v>13</v>
      </c>
      <c r="W120" s="21">
        <v>0</v>
      </c>
      <c r="X120" s="22"/>
      <c r="Y120" s="106" t="s">
        <v>16</v>
      </c>
      <c r="Z120" s="47">
        <v>60</v>
      </c>
    </row>
    <row r="121" spans="1:26" ht="18" customHeight="1">
      <c r="A121" s="44">
        <f>VLOOKUP(Z121,貼付け!A:C,2,0)</f>
        <v>815</v>
      </c>
      <c r="B121" s="10" t="s">
        <v>484</v>
      </c>
      <c r="C121" s="10" t="s">
        <v>673</v>
      </c>
      <c r="D121" s="10" t="s">
        <v>87</v>
      </c>
      <c r="E121" s="11" t="s">
        <v>674</v>
      </c>
      <c r="F121" s="11" t="s">
        <v>20</v>
      </c>
      <c r="G121" s="12" t="s">
        <v>12</v>
      </c>
      <c r="H121" s="114" t="s">
        <v>16</v>
      </c>
      <c r="I121" s="12" t="s">
        <v>675</v>
      </c>
      <c r="J121" s="14">
        <v>9</v>
      </c>
      <c r="K121" s="15" t="s">
        <v>13</v>
      </c>
      <c r="L121" s="16">
        <v>0</v>
      </c>
      <c r="M121" s="17" t="s">
        <v>14</v>
      </c>
      <c r="N121" s="17">
        <v>12</v>
      </c>
      <c r="O121" s="17" t="s">
        <v>13</v>
      </c>
      <c r="P121" s="18">
        <v>0</v>
      </c>
      <c r="Q121" s="19">
        <v>12</v>
      </c>
      <c r="R121" s="18" t="s">
        <v>13</v>
      </c>
      <c r="S121" s="18">
        <v>0</v>
      </c>
      <c r="T121" s="18" t="s">
        <v>14</v>
      </c>
      <c r="U121" s="20">
        <v>15</v>
      </c>
      <c r="V121" s="18" t="s">
        <v>13</v>
      </c>
      <c r="W121" s="21">
        <v>0</v>
      </c>
      <c r="X121" s="22" t="s">
        <v>1093</v>
      </c>
      <c r="Y121" s="106" t="s">
        <v>676</v>
      </c>
      <c r="Z121" s="47">
        <v>82</v>
      </c>
    </row>
    <row r="122" spans="1:26" ht="18" customHeight="1">
      <c r="A122" s="44">
        <f>VLOOKUP(Z122,貼付け!A:C,2,0)</f>
        <v>2085</v>
      </c>
      <c r="B122" s="10" t="s">
        <v>505</v>
      </c>
      <c r="C122" s="10" t="s">
        <v>811</v>
      </c>
      <c r="D122" s="10" t="s">
        <v>87</v>
      </c>
      <c r="E122" s="11" t="s">
        <v>812</v>
      </c>
      <c r="F122" s="11" t="s">
        <v>20</v>
      </c>
      <c r="G122" s="12" t="s">
        <v>15</v>
      </c>
      <c r="H122" s="114" t="s">
        <v>17</v>
      </c>
      <c r="I122" s="12" t="s">
        <v>813</v>
      </c>
      <c r="J122" s="14">
        <v>9</v>
      </c>
      <c r="K122" s="15" t="s">
        <v>13</v>
      </c>
      <c r="L122" s="16">
        <v>0</v>
      </c>
      <c r="M122" s="17" t="s">
        <v>14</v>
      </c>
      <c r="N122" s="17">
        <v>12</v>
      </c>
      <c r="O122" s="17" t="s">
        <v>13</v>
      </c>
      <c r="P122" s="18">
        <v>0</v>
      </c>
      <c r="Q122" s="19">
        <v>13</v>
      </c>
      <c r="R122" s="18" t="s">
        <v>13</v>
      </c>
      <c r="S122" s="18">
        <v>0</v>
      </c>
      <c r="T122" s="18" t="s">
        <v>14</v>
      </c>
      <c r="U122" s="20">
        <v>16</v>
      </c>
      <c r="V122" s="18" t="s">
        <v>13</v>
      </c>
      <c r="W122" s="21">
        <v>0</v>
      </c>
      <c r="X122" s="22"/>
      <c r="Y122" s="106" t="s">
        <v>2993</v>
      </c>
      <c r="Z122" s="47">
        <v>315</v>
      </c>
    </row>
    <row r="123" spans="1:26" ht="18" customHeight="1">
      <c r="A123" s="44">
        <f>VLOOKUP(Z123,貼付け!A:C,2,0)</f>
        <v>1236</v>
      </c>
      <c r="B123" s="10" t="s">
        <v>433</v>
      </c>
      <c r="C123" s="10" t="s">
        <v>434</v>
      </c>
      <c r="D123" s="10" t="s">
        <v>76</v>
      </c>
      <c r="E123" s="11" t="s">
        <v>435</v>
      </c>
      <c r="F123" s="11" t="s">
        <v>20</v>
      </c>
      <c r="G123" s="12" t="s">
        <v>12</v>
      </c>
      <c r="H123" s="114" t="s">
        <v>16</v>
      </c>
      <c r="I123" s="12" t="s">
        <v>436</v>
      </c>
      <c r="J123" s="14">
        <v>9</v>
      </c>
      <c r="K123" s="15" t="s">
        <v>13</v>
      </c>
      <c r="L123" s="16">
        <v>0</v>
      </c>
      <c r="M123" s="17" t="s">
        <v>14</v>
      </c>
      <c r="N123" s="17">
        <v>12</v>
      </c>
      <c r="O123" s="17" t="s">
        <v>13</v>
      </c>
      <c r="P123" s="18">
        <v>0</v>
      </c>
      <c r="Q123" s="19">
        <v>12</v>
      </c>
      <c r="R123" s="18" t="s">
        <v>13</v>
      </c>
      <c r="S123" s="18">
        <v>0</v>
      </c>
      <c r="T123" s="18" t="s">
        <v>14</v>
      </c>
      <c r="U123" s="20">
        <v>15</v>
      </c>
      <c r="V123" s="18" t="s">
        <v>13</v>
      </c>
      <c r="W123" s="21">
        <v>0</v>
      </c>
      <c r="X123" s="22" t="s">
        <v>606</v>
      </c>
      <c r="Y123" s="106" t="s">
        <v>2376</v>
      </c>
      <c r="Z123" s="47">
        <v>37</v>
      </c>
    </row>
    <row r="124" spans="1:26" ht="18" customHeight="1">
      <c r="A124" s="44">
        <f>VLOOKUP(Z124,貼付け!A:C,2,0)</f>
        <v>89</v>
      </c>
      <c r="B124" s="10" t="s">
        <v>2248</v>
      </c>
      <c r="C124" s="10" t="s">
        <v>75</v>
      </c>
      <c r="D124" s="10" t="s">
        <v>76</v>
      </c>
      <c r="E124" s="11" t="s">
        <v>77</v>
      </c>
      <c r="F124" s="11" t="s">
        <v>78</v>
      </c>
      <c r="G124" s="12" t="s">
        <v>12</v>
      </c>
      <c r="H124" s="114" t="s">
        <v>16</v>
      </c>
      <c r="I124" s="12" t="s">
        <v>2504</v>
      </c>
      <c r="J124" s="14">
        <v>9</v>
      </c>
      <c r="K124" s="15" t="s">
        <v>13</v>
      </c>
      <c r="L124" s="16">
        <v>0</v>
      </c>
      <c r="M124" s="17" t="s">
        <v>14</v>
      </c>
      <c r="N124" s="17">
        <v>12</v>
      </c>
      <c r="O124" s="17" t="s">
        <v>13</v>
      </c>
      <c r="P124" s="18">
        <v>0</v>
      </c>
      <c r="Q124" s="19">
        <v>12</v>
      </c>
      <c r="R124" s="18" t="s">
        <v>13</v>
      </c>
      <c r="S124" s="18">
        <v>0</v>
      </c>
      <c r="T124" s="18" t="s">
        <v>14</v>
      </c>
      <c r="U124" s="20">
        <v>17</v>
      </c>
      <c r="V124" s="18" t="s">
        <v>13</v>
      </c>
      <c r="W124" s="21">
        <v>0</v>
      </c>
      <c r="X124" s="22" t="s">
        <v>605</v>
      </c>
      <c r="Y124" s="106" t="s">
        <v>2505</v>
      </c>
      <c r="Z124" s="47">
        <v>167</v>
      </c>
    </row>
    <row r="125" spans="1:26" ht="18" customHeight="1">
      <c r="A125" s="44">
        <f>VLOOKUP(Z125,貼付け!A:C,2,0)</f>
        <v>2766</v>
      </c>
      <c r="B125" s="10" t="s">
        <v>2279</v>
      </c>
      <c r="C125" s="10" t="s">
        <v>2953</v>
      </c>
      <c r="D125" s="10" t="s">
        <v>76</v>
      </c>
      <c r="E125" s="11" t="s">
        <v>2954</v>
      </c>
      <c r="F125" s="11" t="s">
        <v>29</v>
      </c>
      <c r="G125" s="12" t="s">
        <v>15</v>
      </c>
      <c r="H125" s="114" t="s">
        <v>17</v>
      </c>
      <c r="I125" s="12" t="s">
        <v>2955</v>
      </c>
      <c r="J125" s="14">
        <v>10</v>
      </c>
      <c r="K125" s="15" t="s">
        <v>13</v>
      </c>
      <c r="L125" s="16">
        <v>30</v>
      </c>
      <c r="M125" s="17" t="s">
        <v>14</v>
      </c>
      <c r="N125" s="17">
        <v>16</v>
      </c>
      <c r="O125" s="17" t="s">
        <v>13</v>
      </c>
      <c r="P125" s="18">
        <v>30</v>
      </c>
      <c r="Q125" s="19"/>
      <c r="R125" s="18"/>
      <c r="S125" s="18"/>
      <c r="T125" s="18"/>
      <c r="U125" s="20"/>
      <c r="V125" s="18"/>
      <c r="W125" s="21"/>
      <c r="X125" s="22" t="s">
        <v>2956</v>
      </c>
      <c r="Y125" s="106" t="s">
        <v>2957</v>
      </c>
      <c r="Z125" s="47">
        <v>327</v>
      </c>
    </row>
    <row r="126" spans="1:26" ht="18" customHeight="1">
      <c r="A126" s="44">
        <f>VLOOKUP(Z126,貼付け!A:C,2,0)</f>
        <v>3095</v>
      </c>
      <c r="B126" s="10" t="s">
        <v>2203</v>
      </c>
      <c r="C126" s="10" t="s">
        <v>2201</v>
      </c>
      <c r="D126" s="10" t="s">
        <v>159</v>
      </c>
      <c r="E126" s="11" t="s">
        <v>2202</v>
      </c>
      <c r="F126" s="11" t="s">
        <v>20</v>
      </c>
      <c r="G126" s="12" t="s">
        <v>12</v>
      </c>
      <c r="H126" s="114" t="s">
        <v>16</v>
      </c>
      <c r="I126" s="12" t="s">
        <v>2205</v>
      </c>
      <c r="J126" s="14">
        <v>9</v>
      </c>
      <c r="K126" s="15" t="s">
        <v>13</v>
      </c>
      <c r="L126" s="16">
        <v>0</v>
      </c>
      <c r="M126" s="17" t="s">
        <v>14</v>
      </c>
      <c r="N126" s="17">
        <v>15</v>
      </c>
      <c r="O126" s="17" t="s">
        <v>13</v>
      </c>
      <c r="P126" s="18">
        <v>30</v>
      </c>
      <c r="Q126" s="19"/>
      <c r="R126" s="18"/>
      <c r="S126" s="18"/>
      <c r="T126" s="18"/>
      <c r="U126" s="20"/>
      <c r="V126" s="18"/>
      <c r="W126" s="21"/>
      <c r="X126" s="22" t="s">
        <v>2341</v>
      </c>
      <c r="Y126" s="106" t="s">
        <v>2631</v>
      </c>
      <c r="Z126" s="47">
        <v>10</v>
      </c>
    </row>
    <row r="127" spans="1:26" ht="18" customHeight="1">
      <c r="A127" s="44">
        <f>VLOOKUP(Z127,貼付け!A:C,2,0)</f>
        <v>2069</v>
      </c>
      <c r="B127" s="10" t="s">
        <v>157</v>
      </c>
      <c r="C127" s="10" t="s">
        <v>158</v>
      </c>
      <c r="D127" s="10" t="s">
        <v>159</v>
      </c>
      <c r="E127" s="11" t="s">
        <v>160</v>
      </c>
      <c r="F127" s="11" t="s">
        <v>20</v>
      </c>
      <c r="G127" s="12" t="s">
        <v>12</v>
      </c>
      <c r="H127" s="114" t="s">
        <v>16</v>
      </c>
      <c r="I127" s="111" t="s">
        <v>161</v>
      </c>
      <c r="J127" s="14">
        <v>9</v>
      </c>
      <c r="K127" s="15" t="s">
        <v>13</v>
      </c>
      <c r="L127" s="16">
        <v>0</v>
      </c>
      <c r="M127" s="17" t="s">
        <v>14</v>
      </c>
      <c r="N127" s="17">
        <v>10</v>
      </c>
      <c r="O127" s="17" t="s">
        <v>13</v>
      </c>
      <c r="P127" s="18">
        <v>0</v>
      </c>
      <c r="Q127" s="19"/>
      <c r="R127" s="18"/>
      <c r="S127" s="18"/>
      <c r="T127" s="18"/>
      <c r="U127" s="20"/>
      <c r="V127" s="18"/>
      <c r="W127" s="21"/>
      <c r="X127" s="22"/>
      <c r="Y127" s="106" t="s">
        <v>2356</v>
      </c>
      <c r="Z127" s="47">
        <v>21</v>
      </c>
    </row>
    <row r="128" spans="1:26" ht="18" customHeight="1">
      <c r="A128" s="44">
        <f>VLOOKUP(Z128,貼付け!A:C,2,0)</f>
        <v>832</v>
      </c>
      <c r="B128" s="10" t="s">
        <v>179</v>
      </c>
      <c r="C128" s="10" t="s">
        <v>180</v>
      </c>
      <c r="D128" s="10" t="s">
        <v>159</v>
      </c>
      <c r="E128" s="11" t="s">
        <v>181</v>
      </c>
      <c r="F128" s="11" t="s">
        <v>20</v>
      </c>
      <c r="G128" s="12" t="s">
        <v>15</v>
      </c>
      <c r="H128" s="114" t="s">
        <v>17</v>
      </c>
      <c r="I128" s="12" t="s">
        <v>607</v>
      </c>
      <c r="J128" s="14">
        <v>10</v>
      </c>
      <c r="K128" s="15" t="s">
        <v>13</v>
      </c>
      <c r="L128" s="16">
        <v>0</v>
      </c>
      <c r="M128" s="17" t="s">
        <v>14</v>
      </c>
      <c r="N128" s="17">
        <v>12</v>
      </c>
      <c r="O128" s="17" t="s">
        <v>13</v>
      </c>
      <c r="P128" s="18">
        <v>0</v>
      </c>
      <c r="Q128" s="19">
        <v>12</v>
      </c>
      <c r="R128" s="18" t="s">
        <v>13</v>
      </c>
      <c r="S128" s="18">
        <v>0</v>
      </c>
      <c r="T128" s="18" t="s">
        <v>14</v>
      </c>
      <c r="U128" s="20">
        <v>16</v>
      </c>
      <c r="V128" s="18" t="s">
        <v>13</v>
      </c>
      <c r="W128" s="21">
        <v>0</v>
      </c>
      <c r="X128" s="22" t="s">
        <v>2370</v>
      </c>
      <c r="Y128" s="106" t="s">
        <v>2692</v>
      </c>
      <c r="Z128" s="47">
        <v>31</v>
      </c>
    </row>
    <row r="129" spans="1:26" ht="18" customHeight="1">
      <c r="A129" s="44">
        <f>VLOOKUP(Z129,貼付け!A:C,2,0)</f>
        <v>1899</v>
      </c>
      <c r="B129" s="10" t="s">
        <v>2133</v>
      </c>
      <c r="C129" s="10" t="s">
        <v>2131</v>
      </c>
      <c r="D129" s="10" t="s">
        <v>159</v>
      </c>
      <c r="E129" s="11" t="s">
        <v>2132</v>
      </c>
      <c r="F129" s="11" t="s">
        <v>20</v>
      </c>
      <c r="G129" s="12" t="s">
        <v>1084</v>
      </c>
      <c r="H129" s="115" t="s">
        <v>1120</v>
      </c>
      <c r="I129" s="12" t="s">
        <v>2135</v>
      </c>
      <c r="J129" s="14">
        <v>9</v>
      </c>
      <c r="K129" s="15" t="s">
        <v>13</v>
      </c>
      <c r="L129" s="16">
        <v>0</v>
      </c>
      <c r="M129" s="17" t="s">
        <v>14</v>
      </c>
      <c r="N129" s="17">
        <v>12</v>
      </c>
      <c r="O129" s="17" t="s">
        <v>13</v>
      </c>
      <c r="P129" s="18">
        <v>0</v>
      </c>
      <c r="Q129" s="19"/>
      <c r="R129" s="18"/>
      <c r="S129" s="18"/>
      <c r="T129" s="18"/>
      <c r="U129" s="20"/>
      <c r="V129" s="18"/>
      <c r="W129" s="21"/>
      <c r="X129" s="22"/>
      <c r="Y129" s="106" t="s">
        <v>16</v>
      </c>
      <c r="Z129" s="47">
        <v>55</v>
      </c>
    </row>
    <row r="130" spans="1:26" ht="18" customHeight="1">
      <c r="A130" s="44">
        <f>VLOOKUP(Z130,貼付け!A:C,2,0)</f>
        <v>1128</v>
      </c>
      <c r="B130" s="10" t="s">
        <v>547</v>
      </c>
      <c r="C130" s="10" t="s">
        <v>904</v>
      </c>
      <c r="D130" s="10" t="s">
        <v>159</v>
      </c>
      <c r="E130" s="11" t="s">
        <v>2425</v>
      </c>
      <c r="F130" s="11" t="s">
        <v>20</v>
      </c>
      <c r="G130" s="12" t="s">
        <v>15</v>
      </c>
      <c r="H130" s="114" t="s">
        <v>17</v>
      </c>
      <c r="I130" s="12" t="s">
        <v>905</v>
      </c>
      <c r="J130" s="14">
        <v>9</v>
      </c>
      <c r="K130" s="15" t="s">
        <v>13</v>
      </c>
      <c r="L130" s="16">
        <v>0</v>
      </c>
      <c r="M130" s="17" t="s">
        <v>14</v>
      </c>
      <c r="N130" s="17">
        <v>12</v>
      </c>
      <c r="O130" s="17" t="s">
        <v>13</v>
      </c>
      <c r="P130" s="18">
        <v>0</v>
      </c>
      <c r="Q130" s="19"/>
      <c r="R130" s="18"/>
      <c r="S130" s="18"/>
      <c r="T130" s="18"/>
      <c r="U130" s="20"/>
      <c r="V130" s="18"/>
      <c r="W130" s="21"/>
      <c r="X130" s="22"/>
      <c r="Y130" s="106" t="s">
        <v>3122</v>
      </c>
      <c r="Z130" s="47">
        <v>92</v>
      </c>
    </row>
    <row r="131" spans="1:26" ht="18" customHeight="1">
      <c r="A131" s="44">
        <f>VLOOKUP(Z131,貼付け!A:C,2,0)</f>
        <v>2260</v>
      </c>
      <c r="B131" s="10" t="s">
        <v>559</v>
      </c>
      <c r="C131" s="10" t="s">
        <v>986</v>
      </c>
      <c r="D131" s="10" t="s">
        <v>159</v>
      </c>
      <c r="E131" s="11" t="s">
        <v>987</v>
      </c>
      <c r="F131" s="11" t="s">
        <v>20</v>
      </c>
      <c r="G131" s="12" t="s">
        <v>15</v>
      </c>
      <c r="H131" s="114" t="s">
        <v>17</v>
      </c>
      <c r="I131" s="12" t="s">
        <v>988</v>
      </c>
      <c r="J131" s="14"/>
      <c r="K131" s="15"/>
      <c r="L131" s="16"/>
      <c r="M131" s="17"/>
      <c r="N131" s="17"/>
      <c r="O131" s="17"/>
      <c r="P131" s="18"/>
      <c r="Q131" s="19">
        <v>15</v>
      </c>
      <c r="R131" s="18" t="s">
        <v>13</v>
      </c>
      <c r="S131" s="18">
        <v>0</v>
      </c>
      <c r="T131" s="18" t="s">
        <v>14</v>
      </c>
      <c r="U131" s="20">
        <v>18</v>
      </c>
      <c r="V131" s="18" t="s">
        <v>13</v>
      </c>
      <c r="W131" s="21">
        <v>0</v>
      </c>
      <c r="X131" s="22" t="s">
        <v>2597</v>
      </c>
      <c r="Y131" s="106" t="s">
        <v>1577</v>
      </c>
      <c r="Z131" s="47">
        <v>251</v>
      </c>
    </row>
    <row r="132" spans="1:26" ht="18" customHeight="1">
      <c r="A132" s="44">
        <f>VLOOKUP(Z132,貼付け!A:C,2,0)</f>
        <v>947</v>
      </c>
      <c r="B132" s="10" t="s">
        <v>522</v>
      </c>
      <c r="C132" s="10" t="s">
        <v>961</v>
      </c>
      <c r="D132" s="10" t="s">
        <v>305</v>
      </c>
      <c r="E132" s="11" t="s">
        <v>3123</v>
      </c>
      <c r="F132" s="11" t="s">
        <v>78</v>
      </c>
      <c r="G132" s="12" t="s">
        <v>12</v>
      </c>
      <c r="H132" s="114" t="s">
        <v>16</v>
      </c>
      <c r="I132" s="12" t="s">
        <v>962</v>
      </c>
      <c r="J132" s="14">
        <v>9</v>
      </c>
      <c r="K132" s="15" t="s">
        <v>13</v>
      </c>
      <c r="L132" s="16">
        <v>0</v>
      </c>
      <c r="M132" s="17" t="s">
        <v>14</v>
      </c>
      <c r="N132" s="17">
        <v>13</v>
      </c>
      <c r="O132" s="17" t="s">
        <v>13</v>
      </c>
      <c r="P132" s="18">
        <v>0</v>
      </c>
      <c r="Q132" s="19">
        <v>13</v>
      </c>
      <c r="R132" s="18" t="s">
        <v>13</v>
      </c>
      <c r="S132" s="18">
        <v>30</v>
      </c>
      <c r="T132" s="18" t="s">
        <v>14</v>
      </c>
      <c r="U132" s="20">
        <v>15</v>
      </c>
      <c r="V132" s="18" t="s">
        <v>13</v>
      </c>
      <c r="W132" s="21">
        <v>30</v>
      </c>
      <c r="X132" s="22" t="s">
        <v>3124</v>
      </c>
      <c r="Y132" s="106" t="s">
        <v>16</v>
      </c>
      <c r="Z132" s="47">
        <v>74</v>
      </c>
    </row>
    <row r="133" spans="1:26" ht="18" customHeight="1">
      <c r="A133" s="44">
        <f>VLOOKUP(Z133,貼付け!A:C,2,0)</f>
        <v>2898</v>
      </c>
      <c r="B133" s="10" t="s">
        <v>2280</v>
      </c>
      <c r="C133" s="10" t="s">
        <v>452</v>
      </c>
      <c r="D133" s="10" t="s">
        <v>305</v>
      </c>
      <c r="E133" s="11" t="s">
        <v>3001</v>
      </c>
      <c r="F133" s="11" t="s">
        <v>39</v>
      </c>
      <c r="G133" s="12" t="s">
        <v>15</v>
      </c>
      <c r="H133" s="114" t="s">
        <v>17</v>
      </c>
      <c r="I133" s="12" t="s">
        <v>3002</v>
      </c>
      <c r="J133" s="14">
        <v>9</v>
      </c>
      <c r="K133" s="15" t="s">
        <v>13</v>
      </c>
      <c r="L133" s="16">
        <v>0</v>
      </c>
      <c r="M133" s="17" t="s">
        <v>14</v>
      </c>
      <c r="N133" s="17">
        <v>12</v>
      </c>
      <c r="O133" s="17" t="s">
        <v>13</v>
      </c>
      <c r="P133" s="18">
        <v>0</v>
      </c>
      <c r="Q133" s="19">
        <v>13</v>
      </c>
      <c r="R133" s="18" t="s">
        <v>13</v>
      </c>
      <c r="S133" s="18">
        <v>0</v>
      </c>
      <c r="T133" s="18" t="s">
        <v>14</v>
      </c>
      <c r="U133" s="20">
        <v>16</v>
      </c>
      <c r="V133" s="18" t="s">
        <v>13</v>
      </c>
      <c r="W133" s="21">
        <v>0</v>
      </c>
      <c r="X133" s="22"/>
      <c r="Y133" s="106" t="s">
        <v>2993</v>
      </c>
      <c r="Z133" s="47">
        <v>318</v>
      </c>
    </row>
    <row r="134" spans="1:26" ht="18" customHeight="1">
      <c r="A134" s="44">
        <f>VLOOKUP(Z134,貼付け!A:C,2,0)</f>
        <v>2134</v>
      </c>
      <c r="B134" s="10" t="s">
        <v>471</v>
      </c>
      <c r="C134" s="10" t="s">
        <v>814</v>
      </c>
      <c r="D134" s="10" t="s">
        <v>305</v>
      </c>
      <c r="E134" s="11" t="s">
        <v>815</v>
      </c>
      <c r="F134" s="11" t="s">
        <v>20</v>
      </c>
      <c r="G134" s="12" t="s">
        <v>15</v>
      </c>
      <c r="H134" s="114" t="s">
        <v>17</v>
      </c>
      <c r="I134" s="12" t="s">
        <v>816</v>
      </c>
      <c r="J134" s="14">
        <v>9</v>
      </c>
      <c r="K134" s="15" t="s">
        <v>13</v>
      </c>
      <c r="L134" s="16">
        <v>0</v>
      </c>
      <c r="M134" s="17" t="s">
        <v>14</v>
      </c>
      <c r="N134" s="17">
        <v>12</v>
      </c>
      <c r="O134" s="17" t="s">
        <v>13</v>
      </c>
      <c r="P134" s="18">
        <v>0</v>
      </c>
      <c r="Q134" s="19"/>
      <c r="R134" s="18"/>
      <c r="S134" s="18"/>
      <c r="T134" s="18"/>
      <c r="U134" s="20"/>
      <c r="V134" s="18"/>
      <c r="W134" s="21"/>
      <c r="X134" s="22"/>
      <c r="Y134" s="106" t="s">
        <v>16</v>
      </c>
      <c r="Z134" s="47">
        <v>335</v>
      </c>
    </row>
    <row r="135" spans="1:26" ht="18" customHeight="1">
      <c r="A135" s="44">
        <f>VLOOKUP(Z135,貼付け!A:C,2,0)</f>
        <v>816</v>
      </c>
      <c r="B135" s="10" t="s">
        <v>539</v>
      </c>
      <c r="C135" s="10" t="s">
        <v>908</v>
      </c>
      <c r="D135" s="10" t="s">
        <v>173</v>
      </c>
      <c r="E135" s="11" t="s">
        <v>909</v>
      </c>
      <c r="F135" s="11" t="s">
        <v>20</v>
      </c>
      <c r="G135" s="12" t="s">
        <v>15</v>
      </c>
      <c r="H135" s="114" t="s">
        <v>17</v>
      </c>
      <c r="I135" s="12" t="s">
        <v>910</v>
      </c>
      <c r="J135" s="14">
        <v>9</v>
      </c>
      <c r="K135" s="15" t="s">
        <v>13</v>
      </c>
      <c r="L135" s="16">
        <v>0</v>
      </c>
      <c r="M135" s="17" t="s">
        <v>14</v>
      </c>
      <c r="N135" s="17">
        <v>12</v>
      </c>
      <c r="O135" s="17" t="s">
        <v>13</v>
      </c>
      <c r="P135" s="18">
        <v>0</v>
      </c>
      <c r="Q135" s="19">
        <v>13</v>
      </c>
      <c r="R135" s="18" t="s">
        <v>13</v>
      </c>
      <c r="S135" s="18">
        <v>0</v>
      </c>
      <c r="T135" s="18" t="s">
        <v>14</v>
      </c>
      <c r="U135" s="20">
        <v>16</v>
      </c>
      <c r="V135" s="18" t="s">
        <v>13</v>
      </c>
      <c r="W135" s="21">
        <v>0</v>
      </c>
      <c r="X135" s="22" t="s">
        <v>963</v>
      </c>
      <c r="Y135" s="106" t="s">
        <v>2367</v>
      </c>
      <c r="Z135" s="47">
        <v>28</v>
      </c>
    </row>
    <row r="136" spans="1:26" ht="18" customHeight="1">
      <c r="A136" s="44">
        <f>VLOOKUP(Z136,貼付け!A:C,2,0)</f>
        <v>818</v>
      </c>
      <c r="B136" s="10" t="s">
        <v>171</v>
      </c>
      <c r="C136" s="10" t="s">
        <v>172</v>
      </c>
      <c r="D136" s="10" t="s">
        <v>173</v>
      </c>
      <c r="E136" s="11" t="s">
        <v>174</v>
      </c>
      <c r="F136" s="11" t="s">
        <v>20</v>
      </c>
      <c r="G136" s="12" t="s">
        <v>15</v>
      </c>
      <c r="H136" s="114" t="s">
        <v>17</v>
      </c>
      <c r="I136" s="12" t="s">
        <v>608</v>
      </c>
      <c r="J136" s="14">
        <v>10</v>
      </c>
      <c r="K136" s="15" t="s">
        <v>13</v>
      </c>
      <c r="L136" s="16">
        <v>0</v>
      </c>
      <c r="M136" s="17" t="s">
        <v>14</v>
      </c>
      <c r="N136" s="17">
        <v>12</v>
      </c>
      <c r="O136" s="17" t="s">
        <v>13</v>
      </c>
      <c r="P136" s="18">
        <v>0</v>
      </c>
      <c r="Q136" s="19">
        <v>12</v>
      </c>
      <c r="R136" s="18" t="s">
        <v>13</v>
      </c>
      <c r="S136" s="18">
        <v>0</v>
      </c>
      <c r="T136" s="18" t="s">
        <v>14</v>
      </c>
      <c r="U136" s="20">
        <v>16</v>
      </c>
      <c r="V136" s="18" t="s">
        <v>13</v>
      </c>
      <c r="W136" s="21">
        <v>0</v>
      </c>
      <c r="X136" s="22"/>
      <c r="Y136" s="106" t="s">
        <v>2692</v>
      </c>
      <c r="Z136" s="47">
        <v>30</v>
      </c>
    </row>
    <row r="137" spans="1:26" ht="18" customHeight="1">
      <c r="A137" s="44">
        <f>VLOOKUP(Z137,貼付け!A:C,2,0)</f>
        <v>85</v>
      </c>
      <c r="B137" s="10" t="s">
        <v>488</v>
      </c>
      <c r="C137" s="10" t="s">
        <v>822</v>
      </c>
      <c r="D137" s="10" t="s">
        <v>56</v>
      </c>
      <c r="E137" s="11" t="s">
        <v>681</v>
      </c>
      <c r="F137" s="11" t="s">
        <v>52</v>
      </c>
      <c r="G137" s="12" t="s">
        <v>12</v>
      </c>
      <c r="H137" s="114" t="s">
        <v>16</v>
      </c>
      <c r="I137" s="12" t="s">
        <v>682</v>
      </c>
      <c r="J137" s="14">
        <v>9</v>
      </c>
      <c r="K137" s="15" t="s">
        <v>13</v>
      </c>
      <c r="L137" s="16">
        <v>0</v>
      </c>
      <c r="M137" s="17" t="s">
        <v>14</v>
      </c>
      <c r="N137" s="17">
        <v>12</v>
      </c>
      <c r="O137" s="17" t="s">
        <v>13</v>
      </c>
      <c r="P137" s="18">
        <v>0</v>
      </c>
      <c r="Q137" s="19">
        <v>12</v>
      </c>
      <c r="R137" s="18" t="s">
        <v>13</v>
      </c>
      <c r="S137" s="18">
        <v>0</v>
      </c>
      <c r="T137" s="18" t="s">
        <v>14</v>
      </c>
      <c r="U137" s="20">
        <v>15</v>
      </c>
      <c r="V137" s="18" t="s">
        <v>13</v>
      </c>
      <c r="W137" s="21">
        <v>0</v>
      </c>
      <c r="X137" s="22" t="s">
        <v>683</v>
      </c>
      <c r="Y137" s="106" t="s">
        <v>3125</v>
      </c>
      <c r="Z137" s="47">
        <v>99</v>
      </c>
    </row>
    <row r="138" spans="1:26" ht="18" customHeight="1">
      <c r="A138" s="44">
        <f>VLOOKUP(Z138,貼付け!A:C,2,0)</f>
        <v>3064</v>
      </c>
      <c r="B138" s="10" t="s">
        <v>2179</v>
      </c>
      <c r="C138" s="10" t="s">
        <v>2177</v>
      </c>
      <c r="D138" s="10" t="s">
        <v>56</v>
      </c>
      <c r="E138" s="11" t="s">
        <v>2178</v>
      </c>
      <c r="F138" s="11" t="s">
        <v>20</v>
      </c>
      <c r="G138" s="12" t="s">
        <v>15</v>
      </c>
      <c r="H138" s="114" t="s">
        <v>17</v>
      </c>
      <c r="I138" s="12" t="s">
        <v>3003</v>
      </c>
      <c r="J138" s="14">
        <v>9</v>
      </c>
      <c r="K138" s="15" t="s">
        <v>13</v>
      </c>
      <c r="L138" s="16">
        <v>0</v>
      </c>
      <c r="M138" s="17" t="s">
        <v>14</v>
      </c>
      <c r="N138" s="17">
        <v>12</v>
      </c>
      <c r="O138" s="17" t="s">
        <v>13</v>
      </c>
      <c r="P138" s="18">
        <v>0</v>
      </c>
      <c r="Q138" s="19">
        <v>12</v>
      </c>
      <c r="R138" s="18" t="s">
        <v>13</v>
      </c>
      <c r="S138" s="18">
        <v>0</v>
      </c>
      <c r="T138" s="18" t="s">
        <v>14</v>
      </c>
      <c r="U138" s="20">
        <v>17</v>
      </c>
      <c r="V138" s="18" t="s">
        <v>13</v>
      </c>
      <c r="W138" s="21">
        <v>0</v>
      </c>
      <c r="X138" s="22"/>
      <c r="Y138" s="106" t="s">
        <v>16</v>
      </c>
      <c r="Z138" s="47">
        <v>143</v>
      </c>
    </row>
    <row r="139" spans="1:26" ht="18" customHeight="1">
      <c r="A139" s="44">
        <f>VLOOKUP(Z139,貼付け!A:C,2,0)</f>
        <v>2396</v>
      </c>
      <c r="B139" s="10" t="s">
        <v>1902</v>
      </c>
      <c r="C139" s="10" t="s">
        <v>820</v>
      </c>
      <c r="D139" s="10" t="s">
        <v>56</v>
      </c>
      <c r="E139" s="11" t="s">
        <v>1901</v>
      </c>
      <c r="F139" s="11" t="s">
        <v>20</v>
      </c>
      <c r="G139" s="12" t="s">
        <v>15</v>
      </c>
      <c r="H139" s="114" t="s">
        <v>17</v>
      </c>
      <c r="I139" s="12" t="s">
        <v>821</v>
      </c>
      <c r="J139" s="14">
        <v>9</v>
      </c>
      <c r="K139" s="15" t="s">
        <v>13</v>
      </c>
      <c r="L139" s="16">
        <v>0</v>
      </c>
      <c r="M139" s="17" t="s">
        <v>14</v>
      </c>
      <c r="N139" s="17">
        <v>12</v>
      </c>
      <c r="O139" s="17" t="s">
        <v>13</v>
      </c>
      <c r="P139" s="18">
        <v>0</v>
      </c>
      <c r="Q139" s="19">
        <v>12</v>
      </c>
      <c r="R139" s="18" t="s">
        <v>13</v>
      </c>
      <c r="S139" s="18">
        <v>0</v>
      </c>
      <c r="T139" s="18" t="s">
        <v>14</v>
      </c>
      <c r="U139" s="20">
        <v>17</v>
      </c>
      <c r="V139" s="18" t="s">
        <v>13</v>
      </c>
      <c r="W139" s="21">
        <v>0</v>
      </c>
      <c r="X139" s="22" t="s">
        <v>2217</v>
      </c>
      <c r="Y139" s="106" t="s">
        <v>16</v>
      </c>
      <c r="Z139" s="47">
        <v>144</v>
      </c>
    </row>
    <row r="140" spans="1:26" ht="18" customHeight="1">
      <c r="A140" s="44">
        <f>VLOOKUP(Z140,貼付け!A:C,2,0)</f>
        <v>1917</v>
      </c>
      <c r="B140" s="10" t="s">
        <v>509</v>
      </c>
      <c r="C140" s="10" t="s">
        <v>752</v>
      </c>
      <c r="D140" s="10" t="s">
        <v>56</v>
      </c>
      <c r="E140" s="11" t="s">
        <v>2488</v>
      </c>
      <c r="F140" s="11" t="s">
        <v>20</v>
      </c>
      <c r="G140" s="12" t="s">
        <v>12</v>
      </c>
      <c r="H140" s="114" t="s">
        <v>16</v>
      </c>
      <c r="I140" s="12" t="s">
        <v>753</v>
      </c>
      <c r="J140" s="14">
        <v>8</v>
      </c>
      <c r="K140" s="15" t="s">
        <v>13</v>
      </c>
      <c r="L140" s="16">
        <v>0</v>
      </c>
      <c r="M140" s="17" t="s">
        <v>14</v>
      </c>
      <c r="N140" s="17">
        <v>14</v>
      </c>
      <c r="O140" s="17" t="s">
        <v>13</v>
      </c>
      <c r="P140" s="18">
        <v>0</v>
      </c>
      <c r="Q140" s="19"/>
      <c r="R140" s="18"/>
      <c r="S140" s="18"/>
      <c r="T140" s="18"/>
      <c r="U140" s="20"/>
      <c r="V140" s="18"/>
      <c r="W140" s="21"/>
      <c r="X140" s="22" t="s">
        <v>2489</v>
      </c>
      <c r="Y140" s="106" t="s">
        <v>2745</v>
      </c>
      <c r="Z140" s="47">
        <v>154</v>
      </c>
    </row>
    <row r="141" spans="1:26" ht="18" customHeight="1">
      <c r="A141" s="44">
        <f>VLOOKUP(Z141,貼付け!A:C,2,0)</f>
        <v>388</v>
      </c>
      <c r="B141" s="10" t="s">
        <v>1115</v>
      </c>
      <c r="C141" s="10" t="s">
        <v>750</v>
      </c>
      <c r="D141" s="10" t="s">
        <v>56</v>
      </c>
      <c r="E141" s="11" t="s">
        <v>818</v>
      </c>
      <c r="F141" s="11" t="s">
        <v>29</v>
      </c>
      <c r="G141" s="12" t="s">
        <v>12</v>
      </c>
      <c r="H141" s="114" t="s">
        <v>16</v>
      </c>
      <c r="I141" s="12" t="s">
        <v>819</v>
      </c>
      <c r="J141" s="14">
        <v>9</v>
      </c>
      <c r="K141" s="15" t="s">
        <v>13</v>
      </c>
      <c r="L141" s="16">
        <v>0</v>
      </c>
      <c r="M141" s="17" t="s">
        <v>14</v>
      </c>
      <c r="N141" s="17">
        <v>12</v>
      </c>
      <c r="O141" s="17" t="s">
        <v>13</v>
      </c>
      <c r="P141" s="18">
        <v>0</v>
      </c>
      <c r="Q141" s="19">
        <v>12</v>
      </c>
      <c r="R141" s="18" t="s">
        <v>13</v>
      </c>
      <c r="S141" s="18">
        <v>0</v>
      </c>
      <c r="T141" s="18" t="s">
        <v>14</v>
      </c>
      <c r="U141" s="20">
        <v>15</v>
      </c>
      <c r="V141" s="18" t="s">
        <v>13</v>
      </c>
      <c r="W141" s="21">
        <v>0</v>
      </c>
      <c r="X141" s="22"/>
      <c r="Y141" s="106" t="s">
        <v>16</v>
      </c>
      <c r="Z141" s="47">
        <v>323</v>
      </c>
    </row>
    <row r="142" spans="1:26" ht="18" customHeight="1">
      <c r="A142" s="44">
        <f>VLOOKUP(Z142,貼付け!A:C,2,0)</f>
        <v>2767</v>
      </c>
      <c r="B142" s="10" t="s">
        <v>536</v>
      </c>
      <c r="C142" s="10" t="s">
        <v>941</v>
      </c>
      <c r="D142" s="10" t="s">
        <v>215</v>
      </c>
      <c r="E142" s="11" t="s">
        <v>942</v>
      </c>
      <c r="F142" s="11" t="s">
        <v>20</v>
      </c>
      <c r="G142" s="12" t="s">
        <v>12</v>
      </c>
      <c r="H142" s="114" t="s">
        <v>16</v>
      </c>
      <c r="I142" s="12" t="s">
        <v>943</v>
      </c>
      <c r="J142" s="14">
        <v>9</v>
      </c>
      <c r="K142" s="15" t="s">
        <v>13</v>
      </c>
      <c r="L142" s="16">
        <v>30</v>
      </c>
      <c r="M142" s="17" t="s">
        <v>14</v>
      </c>
      <c r="N142" s="17">
        <v>15</v>
      </c>
      <c r="O142" s="17" t="s">
        <v>13</v>
      </c>
      <c r="P142" s="18">
        <v>30</v>
      </c>
      <c r="Q142" s="19"/>
      <c r="R142" s="18"/>
      <c r="S142" s="18"/>
      <c r="T142" s="18"/>
      <c r="U142" s="20"/>
      <c r="V142" s="18"/>
      <c r="W142" s="21"/>
      <c r="X142" s="22" t="s">
        <v>2541</v>
      </c>
      <c r="Y142" s="106" t="s">
        <v>2542</v>
      </c>
      <c r="Z142" s="47">
        <v>204</v>
      </c>
    </row>
    <row r="143" spans="1:26" ht="18" customHeight="1">
      <c r="A143" s="44">
        <f>VLOOKUP(Z143,貼付け!A:C,2,0)</f>
        <v>37</v>
      </c>
      <c r="B143" s="10" t="s">
        <v>277</v>
      </c>
      <c r="C143" s="10" t="s">
        <v>2171</v>
      </c>
      <c r="D143" s="10" t="s">
        <v>215</v>
      </c>
      <c r="E143" s="11" t="s">
        <v>279</v>
      </c>
      <c r="F143" s="11" t="s">
        <v>78</v>
      </c>
      <c r="G143" s="12" t="s">
        <v>12</v>
      </c>
      <c r="H143" s="114" t="s">
        <v>16</v>
      </c>
      <c r="I143" s="12" t="s">
        <v>280</v>
      </c>
      <c r="J143" s="14"/>
      <c r="K143" s="15"/>
      <c r="L143" s="16"/>
      <c r="M143" s="17"/>
      <c r="N143" s="17"/>
      <c r="O143" s="17"/>
      <c r="P143" s="18"/>
      <c r="Q143" s="19">
        <v>14</v>
      </c>
      <c r="R143" s="18" t="s">
        <v>13</v>
      </c>
      <c r="S143" s="18">
        <v>0</v>
      </c>
      <c r="T143" s="18" t="s">
        <v>14</v>
      </c>
      <c r="U143" s="20">
        <v>16</v>
      </c>
      <c r="V143" s="18" t="s">
        <v>13</v>
      </c>
      <c r="W143" s="21">
        <v>0</v>
      </c>
      <c r="X143" s="22" t="s">
        <v>610</v>
      </c>
      <c r="Y143" s="106" t="s">
        <v>16</v>
      </c>
      <c r="Z143" s="47">
        <v>254</v>
      </c>
    </row>
    <row r="144" spans="1:26" ht="18" customHeight="1">
      <c r="A144" s="44">
        <f>VLOOKUP(Z144,貼付け!A:C,2,0)</f>
        <v>597</v>
      </c>
      <c r="B144" s="10" t="s">
        <v>213</v>
      </c>
      <c r="C144" s="10" t="s">
        <v>214</v>
      </c>
      <c r="D144" s="10" t="s">
        <v>215</v>
      </c>
      <c r="E144" s="11" t="s">
        <v>216</v>
      </c>
      <c r="F144" s="11" t="s">
        <v>20</v>
      </c>
      <c r="G144" s="12" t="s">
        <v>12</v>
      </c>
      <c r="H144" s="114" t="s">
        <v>16</v>
      </c>
      <c r="I144" s="12" t="s">
        <v>217</v>
      </c>
      <c r="J144" s="14">
        <v>9</v>
      </c>
      <c r="K144" s="15" t="s">
        <v>13</v>
      </c>
      <c r="L144" s="16">
        <v>0</v>
      </c>
      <c r="M144" s="17" t="s">
        <v>14</v>
      </c>
      <c r="N144" s="17">
        <v>12</v>
      </c>
      <c r="O144" s="17" t="s">
        <v>13</v>
      </c>
      <c r="P144" s="18">
        <v>0</v>
      </c>
      <c r="Q144" s="19">
        <v>12</v>
      </c>
      <c r="R144" s="18" t="s">
        <v>13</v>
      </c>
      <c r="S144" s="18">
        <v>0</v>
      </c>
      <c r="T144" s="18" t="s">
        <v>14</v>
      </c>
      <c r="U144" s="20">
        <v>16</v>
      </c>
      <c r="V144" s="18" t="s">
        <v>13</v>
      </c>
      <c r="W144" s="21">
        <v>0</v>
      </c>
      <c r="X144" s="22"/>
      <c r="Y144" s="106" t="s">
        <v>16</v>
      </c>
      <c r="Z144" s="47">
        <v>287</v>
      </c>
    </row>
    <row r="145" spans="1:26" ht="18" customHeight="1">
      <c r="A145" s="44">
        <f>VLOOKUP(Z145,貼付け!A:C,2,0)</f>
        <v>1681</v>
      </c>
      <c r="B145" s="10" t="s">
        <v>121</v>
      </c>
      <c r="C145" s="10" t="s">
        <v>122</v>
      </c>
      <c r="D145" s="10" t="s">
        <v>123</v>
      </c>
      <c r="E145" s="11" t="s">
        <v>2392</v>
      </c>
      <c r="F145" s="11" t="s">
        <v>78</v>
      </c>
      <c r="G145" s="12" t="s">
        <v>12</v>
      </c>
      <c r="H145" s="114" t="s">
        <v>16</v>
      </c>
      <c r="I145" s="12" t="s">
        <v>1095</v>
      </c>
      <c r="J145" s="14">
        <v>9</v>
      </c>
      <c r="K145" s="15" t="s">
        <v>13</v>
      </c>
      <c r="L145" s="16">
        <v>0</v>
      </c>
      <c r="M145" s="17" t="s">
        <v>14</v>
      </c>
      <c r="N145" s="17">
        <v>12</v>
      </c>
      <c r="O145" s="17" t="s">
        <v>13</v>
      </c>
      <c r="P145" s="18">
        <v>0</v>
      </c>
      <c r="Q145" s="19">
        <v>12</v>
      </c>
      <c r="R145" s="18" t="s">
        <v>13</v>
      </c>
      <c r="S145" s="18">
        <v>0</v>
      </c>
      <c r="T145" s="18" t="s">
        <v>14</v>
      </c>
      <c r="U145" s="20">
        <v>21</v>
      </c>
      <c r="V145" s="18" t="s">
        <v>13</v>
      </c>
      <c r="W145" s="21">
        <v>0</v>
      </c>
      <c r="X145" s="22"/>
      <c r="Y145" s="106" t="s">
        <v>16</v>
      </c>
      <c r="Z145" s="47">
        <v>59</v>
      </c>
    </row>
    <row r="146" spans="1:26" ht="18" customHeight="1">
      <c r="A146" s="44">
        <f>VLOOKUP(Z146,貼付け!A:C,2,0)</f>
        <v>1929</v>
      </c>
      <c r="B146" s="10" t="s">
        <v>2400</v>
      </c>
      <c r="C146" s="10" t="s">
        <v>122</v>
      </c>
      <c r="D146" s="10" t="s">
        <v>123</v>
      </c>
      <c r="E146" s="11" t="s">
        <v>754</v>
      </c>
      <c r="F146" s="11" t="s">
        <v>20</v>
      </c>
      <c r="G146" s="12" t="s">
        <v>12</v>
      </c>
      <c r="H146" s="114" t="s">
        <v>16</v>
      </c>
      <c r="I146" s="12" t="s">
        <v>856</v>
      </c>
      <c r="J146" s="14">
        <v>9</v>
      </c>
      <c r="K146" s="15" t="s">
        <v>13</v>
      </c>
      <c r="L146" s="16">
        <v>30</v>
      </c>
      <c r="M146" s="17" t="s">
        <v>14</v>
      </c>
      <c r="N146" s="17">
        <v>11</v>
      </c>
      <c r="O146" s="17" t="s">
        <v>13</v>
      </c>
      <c r="P146" s="18">
        <v>0</v>
      </c>
      <c r="Q146" s="19">
        <v>16</v>
      </c>
      <c r="R146" s="18" t="s">
        <v>13</v>
      </c>
      <c r="S146" s="18">
        <v>30</v>
      </c>
      <c r="T146" s="18" t="s">
        <v>14</v>
      </c>
      <c r="U146" s="20">
        <v>19</v>
      </c>
      <c r="V146" s="18" t="s">
        <v>13</v>
      </c>
      <c r="W146" s="21">
        <v>0</v>
      </c>
      <c r="X146" s="22" t="s">
        <v>756</v>
      </c>
      <c r="Y146" s="106" t="s">
        <v>3096</v>
      </c>
      <c r="Z146" s="47">
        <v>70</v>
      </c>
    </row>
    <row r="147" spans="1:26" ht="18" customHeight="1">
      <c r="A147" s="44">
        <f>VLOOKUP(Z147,貼付け!A:C,2,0)</f>
        <v>435</v>
      </c>
      <c r="B147" s="10" t="s">
        <v>375</v>
      </c>
      <c r="C147" s="10" t="s">
        <v>1056</v>
      </c>
      <c r="D147" s="10" t="s">
        <v>123</v>
      </c>
      <c r="E147" s="11" t="s">
        <v>2405</v>
      </c>
      <c r="F147" s="11" t="s">
        <v>20</v>
      </c>
      <c r="G147" s="12" t="s">
        <v>12</v>
      </c>
      <c r="H147" s="114" t="s">
        <v>16</v>
      </c>
      <c r="I147" s="12" t="s">
        <v>613</v>
      </c>
      <c r="J147" s="14">
        <v>8</v>
      </c>
      <c r="K147" s="15" t="s">
        <v>13</v>
      </c>
      <c r="L147" s="16">
        <v>30</v>
      </c>
      <c r="M147" s="17" t="s">
        <v>14</v>
      </c>
      <c r="N147" s="17">
        <v>12</v>
      </c>
      <c r="O147" s="17" t="s">
        <v>13</v>
      </c>
      <c r="P147" s="18">
        <v>0</v>
      </c>
      <c r="Q147" s="19">
        <v>15</v>
      </c>
      <c r="R147" s="18" t="s">
        <v>13</v>
      </c>
      <c r="S147" s="18">
        <v>30</v>
      </c>
      <c r="T147" s="18" t="s">
        <v>14</v>
      </c>
      <c r="U147" s="20">
        <v>19</v>
      </c>
      <c r="V147" s="18" t="s">
        <v>13</v>
      </c>
      <c r="W147" s="18">
        <v>0</v>
      </c>
      <c r="X147" s="22" t="s">
        <v>2406</v>
      </c>
      <c r="Y147" s="106" t="s">
        <v>2642</v>
      </c>
      <c r="Z147" s="47">
        <v>72</v>
      </c>
    </row>
    <row r="148" spans="1:26" ht="18" customHeight="1">
      <c r="A148" s="44">
        <f>VLOOKUP(Z148,貼付け!A:C,2,0)</f>
        <v>1024</v>
      </c>
      <c r="B148" s="10" t="s">
        <v>265</v>
      </c>
      <c r="C148" s="10" t="s">
        <v>266</v>
      </c>
      <c r="D148" s="10" t="s">
        <v>123</v>
      </c>
      <c r="E148" s="11" t="s">
        <v>2460</v>
      </c>
      <c r="F148" s="11" t="s">
        <v>29</v>
      </c>
      <c r="G148" s="12" t="s">
        <v>12</v>
      </c>
      <c r="H148" s="114" t="s">
        <v>16</v>
      </c>
      <c r="I148" s="12" t="s">
        <v>267</v>
      </c>
      <c r="J148" s="14">
        <v>8</v>
      </c>
      <c r="K148" s="15" t="s">
        <v>13</v>
      </c>
      <c r="L148" s="16">
        <v>30</v>
      </c>
      <c r="M148" s="17" t="s">
        <v>14</v>
      </c>
      <c r="N148" s="17">
        <v>14</v>
      </c>
      <c r="O148" s="17" t="s">
        <v>13</v>
      </c>
      <c r="P148" s="18">
        <v>30</v>
      </c>
      <c r="Q148" s="19"/>
      <c r="R148" s="18"/>
      <c r="S148" s="18"/>
      <c r="T148" s="18"/>
      <c r="U148" s="20"/>
      <c r="V148" s="18"/>
      <c r="W148" s="21"/>
      <c r="X148" s="22" t="s">
        <v>611</v>
      </c>
      <c r="Y148" s="106" t="s">
        <v>2656</v>
      </c>
      <c r="Z148" s="47">
        <v>120</v>
      </c>
    </row>
    <row r="149" spans="1:26" ht="18" customHeight="1">
      <c r="A149" s="44">
        <f>VLOOKUP(Z149,貼付け!A:C,2,0)</f>
        <v>2423</v>
      </c>
      <c r="B149" s="10" t="s">
        <v>360</v>
      </c>
      <c r="C149" s="10" t="s">
        <v>266</v>
      </c>
      <c r="D149" s="10" t="s">
        <v>123</v>
      </c>
      <c r="E149" s="11" t="s">
        <v>361</v>
      </c>
      <c r="F149" s="11" t="s">
        <v>20</v>
      </c>
      <c r="G149" s="12" t="s">
        <v>15</v>
      </c>
      <c r="H149" s="114" t="s">
        <v>17</v>
      </c>
      <c r="I149" s="12" t="s">
        <v>362</v>
      </c>
      <c r="J149" s="14">
        <v>9</v>
      </c>
      <c r="K149" s="15" t="s">
        <v>13</v>
      </c>
      <c r="L149" s="16">
        <v>0</v>
      </c>
      <c r="M149" s="17" t="s">
        <v>14</v>
      </c>
      <c r="N149" s="17">
        <v>12</v>
      </c>
      <c r="O149" s="17" t="s">
        <v>13</v>
      </c>
      <c r="P149" s="18">
        <v>30</v>
      </c>
      <c r="Q149" s="19"/>
      <c r="R149" s="18"/>
      <c r="S149" s="18"/>
      <c r="T149" s="18"/>
      <c r="U149" s="20"/>
      <c r="V149" s="18"/>
      <c r="W149" s="21"/>
      <c r="X149" s="22" t="s">
        <v>612</v>
      </c>
      <c r="Y149" s="106" t="s">
        <v>684</v>
      </c>
      <c r="Z149" s="47">
        <v>164</v>
      </c>
    </row>
    <row r="150" spans="1:26" ht="18" customHeight="1">
      <c r="A150" s="44">
        <f>VLOOKUP(Z150,貼付け!A:C,2,0)</f>
        <v>2678</v>
      </c>
      <c r="B150" s="10" t="s">
        <v>2516</v>
      </c>
      <c r="C150" s="10" t="s">
        <v>339</v>
      </c>
      <c r="D150" s="10" t="s">
        <v>123</v>
      </c>
      <c r="E150" s="11" t="s">
        <v>340</v>
      </c>
      <c r="F150" s="11" t="s">
        <v>20</v>
      </c>
      <c r="G150" s="12" t="s">
        <v>12</v>
      </c>
      <c r="H150" s="114" t="s">
        <v>16</v>
      </c>
      <c r="I150" s="12" t="s">
        <v>944</v>
      </c>
      <c r="J150" s="14">
        <v>9</v>
      </c>
      <c r="K150" s="15" t="s">
        <v>13</v>
      </c>
      <c r="L150" s="16">
        <v>30</v>
      </c>
      <c r="M150" s="17" t="s">
        <v>14</v>
      </c>
      <c r="N150" s="17">
        <v>12</v>
      </c>
      <c r="O150" s="17" t="s">
        <v>13</v>
      </c>
      <c r="P150" s="18">
        <v>0</v>
      </c>
      <c r="Q150" s="19">
        <v>13</v>
      </c>
      <c r="R150" s="18" t="s">
        <v>13</v>
      </c>
      <c r="S150" s="18">
        <v>0</v>
      </c>
      <c r="T150" s="18" t="s">
        <v>14</v>
      </c>
      <c r="U150" s="20">
        <v>16</v>
      </c>
      <c r="V150" s="18" t="s">
        <v>13</v>
      </c>
      <c r="W150" s="21">
        <v>30</v>
      </c>
      <c r="X150" s="22" t="s">
        <v>720</v>
      </c>
      <c r="Y150" s="106" t="s">
        <v>2848</v>
      </c>
      <c r="Z150" s="47">
        <v>181</v>
      </c>
    </row>
    <row r="151" spans="1:26" ht="18" customHeight="1">
      <c r="A151" s="44">
        <f>VLOOKUP(Z151,貼付け!A:C,2,0)</f>
        <v>3033</v>
      </c>
      <c r="B151" s="10" t="s">
        <v>1984</v>
      </c>
      <c r="C151" s="10" t="s">
        <v>1982</v>
      </c>
      <c r="D151" s="10" t="s">
        <v>123</v>
      </c>
      <c r="E151" s="11" t="s">
        <v>1983</v>
      </c>
      <c r="F151" s="11" t="s">
        <v>29</v>
      </c>
      <c r="G151" s="12" t="s">
        <v>15</v>
      </c>
      <c r="H151" s="114" t="s">
        <v>17</v>
      </c>
      <c r="I151" s="12" t="s">
        <v>1986</v>
      </c>
      <c r="J151" s="14">
        <v>10</v>
      </c>
      <c r="K151" s="15" t="s">
        <v>13</v>
      </c>
      <c r="L151" s="16">
        <v>0</v>
      </c>
      <c r="M151" s="17" t="s">
        <v>14</v>
      </c>
      <c r="N151" s="17">
        <v>12</v>
      </c>
      <c r="O151" s="17" t="s">
        <v>13</v>
      </c>
      <c r="P151" s="18">
        <v>0</v>
      </c>
      <c r="Q151" s="19">
        <v>12</v>
      </c>
      <c r="R151" s="18" t="s">
        <v>13</v>
      </c>
      <c r="S151" s="18">
        <v>0</v>
      </c>
      <c r="T151" s="18" t="s">
        <v>14</v>
      </c>
      <c r="U151" s="20">
        <v>16</v>
      </c>
      <c r="V151" s="18" t="s">
        <v>13</v>
      </c>
      <c r="W151" s="21">
        <v>0</v>
      </c>
      <c r="X151" s="22" t="s">
        <v>2233</v>
      </c>
      <c r="Y151" s="106" t="s">
        <v>2291</v>
      </c>
      <c r="Z151" s="47">
        <v>225</v>
      </c>
    </row>
    <row r="152" spans="1:26" ht="18" customHeight="1">
      <c r="A152" s="44">
        <f>VLOOKUP(Z152,貼付け!A:C,2,0)</f>
        <v>1025</v>
      </c>
      <c r="B152" s="10" t="s">
        <v>407</v>
      </c>
      <c r="C152" s="10" t="s">
        <v>2729</v>
      </c>
      <c r="D152" s="10" t="s">
        <v>123</v>
      </c>
      <c r="E152" s="11" t="s">
        <v>2730</v>
      </c>
      <c r="F152" s="11" t="s">
        <v>52</v>
      </c>
      <c r="G152" s="12" t="s">
        <v>15</v>
      </c>
      <c r="H152" s="114" t="s">
        <v>17</v>
      </c>
      <c r="I152" s="12" t="s">
        <v>2731</v>
      </c>
      <c r="J152" s="14">
        <v>9</v>
      </c>
      <c r="K152" s="15" t="s">
        <v>13</v>
      </c>
      <c r="L152" s="16">
        <v>0</v>
      </c>
      <c r="M152" s="17" t="s">
        <v>14</v>
      </c>
      <c r="N152" s="17">
        <v>12</v>
      </c>
      <c r="O152" s="17" t="s">
        <v>13</v>
      </c>
      <c r="P152" s="18">
        <v>0</v>
      </c>
      <c r="Q152" s="19">
        <v>13</v>
      </c>
      <c r="R152" s="18" t="s">
        <v>13</v>
      </c>
      <c r="S152" s="18">
        <v>0</v>
      </c>
      <c r="T152" s="18" t="s">
        <v>14</v>
      </c>
      <c r="U152" s="20">
        <v>16</v>
      </c>
      <c r="V152" s="18" t="s">
        <v>13</v>
      </c>
      <c r="W152" s="21">
        <v>0</v>
      </c>
      <c r="X152" s="22" t="s">
        <v>614</v>
      </c>
      <c r="Y152" s="106" t="s">
        <v>2732</v>
      </c>
      <c r="Z152" s="47">
        <v>275</v>
      </c>
    </row>
    <row r="153" spans="1:26" ht="18" customHeight="1">
      <c r="A153" s="44">
        <f>VLOOKUP(Z153,貼付け!A:C,2,0)</f>
        <v>2889</v>
      </c>
      <c r="B153" s="10" t="s">
        <v>2093</v>
      </c>
      <c r="C153" s="10" t="s">
        <v>2042</v>
      </c>
      <c r="D153" s="10" t="s">
        <v>123</v>
      </c>
      <c r="E153" s="11" t="s">
        <v>2094</v>
      </c>
      <c r="F153" s="11" t="s">
        <v>29</v>
      </c>
      <c r="G153" s="12" t="s">
        <v>12</v>
      </c>
      <c r="H153" s="114" t="s">
        <v>16</v>
      </c>
      <c r="I153" s="12" t="s">
        <v>2096</v>
      </c>
      <c r="J153" s="14">
        <v>9</v>
      </c>
      <c r="K153" s="15" t="s">
        <v>13</v>
      </c>
      <c r="L153" s="16">
        <v>30</v>
      </c>
      <c r="M153" s="17" t="s">
        <v>14</v>
      </c>
      <c r="N153" s="17">
        <v>11</v>
      </c>
      <c r="O153" s="17" t="s">
        <v>13</v>
      </c>
      <c r="P153" s="18">
        <v>30</v>
      </c>
      <c r="Q153" s="19">
        <v>15</v>
      </c>
      <c r="R153" s="18" t="s">
        <v>13</v>
      </c>
      <c r="S153" s="18">
        <v>0</v>
      </c>
      <c r="T153" s="18" t="s">
        <v>14</v>
      </c>
      <c r="U153" s="20">
        <v>16</v>
      </c>
      <c r="V153" s="18" t="s">
        <v>13</v>
      </c>
      <c r="W153" s="21">
        <v>0</v>
      </c>
      <c r="X153" s="22" t="s">
        <v>3097</v>
      </c>
      <c r="Y153" s="106" t="s">
        <v>16</v>
      </c>
      <c r="Z153" s="47">
        <v>333</v>
      </c>
    </row>
    <row r="154" spans="1:26" ht="18" customHeight="1">
      <c r="A154" s="44">
        <f>VLOOKUP(Z154,貼付け!A:C,2,0)</f>
        <v>169</v>
      </c>
      <c r="B154" s="10" t="s">
        <v>111</v>
      </c>
      <c r="C154" s="10" t="s">
        <v>112</v>
      </c>
      <c r="D154" s="10" t="s">
        <v>113</v>
      </c>
      <c r="E154" s="11" t="s">
        <v>114</v>
      </c>
      <c r="F154" s="11" t="s">
        <v>29</v>
      </c>
      <c r="G154" s="12" t="s">
        <v>12</v>
      </c>
      <c r="H154" s="115" t="s">
        <v>16</v>
      </c>
      <c r="I154" s="12" t="s">
        <v>615</v>
      </c>
      <c r="J154" s="14">
        <v>9</v>
      </c>
      <c r="K154" s="15" t="s">
        <v>13</v>
      </c>
      <c r="L154" s="16">
        <v>0</v>
      </c>
      <c r="M154" s="17" t="s">
        <v>14</v>
      </c>
      <c r="N154" s="17">
        <v>12</v>
      </c>
      <c r="O154" s="17" t="s">
        <v>13</v>
      </c>
      <c r="P154" s="18">
        <v>0</v>
      </c>
      <c r="Q154" s="19">
        <v>13</v>
      </c>
      <c r="R154" s="18" t="s">
        <v>13</v>
      </c>
      <c r="S154" s="18">
        <v>0</v>
      </c>
      <c r="T154" s="18" t="s">
        <v>14</v>
      </c>
      <c r="U154" s="20">
        <v>16</v>
      </c>
      <c r="V154" s="18" t="s">
        <v>13</v>
      </c>
      <c r="W154" s="21">
        <v>0</v>
      </c>
      <c r="X154" s="22"/>
      <c r="Y154" s="106" t="s">
        <v>16</v>
      </c>
      <c r="Z154" s="47">
        <v>105</v>
      </c>
    </row>
    <row r="155" spans="1:26" ht="18" customHeight="1">
      <c r="A155" s="44">
        <f>VLOOKUP(Z155,貼付け!A:C,2,0)</f>
        <v>1541</v>
      </c>
      <c r="B155" s="10" t="s">
        <v>542</v>
      </c>
      <c r="C155" s="10" t="s">
        <v>914</v>
      </c>
      <c r="D155" s="10" t="s">
        <v>113</v>
      </c>
      <c r="E155" s="11" t="s">
        <v>2557</v>
      </c>
      <c r="F155" s="11" t="s">
        <v>39</v>
      </c>
      <c r="G155" s="12" t="s">
        <v>12</v>
      </c>
      <c r="H155" s="114" t="s">
        <v>16</v>
      </c>
      <c r="I155" s="12" t="s">
        <v>945</v>
      </c>
      <c r="J155" s="14">
        <v>9</v>
      </c>
      <c r="K155" s="15" t="s">
        <v>13</v>
      </c>
      <c r="L155" s="16">
        <v>0</v>
      </c>
      <c r="M155" s="17" t="s">
        <v>14</v>
      </c>
      <c r="N155" s="17">
        <v>12</v>
      </c>
      <c r="O155" s="17" t="s">
        <v>13</v>
      </c>
      <c r="P155" s="18">
        <v>0</v>
      </c>
      <c r="Q155" s="19">
        <v>12</v>
      </c>
      <c r="R155" s="18" t="s">
        <v>13</v>
      </c>
      <c r="S155" s="18">
        <v>0</v>
      </c>
      <c r="T155" s="18" t="s">
        <v>14</v>
      </c>
      <c r="U155" s="20">
        <v>18</v>
      </c>
      <c r="V155" s="18" t="s">
        <v>13</v>
      </c>
      <c r="W155" s="21">
        <v>0</v>
      </c>
      <c r="X155" s="22"/>
      <c r="Y155" s="106" t="s">
        <v>16</v>
      </c>
      <c r="Z155" s="47">
        <v>219</v>
      </c>
    </row>
    <row r="156" spans="1:26" ht="18" customHeight="1">
      <c r="A156" s="44">
        <f>VLOOKUP(Z156,貼付け!A:C,2,0)</f>
        <v>2238</v>
      </c>
      <c r="B156" s="10" t="s">
        <v>440</v>
      </c>
      <c r="C156" s="10" t="s">
        <v>441</v>
      </c>
      <c r="D156" s="10" t="s">
        <v>113</v>
      </c>
      <c r="E156" s="11" t="s">
        <v>442</v>
      </c>
      <c r="F156" s="11" t="s">
        <v>20</v>
      </c>
      <c r="G156" s="12" t="s">
        <v>12</v>
      </c>
      <c r="H156" s="114" t="s">
        <v>16</v>
      </c>
      <c r="I156" s="12" t="s">
        <v>443</v>
      </c>
      <c r="J156" s="14"/>
      <c r="K156" s="15"/>
      <c r="L156" s="16"/>
      <c r="M156" s="17"/>
      <c r="N156" s="17"/>
      <c r="O156" s="17"/>
      <c r="P156" s="18"/>
      <c r="Q156" s="19">
        <v>13</v>
      </c>
      <c r="R156" s="18" t="s">
        <v>13</v>
      </c>
      <c r="S156" s="18">
        <v>0</v>
      </c>
      <c r="T156" s="18" t="s">
        <v>14</v>
      </c>
      <c r="U156" s="20">
        <v>19</v>
      </c>
      <c r="V156" s="18" t="s">
        <v>13</v>
      </c>
      <c r="W156" s="21">
        <v>15</v>
      </c>
      <c r="X156" s="22"/>
      <c r="Y156" s="106" t="s">
        <v>16</v>
      </c>
      <c r="Z156" s="47">
        <v>341</v>
      </c>
    </row>
    <row r="157" spans="1:26" ht="18" customHeight="1">
      <c r="A157" s="44">
        <f>VLOOKUP(Z157,貼付け!A:C,2,0)</f>
        <v>932</v>
      </c>
      <c r="B157" s="10" t="s">
        <v>1737</v>
      </c>
      <c r="C157" s="10" t="s">
        <v>1735</v>
      </c>
      <c r="D157" s="10" t="s">
        <v>38</v>
      </c>
      <c r="E157" s="11" t="s">
        <v>1736</v>
      </c>
      <c r="F157" s="11" t="s">
        <v>52</v>
      </c>
      <c r="G157" s="12" t="s">
        <v>12</v>
      </c>
      <c r="H157" s="114" t="s">
        <v>16</v>
      </c>
      <c r="I157" s="12" t="s">
        <v>1740</v>
      </c>
      <c r="J157" s="14">
        <v>9</v>
      </c>
      <c r="K157" s="15" t="s">
        <v>13</v>
      </c>
      <c r="L157" s="16">
        <v>0</v>
      </c>
      <c r="M157" s="17" t="s">
        <v>14</v>
      </c>
      <c r="N157" s="17">
        <v>12</v>
      </c>
      <c r="O157" s="17" t="s">
        <v>13</v>
      </c>
      <c r="P157" s="18">
        <v>0</v>
      </c>
      <c r="Q157" s="19"/>
      <c r="R157" s="18"/>
      <c r="S157" s="18"/>
      <c r="T157" s="18"/>
      <c r="U157" s="20"/>
      <c r="V157" s="18"/>
      <c r="W157" s="21"/>
      <c r="X157" s="22" t="s">
        <v>2218</v>
      </c>
      <c r="Y157" s="106" t="s">
        <v>1742</v>
      </c>
      <c r="Z157" s="47">
        <v>122</v>
      </c>
    </row>
    <row r="158" spans="1:26" ht="18" customHeight="1">
      <c r="A158" s="44">
        <f>VLOOKUP(Z158,貼付け!A:C,2,0)</f>
        <v>914</v>
      </c>
      <c r="B158" s="10" t="s">
        <v>2263</v>
      </c>
      <c r="C158" s="10" t="s">
        <v>2496</v>
      </c>
      <c r="D158" s="10" t="s">
        <v>38</v>
      </c>
      <c r="E158" s="11" t="s">
        <v>2663</v>
      </c>
      <c r="F158" s="11" t="s">
        <v>29</v>
      </c>
      <c r="G158" s="12" t="s">
        <v>15</v>
      </c>
      <c r="H158" s="114" t="s">
        <v>17</v>
      </c>
      <c r="I158" s="12" t="s">
        <v>2498</v>
      </c>
      <c r="J158" s="14">
        <v>10</v>
      </c>
      <c r="K158" s="15" t="s">
        <v>13</v>
      </c>
      <c r="L158" s="16">
        <v>0</v>
      </c>
      <c r="M158" s="17" t="s">
        <v>14</v>
      </c>
      <c r="N158" s="17">
        <v>12</v>
      </c>
      <c r="O158" s="17" t="s">
        <v>13</v>
      </c>
      <c r="P158" s="18">
        <v>0</v>
      </c>
      <c r="Q158" s="19">
        <v>12</v>
      </c>
      <c r="R158" s="18" t="s">
        <v>13</v>
      </c>
      <c r="S158" s="18">
        <v>0</v>
      </c>
      <c r="T158" s="18" t="s">
        <v>14</v>
      </c>
      <c r="U158" s="20">
        <v>16</v>
      </c>
      <c r="V158" s="18" t="s">
        <v>13</v>
      </c>
      <c r="W158" s="21">
        <v>0</v>
      </c>
      <c r="X158" s="22"/>
      <c r="Y158" s="106" t="s">
        <v>2963</v>
      </c>
      <c r="Z158" s="47">
        <v>162</v>
      </c>
    </row>
    <row r="159" spans="1:26" ht="18" customHeight="1">
      <c r="A159" s="44">
        <f>VLOOKUP(Z159,貼付け!A:C,2,0)</f>
        <v>1228</v>
      </c>
      <c r="B159" s="10" t="s">
        <v>429</v>
      </c>
      <c r="C159" s="10" t="s">
        <v>430</v>
      </c>
      <c r="D159" s="10" t="s">
        <v>38</v>
      </c>
      <c r="E159" s="11" t="s">
        <v>431</v>
      </c>
      <c r="F159" s="11" t="s">
        <v>20</v>
      </c>
      <c r="G159" s="12" t="s">
        <v>12</v>
      </c>
      <c r="H159" s="114" t="s">
        <v>16</v>
      </c>
      <c r="I159" s="12" t="s">
        <v>432</v>
      </c>
      <c r="J159" s="14">
        <v>7</v>
      </c>
      <c r="K159" s="15" t="s">
        <v>13</v>
      </c>
      <c r="L159" s="16">
        <v>0</v>
      </c>
      <c r="M159" s="17" t="s">
        <v>14</v>
      </c>
      <c r="N159" s="17">
        <v>12</v>
      </c>
      <c r="O159" s="17" t="s">
        <v>13</v>
      </c>
      <c r="P159" s="18">
        <v>0</v>
      </c>
      <c r="Q159" s="19">
        <v>12</v>
      </c>
      <c r="R159" s="18" t="s">
        <v>13</v>
      </c>
      <c r="S159" s="18">
        <v>0</v>
      </c>
      <c r="T159" s="18" t="s">
        <v>14</v>
      </c>
      <c r="U159" s="20">
        <v>13</v>
      </c>
      <c r="V159" s="18" t="s">
        <v>13</v>
      </c>
      <c r="W159" s="21">
        <v>0</v>
      </c>
      <c r="X159" s="22"/>
      <c r="Y159" s="106" t="s">
        <v>3099</v>
      </c>
      <c r="Z159" s="47">
        <v>234</v>
      </c>
    </row>
    <row r="160" spans="1:26" ht="18" customHeight="1">
      <c r="A160" s="44">
        <f>VLOOKUP(Z160,貼付け!A:C,2,0)</f>
        <v>918</v>
      </c>
      <c r="B160" s="10" t="s">
        <v>252</v>
      </c>
      <c r="C160" s="10" t="s">
        <v>253</v>
      </c>
      <c r="D160" s="10" t="s">
        <v>38</v>
      </c>
      <c r="E160" s="11" t="s">
        <v>1062</v>
      </c>
      <c r="F160" s="11" t="s">
        <v>39</v>
      </c>
      <c r="G160" s="12" t="s">
        <v>12</v>
      </c>
      <c r="H160" s="114" t="s">
        <v>16</v>
      </c>
      <c r="I160" s="12" t="s">
        <v>254</v>
      </c>
      <c r="J160" s="14">
        <v>10</v>
      </c>
      <c r="K160" s="15" t="s">
        <v>13</v>
      </c>
      <c r="L160" s="16">
        <v>0</v>
      </c>
      <c r="M160" s="17" t="s">
        <v>14</v>
      </c>
      <c r="N160" s="17">
        <v>12</v>
      </c>
      <c r="O160" s="17" t="s">
        <v>13</v>
      </c>
      <c r="P160" s="18">
        <v>0</v>
      </c>
      <c r="Q160" s="19">
        <v>12</v>
      </c>
      <c r="R160" s="18" t="s">
        <v>13</v>
      </c>
      <c r="S160" s="18">
        <v>0</v>
      </c>
      <c r="T160" s="18" t="s">
        <v>14</v>
      </c>
      <c r="U160" s="20">
        <v>18</v>
      </c>
      <c r="V160" s="18" t="s">
        <v>13</v>
      </c>
      <c r="W160" s="21">
        <v>0</v>
      </c>
      <c r="X160" s="22" t="s">
        <v>857</v>
      </c>
      <c r="Y160" s="106" t="s">
        <v>2854</v>
      </c>
      <c r="Z160" s="47">
        <v>239</v>
      </c>
    </row>
    <row r="161" spans="1:26" ht="18" customHeight="1">
      <c r="A161" s="44">
        <f>VLOOKUP(Z161,貼付け!A:C,2,0)</f>
        <v>2990</v>
      </c>
      <c r="B161" s="10" t="s">
        <v>2053</v>
      </c>
      <c r="C161" s="10" t="s">
        <v>2051</v>
      </c>
      <c r="D161" s="10" t="s">
        <v>38</v>
      </c>
      <c r="E161" s="11" t="s">
        <v>2605</v>
      </c>
      <c r="F161" s="11" t="s">
        <v>29</v>
      </c>
      <c r="G161" s="12" t="s">
        <v>15</v>
      </c>
      <c r="H161" s="114" t="s">
        <v>17</v>
      </c>
      <c r="I161" s="111" t="s">
        <v>2054</v>
      </c>
      <c r="J161" s="14">
        <v>9</v>
      </c>
      <c r="K161" s="15" t="s">
        <v>13</v>
      </c>
      <c r="L161" s="16">
        <v>0</v>
      </c>
      <c r="M161" s="17" t="s">
        <v>14</v>
      </c>
      <c r="N161" s="17">
        <v>13</v>
      </c>
      <c r="O161" s="17" t="s">
        <v>13</v>
      </c>
      <c r="P161" s="18">
        <v>0</v>
      </c>
      <c r="Q161" s="19">
        <v>13</v>
      </c>
      <c r="R161" s="18" t="s">
        <v>13</v>
      </c>
      <c r="S161" s="18">
        <v>0</v>
      </c>
      <c r="T161" s="18" t="s">
        <v>14</v>
      </c>
      <c r="U161" s="20">
        <v>17</v>
      </c>
      <c r="V161" s="18" t="s">
        <v>13</v>
      </c>
      <c r="W161" s="21">
        <v>0</v>
      </c>
      <c r="X161" s="22" t="s">
        <v>2231</v>
      </c>
      <c r="Y161" s="106" t="s">
        <v>2056</v>
      </c>
      <c r="Z161" s="47">
        <v>258</v>
      </c>
    </row>
    <row r="162" spans="1:26" ht="18" customHeight="1">
      <c r="A162" s="44">
        <f>VLOOKUP(Z162,貼付け!A:C,2,0)</f>
        <v>2421</v>
      </c>
      <c r="B162" s="10" t="s">
        <v>36</v>
      </c>
      <c r="C162" s="10" t="s">
        <v>37</v>
      </c>
      <c r="D162" s="10" t="s">
        <v>38</v>
      </c>
      <c r="E162" s="11" t="s">
        <v>1061</v>
      </c>
      <c r="F162" s="11" t="s">
        <v>39</v>
      </c>
      <c r="G162" s="12" t="s">
        <v>12</v>
      </c>
      <c r="H162" s="114" t="s">
        <v>16</v>
      </c>
      <c r="I162" s="12" t="s">
        <v>40</v>
      </c>
      <c r="J162" s="14">
        <v>11</v>
      </c>
      <c r="K162" s="15" t="s">
        <v>13</v>
      </c>
      <c r="L162" s="16">
        <v>0</v>
      </c>
      <c r="M162" s="17" t="s">
        <v>14</v>
      </c>
      <c r="N162" s="17">
        <v>13</v>
      </c>
      <c r="O162" s="17" t="s">
        <v>13</v>
      </c>
      <c r="P162" s="18">
        <v>0</v>
      </c>
      <c r="Q162" s="19">
        <v>13</v>
      </c>
      <c r="R162" s="18" t="s">
        <v>13</v>
      </c>
      <c r="S162" s="18">
        <v>0</v>
      </c>
      <c r="T162" s="18" t="s">
        <v>14</v>
      </c>
      <c r="U162" s="20">
        <v>17</v>
      </c>
      <c r="V162" s="18" t="s">
        <v>13</v>
      </c>
      <c r="W162" s="21">
        <v>0</v>
      </c>
      <c r="X162" s="22" t="s">
        <v>616</v>
      </c>
      <c r="Y162" s="106" t="s">
        <v>3126</v>
      </c>
      <c r="Z162" s="47">
        <v>288</v>
      </c>
    </row>
    <row r="163" spans="1:26" ht="18" customHeight="1">
      <c r="A163" s="44">
        <f>VLOOKUP(Z163,貼付け!A:C,2,0)</f>
        <v>922</v>
      </c>
      <c r="B163" s="10" t="s">
        <v>3010</v>
      </c>
      <c r="C163" s="10" t="s">
        <v>2172</v>
      </c>
      <c r="D163" s="10" t="s">
        <v>38</v>
      </c>
      <c r="E163" s="11" t="s">
        <v>2173</v>
      </c>
      <c r="F163" s="11" t="s">
        <v>20</v>
      </c>
      <c r="G163" s="12" t="s">
        <v>12</v>
      </c>
      <c r="H163" s="114" t="s">
        <v>16</v>
      </c>
      <c r="I163" s="12" t="s">
        <v>2176</v>
      </c>
      <c r="J163" s="14">
        <v>9</v>
      </c>
      <c r="K163" s="15" t="s">
        <v>13</v>
      </c>
      <c r="L163" s="16">
        <v>0</v>
      </c>
      <c r="M163" s="17" t="s">
        <v>14</v>
      </c>
      <c r="N163" s="17">
        <v>12</v>
      </c>
      <c r="O163" s="17" t="s">
        <v>13</v>
      </c>
      <c r="P163" s="18">
        <v>30</v>
      </c>
      <c r="Q163" s="19"/>
      <c r="R163" s="18"/>
      <c r="S163" s="18"/>
      <c r="T163" s="18"/>
      <c r="U163" s="20"/>
      <c r="V163" s="18"/>
      <c r="W163" s="21"/>
      <c r="X163" s="22"/>
      <c r="Y163" s="106" t="s">
        <v>3011</v>
      </c>
      <c r="Z163" s="47">
        <v>325</v>
      </c>
    </row>
    <row r="164" spans="1:26" ht="18" customHeight="1">
      <c r="A164" s="44">
        <f>VLOOKUP(Z164,貼付け!A:C,2,0)</f>
        <v>117</v>
      </c>
      <c r="B164" s="10" t="s">
        <v>515</v>
      </c>
      <c r="C164" s="10" t="s">
        <v>825</v>
      </c>
      <c r="D164" s="10" t="s">
        <v>38</v>
      </c>
      <c r="E164" s="11" t="s">
        <v>826</v>
      </c>
      <c r="F164" s="11" t="s">
        <v>52</v>
      </c>
      <c r="G164" s="12" t="s">
        <v>12</v>
      </c>
      <c r="H164" s="114" t="s">
        <v>16</v>
      </c>
      <c r="I164" s="12" t="s">
        <v>827</v>
      </c>
      <c r="J164" s="14">
        <v>9</v>
      </c>
      <c r="K164" s="15" t="s">
        <v>13</v>
      </c>
      <c r="L164" s="16">
        <v>0</v>
      </c>
      <c r="M164" s="17" t="s">
        <v>14</v>
      </c>
      <c r="N164" s="17">
        <v>12</v>
      </c>
      <c r="O164" s="17" t="s">
        <v>13</v>
      </c>
      <c r="P164" s="18">
        <v>0</v>
      </c>
      <c r="Q164" s="19"/>
      <c r="R164" s="18"/>
      <c r="S164" s="18"/>
      <c r="T164" s="18"/>
      <c r="U164" s="20"/>
      <c r="V164" s="18"/>
      <c r="W164" s="21"/>
      <c r="X164" s="22"/>
      <c r="Y164" s="106" t="s">
        <v>3012</v>
      </c>
      <c r="Z164" s="47">
        <v>334</v>
      </c>
    </row>
    <row r="165" spans="1:26" ht="18" customHeight="1">
      <c r="A165" s="44">
        <f>VLOOKUP(Z165,貼付け!A:C,2,0)</f>
        <v>2981</v>
      </c>
      <c r="B165" s="10" t="s">
        <v>3013</v>
      </c>
      <c r="C165" s="10" t="s">
        <v>3014</v>
      </c>
      <c r="D165" s="10" t="s">
        <v>758</v>
      </c>
      <c r="E165" s="11" t="s">
        <v>1904</v>
      </c>
      <c r="F165" s="11" t="s">
        <v>20</v>
      </c>
      <c r="G165" s="12" t="s">
        <v>12</v>
      </c>
      <c r="H165" s="114" t="s">
        <v>16</v>
      </c>
      <c r="I165" s="12" t="s">
        <v>1909</v>
      </c>
      <c r="J165" s="14">
        <v>8</v>
      </c>
      <c r="K165" s="15" t="s">
        <v>13</v>
      </c>
      <c r="L165" s="16">
        <v>45</v>
      </c>
      <c r="M165" s="17" t="s">
        <v>14</v>
      </c>
      <c r="N165" s="17">
        <v>12</v>
      </c>
      <c r="O165" s="17" t="s">
        <v>13</v>
      </c>
      <c r="P165" s="18">
        <v>0</v>
      </c>
      <c r="Q165" s="19">
        <v>12</v>
      </c>
      <c r="R165" s="18" t="s">
        <v>13</v>
      </c>
      <c r="S165" s="18">
        <v>0</v>
      </c>
      <c r="T165" s="18" t="s">
        <v>14</v>
      </c>
      <c r="U165" s="20">
        <v>22</v>
      </c>
      <c r="V165" s="18" t="s">
        <v>13</v>
      </c>
      <c r="W165" s="21">
        <v>0</v>
      </c>
      <c r="X165" s="22" t="s">
        <v>3015</v>
      </c>
      <c r="Y165" s="106" t="s">
        <v>3127</v>
      </c>
      <c r="Z165" s="47">
        <v>52</v>
      </c>
    </row>
    <row r="166" spans="1:26" ht="18" customHeight="1">
      <c r="A166" s="44">
        <f>VLOOKUP(Z166,貼付け!A:C,2,0)</f>
        <v>2564</v>
      </c>
      <c r="B166" s="10" t="s">
        <v>2476</v>
      </c>
      <c r="C166" s="10" t="s">
        <v>223</v>
      </c>
      <c r="D166" s="10" t="s">
        <v>191</v>
      </c>
      <c r="E166" s="11" t="s">
        <v>2659</v>
      </c>
      <c r="F166" s="11" t="s">
        <v>29</v>
      </c>
      <c r="G166" s="12" t="s">
        <v>12</v>
      </c>
      <c r="H166" s="114" t="s">
        <v>16</v>
      </c>
      <c r="I166" s="12" t="s">
        <v>898</v>
      </c>
      <c r="J166" s="14">
        <v>9</v>
      </c>
      <c r="K166" s="15" t="s">
        <v>13</v>
      </c>
      <c r="L166" s="16">
        <v>30</v>
      </c>
      <c r="M166" s="17" t="s">
        <v>14</v>
      </c>
      <c r="N166" s="17">
        <v>12</v>
      </c>
      <c r="O166" s="17" t="s">
        <v>13</v>
      </c>
      <c r="P166" s="18">
        <v>30</v>
      </c>
      <c r="Q166" s="19">
        <v>13</v>
      </c>
      <c r="R166" s="18" t="s">
        <v>13</v>
      </c>
      <c r="S166" s="18">
        <v>30</v>
      </c>
      <c r="T166" s="18" t="s">
        <v>14</v>
      </c>
      <c r="U166" s="20">
        <v>16</v>
      </c>
      <c r="V166" s="18" t="s">
        <v>13</v>
      </c>
      <c r="W166" s="21">
        <v>30</v>
      </c>
      <c r="X166" s="22" t="s">
        <v>917</v>
      </c>
      <c r="Y166" s="106" t="s">
        <v>1135</v>
      </c>
      <c r="Z166" s="47">
        <v>141</v>
      </c>
    </row>
    <row r="167" spans="1:26" ht="18" customHeight="1">
      <c r="A167" s="44">
        <f>VLOOKUP(Z167,貼付け!A:C,2,0)</f>
        <v>1186</v>
      </c>
      <c r="B167" s="10" t="s">
        <v>222</v>
      </c>
      <c r="C167" s="10" t="s">
        <v>223</v>
      </c>
      <c r="D167" s="10" t="s">
        <v>191</v>
      </c>
      <c r="E167" s="11" t="s">
        <v>224</v>
      </c>
      <c r="F167" s="11" t="s">
        <v>192</v>
      </c>
      <c r="G167" s="12" t="s">
        <v>12</v>
      </c>
      <c r="H167" s="115" t="s">
        <v>16</v>
      </c>
      <c r="I167" s="12" t="s">
        <v>225</v>
      </c>
      <c r="J167" s="14">
        <v>9</v>
      </c>
      <c r="K167" s="15" t="s">
        <v>13</v>
      </c>
      <c r="L167" s="16">
        <v>0</v>
      </c>
      <c r="M167" s="17" t="s">
        <v>14</v>
      </c>
      <c r="N167" s="17">
        <v>12</v>
      </c>
      <c r="O167" s="17" t="s">
        <v>13</v>
      </c>
      <c r="P167" s="18">
        <v>0</v>
      </c>
      <c r="Q167" s="19">
        <v>13</v>
      </c>
      <c r="R167" s="18" t="s">
        <v>13</v>
      </c>
      <c r="S167" s="18">
        <v>0</v>
      </c>
      <c r="T167" s="18" t="s">
        <v>14</v>
      </c>
      <c r="U167" s="20">
        <v>16</v>
      </c>
      <c r="V167" s="18" t="s">
        <v>13</v>
      </c>
      <c r="W167" s="21">
        <v>0</v>
      </c>
      <c r="X167" s="22" t="s">
        <v>621</v>
      </c>
      <c r="Y167" s="106" t="s">
        <v>1666</v>
      </c>
      <c r="Z167" s="47">
        <v>172</v>
      </c>
    </row>
    <row r="168" spans="1:26" ht="18" customHeight="1">
      <c r="A168" s="44">
        <f>VLOOKUP(Z168,貼付け!A:C,2,0)</f>
        <v>2565</v>
      </c>
      <c r="B168" s="10" t="s">
        <v>1994</v>
      </c>
      <c r="C168" s="10" t="s">
        <v>946</v>
      </c>
      <c r="D168" s="10" t="s">
        <v>191</v>
      </c>
      <c r="E168" s="11" t="s">
        <v>947</v>
      </c>
      <c r="F168" s="11" t="s">
        <v>20</v>
      </c>
      <c r="G168" s="12" t="s">
        <v>12</v>
      </c>
      <c r="H168" s="114" t="s">
        <v>16</v>
      </c>
      <c r="I168" s="12" t="s">
        <v>948</v>
      </c>
      <c r="J168" s="14">
        <v>9</v>
      </c>
      <c r="K168" s="15" t="s">
        <v>13</v>
      </c>
      <c r="L168" s="16">
        <v>0</v>
      </c>
      <c r="M168" s="17" t="s">
        <v>14</v>
      </c>
      <c r="N168" s="17">
        <v>12</v>
      </c>
      <c r="O168" s="17" t="s">
        <v>13</v>
      </c>
      <c r="P168" s="18">
        <v>0</v>
      </c>
      <c r="Q168" s="19"/>
      <c r="R168" s="18"/>
      <c r="S168" s="18"/>
      <c r="T168" s="18"/>
      <c r="U168" s="20"/>
      <c r="V168" s="18"/>
      <c r="W168" s="21"/>
      <c r="X168" s="22" t="s">
        <v>2518</v>
      </c>
      <c r="Y168" s="106" t="s">
        <v>2519</v>
      </c>
      <c r="Z168" s="47">
        <v>182</v>
      </c>
    </row>
    <row r="169" spans="1:26" ht="18" customHeight="1">
      <c r="A169" s="44">
        <f>VLOOKUP(Z169,貼付け!A:C,2,0)</f>
        <v>2995</v>
      </c>
      <c r="B169" s="10" t="s">
        <v>1978</v>
      </c>
      <c r="C169" s="10" t="s">
        <v>1975</v>
      </c>
      <c r="D169" s="10" t="s">
        <v>191</v>
      </c>
      <c r="E169" s="11" t="s">
        <v>1977</v>
      </c>
      <c r="F169" s="11" t="s">
        <v>20</v>
      </c>
      <c r="G169" s="12" t="s">
        <v>15</v>
      </c>
      <c r="H169" s="114" t="s">
        <v>17</v>
      </c>
      <c r="I169" s="12" t="s">
        <v>1980</v>
      </c>
      <c r="J169" s="14">
        <v>9</v>
      </c>
      <c r="K169" s="15" t="s">
        <v>13</v>
      </c>
      <c r="L169" s="16">
        <v>0</v>
      </c>
      <c r="M169" s="17" t="s">
        <v>14</v>
      </c>
      <c r="N169" s="17">
        <v>12</v>
      </c>
      <c r="O169" s="17" t="s">
        <v>13</v>
      </c>
      <c r="P169" s="18">
        <v>0</v>
      </c>
      <c r="Q169" s="19">
        <v>13</v>
      </c>
      <c r="R169" s="18" t="s">
        <v>13</v>
      </c>
      <c r="S169" s="18">
        <v>0</v>
      </c>
      <c r="T169" s="18" t="s">
        <v>14</v>
      </c>
      <c r="U169" s="20">
        <v>17</v>
      </c>
      <c r="V169" s="18" t="s">
        <v>13</v>
      </c>
      <c r="W169" s="21">
        <v>0</v>
      </c>
      <c r="X169" s="22" t="s">
        <v>2549</v>
      </c>
      <c r="Y169" s="106" t="s">
        <v>16</v>
      </c>
      <c r="Z169" s="47">
        <v>211</v>
      </c>
    </row>
    <row r="170" spans="1:26" ht="18" customHeight="1">
      <c r="A170" s="44">
        <f>VLOOKUP(Z170,貼付け!A:C,2,0)</f>
        <v>1833</v>
      </c>
      <c r="B170" s="10" t="s">
        <v>189</v>
      </c>
      <c r="C170" s="10" t="s">
        <v>2579</v>
      </c>
      <c r="D170" s="10" t="s">
        <v>191</v>
      </c>
      <c r="E170" s="11" t="s">
        <v>2580</v>
      </c>
      <c r="F170" s="11" t="s">
        <v>29</v>
      </c>
      <c r="G170" s="12" t="s">
        <v>12</v>
      </c>
      <c r="H170" s="114" t="s">
        <v>16</v>
      </c>
      <c r="I170" s="12" t="s">
        <v>193</v>
      </c>
      <c r="J170" s="14">
        <v>10</v>
      </c>
      <c r="K170" s="15" t="s">
        <v>13</v>
      </c>
      <c r="L170" s="16">
        <v>0</v>
      </c>
      <c r="M170" s="17" t="s">
        <v>14</v>
      </c>
      <c r="N170" s="17">
        <v>12</v>
      </c>
      <c r="O170" s="17" t="s">
        <v>13</v>
      </c>
      <c r="P170" s="18">
        <v>0</v>
      </c>
      <c r="Q170" s="19">
        <v>14</v>
      </c>
      <c r="R170" s="18" t="s">
        <v>13</v>
      </c>
      <c r="S170" s="18">
        <v>0</v>
      </c>
      <c r="T170" s="18" t="s">
        <v>14</v>
      </c>
      <c r="U170" s="20">
        <v>17</v>
      </c>
      <c r="V170" s="18" t="s">
        <v>13</v>
      </c>
      <c r="W170" s="21">
        <v>0</v>
      </c>
      <c r="X170" s="22" t="s">
        <v>1097</v>
      </c>
      <c r="Y170" s="106" t="s">
        <v>2678</v>
      </c>
      <c r="Z170" s="47">
        <v>241</v>
      </c>
    </row>
    <row r="171" spans="1:26" ht="18" customHeight="1">
      <c r="A171" s="44">
        <f>VLOOKUP(Z171,貼付け!A:C,2,0)</f>
        <v>871</v>
      </c>
      <c r="B171" s="10" t="s">
        <v>2262</v>
      </c>
      <c r="C171" s="10" t="s">
        <v>2763</v>
      </c>
      <c r="D171" s="10" t="s">
        <v>191</v>
      </c>
      <c r="E171" s="11" t="s">
        <v>2764</v>
      </c>
      <c r="F171" s="11" t="s">
        <v>39</v>
      </c>
      <c r="G171" s="12" t="s">
        <v>12</v>
      </c>
      <c r="H171" s="114" t="s">
        <v>16</v>
      </c>
      <c r="I171" s="12" t="s">
        <v>2765</v>
      </c>
      <c r="J171" s="14">
        <v>10</v>
      </c>
      <c r="K171" s="15" t="s">
        <v>13</v>
      </c>
      <c r="L171" s="16">
        <v>0</v>
      </c>
      <c r="M171" s="17" t="s">
        <v>14</v>
      </c>
      <c r="N171" s="17">
        <v>12</v>
      </c>
      <c r="O171" s="17" t="s">
        <v>13</v>
      </c>
      <c r="P171" s="18">
        <v>0</v>
      </c>
      <c r="Q171" s="19">
        <v>14</v>
      </c>
      <c r="R171" s="18" t="s">
        <v>13</v>
      </c>
      <c r="S171" s="18">
        <v>0</v>
      </c>
      <c r="T171" s="18" t="s">
        <v>14</v>
      </c>
      <c r="U171" s="20">
        <v>18</v>
      </c>
      <c r="V171" s="18" t="s">
        <v>13</v>
      </c>
      <c r="W171" s="21">
        <v>0</v>
      </c>
      <c r="X171" s="22" t="s">
        <v>2766</v>
      </c>
      <c r="Y171" s="106" t="s">
        <v>2767</v>
      </c>
      <c r="Z171" s="47">
        <v>306</v>
      </c>
    </row>
    <row r="172" spans="1:26" ht="18" customHeight="1">
      <c r="A172" s="44">
        <f>VLOOKUP(Z172,貼付け!A:C,2,0)</f>
        <v>1093</v>
      </c>
      <c r="B172" s="10" t="s">
        <v>555</v>
      </c>
      <c r="C172" s="10" t="s">
        <v>964</v>
      </c>
      <c r="D172" s="10" t="s">
        <v>191</v>
      </c>
      <c r="E172" s="11" t="s">
        <v>2128</v>
      </c>
      <c r="F172" s="11" t="s">
        <v>20</v>
      </c>
      <c r="G172" s="12" t="s">
        <v>12</v>
      </c>
      <c r="H172" s="114" t="s">
        <v>16</v>
      </c>
      <c r="I172" s="12" t="s">
        <v>965</v>
      </c>
      <c r="J172" s="14">
        <v>9</v>
      </c>
      <c r="K172" s="15" t="s">
        <v>13</v>
      </c>
      <c r="L172" s="16">
        <v>0</v>
      </c>
      <c r="M172" s="17" t="s">
        <v>14</v>
      </c>
      <c r="N172" s="17">
        <v>12</v>
      </c>
      <c r="O172" s="17" t="s">
        <v>13</v>
      </c>
      <c r="P172" s="18">
        <v>0</v>
      </c>
      <c r="Q172" s="19">
        <v>16</v>
      </c>
      <c r="R172" s="18" t="s">
        <v>13</v>
      </c>
      <c r="S172" s="18">
        <v>0</v>
      </c>
      <c r="T172" s="18" t="s">
        <v>14</v>
      </c>
      <c r="U172" s="20">
        <v>17</v>
      </c>
      <c r="V172" s="18" t="s">
        <v>13</v>
      </c>
      <c r="W172" s="21">
        <v>0</v>
      </c>
      <c r="X172" s="22" t="s">
        <v>3102</v>
      </c>
      <c r="Y172" s="106" t="s">
        <v>3103</v>
      </c>
      <c r="Z172" s="47">
        <v>313</v>
      </c>
    </row>
    <row r="173" spans="1:26" ht="18" customHeight="1">
      <c r="A173" s="44">
        <f>VLOOKUP(Z173,貼付け!A:C,2,0)</f>
        <v>2616</v>
      </c>
      <c r="B173" s="10" t="s">
        <v>512</v>
      </c>
      <c r="C173" s="10" t="s">
        <v>760</v>
      </c>
      <c r="D173" s="10" t="s">
        <v>191</v>
      </c>
      <c r="E173" s="11" t="s">
        <v>2795</v>
      </c>
      <c r="F173" s="11" t="s">
        <v>20</v>
      </c>
      <c r="G173" s="12" t="s">
        <v>12</v>
      </c>
      <c r="H173" s="114" t="s">
        <v>16</v>
      </c>
      <c r="I173" s="111" t="s">
        <v>1127</v>
      </c>
      <c r="J173" s="14">
        <v>9</v>
      </c>
      <c r="K173" s="15" t="s">
        <v>13</v>
      </c>
      <c r="L173" s="16">
        <v>0</v>
      </c>
      <c r="M173" s="17" t="s">
        <v>14</v>
      </c>
      <c r="N173" s="17">
        <v>12</v>
      </c>
      <c r="O173" s="17" t="s">
        <v>13</v>
      </c>
      <c r="P173" s="18">
        <v>0</v>
      </c>
      <c r="Q173" s="19">
        <v>12</v>
      </c>
      <c r="R173" s="18" t="s">
        <v>13</v>
      </c>
      <c r="S173" s="18">
        <v>0</v>
      </c>
      <c r="T173" s="18" t="s">
        <v>14</v>
      </c>
      <c r="U173" s="20">
        <v>15</v>
      </c>
      <c r="V173" s="18" t="s">
        <v>13</v>
      </c>
      <c r="W173" s="21">
        <v>0</v>
      </c>
      <c r="X173" s="22"/>
      <c r="Y173" s="106" t="s">
        <v>2797</v>
      </c>
      <c r="Z173" s="47">
        <v>342</v>
      </c>
    </row>
    <row r="174" spans="1:26" ht="18" customHeight="1">
      <c r="A174" s="44">
        <f>VLOOKUP(Z174,貼付け!A:C,2,0)</f>
        <v>3003</v>
      </c>
      <c r="B174" s="10" t="s">
        <v>1866</v>
      </c>
      <c r="C174" s="10" t="s">
        <v>761</v>
      </c>
      <c r="D174" s="10" t="s">
        <v>312</v>
      </c>
      <c r="E174" s="11" t="s">
        <v>1861</v>
      </c>
      <c r="F174" s="11" t="s">
        <v>29</v>
      </c>
      <c r="G174" s="12" t="s">
        <v>1084</v>
      </c>
      <c r="H174" s="115" t="s">
        <v>1120</v>
      </c>
      <c r="I174" s="12" t="s">
        <v>1867</v>
      </c>
      <c r="J174" s="14">
        <v>10</v>
      </c>
      <c r="K174" s="15" t="s">
        <v>13</v>
      </c>
      <c r="L174" s="16">
        <v>0</v>
      </c>
      <c r="M174" s="17" t="s">
        <v>14</v>
      </c>
      <c r="N174" s="17">
        <v>12</v>
      </c>
      <c r="O174" s="17" t="s">
        <v>13</v>
      </c>
      <c r="P174" s="18">
        <v>0</v>
      </c>
      <c r="Q174" s="19">
        <v>13</v>
      </c>
      <c r="R174" s="18" t="s">
        <v>13</v>
      </c>
      <c r="S174" s="18">
        <v>0</v>
      </c>
      <c r="T174" s="18" t="s">
        <v>14</v>
      </c>
      <c r="U174" s="20">
        <v>16</v>
      </c>
      <c r="V174" s="18" t="s">
        <v>13</v>
      </c>
      <c r="W174" s="21">
        <v>0</v>
      </c>
      <c r="X174" s="22" t="s">
        <v>2429</v>
      </c>
      <c r="Y174" s="106" t="s">
        <v>2651</v>
      </c>
      <c r="Z174" s="47">
        <v>94</v>
      </c>
    </row>
    <row r="175" spans="1:26" ht="18" customHeight="1">
      <c r="A175" s="44">
        <f>VLOOKUP(Z175,貼付け!A:C,2,0)</f>
        <v>248</v>
      </c>
      <c r="B175" s="10" t="s">
        <v>310</v>
      </c>
      <c r="C175" s="10" t="s">
        <v>311</v>
      </c>
      <c r="D175" s="10" t="s">
        <v>312</v>
      </c>
      <c r="E175" s="11" t="s">
        <v>313</v>
      </c>
      <c r="F175" s="11" t="s">
        <v>20</v>
      </c>
      <c r="G175" s="12" t="s">
        <v>12</v>
      </c>
      <c r="H175" s="114" t="s">
        <v>16</v>
      </c>
      <c r="I175" s="12" t="s">
        <v>622</v>
      </c>
      <c r="J175" s="14">
        <v>8</v>
      </c>
      <c r="K175" s="15" t="s">
        <v>13</v>
      </c>
      <c r="L175" s="16">
        <v>30</v>
      </c>
      <c r="M175" s="17" t="s">
        <v>14</v>
      </c>
      <c r="N175" s="17">
        <v>9</v>
      </c>
      <c r="O175" s="17" t="s">
        <v>13</v>
      </c>
      <c r="P175" s="18">
        <v>30</v>
      </c>
      <c r="Q175" s="19"/>
      <c r="R175" s="18"/>
      <c r="S175" s="18"/>
      <c r="T175" s="18"/>
      <c r="U175" s="20"/>
      <c r="V175" s="18"/>
      <c r="W175" s="21"/>
      <c r="X175" s="22"/>
      <c r="Y175" s="106" t="s">
        <v>2491</v>
      </c>
      <c r="Z175" s="47">
        <v>156</v>
      </c>
    </row>
    <row r="176" spans="1:26" ht="18" customHeight="1">
      <c r="A176" s="44">
        <f>VLOOKUP(Z176,貼付け!A:C,2,0)</f>
        <v>11</v>
      </c>
      <c r="B176" s="10" t="s">
        <v>2245</v>
      </c>
      <c r="C176" s="10" t="s">
        <v>262</v>
      </c>
      <c r="D176" s="10" t="s">
        <v>247</v>
      </c>
      <c r="E176" s="11" t="s">
        <v>263</v>
      </c>
      <c r="F176" s="11" t="s">
        <v>52</v>
      </c>
      <c r="G176" s="12" t="s">
        <v>12</v>
      </c>
      <c r="H176" s="114" t="s">
        <v>16</v>
      </c>
      <c r="I176" s="12" t="s">
        <v>264</v>
      </c>
      <c r="J176" s="14">
        <v>9</v>
      </c>
      <c r="K176" s="15" t="s">
        <v>13</v>
      </c>
      <c r="L176" s="16">
        <v>0</v>
      </c>
      <c r="M176" s="17" t="s">
        <v>14</v>
      </c>
      <c r="N176" s="17">
        <v>12</v>
      </c>
      <c r="O176" s="17" t="s">
        <v>13</v>
      </c>
      <c r="P176" s="18">
        <v>0</v>
      </c>
      <c r="Q176" s="19">
        <v>12</v>
      </c>
      <c r="R176" s="18" t="s">
        <v>13</v>
      </c>
      <c r="S176" s="18">
        <v>0</v>
      </c>
      <c r="T176" s="18" t="s">
        <v>14</v>
      </c>
      <c r="U176" s="20">
        <v>15</v>
      </c>
      <c r="V176" s="18" t="s">
        <v>13</v>
      </c>
      <c r="W176" s="21">
        <v>0</v>
      </c>
      <c r="X176" s="22"/>
      <c r="Y176" s="106" t="s">
        <v>2694</v>
      </c>
      <c r="Z176" s="47">
        <v>42</v>
      </c>
    </row>
    <row r="177" spans="1:26" ht="18" customHeight="1">
      <c r="A177" s="44">
        <f>VLOOKUP(Z177,貼付け!A:C,2,0)</f>
        <v>515</v>
      </c>
      <c r="B177" s="10" t="s">
        <v>459</v>
      </c>
      <c r="C177" s="10" t="s">
        <v>623</v>
      </c>
      <c r="D177" s="10" t="s">
        <v>247</v>
      </c>
      <c r="E177" s="11" t="s">
        <v>624</v>
      </c>
      <c r="F177" s="11" t="s">
        <v>20</v>
      </c>
      <c r="G177" s="12" t="s">
        <v>12</v>
      </c>
      <c r="H177" s="114" t="s">
        <v>16</v>
      </c>
      <c r="I177" s="111" t="s">
        <v>625</v>
      </c>
      <c r="J177" s="14">
        <v>9</v>
      </c>
      <c r="K177" s="15" t="s">
        <v>13</v>
      </c>
      <c r="L177" s="16">
        <v>0</v>
      </c>
      <c r="M177" s="17" t="s">
        <v>14</v>
      </c>
      <c r="N177" s="17">
        <v>12</v>
      </c>
      <c r="O177" s="17" t="s">
        <v>13</v>
      </c>
      <c r="P177" s="18">
        <v>30</v>
      </c>
      <c r="Q177" s="19">
        <v>15</v>
      </c>
      <c r="R177" s="18" t="s">
        <v>13</v>
      </c>
      <c r="S177" s="18">
        <v>0</v>
      </c>
      <c r="T177" s="18" t="s">
        <v>14</v>
      </c>
      <c r="U177" s="20">
        <v>18</v>
      </c>
      <c r="V177" s="18" t="s">
        <v>13</v>
      </c>
      <c r="W177" s="21">
        <v>0</v>
      </c>
      <c r="X177" s="22" t="s">
        <v>1098</v>
      </c>
      <c r="Y177" s="106" t="s">
        <v>3083</v>
      </c>
      <c r="Z177" s="47">
        <v>170</v>
      </c>
    </row>
    <row r="178" spans="1:26" ht="18" customHeight="1">
      <c r="A178" s="44">
        <f>VLOOKUP(Z178,貼付け!A:C,2,0)</f>
        <v>12</v>
      </c>
      <c r="B178" s="10" t="s">
        <v>508</v>
      </c>
      <c r="C178" s="10" t="s">
        <v>2666</v>
      </c>
      <c r="D178" s="10" t="s">
        <v>247</v>
      </c>
      <c r="E178" s="11" t="s">
        <v>2508</v>
      </c>
      <c r="F178" s="11" t="s">
        <v>39</v>
      </c>
      <c r="G178" s="12" t="s">
        <v>12</v>
      </c>
      <c r="H178" s="114" t="s">
        <v>16</v>
      </c>
      <c r="I178" s="111" t="s">
        <v>763</v>
      </c>
      <c r="J178" s="14">
        <v>0</v>
      </c>
      <c r="K178" s="15" t="s">
        <v>13</v>
      </c>
      <c r="L178" s="16">
        <v>0</v>
      </c>
      <c r="M178" s="17" t="s">
        <v>14</v>
      </c>
      <c r="N178" s="17">
        <v>12</v>
      </c>
      <c r="O178" s="17" t="s">
        <v>13</v>
      </c>
      <c r="P178" s="18">
        <v>0</v>
      </c>
      <c r="Q178" s="19">
        <v>12</v>
      </c>
      <c r="R178" s="18" t="s">
        <v>13</v>
      </c>
      <c r="S178" s="18">
        <v>0</v>
      </c>
      <c r="T178" s="18" t="s">
        <v>14</v>
      </c>
      <c r="U178" s="20">
        <v>24</v>
      </c>
      <c r="V178" s="18" t="s">
        <v>13</v>
      </c>
      <c r="W178" s="21">
        <v>0</v>
      </c>
      <c r="X178" s="22" t="s">
        <v>764</v>
      </c>
      <c r="Y178" s="106" t="s">
        <v>765</v>
      </c>
      <c r="Z178" s="47">
        <v>173</v>
      </c>
    </row>
    <row r="179" spans="1:26" ht="18" customHeight="1">
      <c r="A179" s="44">
        <f>VLOOKUP(Z179,貼付け!A:C,2,0)</f>
        <v>443</v>
      </c>
      <c r="B179" s="10" t="s">
        <v>108</v>
      </c>
      <c r="C179" s="10" t="s">
        <v>109</v>
      </c>
      <c r="D179" s="10" t="s">
        <v>33</v>
      </c>
      <c r="E179" s="11" t="s">
        <v>1067</v>
      </c>
      <c r="F179" s="11" t="s">
        <v>29</v>
      </c>
      <c r="G179" s="12" t="s">
        <v>12</v>
      </c>
      <c r="H179" s="114" t="s">
        <v>16</v>
      </c>
      <c r="I179" s="12" t="s">
        <v>110</v>
      </c>
      <c r="J179" s="14">
        <v>9</v>
      </c>
      <c r="K179" s="15" t="s">
        <v>13</v>
      </c>
      <c r="L179" s="16">
        <v>40</v>
      </c>
      <c r="M179" s="17" t="s">
        <v>14</v>
      </c>
      <c r="N179" s="17">
        <v>12</v>
      </c>
      <c r="O179" s="17" t="s">
        <v>13</v>
      </c>
      <c r="P179" s="18">
        <v>0</v>
      </c>
      <c r="Q179" s="19">
        <v>13</v>
      </c>
      <c r="R179" s="18" t="s">
        <v>13</v>
      </c>
      <c r="S179" s="18">
        <v>0</v>
      </c>
      <c r="T179" s="18" t="s">
        <v>14</v>
      </c>
      <c r="U179" s="20">
        <v>17</v>
      </c>
      <c r="V179" s="18" t="s">
        <v>13</v>
      </c>
      <c r="W179" s="21">
        <v>0</v>
      </c>
      <c r="X179" s="22" t="s">
        <v>627</v>
      </c>
      <c r="Y179" s="106" t="s">
        <v>2375</v>
      </c>
      <c r="Z179" s="47">
        <v>36</v>
      </c>
    </row>
    <row r="180" spans="1:26" ht="18" customHeight="1">
      <c r="A180" s="44">
        <f>VLOOKUP(Z180,貼付け!A:C,2,0)</f>
        <v>451</v>
      </c>
      <c r="B180" s="10" t="s">
        <v>31</v>
      </c>
      <c r="C180" s="10" t="s">
        <v>32</v>
      </c>
      <c r="D180" s="10" t="s">
        <v>33</v>
      </c>
      <c r="E180" s="11" t="s">
        <v>34</v>
      </c>
      <c r="F180" s="11" t="s">
        <v>78</v>
      </c>
      <c r="G180" s="12" t="s">
        <v>12</v>
      </c>
      <c r="H180" s="114" t="s">
        <v>16</v>
      </c>
      <c r="I180" s="111" t="s">
        <v>35</v>
      </c>
      <c r="J180" s="14">
        <v>8</v>
      </c>
      <c r="K180" s="15" t="s">
        <v>13</v>
      </c>
      <c r="L180" s="16">
        <v>30</v>
      </c>
      <c r="M180" s="17" t="s">
        <v>14</v>
      </c>
      <c r="N180" s="17">
        <v>12</v>
      </c>
      <c r="O180" s="17" t="s">
        <v>13</v>
      </c>
      <c r="P180" s="18">
        <v>0</v>
      </c>
      <c r="Q180" s="19">
        <v>17</v>
      </c>
      <c r="R180" s="18" t="s">
        <v>13</v>
      </c>
      <c r="S180" s="18">
        <v>30</v>
      </c>
      <c r="T180" s="18" t="s">
        <v>14</v>
      </c>
      <c r="U180" s="20">
        <v>20</v>
      </c>
      <c r="V180" s="18" t="s">
        <v>13</v>
      </c>
      <c r="W180" s="21">
        <v>0</v>
      </c>
      <c r="X180" s="22" t="s">
        <v>626</v>
      </c>
      <c r="Y180" s="106" t="s">
        <v>2393</v>
      </c>
      <c r="Z180" s="47">
        <v>61</v>
      </c>
    </row>
    <row r="181" spans="1:26" ht="18" customHeight="1">
      <c r="A181" s="44">
        <f>VLOOKUP(Z181,貼付け!A:C,2,0)</f>
        <v>108</v>
      </c>
      <c r="B181" s="10" t="s">
        <v>491</v>
      </c>
      <c r="C181" s="10" t="s">
        <v>686</v>
      </c>
      <c r="D181" s="10" t="s">
        <v>33</v>
      </c>
      <c r="E181" s="11" t="s">
        <v>687</v>
      </c>
      <c r="F181" s="11" t="s">
        <v>20</v>
      </c>
      <c r="G181" s="12" t="s">
        <v>12</v>
      </c>
      <c r="H181" s="114" t="s">
        <v>16</v>
      </c>
      <c r="I181" s="12" t="s">
        <v>688</v>
      </c>
      <c r="J181" s="14">
        <v>9</v>
      </c>
      <c r="K181" s="15" t="s">
        <v>13</v>
      </c>
      <c r="L181" s="16">
        <v>30</v>
      </c>
      <c r="M181" s="17" t="s">
        <v>14</v>
      </c>
      <c r="N181" s="17">
        <v>11</v>
      </c>
      <c r="O181" s="17" t="s">
        <v>13</v>
      </c>
      <c r="P181" s="18">
        <v>30</v>
      </c>
      <c r="Q181" s="19">
        <v>13</v>
      </c>
      <c r="R181" s="18" t="s">
        <v>13</v>
      </c>
      <c r="S181" s="18">
        <v>0</v>
      </c>
      <c r="T181" s="18" t="s">
        <v>14</v>
      </c>
      <c r="U181" s="20">
        <v>15</v>
      </c>
      <c r="V181" s="18" t="s">
        <v>13</v>
      </c>
      <c r="W181" s="21">
        <v>30</v>
      </c>
      <c r="X181" s="22"/>
      <c r="Y181" s="106" t="s">
        <v>2969</v>
      </c>
      <c r="Z181" s="47">
        <v>126</v>
      </c>
    </row>
    <row r="182" spans="1:26" ht="18" customHeight="1">
      <c r="A182" s="44">
        <f>VLOOKUP(Z182,貼付け!A:C,2,0)</f>
        <v>2880</v>
      </c>
      <c r="B182" s="10" t="s">
        <v>1063</v>
      </c>
      <c r="C182" s="10" t="s">
        <v>1064</v>
      </c>
      <c r="D182" s="10" t="s">
        <v>33</v>
      </c>
      <c r="E182" s="11" t="s">
        <v>2464</v>
      </c>
      <c r="F182" s="11" t="s">
        <v>20</v>
      </c>
      <c r="G182" s="12" t="s">
        <v>12</v>
      </c>
      <c r="H182" s="114" t="s">
        <v>16</v>
      </c>
      <c r="I182" s="12" t="s">
        <v>1065</v>
      </c>
      <c r="J182" s="14">
        <v>8</v>
      </c>
      <c r="K182" s="15" t="s">
        <v>13</v>
      </c>
      <c r="L182" s="16">
        <v>0</v>
      </c>
      <c r="M182" s="17" t="s">
        <v>14</v>
      </c>
      <c r="N182" s="17">
        <v>12</v>
      </c>
      <c r="O182" s="17" t="s">
        <v>13</v>
      </c>
      <c r="P182" s="18">
        <v>0</v>
      </c>
      <c r="Q182" s="19"/>
      <c r="R182" s="18"/>
      <c r="S182" s="18"/>
      <c r="T182" s="18"/>
      <c r="U182" s="20"/>
      <c r="V182" s="18"/>
      <c r="W182" s="21"/>
      <c r="X182" s="22"/>
      <c r="Y182" s="106" t="s">
        <v>2465</v>
      </c>
      <c r="Z182" s="47">
        <v>128</v>
      </c>
    </row>
    <row r="183" spans="1:26" ht="18" customHeight="1">
      <c r="A183" s="44">
        <f>VLOOKUP(Z183,貼付け!A:C,2,0)</f>
        <v>2516</v>
      </c>
      <c r="B183" s="10" t="s">
        <v>1066</v>
      </c>
      <c r="C183" s="10" t="s">
        <v>287</v>
      </c>
      <c r="D183" s="10" t="s">
        <v>33</v>
      </c>
      <c r="E183" s="11" t="s">
        <v>2478</v>
      </c>
      <c r="F183" s="11" t="s">
        <v>20</v>
      </c>
      <c r="G183" s="12" t="s">
        <v>15</v>
      </c>
      <c r="H183" s="114" t="s">
        <v>17</v>
      </c>
      <c r="I183" s="12" t="s">
        <v>288</v>
      </c>
      <c r="J183" s="14">
        <v>9</v>
      </c>
      <c r="K183" s="15" t="s">
        <v>13</v>
      </c>
      <c r="L183" s="16">
        <v>0</v>
      </c>
      <c r="M183" s="17" t="s">
        <v>14</v>
      </c>
      <c r="N183" s="17">
        <v>12</v>
      </c>
      <c r="O183" s="17" t="s">
        <v>13</v>
      </c>
      <c r="P183" s="18">
        <v>0</v>
      </c>
      <c r="Q183" s="19">
        <v>13</v>
      </c>
      <c r="R183" s="18" t="s">
        <v>13</v>
      </c>
      <c r="S183" s="18">
        <v>0</v>
      </c>
      <c r="T183" s="18" t="s">
        <v>14</v>
      </c>
      <c r="U183" s="20">
        <v>16</v>
      </c>
      <c r="V183" s="18" t="s">
        <v>13</v>
      </c>
      <c r="W183" s="21">
        <v>0</v>
      </c>
      <c r="X183" s="22" t="s">
        <v>2479</v>
      </c>
      <c r="Y183" s="106" t="s">
        <v>2480</v>
      </c>
      <c r="Z183" s="47">
        <v>145</v>
      </c>
    </row>
    <row r="184" spans="1:26" ht="18" customHeight="1">
      <c r="A184" s="44">
        <f>VLOOKUP(Z184,貼付け!A:C,2,0)</f>
        <v>104</v>
      </c>
      <c r="B184" s="10" t="s">
        <v>2108</v>
      </c>
      <c r="C184" s="10" t="s">
        <v>966</v>
      </c>
      <c r="D184" s="10" t="s">
        <v>33</v>
      </c>
      <c r="E184" s="11" t="s">
        <v>967</v>
      </c>
      <c r="F184" s="11" t="s">
        <v>20</v>
      </c>
      <c r="G184" s="12" t="s">
        <v>12</v>
      </c>
      <c r="H184" s="114" t="s">
        <v>16</v>
      </c>
      <c r="I184" s="12" t="s">
        <v>968</v>
      </c>
      <c r="J184" s="14">
        <v>9</v>
      </c>
      <c r="K184" s="15" t="s">
        <v>13</v>
      </c>
      <c r="L184" s="16">
        <v>0</v>
      </c>
      <c r="M184" s="17" t="s">
        <v>14</v>
      </c>
      <c r="N184" s="17">
        <v>12</v>
      </c>
      <c r="O184" s="17" t="s">
        <v>13</v>
      </c>
      <c r="P184" s="18">
        <v>0</v>
      </c>
      <c r="Q184" s="19">
        <v>12</v>
      </c>
      <c r="R184" s="18" t="s">
        <v>13</v>
      </c>
      <c r="S184" s="18">
        <v>0</v>
      </c>
      <c r="T184" s="18" t="s">
        <v>14</v>
      </c>
      <c r="U184" s="20">
        <v>15</v>
      </c>
      <c r="V184" s="18" t="s">
        <v>13</v>
      </c>
      <c r="W184" s="21">
        <v>0</v>
      </c>
      <c r="X184" s="22"/>
      <c r="Y184" s="106" t="s">
        <v>3104</v>
      </c>
      <c r="Z184" s="47">
        <v>263</v>
      </c>
    </row>
    <row r="185" spans="1:26" ht="18" customHeight="1">
      <c r="A185" s="44">
        <f>VLOOKUP(Z185,貼付け!A:C,2,0)</f>
        <v>1510</v>
      </c>
      <c r="B185" s="10" t="s">
        <v>293</v>
      </c>
      <c r="C185" s="10" t="s">
        <v>294</v>
      </c>
      <c r="D185" s="10" t="s">
        <v>271</v>
      </c>
      <c r="E185" s="11" t="s">
        <v>295</v>
      </c>
      <c r="F185" s="11" t="s">
        <v>20</v>
      </c>
      <c r="G185" s="12" t="s">
        <v>12</v>
      </c>
      <c r="H185" s="114" t="s">
        <v>16</v>
      </c>
      <c r="I185" s="12" t="s">
        <v>296</v>
      </c>
      <c r="J185" s="14">
        <v>9</v>
      </c>
      <c r="K185" s="15" t="s">
        <v>13</v>
      </c>
      <c r="L185" s="16">
        <v>0</v>
      </c>
      <c r="M185" s="17" t="s">
        <v>14</v>
      </c>
      <c r="N185" s="17">
        <v>15</v>
      </c>
      <c r="O185" s="17" t="s">
        <v>13</v>
      </c>
      <c r="P185" s="18">
        <v>0</v>
      </c>
      <c r="Q185" s="19"/>
      <c r="R185" s="18"/>
      <c r="S185" s="18"/>
      <c r="T185" s="18"/>
      <c r="U185" s="20"/>
      <c r="V185" s="18"/>
      <c r="W185" s="21"/>
      <c r="X185" s="22"/>
      <c r="Y185" s="106" t="s">
        <v>1070</v>
      </c>
      <c r="Z185" s="47">
        <v>240</v>
      </c>
    </row>
    <row r="186" spans="1:26" ht="18" customHeight="1">
      <c r="A186" s="44">
        <f>VLOOKUP(Z186,貼付け!A:C,2,0)</f>
        <v>9</v>
      </c>
      <c r="B186" s="10" t="s">
        <v>300</v>
      </c>
      <c r="C186" s="10" t="s">
        <v>301</v>
      </c>
      <c r="D186" s="10" t="s">
        <v>271</v>
      </c>
      <c r="E186" s="11" t="s">
        <v>302</v>
      </c>
      <c r="F186" s="11" t="s">
        <v>78</v>
      </c>
      <c r="G186" s="12" t="s">
        <v>12</v>
      </c>
      <c r="H186" s="114" t="s">
        <v>16</v>
      </c>
      <c r="I186" s="12" t="s">
        <v>628</v>
      </c>
      <c r="J186" s="14">
        <v>9</v>
      </c>
      <c r="K186" s="15" t="s">
        <v>13</v>
      </c>
      <c r="L186" s="16">
        <v>0</v>
      </c>
      <c r="M186" s="17" t="s">
        <v>14</v>
      </c>
      <c r="N186" s="17">
        <v>12</v>
      </c>
      <c r="O186" s="17" t="s">
        <v>13</v>
      </c>
      <c r="P186" s="18">
        <v>0</v>
      </c>
      <c r="Q186" s="19">
        <v>12</v>
      </c>
      <c r="R186" s="18" t="s">
        <v>13</v>
      </c>
      <c r="S186" s="18">
        <v>0</v>
      </c>
      <c r="T186" s="18" t="s">
        <v>14</v>
      </c>
      <c r="U186" s="20">
        <v>17</v>
      </c>
      <c r="V186" s="18" t="s">
        <v>13</v>
      </c>
      <c r="W186" s="21">
        <v>0</v>
      </c>
      <c r="X186" s="22" t="s">
        <v>629</v>
      </c>
      <c r="Y186" s="106" t="s">
        <v>1069</v>
      </c>
      <c r="Z186" s="47">
        <v>278</v>
      </c>
    </row>
    <row r="187" spans="1:26" ht="18" customHeight="1">
      <c r="A187" s="44">
        <f>VLOOKUP(Z187,貼付け!A:C,2,0)</f>
        <v>500</v>
      </c>
      <c r="B187" s="10" t="s">
        <v>269</v>
      </c>
      <c r="C187" s="10" t="s">
        <v>270</v>
      </c>
      <c r="D187" s="10" t="s">
        <v>271</v>
      </c>
      <c r="E187" s="11" t="s">
        <v>272</v>
      </c>
      <c r="F187" s="11" t="s">
        <v>29</v>
      </c>
      <c r="G187" s="12" t="s">
        <v>1084</v>
      </c>
      <c r="H187" s="115" t="s">
        <v>1120</v>
      </c>
      <c r="I187" s="12" t="s">
        <v>455</v>
      </c>
      <c r="J187" s="14"/>
      <c r="K187" s="15"/>
      <c r="L187" s="16"/>
      <c r="M187" s="17"/>
      <c r="N187" s="17"/>
      <c r="O187" s="17"/>
      <c r="P187" s="18"/>
      <c r="Q187" s="19">
        <v>15</v>
      </c>
      <c r="R187" s="18" t="s">
        <v>13</v>
      </c>
      <c r="S187" s="18">
        <v>0</v>
      </c>
      <c r="T187" s="18" t="s">
        <v>14</v>
      </c>
      <c r="U187" s="20">
        <v>16</v>
      </c>
      <c r="V187" s="18" t="s">
        <v>13</v>
      </c>
      <c r="W187" s="21">
        <v>0</v>
      </c>
      <c r="X187" s="22"/>
      <c r="Y187" s="106" t="s">
        <v>16</v>
      </c>
      <c r="Z187" s="47">
        <v>290</v>
      </c>
    </row>
    <row r="188" spans="1:26" ht="18" customHeight="1">
      <c r="A188" s="44">
        <f>VLOOKUP(Z188,貼付け!A:C,2,0)</f>
        <v>111</v>
      </c>
      <c r="B188" s="10" t="s">
        <v>2379</v>
      </c>
      <c r="C188" s="10" t="s">
        <v>397</v>
      </c>
      <c r="D188" s="10" t="s">
        <v>237</v>
      </c>
      <c r="E188" s="11" t="s">
        <v>2380</v>
      </c>
      <c r="F188" s="11" t="s">
        <v>29</v>
      </c>
      <c r="G188" s="12" t="s">
        <v>12</v>
      </c>
      <c r="H188" s="114" t="s">
        <v>16</v>
      </c>
      <c r="I188" s="12" t="s">
        <v>398</v>
      </c>
      <c r="J188" s="14"/>
      <c r="K188" s="15"/>
      <c r="L188" s="16"/>
      <c r="M188" s="17"/>
      <c r="N188" s="17"/>
      <c r="O188" s="17"/>
      <c r="P188" s="18"/>
      <c r="Q188" s="19">
        <v>13</v>
      </c>
      <c r="R188" s="18" t="s">
        <v>13</v>
      </c>
      <c r="S188" s="18">
        <v>0</v>
      </c>
      <c r="T188" s="18" t="s">
        <v>14</v>
      </c>
      <c r="U188" s="20">
        <v>16</v>
      </c>
      <c r="V188" s="18" t="s">
        <v>13</v>
      </c>
      <c r="W188" s="21">
        <v>0</v>
      </c>
      <c r="X188" s="22" t="s">
        <v>632</v>
      </c>
      <c r="Y188" s="106" t="s">
        <v>16</v>
      </c>
      <c r="Z188" s="47">
        <v>43</v>
      </c>
    </row>
    <row r="189" spans="1:26" ht="18" customHeight="1">
      <c r="A189" s="44">
        <f>VLOOKUP(Z189,貼付け!A:C,2,0)</f>
        <v>2607</v>
      </c>
      <c r="B189" s="10" t="s">
        <v>485</v>
      </c>
      <c r="C189" s="10" t="s">
        <v>689</v>
      </c>
      <c r="D189" s="10" t="s">
        <v>237</v>
      </c>
      <c r="E189" s="11" t="s">
        <v>690</v>
      </c>
      <c r="F189" s="11" t="s">
        <v>39</v>
      </c>
      <c r="G189" s="12" t="s">
        <v>15</v>
      </c>
      <c r="H189" s="114" t="s">
        <v>17</v>
      </c>
      <c r="I189" s="12" t="s">
        <v>691</v>
      </c>
      <c r="J189" s="14">
        <v>9</v>
      </c>
      <c r="K189" s="15" t="s">
        <v>13</v>
      </c>
      <c r="L189" s="16">
        <v>0</v>
      </c>
      <c r="M189" s="17" t="s">
        <v>14</v>
      </c>
      <c r="N189" s="17">
        <v>12</v>
      </c>
      <c r="O189" s="17" t="s">
        <v>13</v>
      </c>
      <c r="P189" s="18">
        <v>0</v>
      </c>
      <c r="Q189" s="19">
        <v>13</v>
      </c>
      <c r="R189" s="18" t="s">
        <v>13</v>
      </c>
      <c r="S189" s="18">
        <v>0</v>
      </c>
      <c r="T189" s="18" t="s">
        <v>14</v>
      </c>
      <c r="U189" s="20">
        <v>16</v>
      </c>
      <c r="V189" s="18" t="s">
        <v>13</v>
      </c>
      <c r="W189" s="21">
        <v>0</v>
      </c>
      <c r="X189" s="22"/>
      <c r="Y189" s="106" t="s">
        <v>16</v>
      </c>
      <c r="Z189" s="47">
        <v>48</v>
      </c>
    </row>
    <row r="190" spans="1:26" ht="18" customHeight="1">
      <c r="A190" s="44">
        <f>VLOOKUP(Z190,貼付け!A:C,2,0)</f>
        <v>110</v>
      </c>
      <c r="B190" s="10" t="s">
        <v>392</v>
      </c>
      <c r="C190" s="10" t="s">
        <v>393</v>
      </c>
      <c r="D190" s="10" t="s">
        <v>237</v>
      </c>
      <c r="E190" s="11" t="s">
        <v>394</v>
      </c>
      <c r="F190" s="11" t="s">
        <v>169</v>
      </c>
      <c r="G190" s="12" t="s">
        <v>12</v>
      </c>
      <c r="H190" s="114" t="s">
        <v>16</v>
      </c>
      <c r="I190" s="12" t="s">
        <v>395</v>
      </c>
      <c r="J190" s="14">
        <v>9</v>
      </c>
      <c r="K190" s="15" t="s">
        <v>13</v>
      </c>
      <c r="L190" s="16">
        <v>0</v>
      </c>
      <c r="M190" s="17" t="s">
        <v>14</v>
      </c>
      <c r="N190" s="17">
        <v>10</v>
      </c>
      <c r="O190" s="17" t="s">
        <v>13</v>
      </c>
      <c r="P190" s="18">
        <v>0</v>
      </c>
      <c r="Q190" s="19"/>
      <c r="R190" s="18"/>
      <c r="S190" s="18"/>
      <c r="T190" s="18"/>
      <c r="U190" s="20"/>
      <c r="V190" s="18"/>
      <c r="W190" s="21"/>
      <c r="X190" s="22" t="s">
        <v>630</v>
      </c>
      <c r="Y190" s="106" t="s">
        <v>631</v>
      </c>
      <c r="Z190" s="47">
        <v>118</v>
      </c>
    </row>
    <row r="191" spans="1:26" ht="18" customHeight="1">
      <c r="A191" s="44">
        <f>VLOOKUP(Z191,貼付け!A:C,2,0)</f>
        <v>2453</v>
      </c>
      <c r="B191" s="10" t="s">
        <v>2509</v>
      </c>
      <c r="C191" s="10" t="s">
        <v>724</v>
      </c>
      <c r="D191" s="10" t="s">
        <v>237</v>
      </c>
      <c r="E191" s="11" t="s">
        <v>2510</v>
      </c>
      <c r="F191" s="11" t="s">
        <v>169</v>
      </c>
      <c r="G191" s="12" t="s">
        <v>12</v>
      </c>
      <c r="H191" s="114" t="s">
        <v>16</v>
      </c>
      <c r="I191" s="111" t="s">
        <v>725</v>
      </c>
      <c r="J191" s="14">
        <v>9</v>
      </c>
      <c r="K191" s="15" t="s">
        <v>13</v>
      </c>
      <c r="L191" s="16">
        <v>0</v>
      </c>
      <c r="M191" s="17" t="s">
        <v>14</v>
      </c>
      <c r="N191" s="17">
        <v>12</v>
      </c>
      <c r="O191" s="17" t="s">
        <v>13</v>
      </c>
      <c r="P191" s="18">
        <v>0</v>
      </c>
      <c r="Q191" s="19">
        <v>12</v>
      </c>
      <c r="R191" s="18" t="s">
        <v>13</v>
      </c>
      <c r="S191" s="18">
        <v>0</v>
      </c>
      <c r="T191" s="18" t="s">
        <v>14</v>
      </c>
      <c r="U191" s="20">
        <v>16</v>
      </c>
      <c r="V191" s="18" t="s">
        <v>13</v>
      </c>
      <c r="W191" s="21">
        <v>0</v>
      </c>
      <c r="X191" s="22" t="s">
        <v>2511</v>
      </c>
      <c r="Y191" s="106" t="s">
        <v>16</v>
      </c>
      <c r="Z191" s="47">
        <v>174</v>
      </c>
    </row>
    <row r="192" spans="1:26" ht="18" customHeight="1">
      <c r="A192" s="44">
        <f>VLOOKUP(Z192,貼付け!A:C,2,0)</f>
        <v>1545</v>
      </c>
      <c r="B192" s="10" t="s">
        <v>2273</v>
      </c>
      <c r="C192" s="10" t="s">
        <v>2328</v>
      </c>
      <c r="D192" s="10" t="s">
        <v>237</v>
      </c>
      <c r="E192" s="11" t="s">
        <v>2546</v>
      </c>
      <c r="F192" s="11" t="s">
        <v>39</v>
      </c>
      <c r="G192" s="12" t="s">
        <v>12</v>
      </c>
      <c r="H192" s="114" t="s">
        <v>16</v>
      </c>
      <c r="I192" s="12" t="s">
        <v>2547</v>
      </c>
      <c r="J192" s="14">
        <v>10</v>
      </c>
      <c r="K192" s="15" t="s">
        <v>13</v>
      </c>
      <c r="L192" s="16">
        <v>0</v>
      </c>
      <c r="M192" s="17" t="s">
        <v>14</v>
      </c>
      <c r="N192" s="17">
        <v>16</v>
      </c>
      <c r="O192" s="17" t="s">
        <v>13</v>
      </c>
      <c r="P192" s="18">
        <v>0</v>
      </c>
      <c r="Q192" s="19"/>
      <c r="R192" s="18"/>
      <c r="S192" s="18"/>
      <c r="T192" s="18"/>
      <c r="U192" s="20"/>
      <c r="V192" s="18"/>
      <c r="W192" s="21"/>
      <c r="X192" s="22" t="s">
        <v>2548</v>
      </c>
      <c r="Y192" s="106" t="s">
        <v>2971</v>
      </c>
      <c r="Z192" s="47">
        <v>206</v>
      </c>
    </row>
    <row r="193" spans="1:26" ht="18" customHeight="1">
      <c r="A193" s="44">
        <f>VLOOKUP(Z193,貼付け!A:C,2,0)</f>
        <v>1967</v>
      </c>
      <c r="B193" s="10" t="s">
        <v>376</v>
      </c>
      <c r="C193" s="10" t="s">
        <v>377</v>
      </c>
      <c r="D193" s="10" t="s">
        <v>378</v>
      </c>
      <c r="E193" s="11" t="s">
        <v>2520</v>
      </c>
      <c r="F193" s="11" t="s">
        <v>20</v>
      </c>
      <c r="G193" s="12" t="s">
        <v>12</v>
      </c>
      <c r="H193" s="114" t="s">
        <v>16</v>
      </c>
      <c r="I193" s="12" t="s">
        <v>379</v>
      </c>
      <c r="J193" s="14">
        <v>8</v>
      </c>
      <c r="K193" s="15" t="s">
        <v>13</v>
      </c>
      <c r="L193" s="16">
        <v>0</v>
      </c>
      <c r="M193" s="17" t="s">
        <v>14</v>
      </c>
      <c r="N193" s="17">
        <v>14</v>
      </c>
      <c r="O193" s="17" t="s">
        <v>13</v>
      </c>
      <c r="P193" s="18">
        <v>0</v>
      </c>
      <c r="Q193" s="19"/>
      <c r="R193" s="18"/>
      <c r="S193" s="18"/>
      <c r="T193" s="18"/>
      <c r="U193" s="20"/>
      <c r="V193" s="18"/>
      <c r="W193" s="21"/>
      <c r="X193" s="22"/>
      <c r="Y193" s="106" t="s">
        <v>2521</v>
      </c>
      <c r="Z193" s="47">
        <v>185</v>
      </c>
    </row>
    <row r="194" spans="1:26" ht="18" customHeight="1">
      <c r="A194" s="44">
        <f>VLOOKUP(Z194,貼付け!A:C,2,0)</f>
        <v>134</v>
      </c>
      <c r="B194" s="10" t="s">
        <v>2669</v>
      </c>
      <c r="C194" s="10" t="s">
        <v>922</v>
      </c>
      <c r="D194" s="10" t="s">
        <v>378</v>
      </c>
      <c r="E194" s="11" t="s">
        <v>923</v>
      </c>
      <c r="F194" s="11" t="s">
        <v>20</v>
      </c>
      <c r="G194" s="12" t="s">
        <v>15</v>
      </c>
      <c r="H194" s="114" t="s">
        <v>17</v>
      </c>
      <c r="I194" s="12" t="s">
        <v>924</v>
      </c>
      <c r="J194" s="14">
        <v>0</v>
      </c>
      <c r="K194" s="15" t="s">
        <v>13</v>
      </c>
      <c r="L194" s="16">
        <v>0</v>
      </c>
      <c r="M194" s="17" t="s">
        <v>14</v>
      </c>
      <c r="N194" s="17">
        <v>12</v>
      </c>
      <c r="O194" s="17" t="s">
        <v>13</v>
      </c>
      <c r="P194" s="18">
        <v>0</v>
      </c>
      <c r="Q194" s="19">
        <v>12</v>
      </c>
      <c r="R194" s="18" t="s">
        <v>13</v>
      </c>
      <c r="S194" s="18">
        <v>0</v>
      </c>
      <c r="T194" s="18" t="s">
        <v>14</v>
      </c>
      <c r="U194" s="20">
        <v>24</v>
      </c>
      <c r="V194" s="18" t="s">
        <v>13</v>
      </c>
      <c r="W194" s="21">
        <v>0</v>
      </c>
      <c r="X194" s="22" t="s">
        <v>925</v>
      </c>
      <c r="Y194" s="106" t="s">
        <v>2529</v>
      </c>
      <c r="Z194" s="47">
        <v>193</v>
      </c>
    </row>
    <row r="195" spans="1:26" ht="18" customHeight="1">
      <c r="A195" s="44">
        <f>VLOOKUP(Z195,貼付け!A:C,2,0)</f>
        <v>1459</v>
      </c>
      <c r="B195" s="10" t="s">
        <v>2271</v>
      </c>
      <c r="C195" s="10" t="s">
        <v>3106</v>
      </c>
      <c r="D195" s="10" t="s">
        <v>378</v>
      </c>
      <c r="E195" s="11" t="s">
        <v>3107</v>
      </c>
      <c r="F195" s="11" t="s">
        <v>20</v>
      </c>
      <c r="G195" s="12" t="s">
        <v>12</v>
      </c>
      <c r="H195" s="114" t="s">
        <v>16</v>
      </c>
      <c r="I195" s="12" t="s">
        <v>3108</v>
      </c>
      <c r="J195" s="14">
        <v>9</v>
      </c>
      <c r="K195" s="15" t="s">
        <v>13</v>
      </c>
      <c r="L195" s="16">
        <v>0</v>
      </c>
      <c r="M195" s="17" t="s">
        <v>14</v>
      </c>
      <c r="N195" s="17">
        <v>12</v>
      </c>
      <c r="O195" s="17" t="s">
        <v>13</v>
      </c>
      <c r="P195" s="18">
        <v>0</v>
      </c>
      <c r="Q195" s="19">
        <v>12</v>
      </c>
      <c r="R195" s="18" t="s">
        <v>13</v>
      </c>
      <c r="S195" s="18">
        <v>0</v>
      </c>
      <c r="T195" s="18" t="s">
        <v>14</v>
      </c>
      <c r="U195" s="20">
        <v>14</v>
      </c>
      <c r="V195" s="18" t="s">
        <v>13</v>
      </c>
      <c r="W195" s="21">
        <v>0</v>
      </c>
      <c r="X195" s="22"/>
      <c r="Y195" s="106" t="s">
        <v>16</v>
      </c>
      <c r="Z195" s="47">
        <v>285</v>
      </c>
    </row>
    <row r="196" spans="1:26" ht="18" customHeight="1">
      <c r="A196" s="44">
        <f>VLOOKUP(Z196,貼付け!A:C,2,0)</f>
        <v>944</v>
      </c>
      <c r="B196" s="10" t="s">
        <v>437</v>
      </c>
      <c r="C196" s="10" t="s">
        <v>438</v>
      </c>
      <c r="D196" s="10" t="s">
        <v>353</v>
      </c>
      <c r="E196" s="11" t="s">
        <v>2781</v>
      </c>
      <c r="F196" s="11" t="s">
        <v>20</v>
      </c>
      <c r="G196" s="12" t="s">
        <v>12</v>
      </c>
      <c r="H196" s="114" t="s">
        <v>16</v>
      </c>
      <c r="I196" s="12" t="s">
        <v>439</v>
      </c>
      <c r="J196" s="14">
        <v>9</v>
      </c>
      <c r="K196" s="15" t="s">
        <v>13</v>
      </c>
      <c r="L196" s="16">
        <v>0</v>
      </c>
      <c r="M196" s="17" t="s">
        <v>14</v>
      </c>
      <c r="N196" s="17">
        <v>12</v>
      </c>
      <c r="O196" s="17" t="s">
        <v>13</v>
      </c>
      <c r="P196" s="18">
        <v>0</v>
      </c>
      <c r="Q196" s="19">
        <v>12</v>
      </c>
      <c r="R196" s="18" t="s">
        <v>13</v>
      </c>
      <c r="S196" s="18">
        <v>0</v>
      </c>
      <c r="T196" s="18" t="s">
        <v>14</v>
      </c>
      <c r="U196" s="20">
        <v>16</v>
      </c>
      <c r="V196" s="18" t="s">
        <v>13</v>
      </c>
      <c r="W196" s="21">
        <v>0</v>
      </c>
      <c r="X196" s="22" t="s">
        <v>2782</v>
      </c>
      <c r="Y196" s="106" t="s">
        <v>2783</v>
      </c>
      <c r="Z196" s="47">
        <v>321</v>
      </c>
    </row>
    <row r="197" spans="1:26" ht="18" customHeight="1">
      <c r="A197" s="44">
        <f>VLOOKUP(Z197,貼付け!A:C,2,0)</f>
        <v>1027</v>
      </c>
      <c r="B197" s="10" t="s">
        <v>446</v>
      </c>
      <c r="C197" s="10" t="s">
        <v>2239</v>
      </c>
      <c r="D197" s="10" t="s">
        <v>27</v>
      </c>
      <c r="E197" s="11" t="s">
        <v>448</v>
      </c>
      <c r="F197" s="11" t="s">
        <v>52</v>
      </c>
      <c r="G197" s="12" t="s">
        <v>12</v>
      </c>
      <c r="H197" s="114" t="s">
        <v>16</v>
      </c>
      <c r="I197" s="12" t="s">
        <v>449</v>
      </c>
      <c r="J197" s="14">
        <v>9</v>
      </c>
      <c r="K197" s="15" t="s">
        <v>13</v>
      </c>
      <c r="L197" s="16">
        <v>0</v>
      </c>
      <c r="M197" s="17" t="s">
        <v>14</v>
      </c>
      <c r="N197" s="17">
        <v>11</v>
      </c>
      <c r="O197" s="17" t="s">
        <v>13</v>
      </c>
      <c r="P197" s="18">
        <v>0</v>
      </c>
      <c r="Q197" s="19"/>
      <c r="R197" s="18"/>
      <c r="S197" s="18"/>
      <c r="T197" s="18"/>
      <c r="U197" s="20"/>
      <c r="V197" s="18"/>
      <c r="W197" s="21"/>
      <c r="X197" s="22"/>
      <c r="Y197" s="106" t="s">
        <v>16</v>
      </c>
      <c r="Z197" s="47">
        <v>19</v>
      </c>
    </row>
    <row r="198" spans="1:26" ht="18" customHeight="1">
      <c r="A198" s="44">
        <f>VLOOKUP(Z198,貼付け!A:C,2,0)</f>
        <v>907</v>
      </c>
      <c r="B198" s="10" t="s">
        <v>472</v>
      </c>
      <c r="C198" s="10" t="s">
        <v>206</v>
      </c>
      <c r="D198" s="10" t="s">
        <v>27</v>
      </c>
      <c r="E198" s="11" t="s">
        <v>828</v>
      </c>
      <c r="F198" s="11" t="s">
        <v>20</v>
      </c>
      <c r="G198" s="12" t="s">
        <v>15</v>
      </c>
      <c r="H198" s="114" t="s">
        <v>17</v>
      </c>
      <c r="I198" s="12" t="s">
        <v>829</v>
      </c>
      <c r="J198" s="14">
        <v>10</v>
      </c>
      <c r="K198" s="15" t="s">
        <v>13</v>
      </c>
      <c r="L198" s="16">
        <v>0</v>
      </c>
      <c r="M198" s="17" t="s">
        <v>14</v>
      </c>
      <c r="N198" s="17">
        <v>11</v>
      </c>
      <c r="O198" s="17" t="s">
        <v>13</v>
      </c>
      <c r="P198" s="18">
        <v>30</v>
      </c>
      <c r="Q198" s="19">
        <v>15</v>
      </c>
      <c r="R198" s="18" t="s">
        <v>13</v>
      </c>
      <c r="S198" s="18">
        <v>0</v>
      </c>
      <c r="T198" s="18" t="s">
        <v>14</v>
      </c>
      <c r="U198" s="20">
        <v>15</v>
      </c>
      <c r="V198" s="18" t="s">
        <v>13</v>
      </c>
      <c r="W198" s="21">
        <v>30</v>
      </c>
      <c r="X198" s="22" t="s">
        <v>830</v>
      </c>
      <c r="Y198" s="106" t="s">
        <v>16</v>
      </c>
      <c r="Z198" s="47">
        <v>102</v>
      </c>
    </row>
    <row r="199" spans="1:26" ht="18" customHeight="1">
      <c r="A199" s="44">
        <f>VLOOKUP(Z199,貼付け!A:C,2,0)</f>
        <v>1187</v>
      </c>
      <c r="B199" s="10" t="s">
        <v>541</v>
      </c>
      <c r="C199" s="10" t="s">
        <v>926</v>
      </c>
      <c r="D199" s="10" t="s">
        <v>27</v>
      </c>
      <c r="E199" s="11" t="s">
        <v>927</v>
      </c>
      <c r="F199" s="11" t="s">
        <v>52</v>
      </c>
      <c r="G199" s="12" t="s">
        <v>12</v>
      </c>
      <c r="H199" s="114" t="s">
        <v>16</v>
      </c>
      <c r="I199" s="12" t="s">
        <v>928</v>
      </c>
      <c r="J199" s="14">
        <v>9</v>
      </c>
      <c r="K199" s="15" t="s">
        <v>13</v>
      </c>
      <c r="L199" s="16">
        <v>0</v>
      </c>
      <c r="M199" s="17" t="s">
        <v>14</v>
      </c>
      <c r="N199" s="17">
        <v>11</v>
      </c>
      <c r="O199" s="17" t="s">
        <v>13</v>
      </c>
      <c r="P199" s="18">
        <v>0</v>
      </c>
      <c r="Q199" s="19">
        <v>13</v>
      </c>
      <c r="R199" s="18" t="s">
        <v>13</v>
      </c>
      <c r="S199" s="18">
        <v>30</v>
      </c>
      <c r="T199" s="18" t="s">
        <v>14</v>
      </c>
      <c r="U199" s="20">
        <v>15</v>
      </c>
      <c r="V199" s="18" t="s">
        <v>13</v>
      </c>
      <c r="W199" s="21">
        <v>30</v>
      </c>
      <c r="X199" s="22" t="s">
        <v>1100</v>
      </c>
      <c r="Y199" s="106" t="s">
        <v>16</v>
      </c>
      <c r="Z199" s="47">
        <v>106</v>
      </c>
    </row>
    <row r="200" spans="1:26" ht="18" customHeight="1">
      <c r="A200" s="44">
        <f>VLOOKUP(Z200,貼付け!A:C,2,0)</f>
        <v>461</v>
      </c>
      <c r="B200" s="10" t="s">
        <v>2254</v>
      </c>
      <c r="C200" s="10" t="s">
        <v>2622</v>
      </c>
      <c r="D200" s="10" t="s">
        <v>27</v>
      </c>
      <c r="E200" s="11" t="s">
        <v>2623</v>
      </c>
      <c r="F200" s="11" t="s">
        <v>52</v>
      </c>
      <c r="G200" s="12" t="s">
        <v>12</v>
      </c>
      <c r="H200" s="114" t="s">
        <v>16</v>
      </c>
      <c r="I200" s="12" t="s">
        <v>2624</v>
      </c>
      <c r="J200" s="14">
        <v>7</v>
      </c>
      <c r="K200" s="15" t="s">
        <v>13</v>
      </c>
      <c r="L200" s="16">
        <v>0</v>
      </c>
      <c r="M200" s="17" t="s">
        <v>14</v>
      </c>
      <c r="N200" s="17">
        <v>13</v>
      </c>
      <c r="O200" s="17" t="s">
        <v>13</v>
      </c>
      <c r="P200" s="18">
        <v>0</v>
      </c>
      <c r="Q200" s="19"/>
      <c r="R200" s="18"/>
      <c r="S200" s="18"/>
      <c r="T200" s="18"/>
      <c r="U200" s="20"/>
      <c r="V200" s="18"/>
      <c r="W200" s="21"/>
      <c r="X200" s="22"/>
      <c r="Y200" s="106" t="s">
        <v>16</v>
      </c>
      <c r="Z200" s="47">
        <v>274</v>
      </c>
    </row>
    <row r="201" spans="1:26" ht="18" customHeight="1">
      <c r="A201" s="44">
        <f>VLOOKUP(Z201,貼付け!A:C,2,0)</f>
        <v>1879</v>
      </c>
      <c r="B201" s="10" t="s">
        <v>281</v>
      </c>
      <c r="C201" s="10" t="s">
        <v>26</v>
      </c>
      <c r="D201" s="10" t="s">
        <v>27</v>
      </c>
      <c r="E201" s="11" t="s">
        <v>2757</v>
      </c>
      <c r="F201" s="11" t="s">
        <v>39</v>
      </c>
      <c r="G201" s="12" t="s">
        <v>12</v>
      </c>
      <c r="H201" s="114" t="s">
        <v>16</v>
      </c>
      <c r="I201" s="111" t="s">
        <v>3085</v>
      </c>
      <c r="J201" s="14">
        <v>9</v>
      </c>
      <c r="K201" s="15" t="s">
        <v>13</v>
      </c>
      <c r="L201" s="16">
        <v>0</v>
      </c>
      <c r="M201" s="17" t="s">
        <v>14</v>
      </c>
      <c r="N201" s="17">
        <v>15</v>
      </c>
      <c r="O201" s="17" t="s">
        <v>13</v>
      </c>
      <c r="P201" s="18">
        <v>0</v>
      </c>
      <c r="Q201" s="19"/>
      <c r="R201" s="18"/>
      <c r="S201" s="18"/>
      <c r="T201" s="18"/>
      <c r="U201" s="20"/>
      <c r="V201" s="18"/>
      <c r="W201" s="21"/>
      <c r="X201" s="22" t="s">
        <v>2758</v>
      </c>
      <c r="Y201" s="106" t="s">
        <v>3109</v>
      </c>
      <c r="Z201" s="47">
        <v>298</v>
      </c>
    </row>
    <row r="202" spans="1:26" ht="18" customHeight="1">
      <c r="A202" s="44">
        <f>VLOOKUP(Z202,貼付け!A:C,2,0)</f>
        <v>2819</v>
      </c>
      <c r="B202" s="10" t="s">
        <v>556</v>
      </c>
      <c r="C202" s="10" t="s">
        <v>831</v>
      </c>
      <c r="D202" s="10" t="s">
        <v>343</v>
      </c>
      <c r="E202" s="11" t="s">
        <v>2466</v>
      </c>
      <c r="F202" s="11" t="s">
        <v>20</v>
      </c>
      <c r="G202" s="12" t="s">
        <v>12</v>
      </c>
      <c r="H202" s="114" t="s">
        <v>16</v>
      </c>
      <c r="I202" s="12" t="s">
        <v>989</v>
      </c>
      <c r="J202" s="14">
        <v>9</v>
      </c>
      <c r="K202" s="15" t="s">
        <v>13</v>
      </c>
      <c r="L202" s="16">
        <v>0</v>
      </c>
      <c r="M202" s="17" t="s">
        <v>14</v>
      </c>
      <c r="N202" s="17">
        <v>15</v>
      </c>
      <c r="O202" s="17" t="s">
        <v>13</v>
      </c>
      <c r="P202" s="18">
        <v>0</v>
      </c>
      <c r="Q202" s="19"/>
      <c r="R202" s="18"/>
      <c r="S202" s="18"/>
      <c r="T202" s="18"/>
      <c r="U202" s="20"/>
      <c r="V202" s="18"/>
      <c r="W202" s="21"/>
      <c r="X202" s="22"/>
      <c r="Y202" s="106" t="s">
        <v>16</v>
      </c>
      <c r="Z202" s="47">
        <v>130</v>
      </c>
    </row>
    <row r="203" spans="1:26" ht="18" customHeight="1">
      <c r="A203" s="44">
        <f>VLOOKUP(Z203,貼付け!A:C,2,0)</f>
        <v>218</v>
      </c>
      <c r="B203" s="10" t="s">
        <v>3071</v>
      </c>
      <c r="C203" s="10" t="s">
        <v>342</v>
      </c>
      <c r="D203" s="10" t="s">
        <v>343</v>
      </c>
      <c r="E203" s="11" t="s">
        <v>872</v>
      </c>
      <c r="F203" s="11" t="s">
        <v>52</v>
      </c>
      <c r="G203" s="12" t="s">
        <v>12</v>
      </c>
      <c r="H203" s="114" t="s">
        <v>16</v>
      </c>
      <c r="I203" s="111" t="s">
        <v>635</v>
      </c>
      <c r="J203" s="14">
        <v>10</v>
      </c>
      <c r="K203" s="15" t="s">
        <v>13</v>
      </c>
      <c r="L203" s="16">
        <v>0</v>
      </c>
      <c r="M203" s="17" t="s">
        <v>14</v>
      </c>
      <c r="N203" s="17">
        <v>16</v>
      </c>
      <c r="O203" s="17" t="s">
        <v>13</v>
      </c>
      <c r="P203" s="18">
        <v>0</v>
      </c>
      <c r="Q203" s="19"/>
      <c r="R203" s="18"/>
      <c r="S203" s="18"/>
      <c r="T203" s="18"/>
      <c r="U203" s="20"/>
      <c r="V203" s="18"/>
      <c r="W203" s="21"/>
      <c r="X203" s="22"/>
      <c r="Y203" s="106" t="s">
        <v>16</v>
      </c>
      <c r="Z203" s="47">
        <v>203</v>
      </c>
    </row>
    <row r="204" spans="1:26" ht="18" customHeight="1">
      <c r="A204" s="44">
        <f>VLOOKUP(Z204,貼付け!A:C,2,0)</f>
        <v>124</v>
      </c>
      <c r="B204" s="10" t="s">
        <v>3128</v>
      </c>
      <c r="C204" s="10" t="s">
        <v>831</v>
      </c>
      <c r="D204" s="10" t="s">
        <v>343</v>
      </c>
      <c r="E204" s="11" t="s">
        <v>832</v>
      </c>
      <c r="F204" s="11" t="s">
        <v>20</v>
      </c>
      <c r="G204" s="12" t="s">
        <v>12</v>
      </c>
      <c r="H204" s="114" t="s">
        <v>16</v>
      </c>
      <c r="I204" s="12" t="s">
        <v>833</v>
      </c>
      <c r="J204" s="14">
        <v>10</v>
      </c>
      <c r="K204" s="15" t="s">
        <v>13</v>
      </c>
      <c r="L204" s="16">
        <v>0</v>
      </c>
      <c r="M204" s="17" t="s">
        <v>14</v>
      </c>
      <c r="N204" s="17">
        <v>12</v>
      </c>
      <c r="O204" s="17" t="s">
        <v>13</v>
      </c>
      <c r="P204" s="18">
        <v>0</v>
      </c>
      <c r="Q204" s="19">
        <v>13</v>
      </c>
      <c r="R204" s="18" t="s">
        <v>13</v>
      </c>
      <c r="S204" s="18">
        <v>0</v>
      </c>
      <c r="T204" s="18" t="s">
        <v>14</v>
      </c>
      <c r="U204" s="20">
        <v>17</v>
      </c>
      <c r="V204" s="18" t="s">
        <v>13</v>
      </c>
      <c r="W204" s="21">
        <v>0</v>
      </c>
      <c r="X204" s="22"/>
      <c r="Y204" s="106" t="s">
        <v>16</v>
      </c>
      <c r="Z204" s="47">
        <v>262</v>
      </c>
    </row>
    <row r="205" spans="1:26" ht="18" customHeight="1">
      <c r="A205" s="44">
        <f>VLOOKUP(Z205,貼付け!A:C,2,0)</f>
        <v>2753</v>
      </c>
      <c r="B205" s="10" t="s">
        <v>523</v>
      </c>
      <c r="C205" s="10" t="s">
        <v>773</v>
      </c>
      <c r="D205" s="10" t="s">
        <v>210</v>
      </c>
      <c r="E205" s="11" t="s">
        <v>2337</v>
      </c>
      <c r="F205" s="11" t="s">
        <v>20</v>
      </c>
      <c r="G205" s="12" t="s">
        <v>15</v>
      </c>
      <c r="H205" s="114" t="s">
        <v>17</v>
      </c>
      <c r="I205" s="12" t="s">
        <v>885</v>
      </c>
      <c r="J205" s="14">
        <v>9</v>
      </c>
      <c r="K205" s="15" t="s">
        <v>13</v>
      </c>
      <c r="L205" s="16">
        <v>0</v>
      </c>
      <c r="M205" s="17" t="s">
        <v>14</v>
      </c>
      <c r="N205" s="17">
        <v>12</v>
      </c>
      <c r="O205" s="17" t="s">
        <v>13</v>
      </c>
      <c r="P205" s="18">
        <v>0</v>
      </c>
      <c r="Q205" s="19">
        <v>12</v>
      </c>
      <c r="R205" s="18" t="s">
        <v>13</v>
      </c>
      <c r="S205" s="18">
        <v>0</v>
      </c>
      <c r="T205" s="18" t="s">
        <v>14</v>
      </c>
      <c r="U205" s="20">
        <v>17</v>
      </c>
      <c r="V205" s="18" t="s">
        <v>13</v>
      </c>
      <c r="W205" s="21">
        <v>0</v>
      </c>
      <c r="X205" s="22"/>
      <c r="Y205" s="106" t="s">
        <v>2630</v>
      </c>
      <c r="Z205" s="47">
        <v>4</v>
      </c>
    </row>
    <row r="206" spans="1:26" ht="18" customHeight="1">
      <c r="A206" s="44">
        <f>VLOOKUP(Z206,貼付け!A:C,2,0)</f>
        <v>123</v>
      </c>
      <c r="B206" s="10" t="s">
        <v>501</v>
      </c>
      <c r="C206" s="10" t="s">
        <v>834</v>
      </c>
      <c r="D206" s="10" t="s">
        <v>210</v>
      </c>
      <c r="E206" s="11" t="s">
        <v>835</v>
      </c>
      <c r="F206" s="11" t="s">
        <v>192</v>
      </c>
      <c r="G206" s="12" t="s">
        <v>15</v>
      </c>
      <c r="H206" s="114" t="s">
        <v>17</v>
      </c>
      <c r="I206" s="12" t="s">
        <v>836</v>
      </c>
      <c r="J206" s="14">
        <v>10</v>
      </c>
      <c r="K206" s="15" t="s">
        <v>13</v>
      </c>
      <c r="L206" s="16">
        <v>0</v>
      </c>
      <c r="M206" s="17" t="s">
        <v>14</v>
      </c>
      <c r="N206" s="17">
        <v>12</v>
      </c>
      <c r="O206" s="17" t="s">
        <v>13</v>
      </c>
      <c r="P206" s="18">
        <v>0</v>
      </c>
      <c r="Q206" s="19"/>
      <c r="R206" s="18"/>
      <c r="S206" s="18"/>
      <c r="T206" s="18"/>
      <c r="U206" s="20"/>
      <c r="V206" s="18"/>
      <c r="W206" s="21"/>
      <c r="X206" s="22"/>
      <c r="Y206" s="106" t="s">
        <v>16</v>
      </c>
      <c r="Z206" s="47">
        <v>297</v>
      </c>
    </row>
    <row r="207" spans="1:26" ht="18" customHeight="1">
      <c r="A207" s="44">
        <f>VLOOKUP(Z207,貼付け!A:C,2,0)</f>
        <v>534</v>
      </c>
      <c r="B207" s="10" t="s">
        <v>209</v>
      </c>
      <c r="C207" s="10" t="s">
        <v>2241</v>
      </c>
      <c r="D207" s="10" t="s">
        <v>210</v>
      </c>
      <c r="E207" s="11" t="s">
        <v>211</v>
      </c>
      <c r="F207" s="11" t="s">
        <v>39</v>
      </c>
      <c r="G207" s="12" t="s">
        <v>12</v>
      </c>
      <c r="H207" s="114" t="s">
        <v>16</v>
      </c>
      <c r="I207" s="12" t="s">
        <v>212</v>
      </c>
      <c r="J207" s="14">
        <v>9</v>
      </c>
      <c r="K207" s="15" t="s">
        <v>13</v>
      </c>
      <c r="L207" s="16">
        <v>0</v>
      </c>
      <c r="M207" s="17" t="s">
        <v>14</v>
      </c>
      <c r="N207" s="17">
        <v>12</v>
      </c>
      <c r="O207" s="17" t="s">
        <v>13</v>
      </c>
      <c r="P207" s="18">
        <v>0</v>
      </c>
      <c r="Q207" s="19"/>
      <c r="R207" s="18"/>
      <c r="S207" s="18"/>
      <c r="T207" s="18"/>
      <c r="U207" s="20"/>
      <c r="V207" s="18"/>
      <c r="W207" s="21"/>
      <c r="X207" s="22"/>
      <c r="Y207" s="106" t="s">
        <v>16</v>
      </c>
      <c r="Z207" s="47">
        <v>302</v>
      </c>
    </row>
    <row r="208" spans="1:26" ht="18" customHeight="1">
      <c r="A208" s="44">
        <f>VLOOKUP(Z208,貼付け!A:C,2,0)</f>
        <v>16</v>
      </c>
      <c r="B208" s="10" t="s">
        <v>1076</v>
      </c>
      <c r="C208" s="10" t="s">
        <v>249</v>
      </c>
      <c r="D208" s="10" t="s">
        <v>98</v>
      </c>
      <c r="E208" s="11" t="s">
        <v>250</v>
      </c>
      <c r="F208" s="11" t="s">
        <v>52</v>
      </c>
      <c r="G208" s="12" t="s">
        <v>12</v>
      </c>
      <c r="H208" s="114" t="s">
        <v>16</v>
      </c>
      <c r="I208" s="12" t="s">
        <v>251</v>
      </c>
      <c r="J208" s="14">
        <v>9</v>
      </c>
      <c r="K208" s="15" t="s">
        <v>13</v>
      </c>
      <c r="L208" s="16">
        <v>0</v>
      </c>
      <c r="M208" s="17" t="s">
        <v>14</v>
      </c>
      <c r="N208" s="17">
        <v>15</v>
      </c>
      <c r="O208" s="17" t="s">
        <v>13</v>
      </c>
      <c r="P208" s="18">
        <v>0</v>
      </c>
      <c r="Q208" s="19"/>
      <c r="R208" s="18"/>
      <c r="S208" s="18"/>
      <c r="T208" s="18"/>
      <c r="U208" s="20"/>
      <c r="V208" s="18"/>
      <c r="W208" s="21"/>
      <c r="X208" s="22"/>
      <c r="Y208" s="106" t="s">
        <v>16</v>
      </c>
      <c r="Z208" s="47">
        <v>22</v>
      </c>
    </row>
    <row r="209" spans="1:26" ht="18" customHeight="1">
      <c r="A209" s="44">
        <f>VLOOKUP(Z209,貼付け!A:C,2,0)</f>
        <v>2136</v>
      </c>
      <c r="B209" s="10" t="s">
        <v>239</v>
      </c>
      <c r="C209" s="10" t="s">
        <v>240</v>
      </c>
      <c r="D209" s="10" t="s">
        <v>98</v>
      </c>
      <c r="E209" s="11" t="s">
        <v>241</v>
      </c>
      <c r="F209" s="11" t="s">
        <v>29</v>
      </c>
      <c r="G209" s="12" t="s">
        <v>12</v>
      </c>
      <c r="H209" s="114" t="s">
        <v>16</v>
      </c>
      <c r="I209" s="111" t="s">
        <v>886</v>
      </c>
      <c r="J209" s="14">
        <v>10</v>
      </c>
      <c r="K209" s="15" t="s">
        <v>13</v>
      </c>
      <c r="L209" s="16">
        <v>0</v>
      </c>
      <c r="M209" s="17" t="s">
        <v>14</v>
      </c>
      <c r="N209" s="17">
        <v>12</v>
      </c>
      <c r="O209" s="17" t="s">
        <v>13</v>
      </c>
      <c r="P209" s="18">
        <v>0</v>
      </c>
      <c r="Q209" s="19">
        <v>12</v>
      </c>
      <c r="R209" s="18" t="s">
        <v>13</v>
      </c>
      <c r="S209" s="18">
        <v>0</v>
      </c>
      <c r="T209" s="18" t="s">
        <v>14</v>
      </c>
      <c r="U209" s="20">
        <v>16</v>
      </c>
      <c r="V209" s="18" t="s">
        <v>13</v>
      </c>
      <c r="W209" s="21">
        <v>0</v>
      </c>
      <c r="X209" s="22"/>
      <c r="Y209" s="106" t="s">
        <v>2637</v>
      </c>
      <c r="Z209" s="47">
        <v>49</v>
      </c>
    </row>
    <row r="210" spans="1:26" ht="18" customHeight="1">
      <c r="A210" s="44">
        <f>VLOOKUP(Z210,貼付け!A:C,2,0)</f>
        <v>2817</v>
      </c>
      <c r="B210" s="10" t="s">
        <v>1130</v>
      </c>
      <c r="C210" s="10" t="s">
        <v>1131</v>
      </c>
      <c r="D210" s="10" t="s">
        <v>98</v>
      </c>
      <c r="E210" s="11" t="s">
        <v>2515</v>
      </c>
      <c r="F210" s="11" t="s">
        <v>29</v>
      </c>
      <c r="G210" s="12" t="s">
        <v>12</v>
      </c>
      <c r="H210" s="114" t="s">
        <v>16</v>
      </c>
      <c r="I210" s="12" t="s">
        <v>1132</v>
      </c>
      <c r="J210" s="14">
        <v>8</v>
      </c>
      <c r="K210" s="15" t="s">
        <v>13</v>
      </c>
      <c r="L210" s="16">
        <v>0</v>
      </c>
      <c r="M210" s="17" t="s">
        <v>14</v>
      </c>
      <c r="N210" s="17">
        <v>12</v>
      </c>
      <c r="O210" s="17" t="s">
        <v>13</v>
      </c>
      <c r="P210" s="18">
        <v>0</v>
      </c>
      <c r="Q210" s="19"/>
      <c r="R210" s="18"/>
      <c r="S210" s="18"/>
      <c r="T210" s="18"/>
      <c r="U210" s="20"/>
      <c r="V210" s="18"/>
      <c r="W210" s="21"/>
      <c r="X210" s="22"/>
      <c r="Y210" s="106" t="s">
        <v>16</v>
      </c>
      <c r="Z210" s="47">
        <v>180</v>
      </c>
    </row>
    <row r="211" spans="1:26" ht="18" customHeight="1">
      <c r="A211" s="44">
        <f>VLOOKUP(Z211,貼付け!A:C,2,0)</f>
        <v>2791</v>
      </c>
      <c r="B211" s="10" t="s">
        <v>3029</v>
      </c>
      <c r="C211" s="10" t="s">
        <v>2084</v>
      </c>
      <c r="D211" s="10" t="s">
        <v>98</v>
      </c>
      <c r="E211" s="11" t="s">
        <v>2087</v>
      </c>
      <c r="F211" s="11" t="s">
        <v>20</v>
      </c>
      <c r="G211" s="12" t="s">
        <v>12</v>
      </c>
      <c r="H211" s="114" t="s">
        <v>16</v>
      </c>
      <c r="I211" s="12" t="s">
        <v>2089</v>
      </c>
      <c r="J211" s="14">
        <v>9</v>
      </c>
      <c r="K211" s="15" t="s">
        <v>13</v>
      </c>
      <c r="L211" s="16">
        <v>0</v>
      </c>
      <c r="M211" s="17" t="s">
        <v>14</v>
      </c>
      <c r="N211" s="17">
        <v>12</v>
      </c>
      <c r="O211" s="17" t="s">
        <v>13</v>
      </c>
      <c r="P211" s="18">
        <v>0</v>
      </c>
      <c r="Q211" s="19">
        <v>12</v>
      </c>
      <c r="R211" s="18" t="s">
        <v>13</v>
      </c>
      <c r="S211" s="18">
        <v>30</v>
      </c>
      <c r="T211" s="18" t="s">
        <v>14</v>
      </c>
      <c r="U211" s="20">
        <v>15</v>
      </c>
      <c r="V211" s="18" t="s">
        <v>13</v>
      </c>
      <c r="W211" s="21">
        <v>30</v>
      </c>
      <c r="X211" s="22" t="s">
        <v>3030</v>
      </c>
      <c r="Y211" s="106" t="s">
        <v>3086</v>
      </c>
      <c r="Z211" s="47">
        <v>265</v>
      </c>
    </row>
    <row r="212" spans="1:26" ht="18" customHeight="1">
      <c r="A212" s="44">
        <f>VLOOKUP(Z212,貼付け!A:C,2,0)</f>
        <v>17</v>
      </c>
      <c r="B212" s="10" t="s">
        <v>543</v>
      </c>
      <c r="C212" s="10" t="s">
        <v>969</v>
      </c>
      <c r="D212" s="10" t="s">
        <v>98</v>
      </c>
      <c r="E212" s="11" t="s">
        <v>970</v>
      </c>
      <c r="F212" s="11" t="s">
        <v>39</v>
      </c>
      <c r="G212" s="12" t="s">
        <v>12</v>
      </c>
      <c r="H212" s="114" t="s">
        <v>16</v>
      </c>
      <c r="I212" s="12" t="s">
        <v>971</v>
      </c>
      <c r="J212" s="14">
        <v>8</v>
      </c>
      <c r="K212" s="15" t="s">
        <v>13</v>
      </c>
      <c r="L212" s="16">
        <v>0</v>
      </c>
      <c r="M212" s="17" t="s">
        <v>14</v>
      </c>
      <c r="N212" s="17">
        <v>12</v>
      </c>
      <c r="O212" s="17" t="s">
        <v>13</v>
      </c>
      <c r="P212" s="18">
        <v>0</v>
      </c>
      <c r="Q212" s="19"/>
      <c r="R212" s="18"/>
      <c r="S212" s="18"/>
      <c r="T212" s="18"/>
      <c r="U212" s="20"/>
      <c r="V212" s="18"/>
      <c r="W212" s="21"/>
      <c r="X212" s="22" t="s">
        <v>3034</v>
      </c>
      <c r="Y212" s="106" t="s">
        <v>3110</v>
      </c>
      <c r="Z212" s="47">
        <v>344</v>
      </c>
    </row>
    <row r="213" spans="1:26" ht="18" customHeight="1">
      <c r="A213" s="44">
        <f>VLOOKUP(Z213,貼付け!A:C,2,0)</f>
        <v>121</v>
      </c>
      <c r="B213" s="10" t="s">
        <v>96</v>
      </c>
      <c r="C213" s="10" t="s">
        <v>97</v>
      </c>
      <c r="D213" s="10" t="s">
        <v>98</v>
      </c>
      <c r="E213" s="11" t="s">
        <v>3036</v>
      </c>
      <c r="F213" s="11" t="s">
        <v>20</v>
      </c>
      <c r="G213" s="12" t="s">
        <v>12</v>
      </c>
      <c r="H213" s="114" t="s">
        <v>16</v>
      </c>
      <c r="I213" s="12" t="s">
        <v>99</v>
      </c>
      <c r="J213" s="14">
        <v>9</v>
      </c>
      <c r="K213" s="15" t="s">
        <v>13</v>
      </c>
      <c r="L213" s="16">
        <v>30</v>
      </c>
      <c r="M213" s="17" t="s">
        <v>14</v>
      </c>
      <c r="N213" s="17">
        <v>12</v>
      </c>
      <c r="O213" s="17" t="s">
        <v>13</v>
      </c>
      <c r="P213" s="18">
        <v>0</v>
      </c>
      <c r="Q213" s="19">
        <v>14</v>
      </c>
      <c r="R213" s="18" t="s">
        <v>13</v>
      </c>
      <c r="S213" s="18">
        <v>0</v>
      </c>
      <c r="T213" s="18" t="s">
        <v>14</v>
      </c>
      <c r="U213" s="20">
        <v>17</v>
      </c>
      <c r="V213" s="18" t="s">
        <v>13</v>
      </c>
      <c r="W213" s="21">
        <v>0</v>
      </c>
      <c r="X213" s="22" t="s">
        <v>3037</v>
      </c>
      <c r="Y213" s="106" t="s">
        <v>3038</v>
      </c>
      <c r="Z213" s="47">
        <v>348</v>
      </c>
    </row>
    <row r="214" spans="1:26" ht="18" customHeight="1">
      <c r="A214" s="44">
        <f>VLOOKUP(Z214,貼付け!A:C,2,0)</f>
        <v>481</v>
      </c>
      <c r="B214" s="10" t="s">
        <v>2255</v>
      </c>
      <c r="C214" s="10" t="s">
        <v>124</v>
      </c>
      <c r="D214" s="10" t="s">
        <v>125</v>
      </c>
      <c r="E214" s="11" t="s">
        <v>774</v>
      </c>
      <c r="F214" s="11" t="s">
        <v>20</v>
      </c>
      <c r="G214" s="12" t="s">
        <v>15</v>
      </c>
      <c r="H214" s="114" t="s">
        <v>17</v>
      </c>
      <c r="I214" s="12" t="s">
        <v>775</v>
      </c>
      <c r="J214" s="14">
        <v>9</v>
      </c>
      <c r="K214" s="15" t="s">
        <v>13</v>
      </c>
      <c r="L214" s="16">
        <v>0</v>
      </c>
      <c r="M214" s="17" t="s">
        <v>14</v>
      </c>
      <c r="N214" s="17">
        <v>12</v>
      </c>
      <c r="O214" s="17" t="s">
        <v>13</v>
      </c>
      <c r="P214" s="18">
        <v>0</v>
      </c>
      <c r="Q214" s="19">
        <v>12</v>
      </c>
      <c r="R214" s="18" t="s">
        <v>13</v>
      </c>
      <c r="S214" s="18">
        <v>0</v>
      </c>
      <c r="T214" s="18" t="s">
        <v>14</v>
      </c>
      <c r="U214" s="20">
        <v>15</v>
      </c>
      <c r="V214" s="18" t="s">
        <v>13</v>
      </c>
      <c r="W214" s="21">
        <v>0</v>
      </c>
      <c r="X214" s="22" t="s">
        <v>776</v>
      </c>
      <c r="Y214" s="106" t="s">
        <v>16</v>
      </c>
      <c r="Z214" s="47">
        <v>45</v>
      </c>
    </row>
    <row r="215" spans="1:26" ht="18" customHeight="1">
      <c r="A215" s="44">
        <f>VLOOKUP(Z215,貼付け!A:C,2,0)</f>
        <v>166</v>
      </c>
      <c r="B215" s="10" t="s">
        <v>2467</v>
      </c>
      <c r="C215" s="10" t="s">
        <v>124</v>
      </c>
      <c r="D215" s="10" t="s">
        <v>125</v>
      </c>
      <c r="E215" s="11" t="s">
        <v>126</v>
      </c>
      <c r="F215" s="11" t="s">
        <v>20</v>
      </c>
      <c r="G215" s="12" t="s">
        <v>12</v>
      </c>
      <c r="H215" s="114" t="s">
        <v>16</v>
      </c>
      <c r="I215" s="12" t="s">
        <v>127</v>
      </c>
      <c r="J215" s="14">
        <v>9</v>
      </c>
      <c r="K215" s="15" t="s">
        <v>13</v>
      </c>
      <c r="L215" s="16">
        <v>0</v>
      </c>
      <c r="M215" s="17" t="s">
        <v>14</v>
      </c>
      <c r="N215" s="17">
        <v>15</v>
      </c>
      <c r="O215" s="17" t="s">
        <v>13</v>
      </c>
      <c r="P215" s="18">
        <v>0</v>
      </c>
      <c r="Q215" s="19"/>
      <c r="R215" s="18"/>
      <c r="S215" s="18"/>
      <c r="T215" s="18"/>
      <c r="U215" s="20"/>
      <c r="V215" s="18"/>
      <c r="W215" s="21"/>
      <c r="X215" s="22" t="s">
        <v>2290</v>
      </c>
      <c r="Y215" s="106" t="s">
        <v>2468</v>
      </c>
      <c r="Z215" s="47">
        <v>131</v>
      </c>
    </row>
    <row r="216" spans="1:26" ht="18" customHeight="1">
      <c r="A216" s="44">
        <f>VLOOKUP(Z216,貼付け!A:C,2,0)</f>
        <v>1</v>
      </c>
      <c r="B216" s="10" t="s">
        <v>420</v>
      </c>
      <c r="C216" s="10" t="s">
        <v>421</v>
      </c>
      <c r="D216" s="10" t="s">
        <v>125</v>
      </c>
      <c r="E216" s="11" t="s">
        <v>422</v>
      </c>
      <c r="F216" s="11" t="s">
        <v>29</v>
      </c>
      <c r="G216" s="12" t="s">
        <v>12</v>
      </c>
      <c r="H216" s="114" t="s">
        <v>16</v>
      </c>
      <c r="I216" s="12" t="s">
        <v>636</v>
      </c>
      <c r="J216" s="14">
        <v>10</v>
      </c>
      <c r="K216" s="15" t="s">
        <v>13</v>
      </c>
      <c r="L216" s="16">
        <v>0</v>
      </c>
      <c r="M216" s="17" t="s">
        <v>14</v>
      </c>
      <c r="N216" s="17">
        <v>12</v>
      </c>
      <c r="O216" s="17" t="s">
        <v>13</v>
      </c>
      <c r="P216" s="18">
        <v>0</v>
      </c>
      <c r="Q216" s="19">
        <v>13</v>
      </c>
      <c r="R216" s="18" t="s">
        <v>13</v>
      </c>
      <c r="S216" s="18">
        <v>0</v>
      </c>
      <c r="T216" s="18" t="s">
        <v>14</v>
      </c>
      <c r="U216" s="20">
        <v>17</v>
      </c>
      <c r="V216" s="18" t="s">
        <v>13</v>
      </c>
      <c r="W216" s="21">
        <v>0</v>
      </c>
      <c r="X216" s="22" t="s">
        <v>2513</v>
      </c>
      <c r="Y216" s="106" t="s">
        <v>16</v>
      </c>
      <c r="Z216" s="47">
        <v>178</v>
      </c>
    </row>
    <row r="217" spans="1:26" ht="18" customHeight="1">
      <c r="A217" s="44">
        <f>VLOOKUP(Z217,貼付け!A:C,2,0)</f>
        <v>2517</v>
      </c>
      <c r="B217" s="10" t="s">
        <v>519</v>
      </c>
      <c r="C217" s="10" t="s">
        <v>929</v>
      </c>
      <c r="D217" s="10" t="s">
        <v>125</v>
      </c>
      <c r="E217" s="11" t="s">
        <v>930</v>
      </c>
      <c r="F217" s="11" t="s">
        <v>192</v>
      </c>
      <c r="G217" s="12" t="s">
        <v>15</v>
      </c>
      <c r="H217" s="114" t="s">
        <v>17</v>
      </c>
      <c r="I217" s="12" t="s">
        <v>931</v>
      </c>
      <c r="J217" s="14">
        <v>10</v>
      </c>
      <c r="K217" s="15" t="s">
        <v>13</v>
      </c>
      <c r="L217" s="16">
        <v>0</v>
      </c>
      <c r="M217" s="17" t="s">
        <v>14</v>
      </c>
      <c r="N217" s="17">
        <v>12</v>
      </c>
      <c r="O217" s="17" t="s">
        <v>13</v>
      </c>
      <c r="P217" s="18">
        <v>0</v>
      </c>
      <c r="Q217" s="19"/>
      <c r="R217" s="18"/>
      <c r="S217" s="18"/>
      <c r="T217" s="18"/>
      <c r="U217" s="20"/>
      <c r="V217" s="18"/>
      <c r="W217" s="21"/>
      <c r="X217" s="22" t="s">
        <v>3039</v>
      </c>
      <c r="Y217" s="106" t="s">
        <v>16</v>
      </c>
      <c r="Z217" s="47">
        <v>316</v>
      </c>
    </row>
    <row r="218" spans="1:26" ht="18" customHeight="1">
      <c r="A218" s="44">
        <f>VLOOKUP(Z218,貼付け!A:C,2,0)</f>
        <v>536</v>
      </c>
      <c r="B218" s="10" t="s">
        <v>2243</v>
      </c>
      <c r="C218" s="10" t="s">
        <v>3040</v>
      </c>
      <c r="D218" s="10" t="s">
        <v>146</v>
      </c>
      <c r="E218" s="11" t="s">
        <v>3041</v>
      </c>
      <c r="F218" s="11" t="s">
        <v>20</v>
      </c>
      <c r="G218" s="12" t="s">
        <v>12</v>
      </c>
      <c r="H218" s="114" t="s">
        <v>16</v>
      </c>
      <c r="I218" s="12" t="s">
        <v>3042</v>
      </c>
      <c r="J218" s="14">
        <v>9</v>
      </c>
      <c r="K218" s="15" t="s">
        <v>13</v>
      </c>
      <c r="L218" s="16">
        <v>0</v>
      </c>
      <c r="M218" s="17" t="s">
        <v>14</v>
      </c>
      <c r="N218" s="17">
        <v>12</v>
      </c>
      <c r="O218" s="17" t="s">
        <v>13</v>
      </c>
      <c r="P218" s="18">
        <v>0</v>
      </c>
      <c r="Q218" s="19"/>
      <c r="R218" s="18"/>
      <c r="S218" s="18"/>
      <c r="T218" s="18"/>
      <c r="U218" s="20"/>
      <c r="V218" s="18"/>
      <c r="W218" s="21"/>
      <c r="X218" s="22" t="s">
        <v>3043</v>
      </c>
      <c r="Y218" s="106" t="s">
        <v>3044</v>
      </c>
      <c r="Z218" s="47">
        <v>115</v>
      </c>
    </row>
    <row r="219" spans="1:26" ht="18" customHeight="1">
      <c r="A219" s="44">
        <f>VLOOKUP(Z219,貼付け!A:C,2,0)</f>
        <v>2659</v>
      </c>
      <c r="B219" s="10" t="s">
        <v>521</v>
      </c>
      <c r="C219" s="10" t="s">
        <v>858</v>
      </c>
      <c r="D219" s="10" t="s">
        <v>694</v>
      </c>
      <c r="E219" s="11" t="s">
        <v>859</v>
      </c>
      <c r="F219" s="11" t="s">
        <v>20</v>
      </c>
      <c r="G219" s="12" t="s">
        <v>15</v>
      </c>
      <c r="H219" s="114" t="s">
        <v>17</v>
      </c>
      <c r="I219" s="12" t="s">
        <v>860</v>
      </c>
      <c r="J219" s="14">
        <v>9</v>
      </c>
      <c r="K219" s="15" t="s">
        <v>13</v>
      </c>
      <c r="L219" s="16">
        <v>0</v>
      </c>
      <c r="M219" s="17" t="s">
        <v>14</v>
      </c>
      <c r="N219" s="17">
        <v>12</v>
      </c>
      <c r="O219" s="17" t="s">
        <v>13</v>
      </c>
      <c r="P219" s="18">
        <v>0</v>
      </c>
      <c r="Q219" s="19"/>
      <c r="R219" s="18"/>
      <c r="S219" s="18"/>
      <c r="T219" s="18"/>
      <c r="U219" s="20"/>
      <c r="V219" s="18"/>
      <c r="W219" s="21"/>
      <c r="X219" s="22"/>
      <c r="Y219" s="106" t="s">
        <v>2441</v>
      </c>
      <c r="Z219" s="47">
        <v>100</v>
      </c>
    </row>
    <row r="220" spans="1:26" ht="18" customHeight="1">
      <c r="A220" s="44">
        <f>VLOOKUP(Z220,貼付け!A:C,2,0)</f>
        <v>1652</v>
      </c>
      <c r="B220" s="10" t="s">
        <v>3045</v>
      </c>
      <c r="C220" s="10" t="s">
        <v>932</v>
      </c>
      <c r="D220" s="10" t="s">
        <v>694</v>
      </c>
      <c r="E220" s="11" t="s">
        <v>3046</v>
      </c>
      <c r="F220" s="11" t="s">
        <v>20</v>
      </c>
      <c r="G220" s="12" t="s">
        <v>15</v>
      </c>
      <c r="H220" s="114" t="s">
        <v>17</v>
      </c>
      <c r="I220" s="12" t="s">
        <v>933</v>
      </c>
      <c r="J220" s="14">
        <v>8</v>
      </c>
      <c r="K220" s="15" t="s">
        <v>13</v>
      </c>
      <c r="L220" s="16">
        <v>0</v>
      </c>
      <c r="M220" s="17" t="s">
        <v>14</v>
      </c>
      <c r="N220" s="17">
        <v>12</v>
      </c>
      <c r="O220" s="17" t="s">
        <v>13</v>
      </c>
      <c r="P220" s="18">
        <v>0</v>
      </c>
      <c r="Q220" s="19">
        <v>12</v>
      </c>
      <c r="R220" s="18" t="s">
        <v>13</v>
      </c>
      <c r="S220" s="18">
        <v>0</v>
      </c>
      <c r="T220" s="18" t="s">
        <v>14</v>
      </c>
      <c r="U220" s="20">
        <v>17</v>
      </c>
      <c r="V220" s="18" t="s">
        <v>13</v>
      </c>
      <c r="W220" s="21">
        <v>0</v>
      </c>
      <c r="X220" s="22"/>
      <c r="Y220" s="106" t="s">
        <v>16</v>
      </c>
      <c r="Z220" s="47">
        <v>329</v>
      </c>
    </row>
    <row r="221" spans="1:26" ht="18" customHeight="1">
      <c r="A221" s="44">
        <f>VLOOKUP(Z221,貼付け!A:C,2,0)</f>
        <v>516</v>
      </c>
      <c r="B221" s="10" t="s">
        <v>162</v>
      </c>
      <c r="C221" s="10" t="s">
        <v>163</v>
      </c>
      <c r="D221" s="10" t="s">
        <v>164</v>
      </c>
      <c r="E221" s="11" t="s">
        <v>165</v>
      </c>
      <c r="F221" s="11" t="s">
        <v>20</v>
      </c>
      <c r="G221" s="12" t="s">
        <v>12</v>
      </c>
      <c r="H221" s="114" t="s">
        <v>16</v>
      </c>
      <c r="I221" s="111" t="s">
        <v>2932</v>
      </c>
      <c r="J221" s="14">
        <v>9</v>
      </c>
      <c r="K221" s="15" t="s">
        <v>13</v>
      </c>
      <c r="L221" s="16">
        <v>0</v>
      </c>
      <c r="M221" s="17" t="s">
        <v>14</v>
      </c>
      <c r="N221" s="17">
        <v>12</v>
      </c>
      <c r="O221" s="17" t="s">
        <v>13</v>
      </c>
      <c r="P221" s="18">
        <v>0</v>
      </c>
      <c r="Q221" s="19">
        <v>12</v>
      </c>
      <c r="R221" s="18" t="s">
        <v>13</v>
      </c>
      <c r="S221" s="18">
        <v>0</v>
      </c>
      <c r="T221" s="18" t="s">
        <v>14</v>
      </c>
      <c r="U221" s="20">
        <v>17</v>
      </c>
      <c r="V221" s="18" t="s">
        <v>13</v>
      </c>
      <c r="W221" s="21">
        <v>0</v>
      </c>
      <c r="X221" s="22" t="s">
        <v>637</v>
      </c>
      <c r="Y221" s="106" t="s">
        <v>2635</v>
      </c>
      <c r="Z221" s="47">
        <v>15</v>
      </c>
    </row>
    <row r="222" spans="1:26" ht="18" customHeight="1">
      <c r="A222" s="44">
        <f>VLOOKUP(Z222,貼付け!A:C,2,0)</f>
        <v>14</v>
      </c>
      <c r="B222" s="10" t="s">
        <v>2246</v>
      </c>
      <c r="C222" s="10" t="s">
        <v>308</v>
      </c>
      <c r="D222" s="10" t="s">
        <v>164</v>
      </c>
      <c r="E222" s="11" t="s">
        <v>309</v>
      </c>
      <c r="F222" s="11" t="s">
        <v>20</v>
      </c>
      <c r="G222" s="12" t="s">
        <v>12</v>
      </c>
      <c r="H222" s="114" t="s">
        <v>16</v>
      </c>
      <c r="I222" s="111" t="s">
        <v>2932</v>
      </c>
      <c r="J222" s="14">
        <v>9</v>
      </c>
      <c r="K222" s="15" t="s">
        <v>13</v>
      </c>
      <c r="L222" s="16">
        <v>0</v>
      </c>
      <c r="M222" s="17" t="s">
        <v>14</v>
      </c>
      <c r="N222" s="17">
        <v>12</v>
      </c>
      <c r="O222" s="17" t="s">
        <v>13</v>
      </c>
      <c r="P222" s="18">
        <v>0</v>
      </c>
      <c r="Q222" s="19">
        <v>12</v>
      </c>
      <c r="R222" s="18" t="s">
        <v>13</v>
      </c>
      <c r="S222" s="18">
        <v>0</v>
      </c>
      <c r="T222" s="18" t="s">
        <v>14</v>
      </c>
      <c r="U222" s="20">
        <v>15</v>
      </c>
      <c r="V222" s="18" t="s">
        <v>13</v>
      </c>
      <c r="W222" s="21">
        <v>0</v>
      </c>
      <c r="X222" s="22" t="s">
        <v>696</v>
      </c>
      <c r="Y222" s="106" t="s">
        <v>2652</v>
      </c>
      <c r="Z222" s="47">
        <v>112</v>
      </c>
    </row>
    <row r="223" spans="1:26" ht="18" customHeight="1">
      <c r="A223" s="44">
        <f>VLOOKUP(Z223,貼付け!A:C,2,0)</f>
        <v>2675</v>
      </c>
      <c r="B223" s="10" t="s">
        <v>483</v>
      </c>
      <c r="C223" s="10" t="s">
        <v>697</v>
      </c>
      <c r="D223" s="10" t="s">
        <v>164</v>
      </c>
      <c r="E223" s="11" t="s">
        <v>1077</v>
      </c>
      <c r="F223" s="11" t="s">
        <v>20</v>
      </c>
      <c r="G223" s="12" t="s">
        <v>12</v>
      </c>
      <c r="H223" s="114" t="s">
        <v>16</v>
      </c>
      <c r="I223" s="12" t="s">
        <v>698</v>
      </c>
      <c r="J223" s="14">
        <v>9</v>
      </c>
      <c r="K223" s="15" t="s">
        <v>13</v>
      </c>
      <c r="L223" s="16">
        <v>0</v>
      </c>
      <c r="M223" s="17" t="s">
        <v>14</v>
      </c>
      <c r="N223" s="17">
        <v>12</v>
      </c>
      <c r="O223" s="17" t="s">
        <v>13</v>
      </c>
      <c r="P223" s="18">
        <v>0</v>
      </c>
      <c r="Q223" s="19"/>
      <c r="R223" s="18"/>
      <c r="S223" s="18"/>
      <c r="T223" s="18"/>
      <c r="U223" s="20"/>
      <c r="V223" s="18"/>
      <c r="W223" s="21"/>
      <c r="X223" s="22"/>
      <c r="Y223" s="106" t="s">
        <v>16</v>
      </c>
      <c r="Z223" s="47">
        <v>153</v>
      </c>
    </row>
    <row r="224" spans="1:26" ht="18" customHeight="1">
      <c r="A224" s="44">
        <f>VLOOKUP(Z224,貼付け!A:C,2,0)</f>
        <v>196</v>
      </c>
      <c r="B224" s="10" t="s">
        <v>2715</v>
      </c>
      <c r="C224" s="10" t="s">
        <v>2716</v>
      </c>
      <c r="D224" s="10" t="s">
        <v>164</v>
      </c>
      <c r="E224" s="11" t="s">
        <v>2717</v>
      </c>
      <c r="F224" s="11" t="s">
        <v>29</v>
      </c>
      <c r="G224" s="12" t="s">
        <v>12</v>
      </c>
      <c r="H224" s="114" t="s">
        <v>16</v>
      </c>
      <c r="I224" s="12" t="s">
        <v>2718</v>
      </c>
      <c r="J224" s="14">
        <v>10</v>
      </c>
      <c r="K224" s="15" t="s">
        <v>13</v>
      </c>
      <c r="L224" s="16">
        <v>0</v>
      </c>
      <c r="M224" s="17" t="s">
        <v>14</v>
      </c>
      <c r="N224" s="17">
        <v>12</v>
      </c>
      <c r="O224" s="17" t="s">
        <v>13</v>
      </c>
      <c r="P224" s="18">
        <v>0</v>
      </c>
      <c r="Q224" s="19">
        <v>12</v>
      </c>
      <c r="R224" s="18" t="s">
        <v>13</v>
      </c>
      <c r="S224" s="18">
        <v>0</v>
      </c>
      <c r="T224" s="18" t="s">
        <v>14</v>
      </c>
      <c r="U224" s="20">
        <v>16</v>
      </c>
      <c r="V224" s="18" t="s">
        <v>13</v>
      </c>
      <c r="W224" s="21">
        <v>0</v>
      </c>
      <c r="X224" s="22"/>
      <c r="Y224" s="106" t="s">
        <v>16</v>
      </c>
      <c r="Z224" s="47">
        <v>184</v>
      </c>
    </row>
    <row r="225" spans="1:26" ht="18" customHeight="1">
      <c r="A225" s="44">
        <f>VLOOKUP(Z225,貼付け!A:C,2,0)</f>
        <v>519</v>
      </c>
      <c r="B225" s="10" t="s">
        <v>255</v>
      </c>
      <c r="C225" s="10" t="s">
        <v>256</v>
      </c>
      <c r="D225" s="10" t="s">
        <v>164</v>
      </c>
      <c r="E225" s="11" t="s">
        <v>2528</v>
      </c>
      <c r="F225" s="11" t="s">
        <v>20</v>
      </c>
      <c r="G225" s="12" t="s">
        <v>15</v>
      </c>
      <c r="H225" s="114" t="s">
        <v>17</v>
      </c>
      <c r="I225" s="111" t="s">
        <v>257</v>
      </c>
      <c r="J225" s="14">
        <v>9</v>
      </c>
      <c r="K225" s="15" t="s">
        <v>13</v>
      </c>
      <c r="L225" s="16">
        <v>0</v>
      </c>
      <c r="M225" s="17" t="s">
        <v>14</v>
      </c>
      <c r="N225" s="17">
        <v>12</v>
      </c>
      <c r="O225" s="17" t="s">
        <v>13</v>
      </c>
      <c r="P225" s="18">
        <v>0</v>
      </c>
      <c r="Q225" s="19">
        <v>12</v>
      </c>
      <c r="R225" s="18" t="s">
        <v>13</v>
      </c>
      <c r="S225" s="18">
        <v>0</v>
      </c>
      <c r="T225" s="18" t="s">
        <v>14</v>
      </c>
      <c r="U225" s="20">
        <v>17</v>
      </c>
      <c r="V225" s="18" t="s">
        <v>13</v>
      </c>
      <c r="W225" s="21">
        <v>0</v>
      </c>
      <c r="X225" s="22"/>
      <c r="Y225" s="106" t="s">
        <v>16</v>
      </c>
      <c r="Z225" s="47">
        <v>192</v>
      </c>
    </row>
    <row r="226" spans="1:26" ht="18" customHeight="1">
      <c r="A226" s="44">
        <f>VLOOKUP(Z226,貼付け!A:C,2,0)</f>
        <v>3002</v>
      </c>
      <c r="B226" s="10" t="s">
        <v>2142</v>
      </c>
      <c r="C226" s="10" t="s">
        <v>2141</v>
      </c>
      <c r="D226" s="10" t="s">
        <v>164</v>
      </c>
      <c r="E226" s="11" t="s">
        <v>2571</v>
      </c>
      <c r="F226" s="11" t="s">
        <v>78</v>
      </c>
      <c r="G226" s="12" t="s">
        <v>12</v>
      </c>
      <c r="H226" s="114" t="s">
        <v>16</v>
      </c>
      <c r="I226" s="12" t="s">
        <v>2144</v>
      </c>
      <c r="J226" s="14">
        <v>9</v>
      </c>
      <c r="K226" s="15" t="s">
        <v>13</v>
      </c>
      <c r="L226" s="16">
        <v>0</v>
      </c>
      <c r="M226" s="17" t="s">
        <v>14</v>
      </c>
      <c r="N226" s="17">
        <v>12</v>
      </c>
      <c r="O226" s="17" t="s">
        <v>13</v>
      </c>
      <c r="P226" s="18">
        <v>0</v>
      </c>
      <c r="Q226" s="19">
        <v>12</v>
      </c>
      <c r="R226" s="18" t="s">
        <v>13</v>
      </c>
      <c r="S226" s="18">
        <v>0</v>
      </c>
      <c r="T226" s="18" t="s">
        <v>14</v>
      </c>
      <c r="U226" s="20">
        <v>14</v>
      </c>
      <c r="V226" s="18" t="s">
        <v>13</v>
      </c>
      <c r="W226" s="21">
        <v>0</v>
      </c>
      <c r="X226" s="22" t="s">
        <v>2572</v>
      </c>
      <c r="Y226" s="106" t="s">
        <v>3111</v>
      </c>
      <c r="Z226" s="47">
        <v>230</v>
      </c>
    </row>
    <row r="227" spans="1:26" ht="18" customHeight="1">
      <c r="A227" s="44">
        <f>VLOOKUP(Z227,貼付け!A:C,2,0)</f>
        <v>13</v>
      </c>
      <c r="B227" s="10" t="s">
        <v>561</v>
      </c>
      <c r="C227" s="10" t="s">
        <v>995</v>
      </c>
      <c r="D227" s="10" t="s">
        <v>164</v>
      </c>
      <c r="E227" s="11" t="s">
        <v>996</v>
      </c>
      <c r="F227" s="11" t="s">
        <v>20</v>
      </c>
      <c r="G227" s="12" t="s">
        <v>12</v>
      </c>
      <c r="H227" s="114" t="s">
        <v>16</v>
      </c>
      <c r="I227" s="12" t="s">
        <v>997</v>
      </c>
      <c r="J227" s="14">
        <v>11</v>
      </c>
      <c r="K227" s="15" t="s">
        <v>13</v>
      </c>
      <c r="L227" s="16">
        <v>0</v>
      </c>
      <c r="M227" s="17" t="s">
        <v>14</v>
      </c>
      <c r="N227" s="17">
        <v>12</v>
      </c>
      <c r="O227" s="17" t="s">
        <v>13</v>
      </c>
      <c r="P227" s="18">
        <v>0</v>
      </c>
      <c r="Q227" s="19">
        <v>12</v>
      </c>
      <c r="R227" s="18" t="s">
        <v>13</v>
      </c>
      <c r="S227" s="18">
        <v>0</v>
      </c>
      <c r="T227" s="18" t="s">
        <v>14</v>
      </c>
      <c r="U227" s="20">
        <v>17</v>
      </c>
      <c r="V227" s="18" t="s">
        <v>13</v>
      </c>
      <c r="W227" s="21">
        <v>0</v>
      </c>
      <c r="X227" s="22"/>
      <c r="Y227" s="106" t="s">
        <v>2756</v>
      </c>
      <c r="Z227" s="47">
        <v>294</v>
      </c>
    </row>
    <row r="228" spans="1:26" ht="18" customHeight="1">
      <c r="A228" s="44">
        <f>VLOOKUP(Z228,貼付け!A:C,2,0)</f>
        <v>5</v>
      </c>
      <c r="B228" s="10" t="s">
        <v>461</v>
      </c>
      <c r="C228" s="10" t="s">
        <v>638</v>
      </c>
      <c r="D228" s="10" t="s">
        <v>639</v>
      </c>
      <c r="E228" s="11" t="s">
        <v>640</v>
      </c>
      <c r="F228" s="11" t="s">
        <v>39</v>
      </c>
      <c r="G228" s="12" t="s">
        <v>12</v>
      </c>
      <c r="H228" s="114" t="s">
        <v>16</v>
      </c>
      <c r="I228" s="111" t="s">
        <v>641</v>
      </c>
      <c r="J228" s="14">
        <v>8</v>
      </c>
      <c r="K228" s="15" t="s">
        <v>13</v>
      </c>
      <c r="L228" s="16">
        <v>30</v>
      </c>
      <c r="M228" s="17" t="s">
        <v>14</v>
      </c>
      <c r="N228" s="17">
        <v>11</v>
      </c>
      <c r="O228" s="17" t="s">
        <v>13</v>
      </c>
      <c r="P228" s="18">
        <v>30</v>
      </c>
      <c r="Q228" s="19">
        <v>13</v>
      </c>
      <c r="R228" s="18" t="s">
        <v>13</v>
      </c>
      <c r="S228" s="18">
        <v>30</v>
      </c>
      <c r="T228" s="18" t="s">
        <v>14</v>
      </c>
      <c r="U228" s="20">
        <v>15</v>
      </c>
      <c r="V228" s="18" t="s">
        <v>13</v>
      </c>
      <c r="W228" s="21">
        <v>30</v>
      </c>
      <c r="X228" s="22" t="s">
        <v>2434</v>
      </c>
      <c r="Y228" s="106" t="s">
        <v>2435</v>
      </c>
      <c r="Z228" s="47">
        <v>96</v>
      </c>
    </row>
    <row r="229" spans="1:26" ht="18" customHeight="1">
      <c r="A229" s="44">
        <f>VLOOKUP(Z229,貼付け!A:C,2,0)</f>
        <v>1267</v>
      </c>
      <c r="B229" s="10" t="s">
        <v>413</v>
      </c>
      <c r="C229" s="10" t="s">
        <v>414</v>
      </c>
      <c r="D229" s="10" t="s">
        <v>639</v>
      </c>
      <c r="E229" s="11" t="s">
        <v>2442</v>
      </c>
      <c r="F229" s="11" t="s">
        <v>20</v>
      </c>
      <c r="G229" s="12" t="s">
        <v>12</v>
      </c>
      <c r="H229" s="114" t="s">
        <v>16</v>
      </c>
      <c r="I229" s="12" t="s">
        <v>415</v>
      </c>
      <c r="J229" s="14">
        <v>9</v>
      </c>
      <c r="K229" s="15" t="s">
        <v>13</v>
      </c>
      <c r="L229" s="16">
        <v>0</v>
      </c>
      <c r="M229" s="17" t="s">
        <v>14</v>
      </c>
      <c r="N229" s="17">
        <v>12</v>
      </c>
      <c r="O229" s="17" t="s">
        <v>13</v>
      </c>
      <c r="P229" s="18">
        <v>0</v>
      </c>
      <c r="Q229" s="19"/>
      <c r="R229" s="18"/>
      <c r="S229" s="18"/>
      <c r="T229" s="18"/>
      <c r="U229" s="20"/>
      <c r="V229" s="18"/>
      <c r="W229" s="21"/>
      <c r="X229" s="22"/>
      <c r="Y229" s="106" t="s">
        <v>16</v>
      </c>
      <c r="Z229" s="47">
        <v>101</v>
      </c>
    </row>
    <row r="230" spans="1:26" ht="18" customHeight="1">
      <c r="A230" s="44">
        <f>VLOOKUP(Z230,貼付け!A:C,2,0)</f>
        <v>2768</v>
      </c>
      <c r="B230" s="10" t="s">
        <v>557</v>
      </c>
      <c r="C230" s="10" t="s">
        <v>990</v>
      </c>
      <c r="D230" s="10" t="s">
        <v>370</v>
      </c>
      <c r="E230" s="11" t="s">
        <v>1078</v>
      </c>
      <c r="F230" s="11" t="s">
        <v>29</v>
      </c>
      <c r="G230" s="12" t="s">
        <v>12</v>
      </c>
      <c r="H230" s="114" t="s">
        <v>16</v>
      </c>
      <c r="I230" s="12" t="s">
        <v>991</v>
      </c>
      <c r="J230" s="14">
        <v>9</v>
      </c>
      <c r="K230" s="15" t="s">
        <v>13</v>
      </c>
      <c r="L230" s="16">
        <v>0</v>
      </c>
      <c r="M230" s="17" t="s">
        <v>14</v>
      </c>
      <c r="N230" s="17">
        <v>12</v>
      </c>
      <c r="O230" s="17" t="s">
        <v>13</v>
      </c>
      <c r="P230" s="18">
        <v>0</v>
      </c>
      <c r="Q230" s="19">
        <v>13</v>
      </c>
      <c r="R230" s="18" t="s">
        <v>13</v>
      </c>
      <c r="S230" s="18">
        <v>0</v>
      </c>
      <c r="T230" s="18" t="s">
        <v>14</v>
      </c>
      <c r="U230" s="20">
        <v>16</v>
      </c>
      <c r="V230" s="18" t="s">
        <v>13</v>
      </c>
      <c r="W230" s="21">
        <v>0</v>
      </c>
      <c r="X230" s="22" t="s">
        <v>992</v>
      </c>
      <c r="Y230" s="106" t="s">
        <v>2598</v>
      </c>
      <c r="Z230" s="47">
        <v>252</v>
      </c>
    </row>
    <row r="231" spans="1:26" ht="18" customHeight="1">
      <c r="A231" s="44">
        <f>VLOOKUP(Z231,貼付け!A:C,2,0)</f>
        <v>1580</v>
      </c>
      <c r="B231" s="10" t="s">
        <v>2028</v>
      </c>
      <c r="C231" s="10" t="s">
        <v>369</v>
      </c>
      <c r="D231" s="10" t="s">
        <v>370</v>
      </c>
      <c r="E231" s="11" t="s">
        <v>3047</v>
      </c>
      <c r="F231" s="11" t="s">
        <v>192</v>
      </c>
      <c r="G231" s="12" t="s">
        <v>12</v>
      </c>
      <c r="H231" s="114" t="s">
        <v>16</v>
      </c>
      <c r="I231" s="12" t="s">
        <v>2030</v>
      </c>
      <c r="J231" s="14">
        <v>9</v>
      </c>
      <c r="K231" s="15" t="s">
        <v>13</v>
      </c>
      <c r="L231" s="16">
        <v>0</v>
      </c>
      <c r="M231" s="17" t="s">
        <v>14</v>
      </c>
      <c r="N231" s="17">
        <v>15</v>
      </c>
      <c r="O231" s="17" t="s">
        <v>13</v>
      </c>
      <c r="P231" s="18">
        <v>0</v>
      </c>
      <c r="Q231" s="19"/>
      <c r="R231" s="18"/>
      <c r="S231" s="18"/>
      <c r="T231" s="18"/>
      <c r="U231" s="20"/>
      <c r="V231" s="18"/>
      <c r="W231" s="21"/>
      <c r="X231" s="22"/>
      <c r="Y231" s="106" t="s">
        <v>3048</v>
      </c>
      <c r="Z231" s="47">
        <v>332</v>
      </c>
    </row>
    <row r="232" spans="1:26" ht="18" customHeight="1">
      <c r="A232" s="44">
        <f>VLOOKUP(Z232,貼付け!A:C,2,0)</f>
        <v>24</v>
      </c>
      <c r="B232" s="10" t="s">
        <v>2371</v>
      </c>
      <c r="C232" s="10" t="s">
        <v>49</v>
      </c>
      <c r="D232" s="10" t="s">
        <v>50</v>
      </c>
      <c r="E232" s="11" t="s">
        <v>51</v>
      </c>
      <c r="F232" s="11" t="s">
        <v>78</v>
      </c>
      <c r="G232" s="12" t="s">
        <v>12</v>
      </c>
      <c r="H232" s="114" t="s">
        <v>16</v>
      </c>
      <c r="I232" s="12" t="s">
        <v>53</v>
      </c>
      <c r="J232" s="14">
        <v>9</v>
      </c>
      <c r="K232" s="15" t="s">
        <v>13</v>
      </c>
      <c r="L232" s="16">
        <v>0</v>
      </c>
      <c r="M232" s="17" t="s">
        <v>14</v>
      </c>
      <c r="N232" s="17">
        <v>11</v>
      </c>
      <c r="O232" s="17" t="s">
        <v>13</v>
      </c>
      <c r="P232" s="18">
        <v>0</v>
      </c>
      <c r="Q232" s="19"/>
      <c r="R232" s="18"/>
      <c r="S232" s="18"/>
      <c r="T232" s="18"/>
      <c r="U232" s="20"/>
      <c r="V232" s="18"/>
      <c r="W232" s="21"/>
      <c r="X232" s="22" t="s">
        <v>2372</v>
      </c>
      <c r="Y232" s="106" t="s">
        <v>2373</v>
      </c>
      <c r="Z232" s="47">
        <v>32</v>
      </c>
    </row>
    <row r="233" spans="1:26" ht="18" customHeight="1">
      <c r="A233" s="44">
        <f>VLOOKUP(Z233,貼付け!A:C,2,0)</f>
        <v>538</v>
      </c>
      <c r="B233" s="10" t="s">
        <v>93</v>
      </c>
      <c r="C233" s="10" t="s">
        <v>94</v>
      </c>
      <c r="D233" s="10" t="s">
        <v>50</v>
      </c>
      <c r="E233" s="11" t="s">
        <v>1079</v>
      </c>
      <c r="F233" s="11" t="s">
        <v>20</v>
      </c>
      <c r="G233" s="12" t="s">
        <v>15</v>
      </c>
      <c r="H233" s="114" t="s">
        <v>17</v>
      </c>
      <c r="I233" s="12" t="s">
        <v>95</v>
      </c>
      <c r="J233" s="14"/>
      <c r="K233" s="15"/>
      <c r="L233" s="16"/>
      <c r="M233" s="17"/>
      <c r="N233" s="17"/>
      <c r="O233" s="17"/>
      <c r="P233" s="18"/>
      <c r="Q233" s="19">
        <v>13</v>
      </c>
      <c r="R233" s="18" t="s">
        <v>13</v>
      </c>
      <c r="S233" s="18">
        <v>0</v>
      </c>
      <c r="T233" s="18" t="s">
        <v>14</v>
      </c>
      <c r="U233" s="20">
        <v>14</v>
      </c>
      <c r="V233" s="18" t="s">
        <v>13</v>
      </c>
      <c r="W233" s="21">
        <v>0</v>
      </c>
      <c r="X233" s="22" t="s">
        <v>699</v>
      </c>
      <c r="Y233" s="106" t="s">
        <v>2292</v>
      </c>
      <c r="Z233" s="47">
        <v>33</v>
      </c>
    </row>
    <row r="234" spans="1:26" ht="18" customHeight="1">
      <c r="A234" s="44">
        <f>VLOOKUP(Z234,貼付け!A:C,2,0)</f>
        <v>2372</v>
      </c>
      <c r="B234" s="10" t="s">
        <v>463</v>
      </c>
      <c r="C234" s="10" t="s">
        <v>837</v>
      </c>
      <c r="D234" s="10" t="s">
        <v>149</v>
      </c>
      <c r="E234" s="11" t="s">
        <v>3049</v>
      </c>
      <c r="F234" s="11" t="s">
        <v>52</v>
      </c>
      <c r="G234" s="12" t="s">
        <v>15</v>
      </c>
      <c r="H234" s="114" t="s">
        <v>17</v>
      </c>
      <c r="I234" s="12" t="s">
        <v>838</v>
      </c>
      <c r="J234" s="14"/>
      <c r="K234" s="15"/>
      <c r="L234" s="16"/>
      <c r="M234" s="17"/>
      <c r="N234" s="17"/>
      <c r="O234" s="17"/>
      <c r="P234" s="18"/>
      <c r="Q234" s="19">
        <v>13</v>
      </c>
      <c r="R234" s="18" t="s">
        <v>13</v>
      </c>
      <c r="S234" s="18">
        <v>30</v>
      </c>
      <c r="T234" s="18" t="s">
        <v>14</v>
      </c>
      <c r="U234" s="20">
        <v>14</v>
      </c>
      <c r="V234" s="18" t="s">
        <v>13</v>
      </c>
      <c r="W234" s="21">
        <v>30</v>
      </c>
      <c r="X234" s="22" t="s">
        <v>3050</v>
      </c>
      <c r="Y234" s="106" t="s">
        <v>3051</v>
      </c>
      <c r="Z234" s="47">
        <v>65</v>
      </c>
    </row>
    <row r="235" spans="1:26" ht="18" customHeight="1">
      <c r="A235" s="44">
        <f>VLOOKUP(Z235,貼付け!A:C,2,0)</f>
        <v>2378</v>
      </c>
      <c r="B235" s="10" t="s">
        <v>468</v>
      </c>
      <c r="C235" s="10" t="s">
        <v>839</v>
      </c>
      <c r="D235" s="10" t="s">
        <v>149</v>
      </c>
      <c r="E235" s="11" t="s">
        <v>3052</v>
      </c>
      <c r="F235" s="11" t="s">
        <v>29</v>
      </c>
      <c r="G235" s="12" t="s">
        <v>15</v>
      </c>
      <c r="H235" s="114" t="s">
        <v>17</v>
      </c>
      <c r="I235" s="12" t="s">
        <v>1118</v>
      </c>
      <c r="J235" s="14"/>
      <c r="K235" s="15"/>
      <c r="L235" s="16"/>
      <c r="M235" s="17"/>
      <c r="N235" s="17"/>
      <c r="O235" s="17"/>
      <c r="P235" s="18"/>
      <c r="Q235" s="19">
        <v>13</v>
      </c>
      <c r="R235" s="18" t="s">
        <v>13</v>
      </c>
      <c r="S235" s="18">
        <v>30</v>
      </c>
      <c r="T235" s="18" t="s">
        <v>14</v>
      </c>
      <c r="U235" s="20">
        <v>14</v>
      </c>
      <c r="V235" s="18" t="s">
        <v>13</v>
      </c>
      <c r="W235" s="21">
        <v>30</v>
      </c>
      <c r="X235" s="22" t="s">
        <v>3050</v>
      </c>
      <c r="Y235" s="106" t="s">
        <v>3051</v>
      </c>
      <c r="Z235" s="47">
        <v>66</v>
      </c>
    </row>
    <row r="236" spans="1:26" ht="18" customHeight="1">
      <c r="A236" s="44">
        <f>VLOOKUP(Z236,貼付け!A:C,2,0)</f>
        <v>982</v>
      </c>
      <c r="B236" s="10" t="s">
        <v>147</v>
      </c>
      <c r="C236" s="10" t="s">
        <v>148</v>
      </c>
      <c r="D236" s="10" t="s">
        <v>149</v>
      </c>
      <c r="E236" s="11" t="s">
        <v>150</v>
      </c>
      <c r="F236" s="11" t="s">
        <v>52</v>
      </c>
      <c r="G236" s="12" t="s">
        <v>1084</v>
      </c>
      <c r="H236" s="115" t="s">
        <v>1120</v>
      </c>
      <c r="I236" s="12" t="s">
        <v>151</v>
      </c>
      <c r="J236" s="14">
        <v>9</v>
      </c>
      <c r="K236" s="15" t="s">
        <v>13</v>
      </c>
      <c r="L236" s="16">
        <v>30</v>
      </c>
      <c r="M236" s="17" t="s">
        <v>14</v>
      </c>
      <c r="N236" s="17">
        <v>13</v>
      </c>
      <c r="O236" s="17" t="s">
        <v>13</v>
      </c>
      <c r="P236" s="18">
        <v>30</v>
      </c>
      <c r="Q236" s="19">
        <v>14</v>
      </c>
      <c r="R236" s="18" t="s">
        <v>13</v>
      </c>
      <c r="S236" s="18">
        <v>0</v>
      </c>
      <c r="T236" s="18" t="s">
        <v>14</v>
      </c>
      <c r="U236" s="20">
        <v>16</v>
      </c>
      <c r="V236" s="18" t="s">
        <v>13</v>
      </c>
      <c r="W236" s="21">
        <v>30</v>
      </c>
      <c r="X236" s="22" t="s">
        <v>2973</v>
      </c>
      <c r="Y236" s="106" t="s">
        <v>2699</v>
      </c>
      <c r="Z236" s="47">
        <v>107</v>
      </c>
    </row>
    <row r="237" spans="1:26" ht="18" customHeight="1">
      <c r="A237" s="44">
        <f>VLOOKUP(Z237,貼付け!A:C,2,0)</f>
        <v>1954</v>
      </c>
      <c r="B237" s="10" t="s">
        <v>478</v>
      </c>
      <c r="C237" s="10" t="s">
        <v>840</v>
      </c>
      <c r="D237" s="10" t="s">
        <v>149</v>
      </c>
      <c r="E237" s="11" t="s">
        <v>841</v>
      </c>
      <c r="F237" s="11" t="s">
        <v>20</v>
      </c>
      <c r="G237" s="12" t="s">
        <v>15</v>
      </c>
      <c r="H237" s="114" t="s">
        <v>17</v>
      </c>
      <c r="I237" s="12" t="s">
        <v>842</v>
      </c>
      <c r="J237" s="14">
        <v>10</v>
      </c>
      <c r="K237" s="15" t="s">
        <v>13</v>
      </c>
      <c r="L237" s="16">
        <v>0</v>
      </c>
      <c r="M237" s="17" t="s">
        <v>14</v>
      </c>
      <c r="N237" s="17">
        <v>12</v>
      </c>
      <c r="O237" s="17" t="s">
        <v>13</v>
      </c>
      <c r="P237" s="18">
        <v>0</v>
      </c>
      <c r="Q237" s="19">
        <v>12</v>
      </c>
      <c r="R237" s="18" t="s">
        <v>13</v>
      </c>
      <c r="S237" s="18">
        <v>0</v>
      </c>
      <c r="T237" s="18" t="s">
        <v>14</v>
      </c>
      <c r="U237" s="20">
        <v>17</v>
      </c>
      <c r="V237" s="18" t="s">
        <v>13</v>
      </c>
      <c r="W237" s="21">
        <v>0</v>
      </c>
      <c r="X237" s="22"/>
      <c r="Y237" s="106" t="s">
        <v>16</v>
      </c>
      <c r="Z237" s="47">
        <v>124</v>
      </c>
    </row>
    <row r="238" spans="1:26" ht="18" customHeight="1">
      <c r="A238" s="44">
        <f>VLOOKUP(Z238,貼付け!A:C,2,0)</f>
        <v>2095</v>
      </c>
      <c r="B238" s="10" t="s">
        <v>558</v>
      </c>
      <c r="C238" s="10" t="s">
        <v>1007</v>
      </c>
      <c r="D238" s="10" t="s">
        <v>149</v>
      </c>
      <c r="E238" s="11" t="s">
        <v>3053</v>
      </c>
      <c r="F238" s="11" t="s">
        <v>39</v>
      </c>
      <c r="G238" s="12" t="s">
        <v>15</v>
      </c>
      <c r="H238" s="114" t="s">
        <v>17</v>
      </c>
      <c r="I238" s="12" t="s">
        <v>1008</v>
      </c>
      <c r="J238" s="14">
        <v>9</v>
      </c>
      <c r="K238" s="15" t="s">
        <v>13</v>
      </c>
      <c r="L238" s="16">
        <v>0</v>
      </c>
      <c r="M238" s="17" t="s">
        <v>14</v>
      </c>
      <c r="N238" s="17">
        <v>12</v>
      </c>
      <c r="O238" s="17" t="s">
        <v>13</v>
      </c>
      <c r="P238" s="18">
        <v>0</v>
      </c>
      <c r="Q238" s="19">
        <v>13</v>
      </c>
      <c r="R238" s="18" t="s">
        <v>13</v>
      </c>
      <c r="S238" s="18">
        <v>0</v>
      </c>
      <c r="T238" s="18" t="s">
        <v>14</v>
      </c>
      <c r="U238" s="20">
        <v>17</v>
      </c>
      <c r="V238" s="18" t="s">
        <v>13</v>
      </c>
      <c r="W238" s="21">
        <v>0</v>
      </c>
      <c r="X238" s="22"/>
      <c r="Y238" s="106" t="s">
        <v>3054</v>
      </c>
      <c r="Z238" s="47">
        <v>169</v>
      </c>
    </row>
    <row r="239" spans="1:26" ht="18" customHeight="1">
      <c r="A239" s="44">
        <f>VLOOKUP(Z239,貼付け!A:C,2,0)</f>
        <v>849</v>
      </c>
      <c r="B239" s="10" t="s">
        <v>504</v>
      </c>
      <c r="C239" s="10" t="s">
        <v>777</v>
      </c>
      <c r="D239" s="10" t="s">
        <v>149</v>
      </c>
      <c r="E239" s="11" t="s">
        <v>778</v>
      </c>
      <c r="F239" s="11" t="s">
        <v>20</v>
      </c>
      <c r="G239" s="12" t="s">
        <v>12</v>
      </c>
      <c r="H239" s="114" t="s">
        <v>16</v>
      </c>
      <c r="I239" s="12" t="s">
        <v>779</v>
      </c>
      <c r="J239" s="14">
        <v>8</v>
      </c>
      <c r="K239" s="15" t="s">
        <v>13</v>
      </c>
      <c r="L239" s="16">
        <v>0</v>
      </c>
      <c r="M239" s="17" t="s">
        <v>14</v>
      </c>
      <c r="N239" s="17">
        <v>10</v>
      </c>
      <c r="O239" s="17" t="s">
        <v>13</v>
      </c>
      <c r="P239" s="18">
        <v>30</v>
      </c>
      <c r="Q239" s="19"/>
      <c r="R239" s="18"/>
      <c r="S239" s="18"/>
      <c r="T239" s="18"/>
      <c r="U239" s="20"/>
      <c r="V239" s="18"/>
      <c r="W239" s="21"/>
      <c r="X239" s="22"/>
      <c r="Y239" s="106" t="s">
        <v>16</v>
      </c>
      <c r="Z239" s="47">
        <v>213</v>
      </c>
    </row>
    <row r="240" spans="1:26" ht="18" customHeight="1">
      <c r="A240" s="44">
        <f>VLOOKUP(Z240,貼付け!A:C,2,0)</f>
        <v>1087</v>
      </c>
      <c r="B240" s="10" t="s">
        <v>2586</v>
      </c>
      <c r="C240" s="10" t="s">
        <v>843</v>
      </c>
      <c r="D240" s="10" t="s">
        <v>149</v>
      </c>
      <c r="E240" s="11" t="s">
        <v>844</v>
      </c>
      <c r="F240" s="11" t="s">
        <v>20</v>
      </c>
      <c r="G240" s="12" t="s">
        <v>12</v>
      </c>
      <c r="H240" s="114" t="s">
        <v>16</v>
      </c>
      <c r="I240" s="12" t="s">
        <v>845</v>
      </c>
      <c r="J240" s="14">
        <v>8</v>
      </c>
      <c r="K240" s="15" t="s">
        <v>13</v>
      </c>
      <c r="L240" s="16">
        <v>0</v>
      </c>
      <c r="M240" s="17" t="s">
        <v>14</v>
      </c>
      <c r="N240" s="17">
        <v>12</v>
      </c>
      <c r="O240" s="17" t="s">
        <v>13</v>
      </c>
      <c r="P240" s="18">
        <v>0</v>
      </c>
      <c r="Q240" s="19"/>
      <c r="R240" s="18"/>
      <c r="S240" s="18"/>
      <c r="T240" s="18"/>
      <c r="U240" s="20"/>
      <c r="V240" s="18"/>
      <c r="W240" s="21"/>
      <c r="X240" s="22" t="s">
        <v>2587</v>
      </c>
      <c r="Y240" s="106" t="s">
        <v>2681</v>
      </c>
      <c r="Z240" s="47">
        <v>247</v>
      </c>
    </row>
    <row r="241" spans="1:26" ht="18" customHeight="1">
      <c r="A241" s="44">
        <f>VLOOKUP(Z241,貼付け!A:C,2,0)</f>
        <v>97</v>
      </c>
      <c r="B241" s="10" t="s">
        <v>487</v>
      </c>
      <c r="C241" s="10" t="s">
        <v>700</v>
      </c>
      <c r="D241" s="10" t="s">
        <v>149</v>
      </c>
      <c r="E241" s="11" t="s">
        <v>701</v>
      </c>
      <c r="F241" s="11" t="s">
        <v>52</v>
      </c>
      <c r="G241" s="12" t="s">
        <v>1084</v>
      </c>
      <c r="H241" s="115" t="s">
        <v>1120</v>
      </c>
      <c r="I241" s="12" t="s">
        <v>702</v>
      </c>
      <c r="J241" s="14">
        <v>9</v>
      </c>
      <c r="K241" s="15" t="s">
        <v>13</v>
      </c>
      <c r="L241" s="16">
        <v>0</v>
      </c>
      <c r="M241" s="17" t="s">
        <v>14</v>
      </c>
      <c r="N241" s="17">
        <v>12</v>
      </c>
      <c r="O241" s="17" t="s">
        <v>13</v>
      </c>
      <c r="P241" s="18">
        <v>30</v>
      </c>
      <c r="Q241" s="19">
        <v>14</v>
      </c>
      <c r="R241" s="18" t="s">
        <v>13</v>
      </c>
      <c r="S241" s="18">
        <v>0</v>
      </c>
      <c r="T241" s="18" t="s">
        <v>14</v>
      </c>
      <c r="U241" s="20">
        <v>17</v>
      </c>
      <c r="V241" s="18" t="s">
        <v>13</v>
      </c>
      <c r="W241" s="21">
        <v>0</v>
      </c>
      <c r="X241" s="22" t="s">
        <v>2601</v>
      </c>
      <c r="Y241" s="106" t="s">
        <v>16</v>
      </c>
      <c r="Z241" s="47">
        <v>256</v>
      </c>
    </row>
    <row r="242" spans="1:26" ht="18" customHeight="1">
      <c r="A242" s="44">
        <f>VLOOKUP(Z242,貼付け!A:C,2,0)</f>
        <v>1441</v>
      </c>
      <c r="B242" s="10" t="s">
        <v>550</v>
      </c>
      <c r="C242" s="10" t="s">
        <v>848</v>
      </c>
      <c r="D242" s="10" t="s">
        <v>156</v>
      </c>
      <c r="E242" s="11" t="s">
        <v>934</v>
      </c>
      <c r="F242" s="11" t="s">
        <v>20</v>
      </c>
      <c r="G242" s="12" t="s">
        <v>12</v>
      </c>
      <c r="H242" s="114" t="s">
        <v>16</v>
      </c>
      <c r="I242" s="12" t="s">
        <v>2244</v>
      </c>
      <c r="J242" s="14">
        <v>9</v>
      </c>
      <c r="K242" s="15" t="s">
        <v>13</v>
      </c>
      <c r="L242" s="16">
        <v>0</v>
      </c>
      <c r="M242" s="17" t="s">
        <v>14</v>
      </c>
      <c r="N242" s="17">
        <v>12</v>
      </c>
      <c r="O242" s="17" t="s">
        <v>13</v>
      </c>
      <c r="P242" s="18">
        <v>0</v>
      </c>
      <c r="Q242" s="19"/>
      <c r="R242" s="18"/>
      <c r="S242" s="18"/>
      <c r="T242" s="18"/>
      <c r="U242" s="20"/>
      <c r="V242" s="18"/>
      <c r="W242" s="21"/>
      <c r="X242" s="22" t="s">
        <v>2220</v>
      </c>
      <c r="Y242" s="106" t="s">
        <v>1920</v>
      </c>
      <c r="Z242" s="47">
        <v>44</v>
      </c>
    </row>
    <row r="243" spans="1:26" ht="18" customHeight="1">
      <c r="A243" s="44">
        <f>VLOOKUP(Z243,貼付け!A:C,2,0)</f>
        <v>42</v>
      </c>
      <c r="B243" s="10" t="s">
        <v>2247</v>
      </c>
      <c r="C243" s="10" t="s">
        <v>233</v>
      </c>
      <c r="D243" s="10" t="s">
        <v>156</v>
      </c>
      <c r="E243" s="11" t="s">
        <v>984</v>
      </c>
      <c r="F243" s="11" t="s">
        <v>20</v>
      </c>
      <c r="G243" s="12" t="s">
        <v>12</v>
      </c>
      <c r="H243" s="114" t="s">
        <v>16</v>
      </c>
      <c r="I243" s="12" t="s">
        <v>234</v>
      </c>
      <c r="J243" s="14">
        <v>9</v>
      </c>
      <c r="K243" s="15" t="s">
        <v>13</v>
      </c>
      <c r="L243" s="16">
        <v>0</v>
      </c>
      <c r="M243" s="17" t="s">
        <v>14</v>
      </c>
      <c r="N243" s="17">
        <v>12</v>
      </c>
      <c r="O243" s="17" t="s">
        <v>13</v>
      </c>
      <c r="P243" s="18">
        <v>0</v>
      </c>
      <c r="Q243" s="19">
        <v>13</v>
      </c>
      <c r="R243" s="18" t="s">
        <v>13</v>
      </c>
      <c r="S243" s="18">
        <v>0</v>
      </c>
      <c r="T243" s="18" t="s">
        <v>14</v>
      </c>
      <c r="U243" s="20">
        <v>17</v>
      </c>
      <c r="V243" s="18" t="s">
        <v>13</v>
      </c>
      <c r="W243" s="21">
        <v>0</v>
      </c>
      <c r="X243" s="22" t="s">
        <v>2461</v>
      </c>
      <c r="Y243" s="106" t="s">
        <v>2462</v>
      </c>
      <c r="Z243" s="47">
        <v>121</v>
      </c>
    </row>
    <row r="244" spans="1:26" ht="18" customHeight="1">
      <c r="A244" s="44">
        <f>VLOOKUP(Z244,貼付け!A:C,2,0)</f>
        <v>255</v>
      </c>
      <c r="B244" s="10" t="s">
        <v>1080</v>
      </c>
      <c r="C244" s="10" t="s">
        <v>846</v>
      </c>
      <c r="D244" s="10" t="s">
        <v>156</v>
      </c>
      <c r="E244" s="11" t="s">
        <v>2499</v>
      </c>
      <c r="F244" s="11" t="s">
        <v>20</v>
      </c>
      <c r="G244" s="12" t="s">
        <v>12</v>
      </c>
      <c r="H244" s="114" t="s">
        <v>16</v>
      </c>
      <c r="I244" s="12" t="s">
        <v>847</v>
      </c>
      <c r="J244" s="14"/>
      <c r="K244" s="15"/>
      <c r="L244" s="16"/>
      <c r="M244" s="17"/>
      <c r="N244" s="17"/>
      <c r="O244" s="17"/>
      <c r="P244" s="18"/>
      <c r="Q244" s="19">
        <v>16</v>
      </c>
      <c r="R244" s="18" t="s">
        <v>13</v>
      </c>
      <c r="S244" s="18">
        <v>30</v>
      </c>
      <c r="T244" s="18" t="s">
        <v>14</v>
      </c>
      <c r="U244" s="20">
        <v>17</v>
      </c>
      <c r="V244" s="18" t="s">
        <v>13</v>
      </c>
      <c r="W244" s="21">
        <v>30</v>
      </c>
      <c r="X244" s="22" t="s">
        <v>2501</v>
      </c>
      <c r="Y244" s="106" t="s">
        <v>2974</v>
      </c>
      <c r="Z244" s="47">
        <v>163</v>
      </c>
    </row>
    <row r="245" spans="1:26" ht="18" customHeight="1">
      <c r="A245" s="44">
        <f>VLOOKUP(Z245,貼付け!A:C,2,0)</f>
        <v>41</v>
      </c>
      <c r="B245" s="10" t="s">
        <v>317</v>
      </c>
      <c r="C245" s="10" t="s">
        <v>318</v>
      </c>
      <c r="D245" s="10" t="s">
        <v>156</v>
      </c>
      <c r="E245" s="11" t="s">
        <v>319</v>
      </c>
      <c r="F245" s="11" t="s">
        <v>29</v>
      </c>
      <c r="G245" s="12" t="s">
        <v>12</v>
      </c>
      <c r="H245" s="114" t="s">
        <v>16</v>
      </c>
      <c r="I245" s="12" t="s">
        <v>646</v>
      </c>
      <c r="J245" s="14">
        <v>9</v>
      </c>
      <c r="K245" s="15" t="s">
        <v>13</v>
      </c>
      <c r="L245" s="16">
        <v>0</v>
      </c>
      <c r="M245" s="17" t="s">
        <v>14</v>
      </c>
      <c r="N245" s="17">
        <v>12</v>
      </c>
      <c r="O245" s="17" t="s">
        <v>13</v>
      </c>
      <c r="P245" s="18">
        <v>0</v>
      </c>
      <c r="Q245" s="19">
        <v>13</v>
      </c>
      <c r="R245" s="18" t="s">
        <v>13</v>
      </c>
      <c r="S245" s="18">
        <v>0</v>
      </c>
      <c r="T245" s="18" t="s">
        <v>14</v>
      </c>
      <c r="U245" s="20">
        <v>16</v>
      </c>
      <c r="V245" s="18" t="s">
        <v>13</v>
      </c>
      <c r="W245" s="21">
        <v>0</v>
      </c>
      <c r="X245" s="22" t="s">
        <v>2583</v>
      </c>
      <c r="Y245" s="106" t="s">
        <v>2584</v>
      </c>
      <c r="Z245" s="47">
        <v>243</v>
      </c>
    </row>
    <row r="246" spans="1:26" ht="18" customHeight="1">
      <c r="A246" s="44">
        <f>VLOOKUP(Z246,貼付け!A:C,2,0)</f>
        <v>2417</v>
      </c>
      <c r="B246" s="10" t="s">
        <v>510</v>
      </c>
      <c r="C246" s="10" t="s">
        <v>848</v>
      </c>
      <c r="D246" s="10" t="s">
        <v>156</v>
      </c>
      <c r="E246" s="11" t="s">
        <v>849</v>
      </c>
      <c r="F246" s="11" t="s">
        <v>20</v>
      </c>
      <c r="G246" s="12" t="s">
        <v>15</v>
      </c>
      <c r="H246" s="114" t="s">
        <v>17</v>
      </c>
      <c r="I246" s="12" t="s">
        <v>850</v>
      </c>
      <c r="J246" s="14">
        <v>9</v>
      </c>
      <c r="K246" s="15" t="s">
        <v>13</v>
      </c>
      <c r="L246" s="16">
        <v>0</v>
      </c>
      <c r="M246" s="17" t="s">
        <v>14</v>
      </c>
      <c r="N246" s="17">
        <v>12</v>
      </c>
      <c r="O246" s="17" t="s">
        <v>13</v>
      </c>
      <c r="P246" s="18">
        <v>0</v>
      </c>
      <c r="Q246" s="19">
        <v>13</v>
      </c>
      <c r="R246" s="18" t="s">
        <v>13</v>
      </c>
      <c r="S246" s="18">
        <v>0</v>
      </c>
      <c r="T246" s="18" t="s">
        <v>14</v>
      </c>
      <c r="U246" s="20">
        <v>18</v>
      </c>
      <c r="V246" s="18" t="s">
        <v>13</v>
      </c>
      <c r="W246" s="21">
        <v>0</v>
      </c>
      <c r="X246" s="22"/>
      <c r="Y246" s="106" t="s">
        <v>3055</v>
      </c>
      <c r="Z246" s="47">
        <v>330</v>
      </c>
    </row>
    <row r="247" spans="1:26" ht="18" customHeight="1">
      <c r="A247" s="44">
        <f>VLOOKUP(Z247,貼付け!A:C,2,0)</f>
        <v>220</v>
      </c>
      <c r="B247" s="10" t="s">
        <v>530</v>
      </c>
      <c r="C247" s="10" t="s">
        <v>975</v>
      </c>
      <c r="D247" s="10" t="s">
        <v>647</v>
      </c>
      <c r="E247" s="11" t="s">
        <v>887</v>
      </c>
      <c r="F247" s="11" t="s">
        <v>20</v>
      </c>
      <c r="G247" s="12" t="s">
        <v>12</v>
      </c>
      <c r="H247" s="115" t="s">
        <v>16</v>
      </c>
      <c r="I247" s="12" t="s">
        <v>888</v>
      </c>
      <c r="J247" s="14">
        <v>8</v>
      </c>
      <c r="K247" s="15" t="s">
        <v>13</v>
      </c>
      <c r="L247" s="16">
        <v>45</v>
      </c>
      <c r="M247" s="17" t="s">
        <v>14</v>
      </c>
      <c r="N247" s="17">
        <v>12</v>
      </c>
      <c r="O247" s="17" t="s">
        <v>13</v>
      </c>
      <c r="P247" s="18">
        <v>45</v>
      </c>
      <c r="Q247" s="19"/>
      <c r="R247" s="18"/>
      <c r="S247" s="18"/>
      <c r="T247" s="18"/>
      <c r="U247" s="20"/>
      <c r="V247" s="18"/>
      <c r="W247" s="21"/>
      <c r="X247" s="22" t="s">
        <v>3057</v>
      </c>
      <c r="Y247" s="106" t="s">
        <v>16</v>
      </c>
      <c r="Z247" s="47">
        <v>337</v>
      </c>
    </row>
    <row r="248" spans="1:26" ht="18" customHeight="1">
      <c r="A248" s="44">
        <f>VLOOKUP(Z248,貼付け!A:C,2,0)</f>
        <v>2514</v>
      </c>
      <c r="B248" s="10" t="s">
        <v>2004</v>
      </c>
      <c r="C248" s="10" t="s">
        <v>703</v>
      </c>
      <c r="D248" s="10" t="s">
        <v>647</v>
      </c>
      <c r="E248" s="11" t="s">
        <v>2003</v>
      </c>
      <c r="F248" s="11" t="s">
        <v>29</v>
      </c>
      <c r="G248" s="12" t="s">
        <v>12</v>
      </c>
      <c r="H248" s="114" t="s">
        <v>16</v>
      </c>
      <c r="I248" s="12" t="s">
        <v>3129</v>
      </c>
      <c r="J248" s="14">
        <v>9</v>
      </c>
      <c r="K248" s="15" t="s">
        <v>13</v>
      </c>
      <c r="L248" s="16">
        <v>0</v>
      </c>
      <c r="M248" s="17" t="s">
        <v>14</v>
      </c>
      <c r="N248" s="17">
        <v>13</v>
      </c>
      <c r="O248" s="17" t="s">
        <v>13</v>
      </c>
      <c r="P248" s="18">
        <v>0</v>
      </c>
      <c r="Q248" s="19"/>
      <c r="R248" s="18"/>
      <c r="S248" s="18"/>
      <c r="T248" s="18"/>
      <c r="U248" s="20"/>
      <c r="V248" s="18"/>
      <c r="W248" s="21"/>
      <c r="X248" s="24" t="s">
        <v>3130</v>
      </c>
      <c r="Y248" s="106" t="s">
        <v>3131</v>
      </c>
      <c r="Z248" s="47">
        <v>339</v>
      </c>
    </row>
    <row r="249" spans="1:26" ht="18" customHeight="1">
      <c r="A249" s="44">
        <f>VLOOKUP(Z249,貼付け!A:C,2,0)</f>
        <v>1185</v>
      </c>
      <c r="B249" s="10" t="s">
        <v>2559</v>
      </c>
      <c r="C249" s="10" t="s">
        <v>704</v>
      </c>
      <c r="D249" s="10" t="s">
        <v>705</v>
      </c>
      <c r="E249" s="11" t="s">
        <v>706</v>
      </c>
      <c r="F249" s="11" t="s">
        <v>20</v>
      </c>
      <c r="G249" s="12" t="s">
        <v>15</v>
      </c>
      <c r="H249" s="114" t="s">
        <v>17</v>
      </c>
      <c r="I249" s="12" t="s">
        <v>707</v>
      </c>
      <c r="J249" s="14">
        <v>11</v>
      </c>
      <c r="K249" s="15" t="s">
        <v>13</v>
      </c>
      <c r="L249" s="16">
        <v>0</v>
      </c>
      <c r="M249" s="17" t="s">
        <v>14</v>
      </c>
      <c r="N249" s="17">
        <v>12</v>
      </c>
      <c r="O249" s="17" t="s">
        <v>13</v>
      </c>
      <c r="P249" s="18">
        <v>0</v>
      </c>
      <c r="Q249" s="19">
        <v>15</v>
      </c>
      <c r="R249" s="18" t="s">
        <v>13</v>
      </c>
      <c r="S249" s="18">
        <v>0</v>
      </c>
      <c r="T249" s="18" t="s">
        <v>14</v>
      </c>
      <c r="U249" s="20">
        <v>16</v>
      </c>
      <c r="V249" s="18" t="s">
        <v>13</v>
      </c>
      <c r="W249" s="21">
        <v>0</v>
      </c>
      <c r="X249" s="22" t="s">
        <v>708</v>
      </c>
      <c r="Y249" s="106" t="s">
        <v>2674</v>
      </c>
      <c r="Z249" s="47">
        <v>220</v>
      </c>
    </row>
    <row r="250" spans="1:26" ht="18" customHeight="1">
      <c r="A250" s="44">
        <f>VLOOKUP(Z250,貼付け!A:C,2,0)</f>
        <v>40</v>
      </c>
      <c r="B250" s="10" t="s">
        <v>283</v>
      </c>
      <c r="C250" s="10" t="s">
        <v>284</v>
      </c>
      <c r="D250" s="10" t="s">
        <v>285</v>
      </c>
      <c r="E250" s="11" t="s">
        <v>2398</v>
      </c>
      <c r="F250" s="11" t="s">
        <v>169</v>
      </c>
      <c r="G250" s="12" t="s">
        <v>12</v>
      </c>
      <c r="H250" s="114" t="s">
        <v>16</v>
      </c>
      <c r="I250" s="12" t="s">
        <v>286</v>
      </c>
      <c r="J250" s="14">
        <v>9</v>
      </c>
      <c r="K250" s="15" t="s">
        <v>13</v>
      </c>
      <c r="L250" s="16">
        <v>0</v>
      </c>
      <c r="M250" s="17" t="s">
        <v>14</v>
      </c>
      <c r="N250" s="17">
        <v>13</v>
      </c>
      <c r="O250" s="17" t="s">
        <v>13</v>
      </c>
      <c r="P250" s="18">
        <v>0</v>
      </c>
      <c r="Q250" s="19"/>
      <c r="R250" s="18"/>
      <c r="S250" s="18"/>
      <c r="T250" s="18"/>
      <c r="U250" s="20"/>
      <c r="V250" s="18"/>
      <c r="W250" s="21"/>
      <c r="X250" s="22" t="s">
        <v>648</v>
      </c>
      <c r="Y250" s="106" t="s">
        <v>2697</v>
      </c>
      <c r="Z250" s="47">
        <v>67</v>
      </c>
    </row>
    <row r="251" spans="1:26" ht="18" customHeight="1">
      <c r="A251" s="44">
        <f>VLOOKUP(Z251,貼付け!A:C,2,0)</f>
        <v>264</v>
      </c>
      <c r="B251" s="10" t="s">
        <v>2180</v>
      </c>
      <c r="C251" s="10" t="s">
        <v>976</v>
      </c>
      <c r="D251" s="10" t="s">
        <v>977</v>
      </c>
      <c r="E251" s="11" t="s">
        <v>2181</v>
      </c>
      <c r="F251" s="11" t="s">
        <v>20</v>
      </c>
      <c r="G251" s="12" t="s">
        <v>12</v>
      </c>
      <c r="H251" s="115" t="s">
        <v>16</v>
      </c>
      <c r="I251" s="12" t="s">
        <v>2242</v>
      </c>
      <c r="J251" s="14">
        <v>9</v>
      </c>
      <c r="K251" s="15" t="s">
        <v>13</v>
      </c>
      <c r="L251" s="16">
        <v>0</v>
      </c>
      <c r="M251" s="17" t="s">
        <v>14</v>
      </c>
      <c r="N251" s="17">
        <v>15</v>
      </c>
      <c r="O251" s="17" t="s">
        <v>13</v>
      </c>
      <c r="P251" s="18">
        <v>0</v>
      </c>
      <c r="Q251" s="19"/>
      <c r="R251" s="18"/>
      <c r="S251" s="18"/>
      <c r="T251" s="18"/>
      <c r="U251" s="20"/>
      <c r="V251" s="18"/>
      <c r="W251" s="21"/>
      <c r="X251" s="22" t="s">
        <v>2784</v>
      </c>
      <c r="Y251" s="106" t="s">
        <v>16</v>
      </c>
      <c r="Z251" s="47">
        <v>324</v>
      </c>
    </row>
  </sheetData>
  <autoFilter ref="A13:Z13">
    <filterColumn colId="6" showButton="0"/>
    <filterColumn colId="9"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19" showButton="0"/>
    <filterColumn colId="20" showButton="0"/>
    <filterColumn colId="21" showButton="0"/>
  </autoFilter>
  <mergeCells count="14">
    <mergeCell ref="Z12:Z13"/>
    <mergeCell ref="J13:P13"/>
    <mergeCell ref="Q13:W13"/>
    <mergeCell ref="B7:D7"/>
    <mergeCell ref="B12:B13"/>
    <mergeCell ref="C12:C13"/>
    <mergeCell ref="D12:D13"/>
    <mergeCell ref="E12:E13"/>
    <mergeCell ref="F12:F13"/>
    <mergeCell ref="G12:H13"/>
    <mergeCell ref="I12:I13"/>
    <mergeCell ref="J12:W12"/>
    <mergeCell ref="X12:X13"/>
    <mergeCell ref="Y12:Y13"/>
  </mergeCells>
  <phoneticPr fontId="2"/>
  <conditionalFormatting sqref="B14:Z251">
    <cfRule type="expression" dxfId="9" priority="1">
      <formula>$G14="A"</formula>
    </cfRule>
    <cfRule type="expression" dxfId="8" priority="3">
      <formula>$G14="B"</formula>
    </cfRule>
  </conditionalFormatting>
  <conditionalFormatting sqref="G14:Z251">
    <cfRule type="expression" dxfId="7" priority="2">
      <formula>$G14="準A"</formula>
    </cfRule>
  </conditionalFormatting>
  <pageMargins left="0.70866141732283472" right="0.70866141732283472" top="0.94488188976377963" bottom="0.94488188976377963" header="0.31496062992125984" footer="0.31496062992125984"/>
  <pageSetup paperSize="8" scale="48" fitToHeight="0" orientation="landscape" cellComments="asDisplayed"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59"/>
  <sheetViews>
    <sheetView view="pageBreakPreview" zoomScale="50" zoomScaleNormal="70" zoomScaleSheetLayoutView="50" workbookViewId="0">
      <pane xSplit="4" ySplit="13" topLeftCell="E14" activePane="bottomRight" state="frozen"/>
      <selection activeCell="B197" sqref="B197"/>
      <selection pane="topRight" activeCell="B197" sqref="B197"/>
      <selection pane="bottomLeft" activeCell="B197" sqref="B197"/>
      <selection pane="bottomRight" activeCell="B14" sqref="B14"/>
    </sheetView>
  </sheetViews>
  <sheetFormatPr defaultColWidth="9" defaultRowHeight="18" customHeight="1"/>
  <cols>
    <col min="1" max="1" width="9" style="44"/>
    <col min="2" max="2" width="50.5" style="44" customWidth="1"/>
    <col min="3" max="3" width="14.5" style="44" customWidth="1"/>
    <col min="4" max="4" width="16.875" style="44" customWidth="1"/>
    <col min="5" max="5" width="44.125" style="43" customWidth="1"/>
    <col min="6" max="6" width="38.375" style="43" customWidth="1"/>
    <col min="7" max="7" width="5.25" style="44" bestFit="1" customWidth="1"/>
    <col min="8" max="8" width="20.625" style="44" customWidth="1"/>
    <col min="9" max="9" width="19.5" style="44" bestFit="1" customWidth="1"/>
    <col min="10" max="10" width="4.75" style="44" customWidth="1"/>
    <col min="11" max="11" width="2" style="45" customWidth="1"/>
    <col min="12" max="12" width="4.75" style="44" customWidth="1"/>
    <col min="13" max="13" width="2" style="44" customWidth="1"/>
    <col min="14" max="14" width="4.75" style="44" customWidth="1"/>
    <col min="15" max="15" width="2" style="44" customWidth="1"/>
    <col min="16" max="17" width="4.75" style="46" customWidth="1"/>
    <col min="18" max="18" width="2" style="46" customWidth="1"/>
    <col min="19" max="19" width="4.75" style="46" customWidth="1"/>
    <col min="20" max="20" width="2" style="46" customWidth="1"/>
    <col min="21" max="21" width="4.75" style="46" customWidth="1"/>
    <col min="22" max="22" width="2" style="46" customWidth="1"/>
    <col min="23" max="23" width="4.75" style="46" customWidth="1"/>
    <col min="24" max="24" width="38.125" style="46" customWidth="1"/>
    <col min="25" max="25" width="70.625" style="44" customWidth="1"/>
    <col min="26" max="26" width="9" style="60" customWidth="1"/>
    <col min="27" max="16384" width="9" style="44"/>
  </cols>
  <sheetData>
    <row r="1" spans="1:26" ht="24.75" customHeight="1" thickBot="1">
      <c r="B1" s="3" t="s">
        <v>18</v>
      </c>
      <c r="C1" s="4" t="s">
        <v>2289</v>
      </c>
      <c r="D1" s="5">
        <v>45051</v>
      </c>
      <c r="H1" s="113"/>
      <c r="I1" s="45"/>
    </row>
    <row r="2" spans="1:26" ht="6.75" customHeight="1">
      <c r="B2" s="48"/>
      <c r="H2" s="113"/>
      <c r="I2" s="45"/>
    </row>
    <row r="3" spans="1:26" ht="24" customHeight="1">
      <c r="B3" s="6" t="s">
        <v>1023</v>
      </c>
      <c r="H3" s="113"/>
      <c r="I3" s="45"/>
    </row>
    <row r="4" spans="1:26" ht="6.75" customHeight="1" thickBot="1">
      <c r="B4" s="49"/>
      <c r="H4" s="113"/>
      <c r="I4" s="45"/>
    </row>
    <row r="5" spans="1:26" ht="19.5">
      <c r="B5" s="7" t="s">
        <v>4</v>
      </c>
      <c r="C5" s="50"/>
      <c r="D5" s="51"/>
      <c r="H5" s="113"/>
      <c r="I5" s="45"/>
    </row>
    <row r="6" spans="1:26" ht="24">
      <c r="B6" s="61" t="s">
        <v>563</v>
      </c>
      <c r="C6" s="62"/>
      <c r="D6" s="63"/>
      <c r="H6" s="113"/>
      <c r="I6" s="45"/>
      <c r="X6" s="43"/>
    </row>
    <row r="7" spans="1:26" ht="48" customHeight="1">
      <c r="B7" s="186" t="s">
        <v>1082</v>
      </c>
      <c r="C7" s="187"/>
      <c r="D7" s="188"/>
      <c r="H7" s="113"/>
      <c r="I7" s="45"/>
      <c r="X7" s="43"/>
    </row>
    <row r="8" spans="1:26" ht="24">
      <c r="B8" s="8" t="s">
        <v>564</v>
      </c>
      <c r="C8" s="52"/>
      <c r="D8" s="53"/>
      <c r="H8" s="113"/>
      <c r="I8" s="45"/>
    </row>
    <row r="9" spans="1:26" ht="16.5" thickBot="1">
      <c r="B9" s="9" t="s">
        <v>5</v>
      </c>
      <c r="C9" s="54"/>
      <c r="D9" s="55"/>
      <c r="H9" s="113"/>
      <c r="I9" s="45"/>
    </row>
    <row r="10" spans="1:26" ht="20.25" customHeight="1">
      <c r="H10" s="113"/>
      <c r="I10" s="45"/>
      <c r="X10" s="56"/>
    </row>
    <row r="11" spans="1:26" ht="20.25" customHeight="1">
      <c r="H11" s="113"/>
      <c r="I11" s="45"/>
      <c r="X11" s="57"/>
    </row>
    <row r="12" spans="1:26" ht="53.25" customHeight="1">
      <c r="B12" s="189" t="s">
        <v>3</v>
      </c>
      <c r="C12" s="189" t="s">
        <v>1</v>
      </c>
      <c r="D12" s="189" t="s">
        <v>8</v>
      </c>
      <c r="E12" s="191" t="s">
        <v>7</v>
      </c>
      <c r="F12" s="191" t="s">
        <v>11</v>
      </c>
      <c r="G12" s="197" t="s">
        <v>2</v>
      </c>
      <c r="H12" s="198"/>
      <c r="I12" s="189" t="s">
        <v>0</v>
      </c>
      <c r="J12" s="203" t="s">
        <v>10</v>
      </c>
      <c r="K12" s="203"/>
      <c r="L12" s="203"/>
      <c r="M12" s="203"/>
      <c r="N12" s="203"/>
      <c r="O12" s="203"/>
      <c r="P12" s="203"/>
      <c r="Q12" s="203"/>
      <c r="R12" s="203"/>
      <c r="S12" s="203"/>
      <c r="T12" s="203"/>
      <c r="U12" s="203"/>
      <c r="V12" s="203"/>
      <c r="W12" s="203"/>
      <c r="X12" s="193" t="s">
        <v>6</v>
      </c>
      <c r="Y12" s="193" t="s">
        <v>9</v>
      </c>
      <c r="Z12" s="211" t="s">
        <v>1119</v>
      </c>
    </row>
    <row r="13" spans="1:26" ht="31.5" customHeight="1">
      <c r="B13" s="190"/>
      <c r="C13" s="190"/>
      <c r="D13" s="190"/>
      <c r="E13" s="192"/>
      <c r="F13" s="192"/>
      <c r="G13" s="199"/>
      <c r="H13" s="200"/>
      <c r="I13" s="190"/>
      <c r="J13" s="201" t="s">
        <v>1024</v>
      </c>
      <c r="K13" s="201"/>
      <c r="L13" s="201"/>
      <c r="M13" s="201"/>
      <c r="N13" s="201"/>
      <c r="O13" s="201"/>
      <c r="P13" s="202"/>
      <c r="Q13" s="201" t="s">
        <v>1025</v>
      </c>
      <c r="R13" s="201"/>
      <c r="S13" s="201"/>
      <c r="T13" s="201"/>
      <c r="U13" s="201"/>
      <c r="V13" s="201"/>
      <c r="W13" s="201"/>
      <c r="X13" s="194"/>
      <c r="Y13" s="194"/>
      <c r="Z13" s="211"/>
    </row>
    <row r="14" spans="1:26" ht="18" customHeight="1">
      <c r="A14" s="44">
        <f>VLOOKUP(Z14,貼付け!A:C,2,0)</f>
        <v>1461</v>
      </c>
      <c r="B14" s="10" t="s">
        <v>59</v>
      </c>
      <c r="C14" s="10" t="s">
        <v>60</v>
      </c>
      <c r="D14" s="10" t="s">
        <v>23</v>
      </c>
      <c r="E14" s="11" t="s">
        <v>2338</v>
      </c>
      <c r="F14" s="11" t="s">
        <v>20</v>
      </c>
      <c r="G14" s="12" t="s">
        <v>15</v>
      </c>
      <c r="H14" s="114" t="s">
        <v>17</v>
      </c>
      <c r="I14" s="12" t="s">
        <v>61</v>
      </c>
      <c r="J14" s="14">
        <v>9</v>
      </c>
      <c r="K14" s="15" t="s">
        <v>13</v>
      </c>
      <c r="L14" s="16">
        <v>0</v>
      </c>
      <c r="M14" s="17" t="s">
        <v>14</v>
      </c>
      <c r="N14" s="17">
        <v>10</v>
      </c>
      <c r="O14" s="17" t="s">
        <v>13</v>
      </c>
      <c r="P14" s="18">
        <v>0</v>
      </c>
      <c r="Q14" s="19"/>
      <c r="R14" s="18"/>
      <c r="S14" s="18"/>
      <c r="T14" s="18"/>
      <c r="U14" s="20"/>
      <c r="V14" s="18"/>
      <c r="W14" s="21"/>
      <c r="X14" s="22"/>
      <c r="Y14" s="23" t="s">
        <v>2931</v>
      </c>
      <c r="Z14" s="64">
        <v>7</v>
      </c>
    </row>
    <row r="15" spans="1:26" ht="18" customHeight="1">
      <c r="A15" s="44">
        <f>VLOOKUP(Z15,貼付け!A:C,2,0)</f>
        <v>981</v>
      </c>
      <c r="B15" s="10" t="s">
        <v>138</v>
      </c>
      <c r="C15" s="10" t="s">
        <v>60</v>
      </c>
      <c r="D15" s="10" t="s">
        <v>23</v>
      </c>
      <c r="E15" s="11" t="s">
        <v>139</v>
      </c>
      <c r="F15" s="11" t="s">
        <v>29</v>
      </c>
      <c r="G15" s="12" t="s">
        <v>12</v>
      </c>
      <c r="H15" s="114" t="s">
        <v>16</v>
      </c>
      <c r="I15" s="12" t="s">
        <v>3088</v>
      </c>
      <c r="J15" s="14">
        <v>6</v>
      </c>
      <c r="K15" s="15" t="s">
        <v>13</v>
      </c>
      <c r="L15" s="16">
        <v>0</v>
      </c>
      <c r="M15" s="17" t="s">
        <v>14</v>
      </c>
      <c r="N15" s="17">
        <v>9</v>
      </c>
      <c r="O15" s="17" t="s">
        <v>13</v>
      </c>
      <c r="P15" s="18">
        <v>0</v>
      </c>
      <c r="Q15" s="19">
        <v>17</v>
      </c>
      <c r="R15" s="18" t="s">
        <v>13</v>
      </c>
      <c r="S15" s="18">
        <v>0</v>
      </c>
      <c r="T15" s="18" t="s">
        <v>14</v>
      </c>
      <c r="U15" s="20">
        <v>20</v>
      </c>
      <c r="V15" s="18" t="s">
        <v>13</v>
      </c>
      <c r="W15" s="21">
        <v>0</v>
      </c>
      <c r="X15" s="22"/>
      <c r="Y15" s="23" t="s">
        <v>2354</v>
      </c>
      <c r="Z15" s="64">
        <v>17</v>
      </c>
    </row>
    <row r="16" spans="1:26" ht="18" customHeight="1">
      <c r="A16" s="44">
        <f>VLOOKUP(Z16,貼付け!A:C,2,0)</f>
        <v>354</v>
      </c>
      <c r="B16" s="10" t="s">
        <v>380</v>
      </c>
      <c r="C16" s="10" t="s">
        <v>22</v>
      </c>
      <c r="D16" s="10" t="s">
        <v>23</v>
      </c>
      <c r="E16" s="11" t="s">
        <v>2655</v>
      </c>
      <c r="F16" s="11" t="s">
        <v>20</v>
      </c>
      <c r="G16" s="12" t="s">
        <v>12</v>
      </c>
      <c r="H16" s="114" t="s">
        <v>16</v>
      </c>
      <c r="I16" s="12" t="s">
        <v>381</v>
      </c>
      <c r="J16" s="14">
        <v>8</v>
      </c>
      <c r="K16" s="15" t="s">
        <v>13</v>
      </c>
      <c r="L16" s="16">
        <v>0</v>
      </c>
      <c r="M16" s="17" t="s">
        <v>14</v>
      </c>
      <c r="N16" s="17">
        <v>14</v>
      </c>
      <c r="O16" s="17" t="s">
        <v>13</v>
      </c>
      <c r="P16" s="18">
        <v>30</v>
      </c>
      <c r="Q16" s="19"/>
      <c r="R16" s="18"/>
      <c r="S16" s="18"/>
      <c r="T16" s="18"/>
      <c r="U16" s="20"/>
      <c r="V16" s="18"/>
      <c r="W16" s="21"/>
      <c r="X16" s="22" t="s">
        <v>567</v>
      </c>
      <c r="Y16" s="23" t="s">
        <v>1133</v>
      </c>
      <c r="Z16" s="64">
        <v>117</v>
      </c>
    </row>
    <row r="17" spans="1:26" ht="18" customHeight="1">
      <c r="A17" s="44">
        <f>VLOOKUP(Z17,貼付け!A:C,2,0)</f>
        <v>2416</v>
      </c>
      <c r="B17" s="10" t="s">
        <v>2277</v>
      </c>
      <c r="C17" s="10" t="s">
        <v>649</v>
      </c>
      <c r="D17" s="10" t="s">
        <v>23</v>
      </c>
      <c r="E17" s="11" t="s">
        <v>2585</v>
      </c>
      <c r="F17" s="11" t="s">
        <v>39</v>
      </c>
      <c r="G17" s="12" t="s">
        <v>15</v>
      </c>
      <c r="H17" s="114" t="s">
        <v>17</v>
      </c>
      <c r="I17" s="111" t="s">
        <v>650</v>
      </c>
      <c r="J17" s="14">
        <v>10</v>
      </c>
      <c r="K17" s="15" t="s">
        <v>13</v>
      </c>
      <c r="L17" s="16">
        <v>0</v>
      </c>
      <c r="M17" s="17" t="s">
        <v>14</v>
      </c>
      <c r="N17" s="17">
        <v>12</v>
      </c>
      <c r="O17" s="17" t="s">
        <v>13</v>
      </c>
      <c r="P17" s="18">
        <v>0</v>
      </c>
      <c r="Q17" s="19">
        <v>12</v>
      </c>
      <c r="R17" s="18" t="s">
        <v>13</v>
      </c>
      <c r="S17" s="18">
        <v>0</v>
      </c>
      <c r="T17" s="18" t="s">
        <v>14</v>
      </c>
      <c r="U17" s="20">
        <v>16</v>
      </c>
      <c r="V17" s="18" t="s">
        <v>13</v>
      </c>
      <c r="W17" s="21">
        <v>0</v>
      </c>
      <c r="X17" s="22" t="s">
        <v>1102</v>
      </c>
      <c r="Y17" s="23" t="s">
        <v>2680</v>
      </c>
      <c r="Z17" s="64">
        <v>246</v>
      </c>
    </row>
    <row r="18" spans="1:26" ht="18" customHeight="1">
      <c r="A18" s="44">
        <f>VLOOKUP(Z18,貼付け!A:C,2,0)</f>
        <v>1823</v>
      </c>
      <c r="B18" s="10" t="s">
        <v>21</v>
      </c>
      <c r="C18" s="10" t="s">
        <v>22</v>
      </c>
      <c r="D18" s="10" t="s">
        <v>23</v>
      </c>
      <c r="E18" s="11" t="s">
        <v>24</v>
      </c>
      <c r="F18" s="11" t="s">
        <v>20</v>
      </c>
      <c r="G18" s="12" t="s">
        <v>12</v>
      </c>
      <c r="H18" s="114" t="s">
        <v>16</v>
      </c>
      <c r="I18" s="12" t="s">
        <v>565</v>
      </c>
      <c r="J18" s="14">
        <v>0</v>
      </c>
      <c r="K18" s="15" t="s">
        <v>13</v>
      </c>
      <c r="L18" s="16">
        <v>0</v>
      </c>
      <c r="M18" s="17" t="s">
        <v>14</v>
      </c>
      <c r="N18" s="17">
        <v>6</v>
      </c>
      <c r="O18" s="17" t="s">
        <v>13</v>
      </c>
      <c r="P18" s="18">
        <v>0</v>
      </c>
      <c r="Q18" s="19"/>
      <c r="R18" s="18"/>
      <c r="S18" s="18"/>
      <c r="T18" s="18"/>
      <c r="U18" s="20"/>
      <c r="V18" s="18"/>
      <c r="W18" s="21"/>
      <c r="X18" s="22"/>
      <c r="Y18" s="23" t="s">
        <v>16</v>
      </c>
      <c r="Z18" s="64">
        <v>276</v>
      </c>
    </row>
    <row r="19" spans="1:26" ht="18" customHeight="1">
      <c r="A19" s="44">
        <f>VLOOKUP(Z19,貼付け!A:C,2,0)</f>
        <v>673</v>
      </c>
      <c r="B19" s="10" t="s">
        <v>2258</v>
      </c>
      <c r="C19" s="10" t="s">
        <v>22</v>
      </c>
      <c r="D19" s="10" t="s">
        <v>23</v>
      </c>
      <c r="E19" s="11" t="s">
        <v>2688</v>
      </c>
      <c r="F19" s="11" t="s">
        <v>20</v>
      </c>
      <c r="G19" s="12" t="s">
        <v>15</v>
      </c>
      <c r="H19" s="114" t="s">
        <v>17</v>
      </c>
      <c r="I19" s="12" t="s">
        <v>2689</v>
      </c>
      <c r="J19" s="14">
        <v>9</v>
      </c>
      <c r="K19" s="15" t="s">
        <v>13</v>
      </c>
      <c r="L19" s="16">
        <v>0</v>
      </c>
      <c r="M19" s="17" t="s">
        <v>14</v>
      </c>
      <c r="N19" s="17">
        <v>12</v>
      </c>
      <c r="O19" s="17" t="s">
        <v>13</v>
      </c>
      <c r="P19" s="18">
        <v>0</v>
      </c>
      <c r="Q19" s="19">
        <v>15</v>
      </c>
      <c r="R19" s="18" t="s">
        <v>13</v>
      </c>
      <c r="S19" s="18">
        <v>0</v>
      </c>
      <c r="T19" s="18" t="s">
        <v>14</v>
      </c>
      <c r="U19" s="20">
        <v>18</v>
      </c>
      <c r="V19" s="18" t="s">
        <v>13</v>
      </c>
      <c r="W19" s="21">
        <v>0</v>
      </c>
      <c r="X19" s="22"/>
      <c r="Y19" s="23" t="s">
        <v>16</v>
      </c>
      <c r="Z19" s="64">
        <v>304</v>
      </c>
    </row>
    <row r="20" spans="1:26" ht="18" customHeight="1">
      <c r="A20" s="44">
        <f>VLOOKUP(Z20,貼付け!A:C,2,0)</f>
        <v>667</v>
      </c>
      <c r="B20" s="10" t="s">
        <v>2978</v>
      </c>
      <c r="C20" s="10" t="s">
        <v>889</v>
      </c>
      <c r="D20" s="10" t="s">
        <v>23</v>
      </c>
      <c r="E20" s="11" t="s">
        <v>952</v>
      </c>
      <c r="F20" s="11" t="s">
        <v>29</v>
      </c>
      <c r="G20" s="12" t="s">
        <v>12</v>
      </c>
      <c r="H20" s="114" t="s">
        <v>16</v>
      </c>
      <c r="I20" s="12" t="s">
        <v>2979</v>
      </c>
      <c r="J20" s="14">
        <v>8</v>
      </c>
      <c r="K20" s="15" t="s">
        <v>13</v>
      </c>
      <c r="L20" s="16">
        <v>0</v>
      </c>
      <c r="M20" s="17" t="s">
        <v>14</v>
      </c>
      <c r="N20" s="17">
        <v>12</v>
      </c>
      <c r="O20" s="17" t="s">
        <v>13</v>
      </c>
      <c r="P20" s="18">
        <v>0</v>
      </c>
      <c r="Q20" s="19"/>
      <c r="R20" s="18"/>
      <c r="S20" s="18"/>
      <c r="T20" s="18"/>
      <c r="U20" s="20"/>
      <c r="V20" s="18"/>
      <c r="W20" s="21"/>
      <c r="X20" s="22"/>
      <c r="Y20" s="23" t="s">
        <v>3089</v>
      </c>
      <c r="Z20" s="64">
        <v>322</v>
      </c>
    </row>
    <row r="21" spans="1:26" ht="18" customHeight="1">
      <c r="A21" s="44">
        <f>VLOOKUP(Z21,貼付け!A:C,2,0)</f>
        <v>2414</v>
      </c>
      <c r="B21" s="10" t="s">
        <v>1897</v>
      </c>
      <c r="C21" s="10" t="s">
        <v>101</v>
      </c>
      <c r="D21" s="10" t="s">
        <v>102</v>
      </c>
      <c r="E21" s="11" t="s">
        <v>1896</v>
      </c>
      <c r="F21" s="11" t="s">
        <v>20</v>
      </c>
      <c r="G21" s="12" t="s">
        <v>15</v>
      </c>
      <c r="H21" s="114" t="s">
        <v>17</v>
      </c>
      <c r="I21" s="12" t="s">
        <v>784</v>
      </c>
      <c r="J21" s="14">
        <v>9</v>
      </c>
      <c r="K21" s="15" t="s">
        <v>13</v>
      </c>
      <c r="L21" s="16">
        <v>0</v>
      </c>
      <c r="M21" s="17" t="s">
        <v>14</v>
      </c>
      <c r="N21" s="17">
        <v>12</v>
      </c>
      <c r="O21" s="17" t="s">
        <v>13</v>
      </c>
      <c r="P21" s="18">
        <v>0</v>
      </c>
      <c r="Q21" s="19">
        <v>12</v>
      </c>
      <c r="R21" s="18" t="s">
        <v>13</v>
      </c>
      <c r="S21" s="18">
        <v>0</v>
      </c>
      <c r="T21" s="18" t="s">
        <v>14</v>
      </c>
      <c r="U21" s="20">
        <v>17</v>
      </c>
      <c r="V21" s="18" t="s">
        <v>13</v>
      </c>
      <c r="W21" s="21">
        <v>0</v>
      </c>
      <c r="X21" s="22" t="s">
        <v>2224</v>
      </c>
      <c r="Y21" s="23" t="s">
        <v>16</v>
      </c>
      <c r="Z21" s="64">
        <v>142</v>
      </c>
    </row>
    <row r="22" spans="1:26" ht="18" customHeight="1">
      <c r="A22" s="44">
        <f>VLOOKUP(Z22,貼付け!A:C,2,0)</f>
        <v>2595</v>
      </c>
      <c r="B22" s="10" t="s">
        <v>544</v>
      </c>
      <c r="C22" s="10" t="s">
        <v>935</v>
      </c>
      <c r="D22" s="10" t="s">
        <v>102</v>
      </c>
      <c r="E22" s="11" t="s">
        <v>936</v>
      </c>
      <c r="F22" s="11" t="s">
        <v>52</v>
      </c>
      <c r="G22" s="12" t="s">
        <v>15</v>
      </c>
      <c r="H22" s="114" t="s">
        <v>17</v>
      </c>
      <c r="I22" s="12" t="s">
        <v>937</v>
      </c>
      <c r="J22" s="14">
        <v>9</v>
      </c>
      <c r="K22" s="15" t="s">
        <v>13</v>
      </c>
      <c r="L22" s="16">
        <v>0</v>
      </c>
      <c r="M22" s="17" t="s">
        <v>14</v>
      </c>
      <c r="N22" s="17">
        <v>12</v>
      </c>
      <c r="O22" s="17" t="s">
        <v>13</v>
      </c>
      <c r="P22" s="18">
        <v>0</v>
      </c>
      <c r="Q22" s="19">
        <v>13</v>
      </c>
      <c r="R22" s="18" t="s">
        <v>13</v>
      </c>
      <c r="S22" s="18">
        <v>0</v>
      </c>
      <c r="T22" s="18" t="s">
        <v>14</v>
      </c>
      <c r="U22" s="20">
        <v>17</v>
      </c>
      <c r="V22" s="18" t="s">
        <v>13</v>
      </c>
      <c r="W22" s="21">
        <v>0</v>
      </c>
      <c r="X22" s="22"/>
      <c r="Y22" s="23" t="s">
        <v>16</v>
      </c>
      <c r="Z22" s="64">
        <v>189</v>
      </c>
    </row>
    <row r="23" spans="1:26" ht="18" customHeight="1">
      <c r="A23" s="44">
        <f>VLOOKUP(Z23,貼付け!A:C,2,0)</f>
        <v>1156</v>
      </c>
      <c r="B23" s="10" t="s">
        <v>100</v>
      </c>
      <c r="C23" s="10" t="s">
        <v>101</v>
      </c>
      <c r="D23" s="10" t="s">
        <v>102</v>
      </c>
      <c r="E23" s="11" t="s">
        <v>103</v>
      </c>
      <c r="F23" s="11" t="s">
        <v>29</v>
      </c>
      <c r="G23" s="12" t="s">
        <v>12</v>
      </c>
      <c r="H23" s="115" t="s">
        <v>16</v>
      </c>
      <c r="I23" s="12" t="s">
        <v>1201</v>
      </c>
      <c r="J23" s="14">
        <v>8</v>
      </c>
      <c r="K23" s="15" t="s">
        <v>13</v>
      </c>
      <c r="L23" s="16">
        <v>0</v>
      </c>
      <c r="M23" s="17" t="s">
        <v>14</v>
      </c>
      <c r="N23" s="17">
        <v>12</v>
      </c>
      <c r="O23" s="17" t="s">
        <v>13</v>
      </c>
      <c r="P23" s="18">
        <v>0</v>
      </c>
      <c r="Q23" s="19">
        <v>15</v>
      </c>
      <c r="R23" s="18" t="s">
        <v>13</v>
      </c>
      <c r="S23" s="18">
        <v>0</v>
      </c>
      <c r="T23" s="18" t="s">
        <v>14</v>
      </c>
      <c r="U23" s="20">
        <v>20</v>
      </c>
      <c r="V23" s="18" t="s">
        <v>13</v>
      </c>
      <c r="W23" s="21">
        <v>0</v>
      </c>
      <c r="X23" s="22" t="s">
        <v>568</v>
      </c>
      <c r="Y23" s="23" t="s">
        <v>2736</v>
      </c>
      <c r="Z23" s="64">
        <v>296</v>
      </c>
    </row>
    <row r="24" spans="1:26" ht="18" customHeight="1">
      <c r="A24" s="44">
        <f>VLOOKUP(Z24,貼付け!A:C,2,0)</f>
        <v>1572</v>
      </c>
      <c r="B24" s="10" t="s">
        <v>506</v>
      </c>
      <c r="C24" s="10" t="s">
        <v>730</v>
      </c>
      <c r="D24" s="10" t="s">
        <v>102</v>
      </c>
      <c r="E24" s="11" t="s">
        <v>2293</v>
      </c>
      <c r="F24" s="11" t="s">
        <v>20</v>
      </c>
      <c r="G24" s="12" t="s">
        <v>12</v>
      </c>
      <c r="H24" s="114" t="s">
        <v>16</v>
      </c>
      <c r="I24" s="12" t="s">
        <v>2785</v>
      </c>
      <c r="J24" s="14">
        <v>7</v>
      </c>
      <c r="K24" s="15" t="s">
        <v>13</v>
      </c>
      <c r="L24" s="16">
        <v>0</v>
      </c>
      <c r="M24" s="17" t="s">
        <v>14</v>
      </c>
      <c r="N24" s="17">
        <v>12</v>
      </c>
      <c r="O24" s="17" t="s">
        <v>13</v>
      </c>
      <c r="P24" s="18">
        <v>0</v>
      </c>
      <c r="Q24" s="19">
        <v>12</v>
      </c>
      <c r="R24" s="18" t="s">
        <v>13</v>
      </c>
      <c r="S24" s="18">
        <v>0</v>
      </c>
      <c r="T24" s="18" t="s">
        <v>14</v>
      </c>
      <c r="U24" s="20">
        <v>23</v>
      </c>
      <c r="V24" s="18" t="s">
        <v>13</v>
      </c>
      <c r="W24" s="21">
        <v>55</v>
      </c>
      <c r="X24" s="24"/>
      <c r="Y24" s="23" t="s">
        <v>2786</v>
      </c>
      <c r="Z24" s="64">
        <v>326</v>
      </c>
    </row>
    <row r="25" spans="1:26" ht="18" customHeight="1">
      <c r="A25" s="44">
        <f>VLOOKUP(Z25,貼付け!A:C,2,0)</f>
        <v>343</v>
      </c>
      <c r="B25" s="10" t="s">
        <v>226</v>
      </c>
      <c r="C25" s="10" t="s">
        <v>227</v>
      </c>
      <c r="D25" s="10" t="s">
        <v>228</v>
      </c>
      <c r="E25" s="11" t="s">
        <v>2343</v>
      </c>
      <c r="F25" s="11" t="s">
        <v>20</v>
      </c>
      <c r="G25" s="12" t="s">
        <v>12</v>
      </c>
      <c r="H25" s="114" t="s">
        <v>16</v>
      </c>
      <c r="I25" s="111" t="s">
        <v>2932</v>
      </c>
      <c r="J25" s="14">
        <v>8</v>
      </c>
      <c r="K25" s="15" t="s">
        <v>13</v>
      </c>
      <c r="L25" s="16">
        <v>30</v>
      </c>
      <c r="M25" s="17" t="s">
        <v>14</v>
      </c>
      <c r="N25" s="17">
        <v>14</v>
      </c>
      <c r="O25" s="17" t="s">
        <v>13</v>
      </c>
      <c r="P25" s="18">
        <v>0</v>
      </c>
      <c r="Q25" s="19"/>
      <c r="R25" s="18"/>
      <c r="S25" s="18"/>
      <c r="T25" s="18"/>
      <c r="U25" s="20"/>
      <c r="V25" s="18"/>
      <c r="W25" s="21"/>
      <c r="X25" s="22" t="s">
        <v>569</v>
      </c>
      <c r="Y25" s="23" t="s">
        <v>2632</v>
      </c>
      <c r="Z25" s="64">
        <v>11</v>
      </c>
    </row>
    <row r="26" spans="1:26" ht="18" customHeight="1">
      <c r="A26" s="44">
        <f>VLOOKUP(Z26,貼付け!A:C,2,0)</f>
        <v>1649</v>
      </c>
      <c r="B26" s="10" t="s">
        <v>2394</v>
      </c>
      <c r="C26" s="10" t="s">
        <v>2193</v>
      </c>
      <c r="D26" s="10" t="s">
        <v>228</v>
      </c>
      <c r="E26" s="11" t="s">
        <v>2395</v>
      </c>
      <c r="F26" s="11" t="s">
        <v>20</v>
      </c>
      <c r="G26" s="12" t="s">
        <v>15</v>
      </c>
      <c r="H26" s="114" t="s">
        <v>17</v>
      </c>
      <c r="I26" s="12" t="s">
        <v>2196</v>
      </c>
      <c r="J26" s="14">
        <v>9</v>
      </c>
      <c r="K26" s="15" t="s">
        <v>13</v>
      </c>
      <c r="L26" s="16">
        <v>0</v>
      </c>
      <c r="M26" s="17" t="s">
        <v>14</v>
      </c>
      <c r="N26" s="17">
        <v>12</v>
      </c>
      <c r="O26" s="17" t="s">
        <v>13</v>
      </c>
      <c r="P26" s="18">
        <v>0</v>
      </c>
      <c r="Q26" s="19">
        <v>13</v>
      </c>
      <c r="R26" s="18" t="s">
        <v>13</v>
      </c>
      <c r="S26" s="18">
        <v>0</v>
      </c>
      <c r="T26" s="18" t="s">
        <v>14</v>
      </c>
      <c r="U26" s="20">
        <v>17</v>
      </c>
      <c r="V26" s="18" t="s">
        <v>13</v>
      </c>
      <c r="W26" s="21">
        <v>0</v>
      </c>
      <c r="X26" s="22" t="s">
        <v>2396</v>
      </c>
      <c r="Y26" s="23"/>
      <c r="Z26" s="64">
        <v>62</v>
      </c>
    </row>
    <row r="27" spans="1:26" ht="18" customHeight="1">
      <c r="A27" s="44">
        <f>VLOOKUP(Z27,貼付け!A:C,2,0)</f>
        <v>1291</v>
      </c>
      <c r="B27" s="10" t="s">
        <v>1028</v>
      </c>
      <c r="C27" s="10" t="s">
        <v>731</v>
      </c>
      <c r="D27" s="10" t="s">
        <v>228</v>
      </c>
      <c r="E27" s="11" t="s">
        <v>2397</v>
      </c>
      <c r="F27" s="11" t="s">
        <v>20</v>
      </c>
      <c r="G27" s="12" t="s">
        <v>12</v>
      </c>
      <c r="H27" s="114" t="s">
        <v>16</v>
      </c>
      <c r="I27" s="12" t="s">
        <v>863</v>
      </c>
      <c r="J27" s="14">
        <v>9</v>
      </c>
      <c r="K27" s="15" t="s">
        <v>13</v>
      </c>
      <c r="L27" s="16">
        <v>0</v>
      </c>
      <c r="M27" s="17" t="s">
        <v>14</v>
      </c>
      <c r="N27" s="17">
        <v>15</v>
      </c>
      <c r="O27" s="17" t="s">
        <v>13</v>
      </c>
      <c r="P27" s="18">
        <v>0</v>
      </c>
      <c r="Q27" s="19"/>
      <c r="R27" s="18"/>
      <c r="S27" s="18"/>
      <c r="T27" s="18"/>
      <c r="U27" s="20"/>
      <c r="V27" s="18"/>
      <c r="W27" s="21"/>
      <c r="X27" s="22" t="s">
        <v>864</v>
      </c>
      <c r="Y27" s="23" t="s">
        <v>2933</v>
      </c>
      <c r="Z27" s="64">
        <v>63</v>
      </c>
    </row>
    <row r="28" spans="1:26" ht="18" customHeight="1">
      <c r="A28" s="44">
        <f>VLOOKUP(Z28,貼付け!A:C,2,0)</f>
        <v>2295</v>
      </c>
      <c r="B28" s="10" t="s">
        <v>538</v>
      </c>
      <c r="C28" s="10" t="s">
        <v>282</v>
      </c>
      <c r="D28" s="10" t="s">
        <v>228</v>
      </c>
      <c r="E28" s="11" t="s">
        <v>2647</v>
      </c>
      <c r="F28" s="11" t="s">
        <v>20</v>
      </c>
      <c r="G28" s="12" t="s">
        <v>12</v>
      </c>
      <c r="H28" s="114" t="s">
        <v>16</v>
      </c>
      <c r="I28" s="111" t="s">
        <v>2934</v>
      </c>
      <c r="J28" s="14">
        <v>11</v>
      </c>
      <c r="K28" s="15" t="s">
        <v>13</v>
      </c>
      <c r="L28" s="16">
        <v>0</v>
      </c>
      <c r="M28" s="17" t="s">
        <v>14</v>
      </c>
      <c r="N28" s="17">
        <v>12</v>
      </c>
      <c r="O28" s="17" t="s">
        <v>13</v>
      </c>
      <c r="P28" s="18">
        <v>0</v>
      </c>
      <c r="Q28" s="19">
        <v>12</v>
      </c>
      <c r="R28" s="18" t="s">
        <v>13</v>
      </c>
      <c r="S28" s="18">
        <v>0</v>
      </c>
      <c r="T28" s="18" t="s">
        <v>14</v>
      </c>
      <c r="U28" s="20">
        <v>17</v>
      </c>
      <c r="V28" s="18" t="s">
        <v>13</v>
      </c>
      <c r="W28" s="21">
        <v>0</v>
      </c>
      <c r="X28" s="22" t="s">
        <v>1104</v>
      </c>
      <c r="Y28" s="23" t="s">
        <v>2648</v>
      </c>
      <c r="Z28" s="64">
        <v>85</v>
      </c>
    </row>
    <row r="29" spans="1:26" ht="18" customHeight="1">
      <c r="A29" s="44">
        <f>VLOOKUP(Z29,貼付け!A:C,2,0)</f>
        <v>2494</v>
      </c>
      <c r="B29" s="10" t="s">
        <v>549</v>
      </c>
      <c r="C29" s="10" t="s">
        <v>785</v>
      </c>
      <c r="D29" s="10" t="s">
        <v>228</v>
      </c>
      <c r="E29" s="11" t="s">
        <v>978</v>
      </c>
      <c r="F29" s="11" t="s">
        <v>29</v>
      </c>
      <c r="G29" s="12" t="s">
        <v>15</v>
      </c>
      <c r="H29" s="114" t="s">
        <v>17</v>
      </c>
      <c r="I29" s="111" t="s">
        <v>979</v>
      </c>
      <c r="J29" s="14">
        <v>10</v>
      </c>
      <c r="K29" s="15" t="s">
        <v>13</v>
      </c>
      <c r="L29" s="16">
        <v>0</v>
      </c>
      <c r="M29" s="17" t="s">
        <v>14</v>
      </c>
      <c r="N29" s="17">
        <v>12</v>
      </c>
      <c r="O29" s="17" t="s">
        <v>13</v>
      </c>
      <c r="P29" s="18">
        <v>0</v>
      </c>
      <c r="Q29" s="19">
        <v>12</v>
      </c>
      <c r="R29" s="18" t="s">
        <v>13</v>
      </c>
      <c r="S29" s="18">
        <v>0</v>
      </c>
      <c r="T29" s="18" t="s">
        <v>14</v>
      </c>
      <c r="U29" s="20">
        <v>15</v>
      </c>
      <c r="V29" s="18" t="s">
        <v>13</v>
      </c>
      <c r="W29" s="21">
        <v>0</v>
      </c>
      <c r="X29" s="22" t="s">
        <v>980</v>
      </c>
      <c r="Y29" s="23" t="s">
        <v>2879</v>
      </c>
      <c r="Z29" s="64">
        <v>196</v>
      </c>
    </row>
    <row r="30" spans="1:26" ht="18" customHeight="1">
      <c r="A30" s="44">
        <f>VLOOKUP(Z30,貼付け!A:C,2,0)</f>
        <v>3134</v>
      </c>
      <c r="B30" s="10" t="s">
        <v>2774</v>
      </c>
      <c r="C30" s="10" t="s">
        <v>227</v>
      </c>
      <c r="D30" s="10" t="s">
        <v>228</v>
      </c>
      <c r="E30" s="11" t="s">
        <v>2775</v>
      </c>
      <c r="F30" s="11" t="s">
        <v>29</v>
      </c>
      <c r="G30" s="12" t="s">
        <v>12</v>
      </c>
      <c r="H30" s="114" t="s">
        <v>16</v>
      </c>
      <c r="I30" s="12" t="s">
        <v>2776</v>
      </c>
      <c r="J30" s="14">
        <v>9</v>
      </c>
      <c r="K30" s="15" t="s">
        <v>13</v>
      </c>
      <c r="L30" s="16">
        <v>0</v>
      </c>
      <c r="M30" s="17" t="s">
        <v>14</v>
      </c>
      <c r="N30" s="17">
        <v>13</v>
      </c>
      <c r="O30" s="17" t="s">
        <v>13</v>
      </c>
      <c r="P30" s="18">
        <v>0</v>
      </c>
      <c r="Q30" s="19">
        <v>14</v>
      </c>
      <c r="R30" s="18" t="s">
        <v>13</v>
      </c>
      <c r="S30" s="18">
        <v>0</v>
      </c>
      <c r="T30" s="18" t="s">
        <v>14</v>
      </c>
      <c r="U30" s="20">
        <v>18</v>
      </c>
      <c r="V30" s="18" t="s">
        <v>13</v>
      </c>
      <c r="W30" s="21">
        <v>0</v>
      </c>
      <c r="X30" s="22" t="s">
        <v>2777</v>
      </c>
      <c r="Y30" s="23" t="s">
        <v>2778</v>
      </c>
      <c r="Z30" s="64">
        <v>310</v>
      </c>
    </row>
    <row r="31" spans="1:26" ht="18" customHeight="1">
      <c r="A31" s="44">
        <f>VLOOKUP(Z31,貼付け!A:C,2,0)</f>
        <v>1309</v>
      </c>
      <c r="B31" s="10" t="s">
        <v>2269</v>
      </c>
      <c r="C31" s="10" t="s">
        <v>2113</v>
      </c>
      <c r="D31" s="10" t="s">
        <v>892</v>
      </c>
      <c r="E31" s="11" t="s">
        <v>2358</v>
      </c>
      <c r="F31" s="11" t="s">
        <v>20</v>
      </c>
      <c r="G31" s="12" t="s">
        <v>15</v>
      </c>
      <c r="H31" s="114" t="s">
        <v>17</v>
      </c>
      <c r="I31" s="12" t="s">
        <v>2359</v>
      </c>
      <c r="J31" s="14">
        <v>9</v>
      </c>
      <c r="K31" s="15" t="s">
        <v>13</v>
      </c>
      <c r="L31" s="16">
        <v>0</v>
      </c>
      <c r="M31" s="17" t="s">
        <v>14</v>
      </c>
      <c r="N31" s="17">
        <v>12</v>
      </c>
      <c r="O31" s="17" t="s">
        <v>13</v>
      </c>
      <c r="P31" s="18">
        <v>0</v>
      </c>
      <c r="Q31" s="19">
        <v>12</v>
      </c>
      <c r="R31" s="18" t="s">
        <v>13</v>
      </c>
      <c r="S31" s="18">
        <v>0</v>
      </c>
      <c r="T31" s="18" t="s">
        <v>14</v>
      </c>
      <c r="U31" s="20">
        <v>17</v>
      </c>
      <c r="V31" s="18" t="s">
        <v>13</v>
      </c>
      <c r="W31" s="21">
        <v>0</v>
      </c>
      <c r="X31" s="22" t="s">
        <v>2360</v>
      </c>
      <c r="Y31" s="23" t="s">
        <v>16</v>
      </c>
      <c r="Z31" s="64">
        <v>24</v>
      </c>
    </row>
    <row r="32" spans="1:26" ht="18" customHeight="1">
      <c r="A32" s="44">
        <f>VLOOKUP(Z32,貼付け!A:C,2,0)</f>
        <v>1308</v>
      </c>
      <c r="B32" s="10" t="s">
        <v>2268</v>
      </c>
      <c r="C32" s="10" t="s">
        <v>2113</v>
      </c>
      <c r="D32" s="10" t="s">
        <v>892</v>
      </c>
      <c r="E32" s="11" t="s">
        <v>2365</v>
      </c>
      <c r="F32" s="11" t="s">
        <v>20</v>
      </c>
      <c r="G32" s="12" t="s">
        <v>15</v>
      </c>
      <c r="H32" s="114" t="s">
        <v>17</v>
      </c>
      <c r="I32" s="12" t="s">
        <v>2366</v>
      </c>
      <c r="J32" s="14">
        <v>9</v>
      </c>
      <c r="K32" s="15" t="s">
        <v>13</v>
      </c>
      <c r="L32" s="16">
        <v>0</v>
      </c>
      <c r="M32" s="17" t="s">
        <v>14</v>
      </c>
      <c r="N32" s="17">
        <v>12</v>
      </c>
      <c r="O32" s="17" t="s">
        <v>13</v>
      </c>
      <c r="P32" s="18">
        <v>0</v>
      </c>
      <c r="Q32" s="19">
        <v>12</v>
      </c>
      <c r="R32" s="18" t="s">
        <v>13</v>
      </c>
      <c r="S32" s="18">
        <v>0</v>
      </c>
      <c r="T32" s="18" t="s">
        <v>14</v>
      </c>
      <c r="U32" s="20">
        <v>17</v>
      </c>
      <c r="V32" s="18" t="s">
        <v>13</v>
      </c>
      <c r="W32" s="21">
        <v>0</v>
      </c>
      <c r="X32" s="22" t="s">
        <v>2360</v>
      </c>
      <c r="Y32" s="23" t="s">
        <v>16</v>
      </c>
      <c r="Z32" s="64">
        <v>26</v>
      </c>
    </row>
    <row r="33" spans="1:26" ht="18" customHeight="1">
      <c r="A33" s="44">
        <f>VLOOKUP(Z33,貼付け!A:C,2,0)</f>
        <v>776</v>
      </c>
      <c r="B33" s="10" t="s">
        <v>527</v>
      </c>
      <c r="C33" s="10" t="s">
        <v>891</v>
      </c>
      <c r="D33" s="10" t="s">
        <v>892</v>
      </c>
      <c r="E33" s="11" t="s">
        <v>2424</v>
      </c>
      <c r="F33" s="11" t="s">
        <v>20</v>
      </c>
      <c r="G33" s="12" t="s">
        <v>15</v>
      </c>
      <c r="H33" s="114" t="s">
        <v>17</v>
      </c>
      <c r="I33" s="12" t="s">
        <v>1105</v>
      </c>
      <c r="J33" s="14">
        <v>11</v>
      </c>
      <c r="K33" s="15" t="s">
        <v>13</v>
      </c>
      <c r="L33" s="16">
        <v>30</v>
      </c>
      <c r="M33" s="17" t="s">
        <v>14</v>
      </c>
      <c r="N33" s="17">
        <v>12</v>
      </c>
      <c r="O33" s="17" t="s">
        <v>13</v>
      </c>
      <c r="P33" s="18">
        <v>30</v>
      </c>
      <c r="Q33" s="19"/>
      <c r="R33" s="18"/>
      <c r="S33" s="18"/>
      <c r="T33" s="18"/>
      <c r="U33" s="20"/>
      <c r="V33" s="18"/>
      <c r="W33" s="21"/>
      <c r="X33" s="22"/>
      <c r="Y33" s="23" t="s">
        <v>16</v>
      </c>
      <c r="Z33" s="64">
        <v>91</v>
      </c>
    </row>
    <row r="34" spans="1:26" ht="18" customHeight="1">
      <c r="A34" s="44">
        <f>VLOOKUP(Z34,貼付け!A:C,2,0)</f>
        <v>1964</v>
      </c>
      <c r="B34" s="10" t="s">
        <v>494</v>
      </c>
      <c r="C34" s="10" t="s">
        <v>68</v>
      </c>
      <c r="D34" s="10" t="s">
        <v>69</v>
      </c>
      <c r="E34" s="11" t="s">
        <v>786</v>
      </c>
      <c r="F34" s="11" t="s">
        <v>20</v>
      </c>
      <c r="G34" s="12" t="s">
        <v>12</v>
      </c>
      <c r="H34" s="114" t="s">
        <v>16</v>
      </c>
      <c r="I34" s="12" t="s">
        <v>787</v>
      </c>
      <c r="J34" s="14">
        <v>9</v>
      </c>
      <c r="K34" s="15" t="s">
        <v>13</v>
      </c>
      <c r="L34" s="16">
        <v>0</v>
      </c>
      <c r="M34" s="17" t="s">
        <v>14</v>
      </c>
      <c r="N34" s="17">
        <v>15</v>
      </c>
      <c r="O34" s="17" t="s">
        <v>13</v>
      </c>
      <c r="P34" s="18">
        <v>0</v>
      </c>
      <c r="Q34" s="19"/>
      <c r="R34" s="18"/>
      <c r="S34" s="18"/>
      <c r="T34" s="18"/>
      <c r="U34" s="20"/>
      <c r="V34" s="18"/>
      <c r="W34" s="21"/>
      <c r="X34" s="22" t="s">
        <v>788</v>
      </c>
      <c r="Y34" s="23" t="s">
        <v>1030</v>
      </c>
      <c r="Z34" s="64">
        <v>50</v>
      </c>
    </row>
    <row r="35" spans="1:26" ht="18" customHeight="1">
      <c r="A35" s="44">
        <f>VLOOKUP(Z35,貼付け!A:C,2,0)</f>
        <v>3102</v>
      </c>
      <c r="B35" s="10" t="s">
        <v>2210</v>
      </c>
      <c r="C35" s="10" t="s">
        <v>955</v>
      </c>
      <c r="D35" s="10" t="s">
        <v>19</v>
      </c>
      <c r="E35" s="11" t="s">
        <v>2209</v>
      </c>
      <c r="F35" s="11" t="s">
        <v>20</v>
      </c>
      <c r="G35" s="12" t="s">
        <v>12</v>
      </c>
      <c r="H35" s="114" t="s">
        <v>16</v>
      </c>
      <c r="I35" s="12" t="s">
        <v>2211</v>
      </c>
      <c r="J35" s="14">
        <v>9</v>
      </c>
      <c r="K35" s="15" t="s">
        <v>13</v>
      </c>
      <c r="L35" s="16">
        <v>0</v>
      </c>
      <c r="M35" s="17" t="s">
        <v>14</v>
      </c>
      <c r="N35" s="17">
        <v>12</v>
      </c>
      <c r="O35" s="17" t="s">
        <v>13</v>
      </c>
      <c r="P35" s="18">
        <v>0</v>
      </c>
      <c r="Q35" s="19">
        <v>12</v>
      </c>
      <c r="R35" s="18" t="s">
        <v>13</v>
      </c>
      <c r="S35" s="18">
        <v>0</v>
      </c>
      <c r="T35" s="18" t="s">
        <v>14</v>
      </c>
      <c r="U35" s="20">
        <v>17</v>
      </c>
      <c r="V35" s="18" t="s">
        <v>13</v>
      </c>
      <c r="W35" s="21">
        <v>0</v>
      </c>
      <c r="X35" s="22" t="s">
        <v>2981</v>
      </c>
      <c r="Y35" s="23" t="s">
        <v>1922</v>
      </c>
      <c r="Z35" s="64">
        <v>20</v>
      </c>
    </row>
    <row r="36" spans="1:26" ht="18" customHeight="1">
      <c r="A36" s="44">
        <f>VLOOKUP(Z36,貼付け!A:C,2,0)</f>
        <v>2133</v>
      </c>
      <c r="B36" s="10" t="s">
        <v>2982</v>
      </c>
      <c r="C36" s="10" t="s">
        <v>789</v>
      </c>
      <c r="D36" s="10" t="s">
        <v>19</v>
      </c>
      <c r="E36" s="11" t="s">
        <v>790</v>
      </c>
      <c r="F36" s="11" t="s">
        <v>20</v>
      </c>
      <c r="G36" s="12" t="s">
        <v>15</v>
      </c>
      <c r="H36" s="114" t="s">
        <v>17</v>
      </c>
      <c r="I36" s="111" t="s">
        <v>791</v>
      </c>
      <c r="J36" s="14">
        <v>9</v>
      </c>
      <c r="K36" s="15" t="s">
        <v>13</v>
      </c>
      <c r="L36" s="16">
        <v>0</v>
      </c>
      <c r="M36" s="17" t="s">
        <v>14</v>
      </c>
      <c r="N36" s="17">
        <v>12</v>
      </c>
      <c r="O36" s="17" t="s">
        <v>13</v>
      </c>
      <c r="P36" s="18">
        <v>0</v>
      </c>
      <c r="Q36" s="19">
        <v>13</v>
      </c>
      <c r="R36" s="18" t="s">
        <v>13</v>
      </c>
      <c r="S36" s="18">
        <v>0</v>
      </c>
      <c r="T36" s="18" t="s">
        <v>14</v>
      </c>
      <c r="U36" s="20">
        <v>16</v>
      </c>
      <c r="V36" s="18" t="s">
        <v>13</v>
      </c>
      <c r="W36" s="21">
        <v>30</v>
      </c>
      <c r="X36" s="22" t="s">
        <v>792</v>
      </c>
      <c r="Y36" s="23" t="s">
        <v>2983</v>
      </c>
      <c r="Z36" s="64">
        <v>81</v>
      </c>
    </row>
    <row r="37" spans="1:26" ht="18" customHeight="1">
      <c r="A37" s="44">
        <f>VLOOKUP(Z37,貼付け!A:C,2,0)</f>
        <v>1403</v>
      </c>
      <c r="B37" s="10" t="s">
        <v>1085</v>
      </c>
      <c r="C37" s="10" t="s">
        <v>333</v>
      </c>
      <c r="D37" s="10" t="s">
        <v>19</v>
      </c>
      <c r="E37" s="11" t="s">
        <v>334</v>
      </c>
      <c r="F37" s="11" t="s">
        <v>20</v>
      </c>
      <c r="G37" s="12" t="s">
        <v>12</v>
      </c>
      <c r="H37" s="114" t="s">
        <v>16</v>
      </c>
      <c r="I37" s="12" t="s">
        <v>335</v>
      </c>
      <c r="J37" s="14">
        <v>9</v>
      </c>
      <c r="K37" s="15" t="s">
        <v>13</v>
      </c>
      <c r="L37" s="16">
        <v>0</v>
      </c>
      <c r="M37" s="17" t="s">
        <v>14</v>
      </c>
      <c r="N37" s="17">
        <v>12</v>
      </c>
      <c r="O37" s="17" t="s">
        <v>13</v>
      </c>
      <c r="P37" s="18">
        <v>30</v>
      </c>
      <c r="Q37" s="19">
        <v>12</v>
      </c>
      <c r="R37" s="18" t="s">
        <v>13</v>
      </c>
      <c r="S37" s="18">
        <v>30</v>
      </c>
      <c r="T37" s="18" t="s">
        <v>14</v>
      </c>
      <c r="U37" s="20">
        <v>15</v>
      </c>
      <c r="V37" s="18" t="s">
        <v>13</v>
      </c>
      <c r="W37" s="21">
        <v>0</v>
      </c>
      <c r="X37" s="22" t="s">
        <v>572</v>
      </c>
      <c r="Y37" s="23" t="s">
        <v>2232</v>
      </c>
      <c r="Z37" s="64">
        <v>134</v>
      </c>
    </row>
    <row r="38" spans="1:26" ht="18" customHeight="1">
      <c r="A38" s="44">
        <f>VLOOKUP(Z38,貼付け!A:C,2,0)</f>
        <v>2439</v>
      </c>
      <c r="B38" s="10" t="s">
        <v>2984</v>
      </c>
      <c r="C38" s="10" t="s">
        <v>2985</v>
      </c>
      <c r="D38" s="10" t="s">
        <v>19</v>
      </c>
      <c r="E38" s="11" t="s">
        <v>2986</v>
      </c>
      <c r="F38" s="11" t="s">
        <v>20</v>
      </c>
      <c r="G38" s="12" t="s">
        <v>15</v>
      </c>
      <c r="H38" s="114" t="s">
        <v>17</v>
      </c>
      <c r="I38" s="12" t="s">
        <v>2987</v>
      </c>
      <c r="J38" s="14">
        <v>9</v>
      </c>
      <c r="K38" s="15" t="s">
        <v>13</v>
      </c>
      <c r="L38" s="16">
        <v>0</v>
      </c>
      <c r="M38" s="17" t="s">
        <v>14</v>
      </c>
      <c r="N38" s="17">
        <v>12</v>
      </c>
      <c r="O38" s="17" t="s">
        <v>13</v>
      </c>
      <c r="P38" s="18">
        <v>0</v>
      </c>
      <c r="Q38" s="19">
        <v>15</v>
      </c>
      <c r="R38" s="18" t="s">
        <v>13</v>
      </c>
      <c r="S38" s="18">
        <v>0</v>
      </c>
      <c r="T38" s="18" t="s">
        <v>14</v>
      </c>
      <c r="U38" s="20">
        <v>18</v>
      </c>
      <c r="V38" s="18" t="s">
        <v>13</v>
      </c>
      <c r="W38" s="21">
        <v>0</v>
      </c>
      <c r="X38" s="22" t="s">
        <v>2988</v>
      </c>
      <c r="Y38" s="23" t="s">
        <v>2989</v>
      </c>
      <c r="Z38" s="64">
        <v>309</v>
      </c>
    </row>
    <row r="39" spans="1:26" ht="18" customHeight="1">
      <c r="A39" s="44">
        <f>VLOOKUP(Z39,貼付け!A:C,2,0)</f>
        <v>1801</v>
      </c>
      <c r="B39" s="10" t="s">
        <v>104</v>
      </c>
      <c r="C39" s="10" t="s">
        <v>105</v>
      </c>
      <c r="D39" s="10" t="s">
        <v>106</v>
      </c>
      <c r="E39" s="11" t="s">
        <v>107</v>
      </c>
      <c r="F39" s="11" t="s">
        <v>20</v>
      </c>
      <c r="G39" s="12" t="s">
        <v>12</v>
      </c>
      <c r="H39" s="114" t="s">
        <v>16</v>
      </c>
      <c r="I39" s="12" t="s">
        <v>573</v>
      </c>
      <c r="J39" s="14">
        <v>10</v>
      </c>
      <c r="K39" s="15" t="s">
        <v>13</v>
      </c>
      <c r="L39" s="16">
        <v>0</v>
      </c>
      <c r="M39" s="17" t="s">
        <v>14</v>
      </c>
      <c r="N39" s="17">
        <v>12</v>
      </c>
      <c r="O39" s="17" t="s">
        <v>13</v>
      </c>
      <c r="P39" s="18">
        <v>0</v>
      </c>
      <c r="Q39" s="19">
        <v>16</v>
      </c>
      <c r="R39" s="18" t="s">
        <v>13</v>
      </c>
      <c r="S39" s="18">
        <v>0</v>
      </c>
      <c r="T39" s="18" t="s">
        <v>14</v>
      </c>
      <c r="U39" s="20">
        <v>22</v>
      </c>
      <c r="V39" s="18" t="s">
        <v>13</v>
      </c>
      <c r="W39" s="21">
        <v>0</v>
      </c>
      <c r="X39" s="22" t="s">
        <v>574</v>
      </c>
      <c r="Y39" s="23" t="s">
        <v>2739</v>
      </c>
      <c r="Z39" s="64">
        <v>2</v>
      </c>
    </row>
    <row r="40" spans="1:26" ht="18" customHeight="1">
      <c r="A40" s="44">
        <f>VLOOKUP(Z40,貼付け!A:C,2,0)</f>
        <v>2682</v>
      </c>
      <c r="B40" s="10" t="s">
        <v>498</v>
      </c>
      <c r="C40" s="10" t="s">
        <v>711</v>
      </c>
      <c r="D40" s="10" t="s">
        <v>106</v>
      </c>
      <c r="E40" s="11" t="s">
        <v>2421</v>
      </c>
      <c r="F40" s="11" t="s">
        <v>39</v>
      </c>
      <c r="G40" s="12" t="s">
        <v>12</v>
      </c>
      <c r="H40" s="114" t="s">
        <v>16</v>
      </c>
      <c r="I40" s="111" t="s">
        <v>3085</v>
      </c>
      <c r="J40" s="14">
        <v>9</v>
      </c>
      <c r="K40" s="15" t="s">
        <v>13</v>
      </c>
      <c r="L40" s="16">
        <v>0</v>
      </c>
      <c r="M40" s="17" t="s">
        <v>14</v>
      </c>
      <c r="N40" s="17">
        <v>13</v>
      </c>
      <c r="O40" s="17" t="s">
        <v>13</v>
      </c>
      <c r="P40" s="18">
        <v>0</v>
      </c>
      <c r="Q40" s="19">
        <v>14</v>
      </c>
      <c r="R40" s="18" t="s">
        <v>13</v>
      </c>
      <c r="S40" s="18">
        <v>0</v>
      </c>
      <c r="T40" s="18" t="s">
        <v>14</v>
      </c>
      <c r="U40" s="20">
        <v>17</v>
      </c>
      <c r="V40" s="18" t="s">
        <v>13</v>
      </c>
      <c r="W40" s="21">
        <v>0</v>
      </c>
      <c r="X40" s="22" t="s">
        <v>713</v>
      </c>
      <c r="Y40" s="23" t="s">
        <v>1597</v>
      </c>
      <c r="Z40" s="64">
        <v>89</v>
      </c>
    </row>
    <row r="41" spans="1:26" ht="18" customHeight="1">
      <c r="A41" s="44">
        <f>VLOOKUP(Z41,貼付け!A:C,2,0)</f>
        <v>3013</v>
      </c>
      <c r="B41" s="10" t="s">
        <v>2198</v>
      </c>
      <c r="C41" s="10" t="s">
        <v>2197</v>
      </c>
      <c r="D41" s="10" t="s">
        <v>106</v>
      </c>
      <c r="E41" s="11" t="s">
        <v>2760</v>
      </c>
      <c r="F41" s="11" t="s">
        <v>20</v>
      </c>
      <c r="G41" s="12" t="s">
        <v>12</v>
      </c>
      <c r="H41" s="114" t="s">
        <v>16</v>
      </c>
      <c r="I41" s="12" t="s">
        <v>2200</v>
      </c>
      <c r="J41" s="14"/>
      <c r="K41" s="15"/>
      <c r="L41" s="16"/>
      <c r="M41" s="17"/>
      <c r="N41" s="17"/>
      <c r="O41" s="17"/>
      <c r="P41" s="18"/>
      <c r="Q41" s="19">
        <v>13</v>
      </c>
      <c r="R41" s="18" t="s">
        <v>13</v>
      </c>
      <c r="S41" s="18">
        <v>0</v>
      </c>
      <c r="T41" s="18" t="s">
        <v>14</v>
      </c>
      <c r="U41" s="20">
        <v>19</v>
      </c>
      <c r="V41" s="18" t="s">
        <v>13</v>
      </c>
      <c r="W41" s="21">
        <v>0</v>
      </c>
      <c r="X41" s="22"/>
      <c r="Y41" s="23" t="s">
        <v>2936</v>
      </c>
      <c r="Z41" s="64">
        <v>299</v>
      </c>
    </row>
    <row r="42" spans="1:26" ht="18" customHeight="1">
      <c r="A42" s="44">
        <f>VLOOKUP(Z42,貼付け!A:C,2,0)</f>
        <v>1702</v>
      </c>
      <c r="B42" s="10" t="s">
        <v>2361</v>
      </c>
      <c r="C42" s="10" t="s">
        <v>2362</v>
      </c>
      <c r="D42" s="10" t="s">
        <v>326</v>
      </c>
      <c r="E42" s="11" t="s">
        <v>2363</v>
      </c>
      <c r="F42" s="11" t="s">
        <v>20</v>
      </c>
      <c r="G42" s="12" t="s">
        <v>15</v>
      </c>
      <c r="H42" s="114" t="s">
        <v>17</v>
      </c>
      <c r="I42" s="12" t="s">
        <v>2364</v>
      </c>
      <c r="J42" s="14">
        <v>9</v>
      </c>
      <c r="K42" s="15" t="s">
        <v>13</v>
      </c>
      <c r="L42" s="16">
        <v>0</v>
      </c>
      <c r="M42" s="17" t="s">
        <v>14</v>
      </c>
      <c r="N42" s="17">
        <v>12</v>
      </c>
      <c r="O42" s="17" t="s">
        <v>13</v>
      </c>
      <c r="P42" s="18">
        <v>0</v>
      </c>
      <c r="Q42" s="19">
        <v>12</v>
      </c>
      <c r="R42" s="18" t="s">
        <v>13</v>
      </c>
      <c r="S42" s="18">
        <v>0</v>
      </c>
      <c r="T42" s="18" t="s">
        <v>14</v>
      </c>
      <c r="U42" s="20">
        <v>17</v>
      </c>
      <c r="V42" s="18" t="s">
        <v>13</v>
      </c>
      <c r="W42" s="21">
        <v>0</v>
      </c>
      <c r="X42" s="22" t="s">
        <v>2360</v>
      </c>
      <c r="Y42" s="23" t="s">
        <v>16</v>
      </c>
      <c r="Z42" s="64">
        <v>25</v>
      </c>
    </row>
    <row r="43" spans="1:26" ht="18" customHeight="1">
      <c r="A43" s="44">
        <f>VLOOKUP(Z43,貼付け!A:C,2,0)</f>
        <v>356</v>
      </c>
      <c r="B43" s="10" t="s">
        <v>425</v>
      </c>
      <c r="C43" s="10" t="s">
        <v>426</v>
      </c>
      <c r="D43" s="10" t="s">
        <v>326</v>
      </c>
      <c r="E43" s="11" t="s">
        <v>427</v>
      </c>
      <c r="F43" s="11" t="s">
        <v>39</v>
      </c>
      <c r="G43" s="12" t="s">
        <v>12</v>
      </c>
      <c r="H43" s="114" t="s">
        <v>16</v>
      </c>
      <c r="I43" s="12" t="s">
        <v>428</v>
      </c>
      <c r="J43" s="14">
        <v>8</v>
      </c>
      <c r="K43" s="15" t="s">
        <v>13</v>
      </c>
      <c r="L43" s="16">
        <v>0</v>
      </c>
      <c r="M43" s="17" t="s">
        <v>14</v>
      </c>
      <c r="N43" s="17">
        <v>12</v>
      </c>
      <c r="O43" s="17" t="s">
        <v>13</v>
      </c>
      <c r="P43" s="18">
        <v>0</v>
      </c>
      <c r="Q43" s="19">
        <v>12</v>
      </c>
      <c r="R43" s="18" t="s">
        <v>13</v>
      </c>
      <c r="S43" s="18">
        <v>0</v>
      </c>
      <c r="T43" s="18" t="s">
        <v>14</v>
      </c>
      <c r="U43" s="20">
        <v>14</v>
      </c>
      <c r="V43" s="18" t="s">
        <v>13</v>
      </c>
      <c r="W43" s="21">
        <v>0</v>
      </c>
      <c r="X43" s="22" t="s">
        <v>575</v>
      </c>
      <c r="Y43" s="23" t="s">
        <v>714</v>
      </c>
      <c r="Z43" s="64">
        <v>245</v>
      </c>
    </row>
    <row r="44" spans="1:26" ht="18" customHeight="1">
      <c r="A44" s="44">
        <f>VLOOKUP(Z44,貼付け!A:C,2,0)</f>
        <v>1676</v>
      </c>
      <c r="B44" s="10" t="s">
        <v>473</v>
      </c>
      <c r="C44" s="10" t="s">
        <v>734</v>
      </c>
      <c r="D44" s="10" t="s">
        <v>326</v>
      </c>
      <c r="E44" s="11" t="s">
        <v>1106</v>
      </c>
      <c r="F44" s="11" t="s">
        <v>20</v>
      </c>
      <c r="G44" s="12" t="s">
        <v>15</v>
      </c>
      <c r="H44" s="114" t="s">
        <v>17</v>
      </c>
      <c r="I44" s="12" t="s">
        <v>735</v>
      </c>
      <c r="J44" s="14">
        <v>7</v>
      </c>
      <c r="K44" s="15" t="s">
        <v>13</v>
      </c>
      <c r="L44" s="16">
        <v>30</v>
      </c>
      <c r="M44" s="17" t="s">
        <v>14</v>
      </c>
      <c r="N44" s="17">
        <v>13</v>
      </c>
      <c r="O44" s="17" t="s">
        <v>13</v>
      </c>
      <c r="P44" s="18">
        <v>30</v>
      </c>
      <c r="Q44" s="19"/>
      <c r="R44" s="18"/>
      <c r="S44" s="18"/>
      <c r="T44" s="18"/>
      <c r="U44" s="20"/>
      <c r="V44" s="18"/>
      <c r="W44" s="21"/>
      <c r="X44" s="22"/>
      <c r="Y44" s="23" t="s">
        <v>2990</v>
      </c>
      <c r="Z44" s="64">
        <v>284</v>
      </c>
    </row>
    <row r="45" spans="1:26" ht="18" customHeight="1">
      <c r="A45" s="44">
        <f>VLOOKUP(Z45,貼付け!A:C,2,0)</f>
        <v>280</v>
      </c>
      <c r="B45" s="10" t="s">
        <v>363</v>
      </c>
      <c r="C45" s="10" t="s">
        <v>364</v>
      </c>
      <c r="D45" s="10" t="s">
        <v>136</v>
      </c>
      <c r="E45" s="11" t="s">
        <v>365</v>
      </c>
      <c r="F45" s="11" t="s">
        <v>29</v>
      </c>
      <c r="G45" s="12" t="s">
        <v>12</v>
      </c>
      <c r="H45" s="114" t="s">
        <v>16</v>
      </c>
      <c r="I45" s="12" t="s">
        <v>366</v>
      </c>
      <c r="J45" s="14"/>
      <c r="K45" s="15"/>
      <c r="L45" s="16"/>
      <c r="M45" s="17"/>
      <c r="N45" s="17"/>
      <c r="O45" s="17"/>
      <c r="P45" s="18"/>
      <c r="Q45" s="19">
        <v>20</v>
      </c>
      <c r="R45" s="18" t="s">
        <v>13</v>
      </c>
      <c r="S45" s="18">
        <v>0</v>
      </c>
      <c r="T45" s="18" t="s">
        <v>14</v>
      </c>
      <c r="U45" s="20">
        <v>21</v>
      </c>
      <c r="V45" s="18" t="s">
        <v>13</v>
      </c>
      <c r="W45" s="21">
        <v>0</v>
      </c>
      <c r="X45" s="22"/>
      <c r="Y45" s="23" t="s">
        <v>16</v>
      </c>
      <c r="Z45" s="64">
        <v>5</v>
      </c>
    </row>
    <row r="46" spans="1:26" ht="18" customHeight="1">
      <c r="A46" s="44">
        <f>VLOOKUP(Z46,貼付け!A:C,2,0)</f>
        <v>1942</v>
      </c>
      <c r="B46" s="10" t="s">
        <v>382</v>
      </c>
      <c r="C46" s="10" t="s">
        <v>383</v>
      </c>
      <c r="D46" s="10" t="s">
        <v>136</v>
      </c>
      <c r="E46" s="11" t="s">
        <v>2670</v>
      </c>
      <c r="F46" s="11" t="s">
        <v>29</v>
      </c>
      <c r="G46" s="12" t="s">
        <v>12</v>
      </c>
      <c r="H46" s="114" t="s">
        <v>16</v>
      </c>
      <c r="I46" s="111" t="s">
        <v>3085</v>
      </c>
      <c r="J46" s="14">
        <v>8</v>
      </c>
      <c r="K46" s="15" t="s">
        <v>13</v>
      </c>
      <c r="L46" s="16">
        <v>0</v>
      </c>
      <c r="M46" s="17" t="s">
        <v>14</v>
      </c>
      <c r="N46" s="17">
        <v>14</v>
      </c>
      <c r="O46" s="17" t="s">
        <v>13</v>
      </c>
      <c r="P46" s="18">
        <v>0</v>
      </c>
      <c r="Q46" s="19"/>
      <c r="R46" s="18"/>
      <c r="S46" s="18"/>
      <c r="T46" s="18"/>
      <c r="U46" s="20"/>
      <c r="V46" s="18"/>
      <c r="W46" s="21"/>
      <c r="X46" s="22" t="s">
        <v>715</v>
      </c>
      <c r="Y46" s="23" t="s">
        <v>2540</v>
      </c>
      <c r="Z46" s="64">
        <v>202</v>
      </c>
    </row>
    <row r="47" spans="1:26" ht="18" customHeight="1">
      <c r="A47" s="44">
        <f>VLOOKUP(Z47,貼付け!A:C,2,0)</f>
        <v>279</v>
      </c>
      <c r="B47" s="10" t="s">
        <v>1034</v>
      </c>
      <c r="C47" s="10" t="s">
        <v>423</v>
      </c>
      <c r="D47" s="10" t="s">
        <v>136</v>
      </c>
      <c r="E47" s="11" t="s">
        <v>2567</v>
      </c>
      <c r="F47" s="11" t="s">
        <v>20</v>
      </c>
      <c r="G47" s="12" t="s">
        <v>15</v>
      </c>
      <c r="H47" s="114" t="s">
        <v>17</v>
      </c>
      <c r="I47" s="12" t="s">
        <v>736</v>
      </c>
      <c r="J47" s="14"/>
      <c r="K47" s="15"/>
      <c r="L47" s="16"/>
      <c r="M47" s="17"/>
      <c r="N47" s="17"/>
      <c r="O47" s="17"/>
      <c r="P47" s="18"/>
      <c r="Q47" s="19">
        <v>16</v>
      </c>
      <c r="R47" s="18" t="s">
        <v>13</v>
      </c>
      <c r="S47" s="18">
        <v>0</v>
      </c>
      <c r="T47" s="18" t="s">
        <v>14</v>
      </c>
      <c r="U47" s="20">
        <v>17</v>
      </c>
      <c r="V47" s="18" t="s">
        <v>13</v>
      </c>
      <c r="W47" s="21">
        <v>0</v>
      </c>
      <c r="X47" s="22"/>
      <c r="Y47" s="23" t="s">
        <v>16</v>
      </c>
      <c r="Z47" s="64">
        <v>227</v>
      </c>
    </row>
    <row r="48" spans="1:26" ht="18" customHeight="1">
      <c r="A48" s="44">
        <f>VLOOKUP(Z48,貼付け!A:C,2,0)</f>
        <v>2698</v>
      </c>
      <c r="B48" s="10" t="s">
        <v>424</v>
      </c>
      <c r="C48" s="10" t="s">
        <v>423</v>
      </c>
      <c r="D48" s="10" t="s">
        <v>136</v>
      </c>
      <c r="E48" s="11" t="s">
        <v>2568</v>
      </c>
      <c r="F48" s="11" t="s">
        <v>20</v>
      </c>
      <c r="G48" s="12" t="s">
        <v>15</v>
      </c>
      <c r="H48" s="114" t="s">
        <v>17</v>
      </c>
      <c r="I48" s="12" t="s">
        <v>577</v>
      </c>
      <c r="J48" s="14"/>
      <c r="K48" s="15"/>
      <c r="L48" s="16"/>
      <c r="M48" s="17"/>
      <c r="N48" s="17"/>
      <c r="O48" s="17"/>
      <c r="P48" s="18"/>
      <c r="Q48" s="19">
        <v>13</v>
      </c>
      <c r="R48" s="18" t="s">
        <v>13</v>
      </c>
      <c r="S48" s="18">
        <v>0</v>
      </c>
      <c r="T48" s="18" t="s">
        <v>14</v>
      </c>
      <c r="U48" s="20">
        <v>19</v>
      </c>
      <c r="V48" s="18" t="s">
        <v>13</v>
      </c>
      <c r="W48" s="21">
        <v>0</v>
      </c>
      <c r="X48" s="22"/>
      <c r="Y48" s="23" t="s">
        <v>16</v>
      </c>
      <c r="Z48" s="64">
        <v>228</v>
      </c>
    </row>
    <row r="49" spans="1:26" ht="18" customHeight="1">
      <c r="A49" s="44">
        <f>VLOOKUP(Z49,貼付け!A:C,2,0)</f>
        <v>3026</v>
      </c>
      <c r="B49" s="10" t="s">
        <v>2787</v>
      </c>
      <c r="C49" s="10" t="s">
        <v>655</v>
      </c>
      <c r="D49" s="10" t="s">
        <v>656</v>
      </c>
      <c r="E49" s="11" t="s">
        <v>2788</v>
      </c>
      <c r="F49" s="11" t="s">
        <v>20</v>
      </c>
      <c r="G49" s="12" t="s">
        <v>12</v>
      </c>
      <c r="H49" s="114" t="s">
        <v>16</v>
      </c>
      <c r="I49" s="12" t="s">
        <v>2225</v>
      </c>
      <c r="J49" s="14">
        <v>9</v>
      </c>
      <c r="K49" s="15" t="s">
        <v>13</v>
      </c>
      <c r="L49" s="16">
        <v>0</v>
      </c>
      <c r="M49" s="17" t="s">
        <v>14</v>
      </c>
      <c r="N49" s="17">
        <v>12</v>
      </c>
      <c r="O49" s="17" t="s">
        <v>13</v>
      </c>
      <c r="P49" s="18">
        <v>0</v>
      </c>
      <c r="Q49" s="19">
        <v>12</v>
      </c>
      <c r="R49" s="18" t="s">
        <v>13</v>
      </c>
      <c r="S49" s="18">
        <v>0</v>
      </c>
      <c r="T49" s="18" t="s">
        <v>14</v>
      </c>
      <c r="U49" s="20">
        <v>17</v>
      </c>
      <c r="V49" s="18" t="s">
        <v>13</v>
      </c>
      <c r="W49" s="21">
        <v>0</v>
      </c>
      <c r="X49" s="22"/>
      <c r="Y49" s="23" t="s">
        <v>2789</v>
      </c>
      <c r="Z49" s="64">
        <v>328</v>
      </c>
    </row>
    <row r="50" spans="1:26" ht="18" customHeight="1">
      <c r="A50" s="44">
        <f>VLOOKUP(Z50,貼付け!A:C,2,0)</f>
        <v>322</v>
      </c>
      <c r="B50" s="10" t="s">
        <v>62</v>
      </c>
      <c r="C50" s="10" t="s">
        <v>63</v>
      </c>
      <c r="D50" s="10" t="s">
        <v>64</v>
      </c>
      <c r="E50" s="11" t="s">
        <v>65</v>
      </c>
      <c r="F50" s="11" t="s">
        <v>20</v>
      </c>
      <c r="G50" s="12" t="s">
        <v>12</v>
      </c>
      <c r="H50" s="114" t="s">
        <v>16</v>
      </c>
      <c r="I50" s="12" t="s">
        <v>66</v>
      </c>
      <c r="J50" s="14">
        <v>6</v>
      </c>
      <c r="K50" s="15" t="s">
        <v>13</v>
      </c>
      <c r="L50" s="16">
        <v>0</v>
      </c>
      <c r="M50" s="17" t="s">
        <v>14</v>
      </c>
      <c r="N50" s="17">
        <v>12</v>
      </c>
      <c r="O50" s="17" t="s">
        <v>13</v>
      </c>
      <c r="P50" s="18">
        <v>0</v>
      </c>
      <c r="Q50" s="19"/>
      <c r="R50" s="18"/>
      <c r="S50" s="18"/>
      <c r="T50" s="18"/>
      <c r="U50" s="20"/>
      <c r="V50" s="18"/>
      <c r="W50" s="21"/>
      <c r="X50" s="22"/>
      <c r="Y50" s="23" t="s">
        <v>16</v>
      </c>
      <c r="Z50" s="64">
        <v>16</v>
      </c>
    </row>
    <row r="51" spans="1:26" ht="18" customHeight="1">
      <c r="A51" s="44">
        <f>VLOOKUP(Z51,貼付け!A:C,2,0)</f>
        <v>327</v>
      </c>
      <c r="B51" s="10" t="s">
        <v>2385</v>
      </c>
      <c r="C51" s="10" t="s">
        <v>716</v>
      </c>
      <c r="D51" s="10" t="s">
        <v>64</v>
      </c>
      <c r="E51" s="11" t="s">
        <v>737</v>
      </c>
      <c r="F51" s="11" t="s">
        <v>20</v>
      </c>
      <c r="G51" s="12" t="s">
        <v>12</v>
      </c>
      <c r="H51" s="114" t="s">
        <v>16</v>
      </c>
      <c r="I51" s="12" t="s">
        <v>2386</v>
      </c>
      <c r="J51" s="14">
        <v>9</v>
      </c>
      <c r="K51" s="15" t="s">
        <v>13</v>
      </c>
      <c r="L51" s="16">
        <v>0</v>
      </c>
      <c r="M51" s="17" t="s">
        <v>14</v>
      </c>
      <c r="N51" s="17">
        <v>12</v>
      </c>
      <c r="O51" s="17" t="s">
        <v>13</v>
      </c>
      <c r="P51" s="18">
        <v>0</v>
      </c>
      <c r="Q51" s="19">
        <v>13</v>
      </c>
      <c r="R51" s="18" t="s">
        <v>13</v>
      </c>
      <c r="S51" s="18">
        <v>0</v>
      </c>
      <c r="T51" s="18" t="s">
        <v>14</v>
      </c>
      <c r="U51" s="20">
        <v>16</v>
      </c>
      <c r="V51" s="18" t="s">
        <v>13</v>
      </c>
      <c r="W51" s="21">
        <v>0</v>
      </c>
      <c r="X51" s="22"/>
      <c r="Y51" s="23" t="s">
        <v>2387</v>
      </c>
      <c r="Z51" s="64">
        <v>54</v>
      </c>
    </row>
    <row r="52" spans="1:26" ht="18" customHeight="1">
      <c r="A52" s="44">
        <f>VLOOKUP(Z52,貼付け!A:C,2,0)</f>
        <v>2843</v>
      </c>
      <c r="B52" s="10" t="s">
        <v>1035</v>
      </c>
      <c r="C52" s="10" t="s">
        <v>1036</v>
      </c>
      <c r="D52" s="10" t="s">
        <v>64</v>
      </c>
      <c r="E52" s="11" t="s">
        <v>2695</v>
      </c>
      <c r="F52" s="11" t="s">
        <v>39</v>
      </c>
      <c r="G52" s="12" t="s">
        <v>12</v>
      </c>
      <c r="H52" s="114" t="s">
        <v>16</v>
      </c>
      <c r="I52" s="12" t="s">
        <v>1037</v>
      </c>
      <c r="J52" s="14"/>
      <c r="K52" s="15"/>
      <c r="L52" s="16"/>
      <c r="M52" s="17"/>
      <c r="N52" s="17"/>
      <c r="O52" s="17"/>
      <c r="P52" s="18"/>
      <c r="Q52" s="19">
        <v>13</v>
      </c>
      <c r="R52" s="18" t="s">
        <v>13</v>
      </c>
      <c r="S52" s="18">
        <v>0</v>
      </c>
      <c r="T52" s="18" t="s">
        <v>14</v>
      </c>
      <c r="U52" s="20">
        <v>19</v>
      </c>
      <c r="V52" s="18" t="s">
        <v>13</v>
      </c>
      <c r="W52" s="21">
        <v>0</v>
      </c>
      <c r="X52" s="22" t="s">
        <v>1108</v>
      </c>
      <c r="Y52" s="23" t="s">
        <v>2696</v>
      </c>
      <c r="Z52" s="64">
        <v>58</v>
      </c>
    </row>
    <row r="53" spans="1:26" ht="18" customHeight="1">
      <c r="A53" s="44">
        <f>VLOOKUP(Z53,貼付け!A:C,2,0)</f>
        <v>1981</v>
      </c>
      <c r="B53" s="10" t="s">
        <v>320</v>
      </c>
      <c r="C53" s="10" t="s">
        <v>321</v>
      </c>
      <c r="D53" s="10" t="s">
        <v>64</v>
      </c>
      <c r="E53" s="11" t="s">
        <v>322</v>
      </c>
      <c r="F53" s="11" t="s">
        <v>20</v>
      </c>
      <c r="G53" s="12" t="s">
        <v>15</v>
      </c>
      <c r="H53" s="114" t="s">
        <v>17</v>
      </c>
      <c r="I53" s="12" t="s">
        <v>323</v>
      </c>
      <c r="J53" s="14">
        <v>9</v>
      </c>
      <c r="K53" s="15" t="s">
        <v>13</v>
      </c>
      <c r="L53" s="16">
        <v>0</v>
      </c>
      <c r="M53" s="17" t="s">
        <v>14</v>
      </c>
      <c r="N53" s="17">
        <v>12</v>
      </c>
      <c r="O53" s="17" t="s">
        <v>13</v>
      </c>
      <c r="P53" s="18">
        <v>0</v>
      </c>
      <c r="Q53" s="19">
        <v>13</v>
      </c>
      <c r="R53" s="18" t="s">
        <v>13</v>
      </c>
      <c r="S53" s="18">
        <v>0</v>
      </c>
      <c r="T53" s="18" t="s">
        <v>14</v>
      </c>
      <c r="U53" s="20">
        <v>17</v>
      </c>
      <c r="V53" s="18" t="s">
        <v>13</v>
      </c>
      <c r="W53" s="21">
        <v>0</v>
      </c>
      <c r="X53" s="22"/>
      <c r="Y53" s="23" t="s">
        <v>657</v>
      </c>
      <c r="Z53" s="64">
        <v>79</v>
      </c>
    </row>
    <row r="54" spans="1:26" ht="18" customHeight="1">
      <c r="A54" s="44">
        <f>VLOOKUP(Z54,貼付け!A:C,2,0)</f>
        <v>1204</v>
      </c>
      <c r="B54" s="10" t="s">
        <v>480</v>
      </c>
      <c r="C54" s="10" t="s">
        <v>716</v>
      </c>
      <c r="D54" s="10" t="s">
        <v>64</v>
      </c>
      <c r="E54" s="11" t="s">
        <v>2492</v>
      </c>
      <c r="F54" s="11" t="s">
        <v>20</v>
      </c>
      <c r="G54" s="12" t="s">
        <v>1084</v>
      </c>
      <c r="H54" s="115" t="s">
        <v>1120</v>
      </c>
      <c r="I54" s="12" t="s">
        <v>717</v>
      </c>
      <c r="J54" s="14">
        <v>9</v>
      </c>
      <c r="K54" s="15" t="s">
        <v>13</v>
      </c>
      <c r="L54" s="16">
        <v>0</v>
      </c>
      <c r="M54" s="17" t="s">
        <v>14</v>
      </c>
      <c r="N54" s="17">
        <v>12</v>
      </c>
      <c r="O54" s="17" t="s">
        <v>13</v>
      </c>
      <c r="P54" s="18">
        <v>0</v>
      </c>
      <c r="Q54" s="19"/>
      <c r="R54" s="18"/>
      <c r="S54" s="18"/>
      <c r="T54" s="18"/>
      <c r="U54" s="20"/>
      <c r="V54" s="18"/>
      <c r="W54" s="21"/>
      <c r="X54" s="22"/>
      <c r="Y54" s="23" t="s">
        <v>16</v>
      </c>
      <c r="Z54" s="64">
        <v>159</v>
      </c>
    </row>
    <row r="55" spans="1:26" ht="18" customHeight="1">
      <c r="A55" s="44">
        <f>VLOOKUP(Z55,貼付け!A:C,2,0)</f>
        <v>62</v>
      </c>
      <c r="B55" s="10" t="s">
        <v>399</v>
      </c>
      <c r="C55" s="10" t="s">
        <v>400</v>
      </c>
      <c r="D55" s="10" t="s">
        <v>64</v>
      </c>
      <c r="E55" s="11" t="s">
        <v>401</v>
      </c>
      <c r="F55" s="11" t="s">
        <v>78</v>
      </c>
      <c r="G55" s="12" t="s">
        <v>12</v>
      </c>
      <c r="H55" s="114" t="s">
        <v>16</v>
      </c>
      <c r="I55" s="12" t="s">
        <v>402</v>
      </c>
      <c r="J55" s="14">
        <v>9</v>
      </c>
      <c r="K55" s="15" t="s">
        <v>13</v>
      </c>
      <c r="L55" s="16">
        <v>0</v>
      </c>
      <c r="M55" s="17" t="s">
        <v>14</v>
      </c>
      <c r="N55" s="17">
        <v>13</v>
      </c>
      <c r="O55" s="17" t="s">
        <v>13</v>
      </c>
      <c r="P55" s="18">
        <v>0</v>
      </c>
      <c r="Q55" s="19">
        <v>13</v>
      </c>
      <c r="R55" s="18" t="s">
        <v>13</v>
      </c>
      <c r="S55" s="18">
        <v>0</v>
      </c>
      <c r="T55" s="18" t="s">
        <v>14</v>
      </c>
      <c r="U55" s="20">
        <v>17</v>
      </c>
      <c r="V55" s="18" t="s">
        <v>13</v>
      </c>
      <c r="W55" s="21">
        <v>0</v>
      </c>
      <c r="X55" s="22" t="s">
        <v>578</v>
      </c>
      <c r="Y55" s="23" t="s">
        <v>16</v>
      </c>
      <c r="Z55" s="64">
        <v>210</v>
      </c>
    </row>
    <row r="56" spans="1:26" ht="18" customHeight="1">
      <c r="A56" s="44">
        <f>VLOOKUP(Z56,貼付け!A:C,2,0)</f>
        <v>2785</v>
      </c>
      <c r="B56" s="10" t="s">
        <v>1009</v>
      </c>
      <c r="C56" s="10" t="s">
        <v>716</v>
      </c>
      <c r="D56" s="10" t="s">
        <v>64</v>
      </c>
      <c r="E56" s="11" t="s">
        <v>1010</v>
      </c>
      <c r="F56" s="11" t="s">
        <v>20</v>
      </c>
      <c r="G56" s="12" t="s">
        <v>12</v>
      </c>
      <c r="H56" s="114" t="s">
        <v>16</v>
      </c>
      <c r="I56" s="12" t="s">
        <v>1011</v>
      </c>
      <c r="J56" s="14">
        <v>9</v>
      </c>
      <c r="K56" s="15" t="s">
        <v>13</v>
      </c>
      <c r="L56" s="16">
        <v>0</v>
      </c>
      <c r="M56" s="17" t="s">
        <v>14</v>
      </c>
      <c r="N56" s="17">
        <v>15</v>
      </c>
      <c r="O56" s="17" t="s">
        <v>13</v>
      </c>
      <c r="P56" s="18">
        <v>0</v>
      </c>
      <c r="Q56" s="19"/>
      <c r="R56" s="18"/>
      <c r="S56" s="18"/>
      <c r="T56" s="18"/>
      <c r="U56" s="20"/>
      <c r="V56" s="18"/>
      <c r="W56" s="21"/>
      <c r="X56" s="22" t="s">
        <v>2581</v>
      </c>
      <c r="Y56" s="23" t="s">
        <v>2679</v>
      </c>
      <c r="Z56" s="64">
        <v>242</v>
      </c>
    </row>
    <row r="57" spans="1:26" ht="18" customHeight="1">
      <c r="A57" s="44">
        <f>VLOOKUP(Z57,貼付け!A:C,2,0)</f>
        <v>1985</v>
      </c>
      <c r="B57" s="10" t="s">
        <v>486</v>
      </c>
      <c r="C57" s="10" t="s">
        <v>793</v>
      </c>
      <c r="D57" s="10" t="s">
        <v>64</v>
      </c>
      <c r="E57" s="11" t="s">
        <v>794</v>
      </c>
      <c r="F57" s="11" t="s">
        <v>20</v>
      </c>
      <c r="G57" s="12" t="s">
        <v>15</v>
      </c>
      <c r="H57" s="114" t="s">
        <v>17</v>
      </c>
      <c r="I57" s="12" t="s">
        <v>795</v>
      </c>
      <c r="J57" s="14"/>
      <c r="K57" s="15"/>
      <c r="L57" s="16"/>
      <c r="M57" s="17"/>
      <c r="N57" s="17"/>
      <c r="O57" s="17"/>
      <c r="P57" s="18"/>
      <c r="Q57" s="19">
        <v>14</v>
      </c>
      <c r="R57" s="18" t="s">
        <v>13</v>
      </c>
      <c r="S57" s="18">
        <v>0</v>
      </c>
      <c r="T57" s="18" t="s">
        <v>14</v>
      </c>
      <c r="U57" s="20">
        <v>16</v>
      </c>
      <c r="V57" s="18" t="s">
        <v>13</v>
      </c>
      <c r="W57" s="21">
        <v>0</v>
      </c>
      <c r="X57" s="22"/>
      <c r="Y57" s="23" t="s">
        <v>1107</v>
      </c>
      <c r="Z57" s="64">
        <v>283</v>
      </c>
    </row>
    <row r="58" spans="1:26" ht="18" customHeight="1">
      <c r="A58" s="44">
        <f>VLOOKUP(Z58,貼付け!A:C,2,0)</f>
        <v>1032</v>
      </c>
      <c r="B58" s="10" t="s">
        <v>479</v>
      </c>
      <c r="C58" s="10" t="s">
        <v>659</v>
      </c>
      <c r="D58" s="10" t="s">
        <v>195</v>
      </c>
      <c r="E58" s="11" t="s">
        <v>1039</v>
      </c>
      <c r="F58" s="11" t="s">
        <v>20</v>
      </c>
      <c r="G58" s="12" t="s">
        <v>15</v>
      </c>
      <c r="H58" s="114" t="s">
        <v>17</v>
      </c>
      <c r="I58" s="12" t="s">
        <v>660</v>
      </c>
      <c r="J58" s="14">
        <v>9</v>
      </c>
      <c r="K58" s="15" t="s">
        <v>13</v>
      </c>
      <c r="L58" s="16">
        <v>0</v>
      </c>
      <c r="M58" s="17" t="s">
        <v>14</v>
      </c>
      <c r="N58" s="17">
        <v>12</v>
      </c>
      <c r="O58" s="17" t="s">
        <v>13</v>
      </c>
      <c r="P58" s="18">
        <v>0</v>
      </c>
      <c r="Q58" s="19">
        <v>13</v>
      </c>
      <c r="R58" s="18" t="s">
        <v>13</v>
      </c>
      <c r="S58" s="18">
        <v>0</v>
      </c>
      <c r="T58" s="18" t="s">
        <v>14</v>
      </c>
      <c r="U58" s="20">
        <v>17</v>
      </c>
      <c r="V58" s="18" t="s">
        <v>13</v>
      </c>
      <c r="W58" s="21">
        <v>0</v>
      </c>
      <c r="X58" s="22"/>
      <c r="Y58" s="23" t="s">
        <v>16</v>
      </c>
      <c r="Z58" s="64">
        <v>125</v>
      </c>
    </row>
    <row r="59" spans="1:26" ht="18" customHeight="1">
      <c r="A59" s="44">
        <f>VLOOKUP(Z59,貼付け!A:C,2,0)</f>
        <v>675</v>
      </c>
      <c r="B59" s="10" t="s">
        <v>2259</v>
      </c>
      <c r="C59" s="10" t="s">
        <v>314</v>
      </c>
      <c r="D59" s="10" t="s">
        <v>195</v>
      </c>
      <c r="E59" s="11" t="s">
        <v>315</v>
      </c>
      <c r="F59" s="11" t="s">
        <v>20</v>
      </c>
      <c r="G59" s="12" t="s">
        <v>12</v>
      </c>
      <c r="H59" s="114" t="s">
        <v>16</v>
      </c>
      <c r="I59" s="12" t="s">
        <v>316</v>
      </c>
      <c r="J59" s="14"/>
      <c r="K59" s="15"/>
      <c r="L59" s="16"/>
      <c r="M59" s="17"/>
      <c r="N59" s="17"/>
      <c r="O59" s="17"/>
      <c r="P59" s="18"/>
      <c r="Q59" s="19">
        <v>15</v>
      </c>
      <c r="R59" s="18" t="s">
        <v>13</v>
      </c>
      <c r="S59" s="18">
        <v>0</v>
      </c>
      <c r="T59" s="18" t="s">
        <v>14</v>
      </c>
      <c r="U59" s="20">
        <v>19</v>
      </c>
      <c r="V59" s="18" t="s">
        <v>13</v>
      </c>
      <c r="W59" s="21">
        <v>0</v>
      </c>
      <c r="X59" s="22"/>
      <c r="Y59" s="23" t="s">
        <v>2710</v>
      </c>
      <c r="Z59" s="64">
        <v>160</v>
      </c>
    </row>
    <row r="60" spans="1:26" ht="18" customHeight="1">
      <c r="A60" s="44">
        <f>VLOOKUP(Z60,貼付け!A:C,2,0)</f>
        <v>139</v>
      </c>
      <c r="B60" s="10" t="s">
        <v>1038</v>
      </c>
      <c r="C60" s="10" t="s">
        <v>194</v>
      </c>
      <c r="D60" s="10" t="s">
        <v>195</v>
      </c>
      <c r="E60" s="11" t="s">
        <v>196</v>
      </c>
      <c r="F60" s="11" t="s">
        <v>39</v>
      </c>
      <c r="G60" s="12" t="s">
        <v>15</v>
      </c>
      <c r="H60" s="114" t="s">
        <v>17</v>
      </c>
      <c r="I60" s="12" t="s">
        <v>197</v>
      </c>
      <c r="J60" s="14">
        <v>9</v>
      </c>
      <c r="K60" s="15" t="s">
        <v>13</v>
      </c>
      <c r="L60" s="16">
        <v>0</v>
      </c>
      <c r="M60" s="17" t="s">
        <v>14</v>
      </c>
      <c r="N60" s="17">
        <v>12</v>
      </c>
      <c r="O60" s="17" t="s">
        <v>13</v>
      </c>
      <c r="P60" s="18">
        <v>0</v>
      </c>
      <c r="Q60" s="19">
        <v>12</v>
      </c>
      <c r="R60" s="18" t="s">
        <v>13</v>
      </c>
      <c r="S60" s="18">
        <v>0</v>
      </c>
      <c r="T60" s="18" t="s">
        <v>14</v>
      </c>
      <c r="U60" s="20">
        <v>16</v>
      </c>
      <c r="V60" s="18" t="s">
        <v>13</v>
      </c>
      <c r="W60" s="21">
        <v>0</v>
      </c>
      <c r="X60" s="22" t="s">
        <v>579</v>
      </c>
      <c r="Y60" s="23" t="s">
        <v>16</v>
      </c>
      <c r="Z60" s="64">
        <v>175</v>
      </c>
    </row>
    <row r="61" spans="1:26" ht="18" customHeight="1">
      <c r="A61" s="44">
        <f>VLOOKUP(Z61,貼付け!A:C,2,0)</f>
        <v>1774</v>
      </c>
      <c r="B61" s="10" t="s">
        <v>1109</v>
      </c>
      <c r="C61" s="10" t="s">
        <v>194</v>
      </c>
      <c r="D61" s="10" t="s">
        <v>195</v>
      </c>
      <c r="E61" s="11" t="s">
        <v>1110</v>
      </c>
      <c r="F61" s="11" t="s">
        <v>20</v>
      </c>
      <c r="G61" s="12" t="s">
        <v>15</v>
      </c>
      <c r="H61" s="114" t="s">
        <v>17</v>
      </c>
      <c r="I61" s="12" t="s">
        <v>1111</v>
      </c>
      <c r="J61" s="14">
        <v>8</v>
      </c>
      <c r="K61" s="15" t="s">
        <v>13</v>
      </c>
      <c r="L61" s="16">
        <v>0</v>
      </c>
      <c r="M61" s="17" t="s">
        <v>14</v>
      </c>
      <c r="N61" s="17">
        <v>13</v>
      </c>
      <c r="O61" s="17" t="s">
        <v>13</v>
      </c>
      <c r="P61" s="18">
        <v>0</v>
      </c>
      <c r="Q61" s="19">
        <v>13</v>
      </c>
      <c r="R61" s="18" t="s">
        <v>13</v>
      </c>
      <c r="S61" s="18">
        <v>0</v>
      </c>
      <c r="T61" s="18" t="s">
        <v>14</v>
      </c>
      <c r="U61" s="20">
        <v>17</v>
      </c>
      <c r="V61" s="18" t="s">
        <v>13</v>
      </c>
      <c r="W61" s="21">
        <v>0</v>
      </c>
      <c r="X61" s="22" t="s">
        <v>1112</v>
      </c>
      <c r="Y61" s="23" t="s">
        <v>2991</v>
      </c>
      <c r="Z61" s="64">
        <v>271</v>
      </c>
    </row>
    <row r="62" spans="1:26" ht="18" customHeight="1">
      <c r="A62" s="44">
        <f>VLOOKUP(Z62,貼付け!A:C,2,0)</f>
        <v>1131</v>
      </c>
      <c r="B62" s="10" t="s">
        <v>444</v>
      </c>
      <c r="C62" s="10" t="s">
        <v>445</v>
      </c>
      <c r="D62" s="10" t="s">
        <v>195</v>
      </c>
      <c r="E62" s="11" t="s">
        <v>2938</v>
      </c>
      <c r="F62" s="11" t="s">
        <v>20</v>
      </c>
      <c r="G62" s="12" t="s">
        <v>12</v>
      </c>
      <c r="H62" s="115" t="s">
        <v>16</v>
      </c>
      <c r="I62" s="12" t="s">
        <v>658</v>
      </c>
      <c r="J62" s="14">
        <v>8</v>
      </c>
      <c r="K62" s="15" t="s">
        <v>13</v>
      </c>
      <c r="L62" s="16">
        <v>0</v>
      </c>
      <c r="M62" s="17" t="s">
        <v>14</v>
      </c>
      <c r="N62" s="17">
        <v>9</v>
      </c>
      <c r="O62" s="17" t="s">
        <v>13</v>
      </c>
      <c r="P62" s="18">
        <v>0</v>
      </c>
      <c r="Q62" s="19"/>
      <c r="R62" s="18"/>
      <c r="S62" s="18"/>
      <c r="T62" s="18"/>
      <c r="U62" s="20"/>
      <c r="V62" s="18"/>
      <c r="W62" s="21"/>
      <c r="X62" s="22" t="s">
        <v>2939</v>
      </c>
      <c r="Y62" s="23" t="s">
        <v>2940</v>
      </c>
      <c r="Z62" s="64">
        <v>346</v>
      </c>
    </row>
    <row r="63" spans="1:26" ht="18" customHeight="1">
      <c r="A63" s="44">
        <f>VLOOKUP(Z63,貼付け!A:C,2,0)</f>
        <v>690</v>
      </c>
      <c r="B63" s="10" t="s">
        <v>71</v>
      </c>
      <c r="C63" s="10" t="s">
        <v>72</v>
      </c>
      <c r="D63" s="10" t="s">
        <v>73</v>
      </c>
      <c r="E63" s="11" t="s">
        <v>1040</v>
      </c>
      <c r="F63" s="11" t="s">
        <v>29</v>
      </c>
      <c r="G63" s="12" t="s">
        <v>15</v>
      </c>
      <c r="H63" s="114" t="s">
        <v>17</v>
      </c>
      <c r="I63" s="12" t="s">
        <v>74</v>
      </c>
      <c r="J63" s="14">
        <v>9</v>
      </c>
      <c r="K63" s="15" t="s">
        <v>13</v>
      </c>
      <c r="L63" s="16">
        <v>0</v>
      </c>
      <c r="M63" s="17" t="s">
        <v>14</v>
      </c>
      <c r="N63" s="17">
        <v>13</v>
      </c>
      <c r="O63" s="17" t="s">
        <v>13</v>
      </c>
      <c r="P63" s="18">
        <v>0</v>
      </c>
      <c r="Q63" s="19">
        <v>13</v>
      </c>
      <c r="R63" s="18" t="s">
        <v>13</v>
      </c>
      <c r="S63" s="18">
        <v>0</v>
      </c>
      <c r="T63" s="18" t="s">
        <v>14</v>
      </c>
      <c r="U63" s="20">
        <v>15</v>
      </c>
      <c r="V63" s="18" t="s">
        <v>13</v>
      </c>
      <c r="W63" s="21">
        <v>0</v>
      </c>
      <c r="X63" s="22" t="s">
        <v>584</v>
      </c>
      <c r="Y63" s="23" t="s">
        <v>2629</v>
      </c>
      <c r="Z63" s="64">
        <v>3</v>
      </c>
    </row>
    <row r="64" spans="1:26" ht="18" customHeight="1">
      <c r="A64" s="44">
        <f>VLOOKUP(Z64,貼付け!A:C,2,0)</f>
        <v>684</v>
      </c>
      <c r="B64" s="10" t="s">
        <v>489</v>
      </c>
      <c r="C64" s="10" t="s">
        <v>661</v>
      </c>
      <c r="D64" s="10" t="s">
        <v>73</v>
      </c>
      <c r="E64" s="11" t="s">
        <v>2349</v>
      </c>
      <c r="F64" s="11" t="s">
        <v>29</v>
      </c>
      <c r="G64" s="12" t="s">
        <v>12</v>
      </c>
      <c r="H64" s="114" t="s">
        <v>16</v>
      </c>
      <c r="I64" s="12" t="s">
        <v>662</v>
      </c>
      <c r="J64" s="14">
        <v>11</v>
      </c>
      <c r="K64" s="15" t="s">
        <v>13</v>
      </c>
      <c r="L64" s="16">
        <v>0</v>
      </c>
      <c r="M64" s="17" t="s">
        <v>14</v>
      </c>
      <c r="N64" s="17">
        <v>17</v>
      </c>
      <c r="O64" s="17" t="s">
        <v>13</v>
      </c>
      <c r="P64" s="18">
        <v>0</v>
      </c>
      <c r="Q64" s="19"/>
      <c r="R64" s="18"/>
      <c r="S64" s="18"/>
      <c r="T64" s="18"/>
      <c r="U64" s="20"/>
      <c r="V64" s="18"/>
      <c r="W64" s="21"/>
      <c r="X64" s="22"/>
      <c r="Y64" s="23" t="s">
        <v>2634</v>
      </c>
      <c r="Z64" s="64">
        <v>14</v>
      </c>
    </row>
    <row r="65" spans="1:26" ht="18" customHeight="1">
      <c r="A65" s="44">
        <f>VLOOKUP(Z65,貼付け!A:C,2,0)</f>
        <v>1285</v>
      </c>
      <c r="B65" s="10" t="s">
        <v>477</v>
      </c>
      <c r="C65" s="10" t="s">
        <v>661</v>
      </c>
      <c r="D65" s="10" t="s">
        <v>73</v>
      </c>
      <c r="E65" s="11" t="s">
        <v>1113</v>
      </c>
      <c r="F65" s="11" t="s">
        <v>78</v>
      </c>
      <c r="G65" s="12" t="s">
        <v>15</v>
      </c>
      <c r="H65" s="114" t="s">
        <v>17</v>
      </c>
      <c r="I65" s="12" t="s">
        <v>798</v>
      </c>
      <c r="J65" s="14">
        <v>9</v>
      </c>
      <c r="K65" s="15" t="s">
        <v>13</v>
      </c>
      <c r="L65" s="16">
        <v>0</v>
      </c>
      <c r="M65" s="17" t="s">
        <v>14</v>
      </c>
      <c r="N65" s="17">
        <v>12</v>
      </c>
      <c r="O65" s="17" t="s">
        <v>13</v>
      </c>
      <c r="P65" s="18">
        <v>0</v>
      </c>
      <c r="Q65" s="19">
        <v>13</v>
      </c>
      <c r="R65" s="18" t="s">
        <v>13</v>
      </c>
      <c r="S65" s="18">
        <v>0</v>
      </c>
      <c r="T65" s="18" t="s">
        <v>14</v>
      </c>
      <c r="U65" s="20">
        <v>16</v>
      </c>
      <c r="V65" s="18" t="s">
        <v>13</v>
      </c>
      <c r="W65" s="21">
        <v>0</v>
      </c>
      <c r="X65" s="22" t="s">
        <v>2992</v>
      </c>
      <c r="Y65" s="23" t="s">
        <v>16</v>
      </c>
      <c r="Z65" s="64">
        <v>46</v>
      </c>
    </row>
    <row r="66" spans="1:26" ht="18" customHeight="1">
      <c r="A66" s="44">
        <f>VLOOKUP(Z66,貼付け!A:C,2,0)</f>
        <v>2826</v>
      </c>
      <c r="B66" s="10" t="s">
        <v>560</v>
      </c>
      <c r="C66" s="10" t="s">
        <v>129</v>
      </c>
      <c r="D66" s="10" t="s">
        <v>73</v>
      </c>
      <c r="E66" s="11" t="s">
        <v>2408</v>
      </c>
      <c r="F66" s="11" t="s">
        <v>20</v>
      </c>
      <c r="G66" s="12" t="s">
        <v>12</v>
      </c>
      <c r="H66" s="114" t="s">
        <v>16</v>
      </c>
      <c r="I66" s="12" t="s">
        <v>985</v>
      </c>
      <c r="J66" s="14">
        <v>9</v>
      </c>
      <c r="K66" s="15" t="s">
        <v>13</v>
      </c>
      <c r="L66" s="16">
        <v>0</v>
      </c>
      <c r="M66" s="17" t="s">
        <v>14</v>
      </c>
      <c r="N66" s="17">
        <v>15</v>
      </c>
      <c r="O66" s="17" t="s">
        <v>13</v>
      </c>
      <c r="P66" s="18">
        <v>0</v>
      </c>
      <c r="Q66" s="19"/>
      <c r="R66" s="18"/>
      <c r="S66" s="18"/>
      <c r="T66" s="18"/>
      <c r="U66" s="20"/>
      <c r="V66" s="18"/>
      <c r="W66" s="21"/>
      <c r="X66" s="22" t="s">
        <v>2644</v>
      </c>
      <c r="Y66" s="23" t="s">
        <v>3074</v>
      </c>
      <c r="Z66" s="64">
        <v>75</v>
      </c>
    </row>
    <row r="67" spans="1:26" ht="18" customHeight="1">
      <c r="A67" s="44">
        <f>VLOOKUP(Z67,貼付け!A:C,2,0)</f>
        <v>1320</v>
      </c>
      <c r="B67" s="10" t="s">
        <v>2270</v>
      </c>
      <c r="C67" s="10" t="s">
        <v>796</v>
      </c>
      <c r="D67" s="10" t="s">
        <v>73</v>
      </c>
      <c r="E67" s="11" t="s">
        <v>3091</v>
      </c>
      <c r="F67" s="11" t="s">
        <v>20</v>
      </c>
      <c r="G67" s="12" t="s">
        <v>15</v>
      </c>
      <c r="H67" s="114" t="s">
        <v>17</v>
      </c>
      <c r="I67" s="12" t="s">
        <v>797</v>
      </c>
      <c r="J67" s="14"/>
      <c r="K67" s="15"/>
      <c r="L67" s="16"/>
      <c r="M67" s="17"/>
      <c r="N67" s="17"/>
      <c r="O67" s="17"/>
      <c r="P67" s="18"/>
      <c r="Q67" s="19">
        <v>14</v>
      </c>
      <c r="R67" s="18" t="s">
        <v>13</v>
      </c>
      <c r="S67" s="18">
        <v>0</v>
      </c>
      <c r="T67" s="18" t="s">
        <v>14</v>
      </c>
      <c r="U67" s="20">
        <v>16</v>
      </c>
      <c r="V67" s="18" t="s">
        <v>13</v>
      </c>
      <c r="W67" s="21">
        <v>0</v>
      </c>
      <c r="X67" s="22"/>
      <c r="Y67" s="23" t="s">
        <v>16</v>
      </c>
      <c r="Z67" s="64">
        <v>303</v>
      </c>
    </row>
    <row r="68" spans="1:26" ht="18" customHeight="1">
      <c r="A68" s="44">
        <f>VLOOKUP(Z68,貼付け!A:C,2,0)</f>
        <v>2940</v>
      </c>
      <c r="B68" s="10" t="s">
        <v>2284</v>
      </c>
      <c r="C68" s="10" t="s">
        <v>2484</v>
      </c>
      <c r="D68" s="10" t="s">
        <v>43</v>
      </c>
      <c r="E68" s="11" t="s">
        <v>2485</v>
      </c>
      <c r="F68" s="11" t="s">
        <v>20</v>
      </c>
      <c r="G68" s="12" t="s">
        <v>1084</v>
      </c>
      <c r="H68" s="115" t="s">
        <v>1120</v>
      </c>
      <c r="I68" s="12" t="s">
        <v>2486</v>
      </c>
      <c r="J68" s="14">
        <v>10</v>
      </c>
      <c r="K68" s="15" t="s">
        <v>13</v>
      </c>
      <c r="L68" s="16">
        <v>0</v>
      </c>
      <c r="M68" s="17" t="s">
        <v>14</v>
      </c>
      <c r="N68" s="17">
        <v>12</v>
      </c>
      <c r="O68" s="17" t="s">
        <v>13</v>
      </c>
      <c r="P68" s="18">
        <v>0</v>
      </c>
      <c r="Q68" s="19">
        <v>12</v>
      </c>
      <c r="R68" s="18" t="s">
        <v>13</v>
      </c>
      <c r="S68" s="18">
        <v>0</v>
      </c>
      <c r="T68" s="18" t="s">
        <v>14</v>
      </c>
      <c r="U68" s="20">
        <v>16</v>
      </c>
      <c r="V68" s="18" t="s">
        <v>13</v>
      </c>
      <c r="W68" s="21">
        <v>0</v>
      </c>
      <c r="X68" s="22"/>
      <c r="Y68" s="23" t="s">
        <v>2660</v>
      </c>
      <c r="Z68" s="64">
        <v>149</v>
      </c>
    </row>
    <row r="69" spans="1:26" ht="18" customHeight="1">
      <c r="A69" s="44">
        <f>VLOOKUP(Z69,貼付け!A:C,2,0)</f>
        <v>331</v>
      </c>
      <c r="B69" s="10" t="s">
        <v>41</v>
      </c>
      <c r="C69" s="10" t="s">
        <v>42</v>
      </c>
      <c r="D69" s="10" t="s">
        <v>43</v>
      </c>
      <c r="E69" s="11" t="s">
        <v>44</v>
      </c>
      <c r="F69" s="11" t="s">
        <v>20</v>
      </c>
      <c r="G69" s="12" t="s">
        <v>12</v>
      </c>
      <c r="H69" s="114" t="s">
        <v>16</v>
      </c>
      <c r="I69" s="111" t="s">
        <v>3132</v>
      </c>
      <c r="J69" s="14">
        <v>8</v>
      </c>
      <c r="K69" s="15" t="s">
        <v>13</v>
      </c>
      <c r="L69" s="16">
        <v>30</v>
      </c>
      <c r="M69" s="17" t="s">
        <v>14</v>
      </c>
      <c r="N69" s="17">
        <v>11</v>
      </c>
      <c r="O69" s="17" t="s">
        <v>13</v>
      </c>
      <c r="P69" s="18">
        <v>30</v>
      </c>
      <c r="Q69" s="19">
        <v>14</v>
      </c>
      <c r="R69" s="18" t="s">
        <v>13</v>
      </c>
      <c r="S69" s="18">
        <v>0</v>
      </c>
      <c r="T69" s="18" t="s">
        <v>14</v>
      </c>
      <c r="U69" s="20">
        <v>20</v>
      </c>
      <c r="V69" s="18" t="s">
        <v>13</v>
      </c>
      <c r="W69" s="21">
        <v>0</v>
      </c>
      <c r="X69" s="22" t="s">
        <v>2215</v>
      </c>
      <c r="Y69" s="23" t="s">
        <v>2673</v>
      </c>
      <c r="Z69" s="64">
        <v>212</v>
      </c>
    </row>
    <row r="70" spans="1:26" ht="18" customHeight="1">
      <c r="A70" s="44">
        <f>VLOOKUP(Z70,貼付け!A:C,2,0)</f>
        <v>1488</v>
      </c>
      <c r="B70" s="10" t="s">
        <v>533</v>
      </c>
      <c r="C70" s="10" t="s">
        <v>893</v>
      </c>
      <c r="D70" s="10" t="s">
        <v>43</v>
      </c>
      <c r="E70" s="11" t="s">
        <v>894</v>
      </c>
      <c r="F70" s="11" t="s">
        <v>29</v>
      </c>
      <c r="G70" s="12" t="s">
        <v>15</v>
      </c>
      <c r="H70" s="114" t="s">
        <v>17</v>
      </c>
      <c r="I70" s="12" t="s">
        <v>895</v>
      </c>
      <c r="J70" s="14">
        <v>9</v>
      </c>
      <c r="K70" s="15" t="s">
        <v>13</v>
      </c>
      <c r="L70" s="16">
        <v>0</v>
      </c>
      <c r="M70" s="17" t="s">
        <v>14</v>
      </c>
      <c r="N70" s="17">
        <v>12</v>
      </c>
      <c r="O70" s="17" t="s">
        <v>13</v>
      </c>
      <c r="P70" s="18">
        <v>0</v>
      </c>
      <c r="Q70" s="19">
        <v>12</v>
      </c>
      <c r="R70" s="18" t="s">
        <v>13</v>
      </c>
      <c r="S70" s="18">
        <v>0</v>
      </c>
      <c r="T70" s="18" t="s">
        <v>14</v>
      </c>
      <c r="U70" s="20">
        <v>22</v>
      </c>
      <c r="V70" s="18" t="s">
        <v>13</v>
      </c>
      <c r="W70" s="21">
        <v>0</v>
      </c>
      <c r="X70" s="22"/>
      <c r="Y70" s="23" t="s">
        <v>16</v>
      </c>
      <c r="Z70" s="64">
        <v>282</v>
      </c>
    </row>
    <row r="71" spans="1:26" ht="18" customHeight="1">
      <c r="A71" s="44">
        <f>VLOOKUP(Z71,貼付け!A:C,2,0)</f>
        <v>1762</v>
      </c>
      <c r="B71" s="10" t="s">
        <v>525</v>
      </c>
      <c r="C71" s="10" t="s">
        <v>867</v>
      </c>
      <c r="D71" s="10" t="s">
        <v>43</v>
      </c>
      <c r="E71" s="11" t="s">
        <v>868</v>
      </c>
      <c r="F71" s="11" t="s">
        <v>20</v>
      </c>
      <c r="G71" s="12" t="s">
        <v>12</v>
      </c>
      <c r="H71" s="114" t="s">
        <v>16</v>
      </c>
      <c r="I71" s="12" t="s">
        <v>869</v>
      </c>
      <c r="J71" s="14">
        <v>8</v>
      </c>
      <c r="K71" s="15" t="s">
        <v>13</v>
      </c>
      <c r="L71" s="16">
        <v>0</v>
      </c>
      <c r="M71" s="17" t="s">
        <v>14</v>
      </c>
      <c r="N71" s="17">
        <v>12</v>
      </c>
      <c r="O71" s="17" t="s">
        <v>13</v>
      </c>
      <c r="P71" s="18">
        <v>0</v>
      </c>
      <c r="Q71" s="19">
        <v>12</v>
      </c>
      <c r="R71" s="18" t="s">
        <v>13</v>
      </c>
      <c r="S71" s="18">
        <v>0</v>
      </c>
      <c r="T71" s="18" t="s">
        <v>14</v>
      </c>
      <c r="U71" s="20">
        <v>14</v>
      </c>
      <c r="V71" s="18" t="s">
        <v>13</v>
      </c>
      <c r="W71" s="21">
        <v>0</v>
      </c>
      <c r="X71" s="22" t="s">
        <v>870</v>
      </c>
      <c r="Y71" s="23" t="s">
        <v>3119</v>
      </c>
      <c r="Z71" s="64">
        <v>292</v>
      </c>
    </row>
    <row r="72" spans="1:26" ht="18" customHeight="1">
      <c r="A72" s="44">
        <f>VLOOKUP(Z72,貼付け!A:C,2,0)</f>
        <v>65</v>
      </c>
      <c r="B72" s="10" t="s">
        <v>198</v>
      </c>
      <c r="C72" s="10" t="s">
        <v>199</v>
      </c>
      <c r="D72" s="10" t="s">
        <v>200</v>
      </c>
      <c r="E72" s="11" t="s">
        <v>2456</v>
      </c>
      <c r="F72" s="11" t="s">
        <v>78</v>
      </c>
      <c r="G72" s="12" t="s">
        <v>12</v>
      </c>
      <c r="H72" s="114" t="s">
        <v>16</v>
      </c>
      <c r="I72" s="12" t="s">
        <v>201</v>
      </c>
      <c r="J72" s="14">
        <v>9</v>
      </c>
      <c r="K72" s="15" t="s">
        <v>13</v>
      </c>
      <c r="L72" s="16">
        <v>0</v>
      </c>
      <c r="M72" s="17" t="s">
        <v>14</v>
      </c>
      <c r="N72" s="17">
        <v>12</v>
      </c>
      <c r="O72" s="17" t="s">
        <v>13</v>
      </c>
      <c r="P72" s="18">
        <v>0</v>
      </c>
      <c r="Q72" s="19">
        <v>12</v>
      </c>
      <c r="R72" s="18" t="s">
        <v>13</v>
      </c>
      <c r="S72" s="18">
        <v>0</v>
      </c>
      <c r="T72" s="18" t="s">
        <v>14</v>
      </c>
      <c r="U72" s="20">
        <v>17</v>
      </c>
      <c r="V72" s="18" t="s">
        <v>13</v>
      </c>
      <c r="W72" s="21">
        <v>0</v>
      </c>
      <c r="X72" s="22" t="s">
        <v>2457</v>
      </c>
      <c r="Y72" s="23" t="s">
        <v>2653</v>
      </c>
      <c r="Z72" s="64">
        <v>113</v>
      </c>
    </row>
    <row r="73" spans="1:26" ht="18" customHeight="1">
      <c r="A73" s="44">
        <f>VLOOKUP(Z73,貼付け!A:C,2,0)</f>
        <v>2823</v>
      </c>
      <c r="B73" s="10" t="s">
        <v>562</v>
      </c>
      <c r="C73" s="10" t="s">
        <v>993</v>
      </c>
      <c r="D73" s="10" t="s">
        <v>200</v>
      </c>
      <c r="E73" s="11" t="s">
        <v>2469</v>
      </c>
      <c r="F73" s="11" t="s">
        <v>20</v>
      </c>
      <c r="G73" s="12" t="s">
        <v>12</v>
      </c>
      <c r="H73" s="114" t="s">
        <v>16</v>
      </c>
      <c r="I73" s="12" t="s">
        <v>994</v>
      </c>
      <c r="J73" s="14">
        <v>9</v>
      </c>
      <c r="K73" s="15" t="s">
        <v>13</v>
      </c>
      <c r="L73" s="16">
        <v>0</v>
      </c>
      <c r="M73" s="17" t="s">
        <v>14</v>
      </c>
      <c r="N73" s="17">
        <v>15</v>
      </c>
      <c r="O73" s="17" t="s">
        <v>13</v>
      </c>
      <c r="P73" s="18">
        <v>0</v>
      </c>
      <c r="Q73" s="19"/>
      <c r="R73" s="18"/>
      <c r="S73" s="18"/>
      <c r="T73" s="18"/>
      <c r="U73" s="20"/>
      <c r="V73" s="18"/>
      <c r="W73" s="21"/>
      <c r="X73" s="22"/>
      <c r="Y73" s="23" t="s">
        <v>2470</v>
      </c>
      <c r="Z73" s="64">
        <v>132</v>
      </c>
    </row>
    <row r="74" spans="1:26" ht="18" customHeight="1">
      <c r="A74" s="44">
        <f>VLOOKUP(Z74,貼付け!A:C,2,0)</f>
        <v>333</v>
      </c>
      <c r="B74" s="10" t="s">
        <v>2481</v>
      </c>
      <c r="C74" s="10" t="s">
        <v>739</v>
      </c>
      <c r="D74" s="10" t="s">
        <v>200</v>
      </c>
      <c r="E74" s="11" t="s">
        <v>740</v>
      </c>
      <c r="F74" s="11" t="s">
        <v>29</v>
      </c>
      <c r="G74" s="12" t="s">
        <v>12</v>
      </c>
      <c r="H74" s="114" t="s">
        <v>16</v>
      </c>
      <c r="I74" s="12" t="s">
        <v>741</v>
      </c>
      <c r="J74" s="14"/>
      <c r="K74" s="15"/>
      <c r="L74" s="16"/>
      <c r="M74" s="17"/>
      <c r="N74" s="17"/>
      <c r="O74" s="17"/>
      <c r="P74" s="18"/>
      <c r="Q74" s="19">
        <v>15</v>
      </c>
      <c r="R74" s="18" t="s">
        <v>13</v>
      </c>
      <c r="S74" s="18">
        <v>0</v>
      </c>
      <c r="T74" s="18" t="s">
        <v>14</v>
      </c>
      <c r="U74" s="20">
        <v>16</v>
      </c>
      <c r="V74" s="18" t="s">
        <v>13</v>
      </c>
      <c r="W74" s="21">
        <v>0</v>
      </c>
      <c r="X74" s="22" t="s">
        <v>2482</v>
      </c>
      <c r="Y74" s="23" t="s">
        <v>2483</v>
      </c>
      <c r="Z74" s="64">
        <v>148</v>
      </c>
    </row>
    <row r="75" spans="1:26" ht="18" customHeight="1">
      <c r="A75" s="44">
        <f>VLOOKUP(Z75,貼付け!A:C,2,0)</f>
        <v>367</v>
      </c>
      <c r="B75" s="10" t="s">
        <v>1012</v>
      </c>
      <c r="C75" s="10" t="s">
        <v>1013</v>
      </c>
      <c r="D75" s="10" t="s">
        <v>348</v>
      </c>
      <c r="E75" s="11" t="s">
        <v>1014</v>
      </c>
      <c r="F75" s="11" t="s">
        <v>29</v>
      </c>
      <c r="G75" s="12" t="s">
        <v>15</v>
      </c>
      <c r="H75" s="114" t="s">
        <v>17</v>
      </c>
      <c r="I75" s="12" t="s">
        <v>1041</v>
      </c>
      <c r="J75" s="14">
        <v>7</v>
      </c>
      <c r="K75" s="15" t="s">
        <v>13</v>
      </c>
      <c r="L75" s="16">
        <v>30</v>
      </c>
      <c r="M75" s="17" t="s">
        <v>14</v>
      </c>
      <c r="N75" s="17">
        <v>13</v>
      </c>
      <c r="O75" s="17" t="s">
        <v>13</v>
      </c>
      <c r="P75" s="18">
        <v>30</v>
      </c>
      <c r="Q75" s="19"/>
      <c r="R75" s="18"/>
      <c r="S75" s="18"/>
      <c r="T75" s="18"/>
      <c r="U75" s="20"/>
      <c r="V75" s="18"/>
      <c r="W75" s="21"/>
      <c r="X75" s="22"/>
      <c r="Y75" s="23" t="s">
        <v>16</v>
      </c>
      <c r="Z75" s="64">
        <v>27</v>
      </c>
    </row>
    <row r="76" spans="1:26" ht="18" customHeight="1">
      <c r="A76" s="44">
        <f>VLOOKUP(Z76,貼付け!A:C,2,0)</f>
        <v>2132</v>
      </c>
      <c r="B76" s="10" t="s">
        <v>534</v>
      </c>
      <c r="C76" s="10" t="s">
        <v>663</v>
      </c>
      <c r="D76" s="10" t="s">
        <v>348</v>
      </c>
      <c r="E76" s="11" t="s">
        <v>957</v>
      </c>
      <c r="F76" s="11" t="s">
        <v>20</v>
      </c>
      <c r="G76" s="12" t="s">
        <v>15</v>
      </c>
      <c r="H76" s="114" t="s">
        <v>17</v>
      </c>
      <c r="I76" s="12" t="s">
        <v>958</v>
      </c>
      <c r="J76" s="14">
        <v>9</v>
      </c>
      <c r="K76" s="15" t="s">
        <v>13</v>
      </c>
      <c r="L76" s="16">
        <v>30</v>
      </c>
      <c r="M76" s="17" t="s">
        <v>14</v>
      </c>
      <c r="N76" s="17">
        <v>12</v>
      </c>
      <c r="O76" s="17" t="s">
        <v>13</v>
      </c>
      <c r="P76" s="18">
        <v>30</v>
      </c>
      <c r="Q76" s="19">
        <v>13</v>
      </c>
      <c r="R76" s="18" t="s">
        <v>13</v>
      </c>
      <c r="S76" s="18">
        <v>30</v>
      </c>
      <c r="T76" s="18" t="s">
        <v>14</v>
      </c>
      <c r="U76" s="20">
        <v>16</v>
      </c>
      <c r="V76" s="18" t="s">
        <v>13</v>
      </c>
      <c r="W76" s="21">
        <v>30</v>
      </c>
      <c r="X76" s="22"/>
      <c r="Y76" s="23" t="s">
        <v>16</v>
      </c>
      <c r="Z76" s="64">
        <v>40</v>
      </c>
    </row>
    <row r="77" spans="1:26" ht="18" customHeight="1">
      <c r="A77" s="44">
        <f>VLOOKUP(Z77,貼付け!A:C,2,0)</f>
        <v>1946</v>
      </c>
      <c r="B77" s="10" t="s">
        <v>2606</v>
      </c>
      <c r="C77" s="10" t="s">
        <v>347</v>
      </c>
      <c r="D77" s="10" t="s">
        <v>348</v>
      </c>
      <c r="E77" s="11" t="s">
        <v>349</v>
      </c>
      <c r="F77" s="11" t="s">
        <v>169</v>
      </c>
      <c r="G77" s="12" t="s">
        <v>12</v>
      </c>
      <c r="H77" s="114" t="s">
        <v>16</v>
      </c>
      <c r="I77" s="12" t="s">
        <v>350</v>
      </c>
      <c r="J77" s="14">
        <v>9</v>
      </c>
      <c r="K77" s="15" t="s">
        <v>13</v>
      </c>
      <c r="L77" s="16">
        <v>30</v>
      </c>
      <c r="M77" s="17" t="s">
        <v>14</v>
      </c>
      <c r="N77" s="17">
        <v>12</v>
      </c>
      <c r="O77" s="17" t="s">
        <v>13</v>
      </c>
      <c r="P77" s="18">
        <v>0</v>
      </c>
      <c r="Q77" s="19">
        <v>13</v>
      </c>
      <c r="R77" s="18" t="s">
        <v>13</v>
      </c>
      <c r="S77" s="18">
        <v>0</v>
      </c>
      <c r="T77" s="18" t="s">
        <v>14</v>
      </c>
      <c r="U77" s="20">
        <v>16</v>
      </c>
      <c r="V77" s="18" t="s">
        <v>13</v>
      </c>
      <c r="W77" s="21">
        <v>0</v>
      </c>
      <c r="X77" s="22"/>
      <c r="Y77" s="23" t="s">
        <v>2607</v>
      </c>
      <c r="Z77" s="64">
        <v>259</v>
      </c>
    </row>
    <row r="78" spans="1:26" ht="18" customHeight="1">
      <c r="A78" s="44">
        <f>VLOOKUP(Z78,貼付け!A:C,2,0)</f>
        <v>988</v>
      </c>
      <c r="B78" s="10" t="s">
        <v>482</v>
      </c>
      <c r="C78" s="10" t="s">
        <v>663</v>
      </c>
      <c r="D78" s="10" t="s">
        <v>348</v>
      </c>
      <c r="E78" s="11" t="s">
        <v>2612</v>
      </c>
      <c r="F78" s="11" t="s">
        <v>20</v>
      </c>
      <c r="G78" s="12" t="s">
        <v>12</v>
      </c>
      <c r="H78" s="114" t="s">
        <v>16</v>
      </c>
      <c r="I78" s="12" t="s">
        <v>664</v>
      </c>
      <c r="J78" s="14">
        <v>9</v>
      </c>
      <c r="K78" s="15" t="s">
        <v>13</v>
      </c>
      <c r="L78" s="16">
        <v>0</v>
      </c>
      <c r="M78" s="17" t="s">
        <v>14</v>
      </c>
      <c r="N78" s="17">
        <v>12</v>
      </c>
      <c r="O78" s="17" t="s">
        <v>13</v>
      </c>
      <c r="P78" s="18">
        <v>0</v>
      </c>
      <c r="Q78" s="19">
        <v>13</v>
      </c>
      <c r="R78" s="18" t="s">
        <v>13</v>
      </c>
      <c r="S78" s="18">
        <v>0</v>
      </c>
      <c r="T78" s="18" t="s">
        <v>14</v>
      </c>
      <c r="U78" s="20">
        <v>16</v>
      </c>
      <c r="V78" s="18" t="s">
        <v>13</v>
      </c>
      <c r="W78" s="21">
        <v>0</v>
      </c>
      <c r="X78" s="22" t="s">
        <v>665</v>
      </c>
      <c r="Y78" s="23" t="s">
        <v>16</v>
      </c>
      <c r="Z78" s="64">
        <v>261</v>
      </c>
    </row>
    <row r="79" spans="1:26" ht="18" customHeight="1">
      <c r="A79" s="44">
        <f>VLOOKUP(Z79,貼付け!A:C,2,0)</f>
        <v>3132</v>
      </c>
      <c r="B79" s="10" t="s">
        <v>2768</v>
      </c>
      <c r="C79" s="10" t="s">
        <v>2769</v>
      </c>
      <c r="D79" s="10" t="s">
        <v>348</v>
      </c>
      <c r="E79" s="11" t="s">
        <v>2770</v>
      </c>
      <c r="F79" s="11" t="s">
        <v>29</v>
      </c>
      <c r="G79" s="12" t="s">
        <v>12</v>
      </c>
      <c r="H79" s="114" t="s">
        <v>16</v>
      </c>
      <c r="I79" s="12" t="s">
        <v>2771</v>
      </c>
      <c r="J79" s="14">
        <v>9</v>
      </c>
      <c r="K79" s="15" t="s">
        <v>13</v>
      </c>
      <c r="L79" s="16">
        <v>0</v>
      </c>
      <c r="M79" s="17" t="s">
        <v>14</v>
      </c>
      <c r="N79" s="17">
        <v>12</v>
      </c>
      <c r="O79" s="17" t="s">
        <v>13</v>
      </c>
      <c r="P79" s="18">
        <v>0</v>
      </c>
      <c r="Q79" s="19">
        <v>14</v>
      </c>
      <c r="R79" s="18" t="s">
        <v>13</v>
      </c>
      <c r="S79" s="18">
        <v>0</v>
      </c>
      <c r="T79" s="18" t="s">
        <v>14</v>
      </c>
      <c r="U79" s="20">
        <v>17</v>
      </c>
      <c r="V79" s="18" t="s">
        <v>13</v>
      </c>
      <c r="W79" s="21">
        <v>0</v>
      </c>
      <c r="X79" s="22"/>
      <c r="Y79" s="23" t="s">
        <v>3120</v>
      </c>
      <c r="Z79" s="64">
        <v>307</v>
      </c>
    </row>
    <row r="80" spans="1:26" ht="18" customHeight="1">
      <c r="A80" s="44">
        <f>VLOOKUP(Z80,貼付け!A:C,2,0)</f>
        <v>2750</v>
      </c>
      <c r="B80" s="10" t="s">
        <v>526</v>
      </c>
      <c r="C80" s="10" t="s">
        <v>1003</v>
      </c>
      <c r="D80" s="10" t="s">
        <v>348</v>
      </c>
      <c r="E80" s="11" t="s">
        <v>1883</v>
      </c>
      <c r="F80" s="11" t="s">
        <v>20</v>
      </c>
      <c r="G80" s="12" t="s">
        <v>15</v>
      </c>
      <c r="H80" s="114" t="s">
        <v>17</v>
      </c>
      <c r="I80" s="12" t="s">
        <v>1004</v>
      </c>
      <c r="J80" s="14">
        <v>9</v>
      </c>
      <c r="K80" s="15" t="s">
        <v>13</v>
      </c>
      <c r="L80" s="16">
        <v>0</v>
      </c>
      <c r="M80" s="17" t="s">
        <v>14</v>
      </c>
      <c r="N80" s="17">
        <v>12</v>
      </c>
      <c r="O80" s="17" t="s">
        <v>13</v>
      </c>
      <c r="P80" s="18">
        <v>0</v>
      </c>
      <c r="Q80" s="19">
        <v>13</v>
      </c>
      <c r="R80" s="18" t="s">
        <v>13</v>
      </c>
      <c r="S80" s="18">
        <v>0</v>
      </c>
      <c r="T80" s="18" t="s">
        <v>14</v>
      </c>
      <c r="U80" s="20">
        <v>16</v>
      </c>
      <c r="V80" s="18" t="s">
        <v>13</v>
      </c>
      <c r="W80" s="21">
        <v>0</v>
      </c>
      <c r="X80" s="22"/>
      <c r="Y80" s="23" t="s">
        <v>2993</v>
      </c>
      <c r="Z80" s="64">
        <v>317</v>
      </c>
    </row>
    <row r="81" spans="1:26" ht="18" customHeight="1">
      <c r="A81" s="44">
        <f>VLOOKUP(Z81,貼付け!A:C,2,0)</f>
        <v>2437</v>
      </c>
      <c r="B81" s="10" t="s">
        <v>329</v>
      </c>
      <c r="C81" s="10" t="s">
        <v>330</v>
      </c>
      <c r="D81" s="10" t="s">
        <v>291</v>
      </c>
      <c r="E81" s="11" t="s">
        <v>331</v>
      </c>
      <c r="F81" s="11" t="s">
        <v>29</v>
      </c>
      <c r="G81" s="12" t="s">
        <v>15</v>
      </c>
      <c r="H81" s="114" t="s">
        <v>17</v>
      </c>
      <c r="I81" s="12" t="s">
        <v>332</v>
      </c>
      <c r="J81" s="14">
        <v>10</v>
      </c>
      <c r="K81" s="15" t="s">
        <v>13</v>
      </c>
      <c r="L81" s="16">
        <v>0</v>
      </c>
      <c r="M81" s="17" t="s">
        <v>14</v>
      </c>
      <c r="N81" s="17">
        <v>13</v>
      </c>
      <c r="O81" s="17" t="s">
        <v>13</v>
      </c>
      <c r="P81" s="18">
        <v>0</v>
      </c>
      <c r="Q81" s="19">
        <v>13</v>
      </c>
      <c r="R81" s="18" t="s">
        <v>13</v>
      </c>
      <c r="S81" s="18">
        <v>0</v>
      </c>
      <c r="T81" s="18" t="s">
        <v>14</v>
      </c>
      <c r="U81" s="20">
        <v>16</v>
      </c>
      <c r="V81" s="18" t="s">
        <v>13</v>
      </c>
      <c r="W81" s="21">
        <v>0</v>
      </c>
      <c r="X81" s="22" t="s">
        <v>591</v>
      </c>
      <c r="Y81" s="23" t="s">
        <v>2641</v>
      </c>
      <c r="Z81" s="64">
        <v>69</v>
      </c>
    </row>
    <row r="82" spans="1:26" ht="18" customHeight="1">
      <c r="A82" s="44">
        <f>VLOOKUP(Z82,貼付け!A:C,2,0)</f>
        <v>2594</v>
      </c>
      <c r="B82" s="10" t="s">
        <v>2474</v>
      </c>
      <c r="C82" s="10" t="s">
        <v>896</v>
      </c>
      <c r="D82" s="10" t="s">
        <v>291</v>
      </c>
      <c r="E82" s="11" t="s">
        <v>897</v>
      </c>
      <c r="F82" s="11" t="s">
        <v>29</v>
      </c>
      <c r="G82" s="12" t="s">
        <v>12</v>
      </c>
      <c r="H82" s="114" t="s">
        <v>16</v>
      </c>
      <c r="I82" s="12" t="s">
        <v>898</v>
      </c>
      <c r="J82" s="14">
        <v>9</v>
      </c>
      <c r="K82" s="15" t="s">
        <v>13</v>
      </c>
      <c r="L82" s="16">
        <v>30</v>
      </c>
      <c r="M82" s="17" t="s">
        <v>14</v>
      </c>
      <c r="N82" s="17">
        <v>12</v>
      </c>
      <c r="O82" s="17" t="s">
        <v>13</v>
      </c>
      <c r="P82" s="18">
        <v>30</v>
      </c>
      <c r="Q82" s="19">
        <v>13</v>
      </c>
      <c r="R82" s="18" t="s">
        <v>13</v>
      </c>
      <c r="S82" s="18">
        <v>30</v>
      </c>
      <c r="T82" s="18" t="s">
        <v>14</v>
      </c>
      <c r="U82" s="20">
        <v>16</v>
      </c>
      <c r="V82" s="18" t="s">
        <v>13</v>
      </c>
      <c r="W82" s="21">
        <v>30</v>
      </c>
      <c r="X82" s="22" t="s">
        <v>899</v>
      </c>
      <c r="Y82" s="23" t="s">
        <v>1135</v>
      </c>
      <c r="Z82" s="64">
        <v>140</v>
      </c>
    </row>
    <row r="83" spans="1:26" ht="18" customHeight="1">
      <c r="A83" s="44">
        <f>VLOOKUP(Z83,貼付け!A:C,2,0)</f>
        <v>2373</v>
      </c>
      <c r="B83" s="10" t="s">
        <v>289</v>
      </c>
      <c r="C83" s="10" t="s">
        <v>290</v>
      </c>
      <c r="D83" s="10" t="s">
        <v>291</v>
      </c>
      <c r="E83" s="11" t="s">
        <v>292</v>
      </c>
      <c r="F83" s="11" t="s">
        <v>39</v>
      </c>
      <c r="G83" s="12" t="s">
        <v>15</v>
      </c>
      <c r="H83" s="114" t="s">
        <v>17</v>
      </c>
      <c r="I83" s="12" t="s">
        <v>742</v>
      </c>
      <c r="J83" s="14">
        <v>9</v>
      </c>
      <c r="K83" s="15" t="s">
        <v>13</v>
      </c>
      <c r="L83" s="16">
        <v>0</v>
      </c>
      <c r="M83" s="17" t="s">
        <v>14</v>
      </c>
      <c r="N83" s="17">
        <v>11</v>
      </c>
      <c r="O83" s="17" t="s">
        <v>13</v>
      </c>
      <c r="P83" s="18">
        <v>0</v>
      </c>
      <c r="Q83" s="19"/>
      <c r="R83" s="18"/>
      <c r="S83" s="18"/>
      <c r="T83" s="18"/>
      <c r="U83" s="20"/>
      <c r="V83" s="18"/>
      <c r="W83" s="21"/>
      <c r="X83" s="22"/>
      <c r="Y83" s="23" t="s">
        <v>16</v>
      </c>
      <c r="Z83" s="64">
        <v>199</v>
      </c>
    </row>
    <row r="84" spans="1:26" ht="18" customHeight="1">
      <c r="A84" s="44">
        <f>VLOOKUP(Z84,貼付け!A:C,2,0)</f>
        <v>2014</v>
      </c>
      <c r="B84" s="10" t="s">
        <v>546</v>
      </c>
      <c r="C84" s="10" t="s">
        <v>896</v>
      </c>
      <c r="D84" s="10" t="s">
        <v>291</v>
      </c>
      <c r="E84" s="11" t="s">
        <v>939</v>
      </c>
      <c r="F84" s="11" t="s">
        <v>20</v>
      </c>
      <c r="G84" s="12" t="s">
        <v>12</v>
      </c>
      <c r="H84" s="114" t="s">
        <v>16</v>
      </c>
      <c r="I84" s="111" t="s">
        <v>940</v>
      </c>
      <c r="J84" s="14">
        <v>8</v>
      </c>
      <c r="K84" s="15" t="s">
        <v>13</v>
      </c>
      <c r="L84" s="16">
        <v>30</v>
      </c>
      <c r="M84" s="17" t="s">
        <v>14</v>
      </c>
      <c r="N84" s="17">
        <v>12</v>
      </c>
      <c r="O84" s="17" t="s">
        <v>13</v>
      </c>
      <c r="P84" s="18">
        <v>30</v>
      </c>
      <c r="Q84" s="19"/>
      <c r="R84" s="18"/>
      <c r="S84" s="18"/>
      <c r="T84" s="18"/>
      <c r="U84" s="20"/>
      <c r="V84" s="18"/>
      <c r="W84" s="21"/>
      <c r="X84" s="22" t="s">
        <v>2773</v>
      </c>
      <c r="Y84" s="23" t="s">
        <v>16</v>
      </c>
      <c r="Z84" s="64">
        <v>308</v>
      </c>
    </row>
    <row r="85" spans="1:26" ht="18" customHeight="1">
      <c r="A85" s="44">
        <f>VLOOKUP(Z85,貼付け!A:C,2,0)</f>
        <v>1127</v>
      </c>
      <c r="B85" s="10" t="s">
        <v>2599</v>
      </c>
      <c r="C85" s="10" t="s">
        <v>411</v>
      </c>
      <c r="D85" s="10" t="s">
        <v>412</v>
      </c>
      <c r="E85" s="11" t="s">
        <v>1043</v>
      </c>
      <c r="F85" s="11" t="s">
        <v>20</v>
      </c>
      <c r="G85" s="12" t="s">
        <v>12</v>
      </c>
      <c r="H85" s="114" t="s">
        <v>16</v>
      </c>
      <c r="I85" s="12" t="s">
        <v>594</v>
      </c>
      <c r="J85" s="14">
        <v>10</v>
      </c>
      <c r="K85" s="15" t="s">
        <v>13</v>
      </c>
      <c r="L85" s="16">
        <v>0</v>
      </c>
      <c r="M85" s="17" t="s">
        <v>14</v>
      </c>
      <c r="N85" s="17">
        <v>12</v>
      </c>
      <c r="O85" s="17" t="s">
        <v>13</v>
      </c>
      <c r="P85" s="18">
        <v>0</v>
      </c>
      <c r="Q85" s="19">
        <v>14</v>
      </c>
      <c r="R85" s="18" t="s">
        <v>13</v>
      </c>
      <c r="S85" s="18">
        <v>0</v>
      </c>
      <c r="T85" s="18" t="s">
        <v>14</v>
      </c>
      <c r="U85" s="20">
        <v>16</v>
      </c>
      <c r="V85" s="18" t="s">
        <v>13</v>
      </c>
      <c r="W85" s="21">
        <v>0</v>
      </c>
      <c r="X85" s="22" t="s">
        <v>595</v>
      </c>
      <c r="Y85" s="23" t="s">
        <v>2600</v>
      </c>
      <c r="Z85" s="64">
        <v>255</v>
      </c>
    </row>
    <row r="86" spans="1:26" ht="18" customHeight="1">
      <c r="A86" s="44">
        <f>VLOOKUP(Z86,貼付け!A:C,2,0)</f>
        <v>1031</v>
      </c>
      <c r="B86" s="10" t="s">
        <v>273</v>
      </c>
      <c r="C86" s="10" t="s">
        <v>274</v>
      </c>
      <c r="D86" s="10" t="s">
        <v>275</v>
      </c>
      <c r="E86" s="11" t="s">
        <v>276</v>
      </c>
      <c r="F86" s="11" t="s">
        <v>20</v>
      </c>
      <c r="G86" s="12" t="s">
        <v>12</v>
      </c>
      <c r="H86" s="114" t="s">
        <v>16</v>
      </c>
      <c r="I86" s="111" t="s">
        <v>2932</v>
      </c>
      <c r="J86" s="14">
        <v>9</v>
      </c>
      <c r="K86" s="15" t="s">
        <v>13</v>
      </c>
      <c r="L86" s="16">
        <v>0</v>
      </c>
      <c r="M86" s="17" t="s">
        <v>14</v>
      </c>
      <c r="N86" s="17">
        <v>12</v>
      </c>
      <c r="O86" s="17" t="s">
        <v>13</v>
      </c>
      <c r="P86" s="18">
        <v>0</v>
      </c>
      <c r="Q86" s="19">
        <v>12</v>
      </c>
      <c r="R86" s="18" t="s">
        <v>13</v>
      </c>
      <c r="S86" s="18">
        <v>0</v>
      </c>
      <c r="T86" s="18" t="s">
        <v>14</v>
      </c>
      <c r="U86" s="20">
        <v>24</v>
      </c>
      <c r="V86" s="18" t="s">
        <v>13</v>
      </c>
      <c r="W86" s="21">
        <v>0</v>
      </c>
      <c r="X86" s="22" t="s">
        <v>1088</v>
      </c>
      <c r="Y86" s="23" t="s">
        <v>2661</v>
      </c>
      <c r="Z86" s="64">
        <v>151</v>
      </c>
    </row>
    <row r="87" spans="1:26" ht="18" customHeight="1">
      <c r="A87" s="44">
        <f>VLOOKUP(Z87,貼付け!A:C,2,0)</f>
        <v>372</v>
      </c>
      <c r="B87" s="10" t="s">
        <v>388</v>
      </c>
      <c r="C87" s="10" t="s">
        <v>389</v>
      </c>
      <c r="D87" s="10" t="s">
        <v>275</v>
      </c>
      <c r="E87" s="11" t="s">
        <v>390</v>
      </c>
      <c r="F87" s="11" t="s">
        <v>29</v>
      </c>
      <c r="G87" s="12" t="s">
        <v>12</v>
      </c>
      <c r="H87" s="114" t="s">
        <v>16</v>
      </c>
      <c r="I87" s="12" t="s">
        <v>391</v>
      </c>
      <c r="J87" s="14">
        <v>10</v>
      </c>
      <c r="K87" s="15" t="s">
        <v>13</v>
      </c>
      <c r="L87" s="16">
        <v>0</v>
      </c>
      <c r="M87" s="17" t="s">
        <v>14</v>
      </c>
      <c r="N87" s="17">
        <v>12</v>
      </c>
      <c r="O87" s="17" t="s">
        <v>13</v>
      </c>
      <c r="P87" s="18">
        <v>0</v>
      </c>
      <c r="Q87" s="19">
        <v>12</v>
      </c>
      <c r="R87" s="18" t="s">
        <v>13</v>
      </c>
      <c r="S87" s="18">
        <v>0</v>
      </c>
      <c r="T87" s="18" t="s">
        <v>14</v>
      </c>
      <c r="U87" s="20">
        <v>16</v>
      </c>
      <c r="V87" s="18" t="s">
        <v>13</v>
      </c>
      <c r="W87" s="21">
        <v>0</v>
      </c>
      <c r="X87" s="22" t="s">
        <v>666</v>
      </c>
      <c r="Y87" s="23" t="s">
        <v>1044</v>
      </c>
      <c r="Z87" s="64">
        <v>232</v>
      </c>
    </row>
    <row r="88" spans="1:26" ht="18" customHeight="1">
      <c r="A88" s="44">
        <f>VLOOKUP(Z88,貼付け!A:C,2,0)</f>
        <v>813</v>
      </c>
      <c r="B88" s="10" t="s">
        <v>336</v>
      </c>
      <c r="C88" s="10" t="s">
        <v>337</v>
      </c>
      <c r="D88" s="10" t="s">
        <v>275</v>
      </c>
      <c r="E88" s="11" t="s">
        <v>2733</v>
      </c>
      <c r="F88" s="11" t="s">
        <v>52</v>
      </c>
      <c r="G88" s="12" t="s">
        <v>12</v>
      </c>
      <c r="H88" s="114" t="s">
        <v>16</v>
      </c>
      <c r="I88" s="12" t="s">
        <v>338</v>
      </c>
      <c r="J88" s="14">
        <v>8</v>
      </c>
      <c r="K88" s="15" t="s">
        <v>13</v>
      </c>
      <c r="L88" s="16">
        <v>0</v>
      </c>
      <c r="M88" s="17" t="s">
        <v>14</v>
      </c>
      <c r="N88" s="17">
        <v>14</v>
      </c>
      <c r="O88" s="17" t="s">
        <v>13</v>
      </c>
      <c r="P88" s="18">
        <v>0</v>
      </c>
      <c r="Q88" s="19"/>
      <c r="R88" s="18"/>
      <c r="S88" s="18"/>
      <c r="T88" s="18"/>
      <c r="U88" s="20"/>
      <c r="V88" s="18"/>
      <c r="W88" s="21"/>
      <c r="X88" s="22" t="s">
        <v>2734</v>
      </c>
      <c r="Y88" s="23" t="s">
        <v>2735</v>
      </c>
      <c r="Z88" s="64">
        <v>295</v>
      </c>
    </row>
    <row r="89" spans="1:26" ht="18" customHeight="1">
      <c r="A89" s="44">
        <f>VLOOKUP(Z89,貼付け!A:C,2,0)</f>
        <v>2621</v>
      </c>
      <c r="B89" s="10" t="s">
        <v>2355</v>
      </c>
      <c r="C89" s="10" t="s">
        <v>981</v>
      </c>
      <c r="D89" s="10" t="s">
        <v>168</v>
      </c>
      <c r="E89" s="11" t="s">
        <v>982</v>
      </c>
      <c r="F89" s="11" t="s">
        <v>192</v>
      </c>
      <c r="G89" s="12" t="s">
        <v>12</v>
      </c>
      <c r="H89" s="114" t="s">
        <v>16</v>
      </c>
      <c r="I89" s="12" t="s">
        <v>983</v>
      </c>
      <c r="J89" s="14">
        <v>8</v>
      </c>
      <c r="K89" s="15" t="s">
        <v>13</v>
      </c>
      <c r="L89" s="16">
        <v>0</v>
      </c>
      <c r="M89" s="17" t="s">
        <v>14</v>
      </c>
      <c r="N89" s="17">
        <v>12</v>
      </c>
      <c r="O89" s="17" t="s">
        <v>13</v>
      </c>
      <c r="P89" s="18">
        <v>0</v>
      </c>
      <c r="Q89" s="19"/>
      <c r="R89" s="18"/>
      <c r="S89" s="18"/>
      <c r="T89" s="18"/>
      <c r="U89" s="20"/>
      <c r="V89" s="18"/>
      <c r="W89" s="21"/>
      <c r="X89" s="22"/>
      <c r="Y89" s="23" t="s">
        <v>16</v>
      </c>
      <c r="Z89" s="64">
        <v>18</v>
      </c>
    </row>
    <row r="90" spans="1:26" ht="18" customHeight="1">
      <c r="A90" s="44">
        <f>VLOOKUP(Z90,貼付け!A:C,2,0)</f>
        <v>67</v>
      </c>
      <c r="B90" s="10" t="s">
        <v>1438</v>
      </c>
      <c r="C90" s="10" t="s">
        <v>167</v>
      </c>
      <c r="D90" s="10" t="s">
        <v>168</v>
      </c>
      <c r="E90" s="11" t="s">
        <v>2507</v>
      </c>
      <c r="F90" s="11" t="s">
        <v>169</v>
      </c>
      <c r="G90" s="12" t="s">
        <v>12</v>
      </c>
      <c r="H90" s="115" t="s">
        <v>16</v>
      </c>
      <c r="I90" s="12" t="s">
        <v>170</v>
      </c>
      <c r="J90" s="14">
        <v>9</v>
      </c>
      <c r="K90" s="15" t="s">
        <v>13</v>
      </c>
      <c r="L90" s="16">
        <v>0</v>
      </c>
      <c r="M90" s="17" t="s">
        <v>14</v>
      </c>
      <c r="N90" s="17">
        <v>12</v>
      </c>
      <c r="O90" s="17" t="s">
        <v>13</v>
      </c>
      <c r="P90" s="18">
        <v>0</v>
      </c>
      <c r="Q90" s="19">
        <v>12</v>
      </c>
      <c r="R90" s="18" t="s">
        <v>13</v>
      </c>
      <c r="S90" s="18">
        <v>0</v>
      </c>
      <c r="T90" s="18" t="s">
        <v>14</v>
      </c>
      <c r="U90" s="20">
        <v>17</v>
      </c>
      <c r="V90" s="18" t="s">
        <v>13</v>
      </c>
      <c r="W90" s="21">
        <v>0</v>
      </c>
      <c r="X90" s="22" t="s">
        <v>596</v>
      </c>
      <c r="Y90" s="23" t="s">
        <v>2665</v>
      </c>
      <c r="Z90" s="64">
        <v>171</v>
      </c>
    </row>
    <row r="91" spans="1:26" ht="18" customHeight="1">
      <c r="A91" s="44">
        <f>VLOOKUP(Z91,貼付け!A:C,2,0)</f>
        <v>334</v>
      </c>
      <c r="B91" s="10" t="s">
        <v>474</v>
      </c>
      <c r="C91" s="10" t="s">
        <v>667</v>
      </c>
      <c r="D91" s="10" t="s">
        <v>168</v>
      </c>
      <c r="E91" s="11" t="s">
        <v>668</v>
      </c>
      <c r="F91" s="11" t="s">
        <v>20</v>
      </c>
      <c r="G91" s="12" t="s">
        <v>12</v>
      </c>
      <c r="H91" s="114" t="s">
        <v>16</v>
      </c>
      <c r="I91" s="12" t="s">
        <v>669</v>
      </c>
      <c r="J91" s="14">
        <v>9</v>
      </c>
      <c r="K91" s="15" t="s">
        <v>13</v>
      </c>
      <c r="L91" s="16">
        <v>0</v>
      </c>
      <c r="M91" s="17" t="s">
        <v>14</v>
      </c>
      <c r="N91" s="17">
        <v>12</v>
      </c>
      <c r="O91" s="17" t="s">
        <v>13</v>
      </c>
      <c r="P91" s="18">
        <v>0</v>
      </c>
      <c r="Q91" s="19"/>
      <c r="R91" s="18"/>
      <c r="S91" s="18"/>
      <c r="T91" s="18"/>
      <c r="U91" s="20"/>
      <c r="V91" s="18"/>
      <c r="W91" s="21"/>
      <c r="X91" s="22"/>
      <c r="Y91" s="23" t="s">
        <v>2527</v>
      </c>
      <c r="Z91" s="64">
        <v>191</v>
      </c>
    </row>
    <row r="92" spans="1:26" ht="18" customHeight="1">
      <c r="A92" s="44">
        <f>VLOOKUP(Z92,貼付け!A:C,2,0)</f>
        <v>3115</v>
      </c>
      <c r="B92" s="10" t="s">
        <v>2608</v>
      </c>
      <c r="C92" s="10" t="s">
        <v>2609</v>
      </c>
      <c r="D92" s="10" t="s">
        <v>168</v>
      </c>
      <c r="E92" s="11" t="s">
        <v>2610</v>
      </c>
      <c r="F92" s="11" t="s">
        <v>29</v>
      </c>
      <c r="G92" s="12" t="s">
        <v>1084</v>
      </c>
      <c r="H92" s="115" t="s">
        <v>1120</v>
      </c>
      <c r="I92" s="111" t="s">
        <v>2932</v>
      </c>
      <c r="J92" s="14"/>
      <c r="K92" s="15"/>
      <c r="L92" s="16"/>
      <c r="M92" s="17"/>
      <c r="N92" s="17"/>
      <c r="O92" s="17"/>
      <c r="P92" s="18"/>
      <c r="Q92" s="19">
        <v>12</v>
      </c>
      <c r="R92" s="18" t="s">
        <v>13</v>
      </c>
      <c r="S92" s="18">
        <v>0</v>
      </c>
      <c r="T92" s="18" t="s">
        <v>14</v>
      </c>
      <c r="U92" s="20">
        <v>18</v>
      </c>
      <c r="V92" s="18" t="s">
        <v>13</v>
      </c>
      <c r="W92" s="21">
        <v>0</v>
      </c>
      <c r="X92" s="22" t="s">
        <v>2611</v>
      </c>
      <c r="Y92" s="23" t="s">
        <v>3080</v>
      </c>
      <c r="Z92" s="64">
        <v>260</v>
      </c>
    </row>
    <row r="93" spans="1:26" ht="18" customHeight="1">
      <c r="A93" s="44">
        <f>VLOOKUP(Z93,貼付け!A:C,2,0)</f>
        <v>1122</v>
      </c>
      <c r="B93" s="10" t="s">
        <v>2266</v>
      </c>
      <c r="C93" s="10" t="s">
        <v>1921</v>
      </c>
      <c r="D93" s="10" t="s">
        <v>168</v>
      </c>
      <c r="E93" s="11" t="s">
        <v>2613</v>
      </c>
      <c r="F93" s="11" t="s">
        <v>20</v>
      </c>
      <c r="G93" s="12" t="s">
        <v>12</v>
      </c>
      <c r="H93" s="114" t="s">
        <v>16</v>
      </c>
      <c r="I93" s="12" t="s">
        <v>2614</v>
      </c>
      <c r="J93" s="14">
        <v>0</v>
      </c>
      <c r="K93" s="15" t="s">
        <v>13</v>
      </c>
      <c r="L93" s="16">
        <v>0</v>
      </c>
      <c r="M93" s="17" t="s">
        <v>14</v>
      </c>
      <c r="N93" s="17">
        <v>12</v>
      </c>
      <c r="O93" s="17" t="s">
        <v>13</v>
      </c>
      <c r="P93" s="18">
        <v>0</v>
      </c>
      <c r="Q93" s="19">
        <v>12</v>
      </c>
      <c r="R93" s="18" t="s">
        <v>13</v>
      </c>
      <c r="S93" s="18">
        <v>0</v>
      </c>
      <c r="T93" s="18" t="s">
        <v>14</v>
      </c>
      <c r="U93" s="20">
        <v>24</v>
      </c>
      <c r="V93" s="18" t="s">
        <v>13</v>
      </c>
      <c r="W93" s="21">
        <v>0</v>
      </c>
      <c r="X93" s="22" t="s">
        <v>2615</v>
      </c>
      <c r="Y93" s="23" t="s">
        <v>2616</v>
      </c>
      <c r="Z93" s="64">
        <v>264</v>
      </c>
    </row>
    <row r="94" spans="1:26" ht="18" customHeight="1">
      <c r="A94" s="44">
        <f>VLOOKUP(Z94,貼付け!A:C,2,0)</f>
        <v>2274</v>
      </c>
      <c r="B94" s="10" t="s">
        <v>356</v>
      </c>
      <c r="C94" s="10" t="s">
        <v>357</v>
      </c>
      <c r="D94" s="10" t="s">
        <v>168</v>
      </c>
      <c r="E94" s="11" t="s">
        <v>358</v>
      </c>
      <c r="F94" s="11" t="s">
        <v>20</v>
      </c>
      <c r="G94" s="12" t="s">
        <v>12</v>
      </c>
      <c r="H94" s="114" t="s">
        <v>16</v>
      </c>
      <c r="I94" s="12" t="s">
        <v>359</v>
      </c>
      <c r="J94" s="14">
        <v>9</v>
      </c>
      <c r="K94" s="15" t="s">
        <v>13</v>
      </c>
      <c r="L94" s="16">
        <v>0</v>
      </c>
      <c r="M94" s="17" t="s">
        <v>14</v>
      </c>
      <c r="N94" s="17">
        <v>12</v>
      </c>
      <c r="O94" s="17" t="s">
        <v>13</v>
      </c>
      <c r="P94" s="18">
        <v>0</v>
      </c>
      <c r="Q94" s="19">
        <v>13</v>
      </c>
      <c r="R94" s="18" t="s">
        <v>13</v>
      </c>
      <c r="S94" s="18">
        <v>30</v>
      </c>
      <c r="T94" s="18" t="s">
        <v>14</v>
      </c>
      <c r="U94" s="20">
        <v>16</v>
      </c>
      <c r="V94" s="18" t="s">
        <v>13</v>
      </c>
      <c r="W94" s="21">
        <v>0</v>
      </c>
      <c r="X94" s="22" t="s">
        <v>2686</v>
      </c>
      <c r="Y94" s="23" t="s">
        <v>16</v>
      </c>
      <c r="Z94" s="64">
        <v>268</v>
      </c>
    </row>
    <row r="95" spans="1:26" ht="18" customHeight="1">
      <c r="A95" s="44">
        <f>VLOOKUP(Z95,貼付け!A:C,2,0)</f>
        <v>2670</v>
      </c>
      <c r="B95" s="10" t="s">
        <v>516</v>
      </c>
      <c r="C95" s="10" t="s">
        <v>799</v>
      </c>
      <c r="D95" s="10" t="s">
        <v>141</v>
      </c>
      <c r="E95" s="11" t="s">
        <v>2382</v>
      </c>
      <c r="F95" s="11" t="s">
        <v>192</v>
      </c>
      <c r="G95" s="12" t="s">
        <v>12</v>
      </c>
      <c r="H95" s="114" t="s">
        <v>16</v>
      </c>
      <c r="I95" s="12" t="s">
        <v>800</v>
      </c>
      <c r="J95" s="14">
        <v>9</v>
      </c>
      <c r="K95" s="15" t="s">
        <v>13</v>
      </c>
      <c r="L95" s="16">
        <v>30</v>
      </c>
      <c r="M95" s="17" t="s">
        <v>14</v>
      </c>
      <c r="N95" s="17">
        <v>12</v>
      </c>
      <c r="O95" s="17" t="s">
        <v>13</v>
      </c>
      <c r="P95" s="18">
        <v>0</v>
      </c>
      <c r="Q95" s="19"/>
      <c r="R95" s="18"/>
      <c r="S95" s="18"/>
      <c r="T95" s="18"/>
      <c r="U95" s="20"/>
      <c r="V95" s="18"/>
      <c r="W95" s="21"/>
      <c r="X95" s="22" t="s">
        <v>2383</v>
      </c>
      <c r="Y95" s="23" t="s">
        <v>2384</v>
      </c>
      <c r="Z95" s="64">
        <v>53</v>
      </c>
    </row>
    <row r="96" spans="1:26" ht="18" customHeight="1">
      <c r="A96" s="44">
        <f>VLOOKUP(Z96,貼付け!A:C,2,0)</f>
        <v>643</v>
      </c>
      <c r="B96" s="10" t="s">
        <v>495</v>
      </c>
      <c r="C96" s="10" t="s">
        <v>671</v>
      </c>
      <c r="D96" s="10" t="s">
        <v>141</v>
      </c>
      <c r="E96" s="11" t="s">
        <v>2410</v>
      </c>
      <c r="F96" s="11" t="s">
        <v>20</v>
      </c>
      <c r="G96" s="12" t="s">
        <v>15</v>
      </c>
      <c r="H96" s="114" t="s">
        <v>17</v>
      </c>
      <c r="I96" s="12" t="s">
        <v>672</v>
      </c>
      <c r="J96" s="14"/>
      <c r="K96" s="15"/>
      <c r="L96" s="16"/>
      <c r="M96" s="17"/>
      <c r="N96" s="17"/>
      <c r="O96" s="17"/>
      <c r="P96" s="18"/>
      <c r="Q96" s="19">
        <v>18</v>
      </c>
      <c r="R96" s="18" t="s">
        <v>13</v>
      </c>
      <c r="S96" s="18">
        <v>0</v>
      </c>
      <c r="T96" s="18" t="s">
        <v>14</v>
      </c>
      <c r="U96" s="20">
        <v>19</v>
      </c>
      <c r="V96" s="18" t="s">
        <v>13</v>
      </c>
      <c r="W96" s="21">
        <v>0</v>
      </c>
      <c r="X96" s="22" t="s">
        <v>1089</v>
      </c>
      <c r="Y96" s="23" t="s">
        <v>16</v>
      </c>
      <c r="Z96" s="64">
        <v>76</v>
      </c>
    </row>
    <row r="97" spans="1:26" ht="18" customHeight="1">
      <c r="A97" s="44">
        <f>VLOOKUP(Z97,貼付け!A:C,2,0)</f>
        <v>3022</v>
      </c>
      <c r="B97" s="10" t="s">
        <v>1932</v>
      </c>
      <c r="C97" s="10" t="s">
        <v>960</v>
      </c>
      <c r="D97" s="10" t="s">
        <v>141</v>
      </c>
      <c r="E97" s="11" t="s">
        <v>2427</v>
      </c>
      <c r="F97" s="11" t="s">
        <v>29</v>
      </c>
      <c r="G97" s="12" t="s">
        <v>15</v>
      </c>
      <c r="H97" s="114" t="s">
        <v>17</v>
      </c>
      <c r="I97" s="12" t="s">
        <v>1933</v>
      </c>
      <c r="J97" s="14">
        <v>9</v>
      </c>
      <c r="K97" s="15" t="s">
        <v>13</v>
      </c>
      <c r="L97" s="16">
        <v>0</v>
      </c>
      <c r="M97" s="17" t="s">
        <v>14</v>
      </c>
      <c r="N97" s="17">
        <v>12</v>
      </c>
      <c r="O97" s="17" t="s">
        <v>13</v>
      </c>
      <c r="P97" s="18">
        <v>0</v>
      </c>
      <c r="Q97" s="19">
        <v>12</v>
      </c>
      <c r="R97" s="18" t="s">
        <v>13</v>
      </c>
      <c r="S97" s="18">
        <v>0</v>
      </c>
      <c r="T97" s="18" t="s">
        <v>14</v>
      </c>
      <c r="U97" s="20">
        <v>15</v>
      </c>
      <c r="V97" s="18" t="s">
        <v>13</v>
      </c>
      <c r="W97" s="21">
        <v>0</v>
      </c>
      <c r="X97" s="22"/>
      <c r="Y97" s="23" t="s">
        <v>2428</v>
      </c>
      <c r="Z97" s="64">
        <v>93</v>
      </c>
    </row>
    <row r="98" spans="1:26" ht="18" customHeight="1">
      <c r="A98" s="44">
        <f>VLOOKUP(Z98,貼付け!A:C,2,0)</f>
        <v>2892</v>
      </c>
      <c r="B98" s="10" t="s">
        <v>1046</v>
      </c>
      <c r="C98" s="10" t="s">
        <v>960</v>
      </c>
      <c r="D98" s="10" t="s">
        <v>141</v>
      </c>
      <c r="E98" s="11" t="s">
        <v>2473</v>
      </c>
      <c r="F98" s="11" t="s">
        <v>29</v>
      </c>
      <c r="G98" s="12" t="s">
        <v>12</v>
      </c>
      <c r="H98" s="114" t="s">
        <v>16</v>
      </c>
      <c r="I98" s="12" t="s">
        <v>1015</v>
      </c>
      <c r="J98" s="14">
        <v>9</v>
      </c>
      <c r="K98" s="15" t="s">
        <v>13</v>
      </c>
      <c r="L98" s="16">
        <v>0</v>
      </c>
      <c r="M98" s="17" t="s">
        <v>14</v>
      </c>
      <c r="N98" s="17">
        <v>12</v>
      </c>
      <c r="O98" s="17" t="s">
        <v>13</v>
      </c>
      <c r="P98" s="18">
        <v>0</v>
      </c>
      <c r="Q98" s="19">
        <v>12</v>
      </c>
      <c r="R98" s="18" t="s">
        <v>13</v>
      </c>
      <c r="S98" s="18">
        <v>0</v>
      </c>
      <c r="T98" s="18" t="s">
        <v>14</v>
      </c>
      <c r="U98" s="20">
        <v>15</v>
      </c>
      <c r="V98" s="18" t="s">
        <v>13</v>
      </c>
      <c r="W98" s="21">
        <v>0</v>
      </c>
      <c r="X98" s="22"/>
      <c r="Y98" s="23" t="s">
        <v>1298</v>
      </c>
      <c r="Z98" s="64">
        <v>139</v>
      </c>
    </row>
    <row r="99" spans="1:26" ht="18" customHeight="1">
      <c r="A99" s="44">
        <f>VLOOKUP(Z99,貼付け!A:C,2,0)</f>
        <v>49</v>
      </c>
      <c r="B99" s="10" t="s">
        <v>2059</v>
      </c>
      <c r="C99" s="10" t="s">
        <v>2057</v>
      </c>
      <c r="D99" s="10" t="s">
        <v>141</v>
      </c>
      <c r="E99" s="11" t="s">
        <v>2060</v>
      </c>
      <c r="F99" s="11" t="s">
        <v>52</v>
      </c>
      <c r="G99" s="12" t="s">
        <v>12</v>
      </c>
      <c r="H99" s="114" t="s">
        <v>16</v>
      </c>
      <c r="I99" s="12" t="s">
        <v>2065</v>
      </c>
      <c r="J99" s="14">
        <v>10</v>
      </c>
      <c r="K99" s="15" t="s">
        <v>13</v>
      </c>
      <c r="L99" s="16">
        <v>0</v>
      </c>
      <c r="M99" s="17" t="s">
        <v>14</v>
      </c>
      <c r="N99" s="17">
        <v>12</v>
      </c>
      <c r="O99" s="17" t="s">
        <v>13</v>
      </c>
      <c r="P99" s="18">
        <v>0</v>
      </c>
      <c r="Q99" s="19">
        <v>12</v>
      </c>
      <c r="R99" s="18" t="s">
        <v>13</v>
      </c>
      <c r="S99" s="18">
        <v>0</v>
      </c>
      <c r="T99" s="18" t="s">
        <v>14</v>
      </c>
      <c r="U99" s="20">
        <v>20</v>
      </c>
      <c r="V99" s="18" t="s">
        <v>13</v>
      </c>
      <c r="W99" s="21">
        <v>0</v>
      </c>
      <c r="X99" s="22" t="s">
        <v>2237</v>
      </c>
      <c r="Y99" s="23" t="s">
        <v>2301</v>
      </c>
      <c r="Z99" s="64">
        <v>209</v>
      </c>
    </row>
    <row r="100" spans="1:26" ht="18" customHeight="1">
      <c r="A100" s="44">
        <f>VLOOKUP(Z100,貼付け!A:C,2,0)</f>
        <v>3104</v>
      </c>
      <c r="B100" s="10" t="s">
        <v>2551</v>
      </c>
      <c r="C100" s="10" t="s">
        <v>2552</v>
      </c>
      <c r="D100" s="10" t="s">
        <v>141</v>
      </c>
      <c r="E100" s="11" t="s">
        <v>2553</v>
      </c>
      <c r="F100" s="11" t="s">
        <v>78</v>
      </c>
      <c r="G100" s="12" t="s">
        <v>12</v>
      </c>
      <c r="H100" s="114" t="s">
        <v>16</v>
      </c>
      <c r="I100" s="12" t="s">
        <v>2554</v>
      </c>
      <c r="J100" s="14">
        <v>10</v>
      </c>
      <c r="K100" s="15" t="s">
        <v>13</v>
      </c>
      <c r="L100" s="16">
        <v>0</v>
      </c>
      <c r="M100" s="17" t="s">
        <v>14</v>
      </c>
      <c r="N100" s="17">
        <v>12</v>
      </c>
      <c r="O100" s="17" t="s">
        <v>13</v>
      </c>
      <c r="P100" s="18">
        <v>0</v>
      </c>
      <c r="Q100" s="19">
        <v>15</v>
      </c>
      <c r="R100" s="18" t="s">
        <v>13</v>
      </c>
      <c r="S100" s="18">
        <v>0</v>
      </c>
      <c r="T100" s="18" t="s">
        <v>14</v>
      </c>
      <c r="U100" s="20">
        <v>19</v>
      </c>
      <c r="V100" s="18" t="s">
        <v>13</v>
      </c>
      <c r="W100" s="21">
        <v>0</v>
      </c>
      <c r="X100" s="22"/>
      <c r="Y100" s="23" t="s">
        <v>16</v>
      </c>
      <c r="Z100" s="64">
        <v>215</v>
      </c>
    </row>
    <row r="101" spans="1:26" ht="18" customHeight="1">
      <c r="A101" s="44">
        <f>VLOOKUP(Z101,貼付け!A:C,2,0)</f>
        <v>267</v>
      </c>
      <c r="B101" s="10" t="s">
        <v>2722</v>
      </c>
      <c r="C101" s="10" t="s">
        <v>960</v>
      </c>
      <c r="D101" s="10" t="s">
        <v>141</v>
      </c>
      <c r="E101" s="11" t="s">
        <v>2723</v>
      </c>
      <c r="F101" s="11" t="s">
        <v>20</v>
      </c>
      <c r="G101" s="12" t="s">
        <v>12</v>
      </c>
      <c r="H101" s="114" t="s">
        <v>16</v>
      </c>
      <c r="I101" s="12" t="s">
        <v>2724</v>
      </c>
      <c r="J101" s="14">
        <v>10</v>
      </c>
      <c r="K101" s="15" t="s">
        <v>13</v>
      </c>
      <c r="L101" s="16">
        <v>0</v>
      </c>
      <c r="M101" s="17" t="s">
        <v>14</v>
      </c>
      <c r="N101" s="17">
        <v>13</v>
      </c>
      <c r="O101" s="17" t="s">
        <v>13</v>
      </c>
      <c r="P101" s="18">
        <v>30</v>
      </c>
      <c r="Q101" s="19">
        <v>14</v>
      </c>
      <c r="R101" s="18" t="s">
        <v>13</v>
      </c>
      <c r="S101" s="18">
        <v>30</v>
      </c>
      <c r="T101" s="18" t="s">
        <v>14</v>
      </c>
      <c r="U101" s="20">
        <v>18</v>
      </c>
      <c r="V101" s="18" t="s">
        <v>13</v>
      </c>
      <c r="W101" s="21">
        <v>0</v>
      </c>
      <c r="X101" s="22" t="s">
        <v>2725</v>
      </c>
      <c r="Y101" s="23" t="s">
        <v>2726</v>
      </c>
      <c r="Z101" s="64">
        <v>217</v>
      </c>
    </row>
    <row r="102" spans="1:26" ht="18" customHeight="1">
      <c r="A102" s="44">
        <f>VLOOKUP(Z102,貼付け!A:C,2,0)</f>
        <v>3096</v>
      </c>
      <c r="B102" s="10" t="s">
        <v>2306</v>
      </c>
      <c r="C102" s="10" t="s">
        <v>2304</v>
      </c>
      <c r="D102" s="10" t="s">
        <v>141</v>
      </c>
      <c r="E102" s="11" t="s">
        <v>2305</v>
      </c>
      <c r="F102" s="11" t="s">
        <v>29</v>
      </c>
      <c r="G102" s="12" t="s">
        <v>12</v>
      </c>
      <c r="H102" s="114" t="s">
        <v>16</v>
      </c>
      <c r="I102" s="12" t="s">
        <v>2309</v>
      </c>
      <c r="J102" s="14">
        <v>10</v>
      </c>
      <c r="K102" s="15" t="s">
        <v>13</v>
      </c>
      <c r="L102" s="16">
        <v>0</v>
      </c>
      <c r="M102" s="17" t="s">
        <v>14</v>
      </c>
      <c r="N102" s="17">
        <v>13</v>
      </c>
      <c r="O102" s="17" t="s">
        <v>13</v>
      </c>
      <c r="P102" s="18">
        <v>0</v>
      </c>
      <c r="Q102" s="19">
        <v>15</v>
      </c>
      <c r="R102" s="18" t="s">
        <v>13</v>
      </c>
      <c r="S102" s="18">
        <v>0</v>
      </c>
      <c r="T102" s="18" t="s">
        <v>14</v>
      </c>
      <c r="U102" s="20">
        <v>18</v>
      </c>
      <c r="V102" s="18" t="s">
        <v>13</v>
      </c>
      <c r="W102" s="21">
        <v>0</v>
      </c>
      <c r="X102" s="22" t="s">
        <v>3092</v>
      </c>
      <c r="Y102" s="23"/>
      <c r="Z102" s="64">
        <v>350</v>
      </c>
    </row>
    <row r="103" spans="1:26" ht="18" customHeight="1">
      <c r="A103" s="44">
        <f>VLOOKUP(Z103,貼付け!A:C,2,0)</f>
        <v>1519</v>
      </c>
      <c r="B103" s="10" t="s">
        <v>2994</v>
      </c>
      <c r="C103" s="10" t="s">
        <v>806</v>
      </c>
      <c r="D103" s="10" t="s">
        <v>47</v>
      </c>
      <c r="E103" s="11" t="s">
        <v>1114</v>
      </c>
      <c r="F103" s="11" t="s">
        <v>20</v>
      </c>
      <c r="G103" s="12" t="s">
        <v>15</v>
      </c>
      <c r="H103" s="114" t="s">
        <v>17</v>
      </c>
      <c r="I103" s="12" t="s">
        <v>807</v>
      </c>
      <c r="J103" s="14">
        <v>9</v>
      </c>
      <c r="K103" s="15" t="s">
        <v>13</v>
      </c>
      <c r="L103" s="16">
        <v>0</v>
      </c>
      <c r="M103" s="17" t="s">
        <v>14</v>
      </c>
      <c r="N103" s="17">
        <v>15</v>
      </c>
      <c r="O103" s="17" t="s">
        <v>13</v>
      </c>
      <c r="P103" s="18">
        <v>0</v>
      </c>
      <c r="Q103" s="19"/>
      <c r="R103" s="18"/>
      <c r="S103" s="18"/>
      <c r="T103" s="18"/>
      <c r="U103" s="20"/>
      <c r="V103" s="18"/>
      <c r="W103" s="21"/>
      <c r="X103" s="22"/>
      <c r="Y103" s="23" t="s">
        <v>16</v>
      </c>
      <c r="Z103" s="64">
        <v>39</v>
      </c>
    </row>
    <row r="104" spans="1:26" ht="18" customHeight="1">
      <c r="A104" s="44">
        <f>VLOOKUP(Z104,貼付け!A:C,2,0)</f>
        <v>2779</v>
      </c>
      <c r="B104" s="10" t="s">
        <v>552</v>
      </c>
      <c r="C104" s="10" t="s">
        <v>901</v>
      </c>
      <c r="D104" s="10" t="s">
        <v>47</v>
      </c>
      <c r="E104" s="11" t="s">
        <v>902</v>
      </c>
      <c r="F104" s="11" t="s">
        <v>20</v>
      </c>
      <c r="G104" s="12" t="s">
        <v>12</v>
      </c>
      <c r="H104" s="114" t="s">
        <v>16</v>
      </c>
      <c r="I104" s="12" t="s">
        <v>903</v>
      </c>
      <c r="J104" s="14">
        <v>5</v>
      </c>
      <c r="K104" s="15" t="s">
        <v>13</v>
      </c>
      <c r="L104" s="16">
        <v>0</v>
      </c>
      <c r="M104" s="17" t="s">
        <v>14</v>
      </c>
      <c r="N104" s="17">
        <v>11</v>
      </c>
      <c r="O104" s="17" t="s">
        <v>13</v>
      </c>
      <c r="P104" s="18">
        <v>0</v>
      </c>
      <c r="Q104" s="19"/>
      <c r="R104" s="18"/>
      <c r="S104" s="18"/>
      <c r="T104" s="18"/>
      <c r="U104" s="20"/>
      <c r="V104" s="18"/>
      <c r="W104" s="21"/>
      <c r="X104" s="22" t="s">
        <v>2230</v>
      </c>
      <c r="Y104" s="23" t="s">
        <v>2399</v>
      </c>
      <c r="Z104" s="64">
        <v>68</v>
      </c>
    </row>
    <row r="105" spans="1:26" ht="18" customHeight="1">
      <c r="A105" s="44">
        <f>VLOOKUP(Z105,貼付け!A:C,2,0)</f>
        <v>3086</v>
      </c>
      <c r="B105" s="10" t="s">
        <v>2443</v>
      </c>
      <c r="C105" s="10" t="s">
        <v>2066</v>
      </c>
      <c r="D105" s="10" t="s">
        <v>47</v>
      </c>
      <c r="E105" s="11" t="s">
        <v>2444</v>
      </c>
      <c r="F105" s="11" t="s">
        <v>39</v>
      </c>
      <c r="G105" s="12" t="s">
        <v>12</v>
      </c>
      <c r="H105" s="114" t="s">
        <v>16</v>
      </c>
      <c r="I105" s="12" t="s">
        <v>2068</v>
      </c>
      <c r="J105" s="14">
        <v>10</v>
      </c>
      <c r="K105" s="15" t="s">
        <v>13</v>
      </c>
      <c r="L105" s="16">
        <v>0</v>
      </c>
      <c r="M105" s="17" t="s">
        <v>14</v>
      </c>
      <c r="N105" s="17">
        <v>12</v>
      </c>
      <c r="O105" s="17" t="s">
        <v>13</v>
      </c>
      <c r="P105" s="18">
        <v>0</v>
      </c>
      <c r="Q105" s="19">
        <v>12</v>
      </c>
      <c r="R105" s="18" t="s">
        <v>13</v>
      </c>
      <c r="S105" s="18">
        <v>0</v>
      </c>
      <c r="T105" s="18" t="s">
        <v>14</v>
      </c>
      <c r="U105" s="20">
        <v>18</v>
      </c>
      <c r="V105" s="18" t="s">
        <v>13</v>
      </c>
      <c r="W105" s="21">
        <v>0</v>
      </c>
      <c r="X105" s="22" t="s">
        <v>2445</v>
      </c>
      <c r="Y105" s="23" t="s">
        <v>2833</v>
      </c>
      <c r="Z105" s="64">
        <v>103</v>
      </c>
    </row>
    <row r="106" spans="1:26" ht="18" customHeight="1">
      <c r="A106" s="44">
        <f>VLOOKUP(Z106,貼付け!A:C,2,0)</f>
        <v>1286</v>
      </c>
      <c r="B106" s="10" t="s">
        <v>297</v>
      </c>
      <c r="C106" s="10" t="s">
        <v>298</v>
      </c>
      <c r="D106" s="10" t="s">
        <v>47</v>
      </c>
      <c r="E106" s="11" t="s">
        <v>2453</v>
      </c>
      <c r="F106" s="11" t="s">
        <v>20</v>
      </c>
      <c r="G106" s="12" t="s">
        <v>12</v>
      </c>
      <c r="H106" s="114" t="s">
        <v>16</v>
      </c>
      <c r="I106" s="12" t="s">
        <v>299</v>
      </c>
      <c r="J106" s="14">
        <v>8</v>
      </c>
      <c r="K106" s="15" t="s">
        <v>13</v>
      </c>
      <c r="L106" s="16">
        <v>0</v>
      </c>
      <c r="M106" s="17" t="s">
        <v>14</v>
      </c>
      <c r="N106" s="17">
        <v>14</v>
      </c>
      <c r="O106" s="17" t="s">
        <v>13</v>
      </c>
      <c r="P106" s="18">
        <v>0</v>
      </c>
      <c r="Q106" s="19"/>
      <c r="R106" s="18"/>
      <c r="S106" s="18"/>
      <c r="T106" s="18"/>
      <c r="U106" s="20"/>
      <c r="V106" s="18"/>
      <c r="W106" s="21"/>
      <c r="X106" s="22" t="s">
        <v>2454</v>
      </c>
      <c r="Y106" s="23" t="s">
        <v>1051</v>
      </c>
      <c r="Z106" s="64">
        <v>111</v>
      </c>
    </row>
    <row r="107" spans="1:26" ht="18" customHeight="1">
      <c r="A107" s="44">
        <f>VLOOKUP(Z107,貼付け!A:C,2,0)</f>
        <v>2683</v>
      </c>
      <c r="B107" s="10" t="s">
        <v>511</v>
      </c>
      <c r="C107" s="10" t="s">
        <v>746</v>
      </c>
      <c r="D107" s="10" t="s">
        <v>47</v>
      </c>
      <c r="E107" s="11" t="s">
        <v>2472</v>
      </c>
      <c r="F107" s="11" t="s">
        <v>52</v>
      </c>
      <c r="G107" s="12" t="s">
        <v>15</v>
      </c>
      <c r="H107" s="114" t="s">
        <v>17</v>
      </c>
      <c r="I107" s="12" t="s">
        <v>747</v>
      </c>
      <c r="J107" s="14">
        <v>12</v>
      </c>
      <c r="K107" s="15" t="s">
        <v>13</v>
      </c>
      <c r="L107" s="16">
        <v>0</v>
      </c>
      <c r="M107" s="17" t="s">
        <v>14</v>
      </c>
      <c r="N107" s="17">
        <v>18</v>
      </c>
      <c r="O107" s="17" t="s">
        <v>13</v>
      </c>
      <c r="P107" s="18">
        <v>0</v>
      </c>
      <c r="Q107" s="19">
        <v>18</v>
      </c>
      <c r="R107" s="18" t="s">
        <v>13</v>
      </c>
      <c r="S107" s="18">
        <v>30</v>
      </c>
      <c r="T107" s="18" t="s">
        <v>14</v>
      </c>
      <c r="U107" s="20">
        <v>22</v>
      </c>
      <c r="V107" s="18" t="s">
        <v>13</v>
      </c>
      <c r="W107" s="21">
        <v>30</v>
      </c>
      <c r="X107" s="22"/>
      <c r="Y107" s="23" t="s">
        <v>2658</v>
      </c>
      <c r="Z107" s="64">
        <v>135</v>
      </c>
    </row>
    <row r="108" spans="1:26" ht="18" customHeight="1">
      <c r="A108" s="44">
        <f>VLOOKUP(Z108,貼付け!A:C,2,0)</f>
        <v>2623</v>
      </c>
      <c r="B108" s="10" t="s">
        <v>507</v>
      </c>
      <c r="C108" s="10" t="s">
        <v>46</v>
      </c>
      <c r="D108" s="10" t="s">
        <v>47</v>
      </c>
      <c r="E108" s="11" t="s">
        <v>743</v>
      </c>
      <c r="F108" s="11" t="s">
        <v>20</v>
      </c>
      <c r="G108" s="12" t="s">
        <v>12</v>
      </c>
      <c r="H108" s="114" t="s">
        <v>16</v>
      </c>
      <c r="I108" s="12" t="s">
        <v>744</v>
      </c>
      <c r="J108" s="14">
        <v>8</v>
      </c>
      <c r="K108" s="15" t="s">
        <v>13</v>
      </c>
      <c r="L108" s="16">
        <v>0</v>
      </c>
      <c r="M108" s="17" t="s">
        <v>14</v>
      </c>
      <c r="N108" s="17">
        <v>13</v>
      </c>
      <c r="O108" s="17" t="s">
        <v>13</v>
      </c>
      <c r="P108" s="18">
        <v>0</v>
      </c>
      <c r="Q108" s="19"/>
      <c r="R108" s="18"/>
      <c r="S108" s="18"/>
      <c r="T108" s="18"/>
      <c r="U108" s="20"/>
      <c r="V108" s="18"/>
      <c r="W108" s="21"/>
      <c r="X108" s="22" t="s">
        <v>745</v>
      </c>
      <c r="Y108" s="23" t="s">
        <v>3093</v>
      </c>
      <c r="Z108" s="64">
        <v>136</v>
      </c>
    </row>
    <row r="109" spans="1:26" ht="18" customHeight="1">
      <c r="A109" s="44">
        <f>VLOOKUP(Z109,貼付け!A:C,2,0)</f>
        <v>316</v>
      </c>
      <c r="B109" s="10" t="s">
        <v>462</v>
      </c>
      <c r="C109" s="10" t="s">
        <v>900</v>
      </c>
      <c r="D109" s="10" t="s">
        <v>47</v>
      </c>
      <c r="E109" s="11" t="s">
        <v>2712</v>
      </c>
      <c r="F109" s="11" t="s">
        <v>20</v>
      </c>
      <c r="G109" s="12" t="s">
        <v>12</v>
      </c>
      <c r="H109" s="114" t="s">
        <v>16</v>
      </c>
      <c r="I109" s="12" t="s">
        <v>602</v>
      </c>
      <c r="J109" s="14">
        <v>10</v>
      </c>
      <c r="K109" s="15" t="s">
        <v>13</v>
      </c>
      <c r="L109" s="16">
        <v>0</v>
      </c>
      <c r="M109" s="17" t="s">
        <v>14</v>
      </c>
      <c r="N109" s="17">
        <v>15</v>
      </c>
      <c r="O109" s="17" t="s">
        <v>13</v>
      </c>
      <c r="P109" s="18">
        <v>0</v>
      </c>
      <c r="Q109" s="19"/>
      <c r="R109" s="18"/>
      <c r="S109" s="18"/>
      <c r="T109" s="18"/>
      <c r="U109" s="20"/>
      <c r="V109" s="18"/>
      <c r="W109" s="21"/>
      <c r="X109" s="22" t="s">
        <v>2713</v>
      </c>
      <c r="Y109" s="23" t="s">
        <v>3133</v>
      </c>
      <c r="Z109" s="64">
        <v>176</v>
      </c>
    </row>
    <row r="110" spans="1:26" ht="18" customHeight="1">
      <c r="A110" s="44">
        <f>VLOOKUP(Z110,貼付け!A:C,2,0)</f>
        <v>310</v>
      </c>
      <c r="B110" s="10" t="s">
        <v>475</v>
      </c>
      <c r="C110" s="10" t="s">
        <v>718</v>
      </c>
      <c r="D110" s="10" t="s">
        <v>47</v>
      </c>
      <c r="E110" s="11" t="s">
        <v>2512</v>
      </c>
      <c r="F110" s="11" t="s">
        <v>20</v>
      </c>
      <c r="G110" s="12" t="s">
        <v>12</v>
      </c>
      <c r="H110" s="114" t="s">
        <v>16</v>
      </c>
      <c r="I110" s="12" t="s">
        <v>719</v>
      </c>
      <c r="J110" s="14">
        <v>8</v>
      </c>
      <c r="K110" s="15" t="s">
        <v>13</v>
      </c>
      <c r="L110" s="16">
        <v>30</v>
      </c>
      <c r="M110" s="17" t="s">
        <v>14</v>
      </c>
      <c r="N110" s="17">
        <v>13</v>
      </c>
      <c r="O110" s="17" t="s">
        <v>13</v>
      </c>
      <c r="P110" s="18">
        <v>0</v>
      </c>
      <c r="Q110" s="19"/>
      <c r="R110" s="18"/>
      <c r="S110" s="18"/>
      <c r="T110" s="18"/>
      <c r="U110" s="20"/>
      <c r="V110" s="18"/>
      <c r="W110" s="21"/>
      <c r="X110" s="22"/>
      <c r="Y110" s="23" t="s">
        <v>1091</v>
      </c>
      <c r="Z110" s="64">
        <v>177</v>
      </c>
    </row>
    <row r="111" spans="1:26" ht="18" customHeight="1">
      <c r="A111" s="44">
        <f>VLOOKUP(Z111,貼付け!A:C,2,0)</f>
        <v>3090</v>
      </c>
      <c r="B111" s="10" t="s">
        <v>2287</v>
      </c>
      <c r="C111" s="10" t="s">
        <v>746</v>
      </c>
      <c r="D111" s="10" t="s">
        <v>47</v>
      </c>
      <c r="E111" s="11" t="s">
        <v>2533</v>
      </c>
      <c r="F111" s="11" t="s">
        <v>39</v>
      </c>
      <c r="G111" s="12" t="s">
        <v>12</v>
      </c>
      <c r="H111" s="114" t="s">
        <v>16</v>
      </c>
      <c r="I111" s="12" t="s">
        <v>2534</v>
      </c>
      <c r="J111" s="14">
        <v>9</v>
      </c>
      <c r="K111" s="15" t="s">
        <v>13</v>
      </c>
      <c r="L111" s="16">
        <v>0</v>
      </c>
      <c r="M111" s="17" t="s">
        <v>14</v>
      </c>
      <c r="N111" s="17">
        <v>12</v>
      </c>
      <c r="O111" s="17" t="s">
        <v>13</v>
      </c>
      <c r="P111" s="18">
        <v>0</v>
      </c>
      <c r="Q111" s="14">
        <v>12</v>
      </c>
      <c r="R111" s="15" t="s">
        <v>13</v>
      </c>
      <c r="S111" s="16">
        <v>0</v>
      </c>
      <c r="T111" s="17" t="s">
        <v>14</v>
      </c>
      <c r="U111" s="17">
        <v>21</v>
      </c>
      <c r="V111" s="17" t="s">
        <v>13</v>
      </c>
      <c r="W111" s="21">
        <v>0</v>
      </c>
      <c r="X111" s="22" t="s">
        <v>2535</v>
      </c>
      <c r="Y111" s="23" t="s">
        <v>2834</v>
      </c>
      <c r="Z111" s="64">
        <v>198</v>
      </c>
    </row>
    <row r="112" spans="1:26" ht="18" customHeight="1">
      <c r="A112" s="44">
        <f>VLOOKUP(Z112,貼付け!A:C,2,0)</f>
        <v>1599</v>
      </c>
      <c r="B112" s="10" t="s">
        <v>537</v>
      </c>
      <c r="C112" s="10" t="s">
        <v>182</v>
      </c>
      <c r="D112" s="10" t="s">
        <v>47</v>
      </c>
      <c r="E112" s="11" t="s">
        <v>2537</v>
      </c>
      <c r="F112" s="11" t="s">
        <v>20</v>
      </c>
      <c r="G112" s="12" t="s">
        <v>12</v>
      </c>
      <c r="H112" s="114" t="s">
        <v>16</v>
      </c>
      <c r="I112" s="12" t="s">
        <v>878</v>
      </c>
      <c r="J112" s="14"/>
      <c r="K112" s="15"/>
      <c r="L112" s="16"/>
      <c r="M112" s="17"/>
      <c r="N112" s="17"/>
      <c r="O112" s="17"/>
      <c r="P112" s="18"/>
      <c r="Q112" s="19">
        <v>15</v>
      </c>
      <c r="R112" s="18" t="s">
        <v>13</v>
      </c>
      <c r="S112" s="18">
        <v>0</v>
      </c>
      <c r="T112" s="18" t="s">
        <v>14</v>
      </c>
      <c r="U112" s="20">
        <v>16</v>
      </c>
      <c r="V112" s="18" t="s">
        <v>13</v>
      </c>
      <c r="W112" s="21">
        <v>0</v>
      </c>
      <c r="X112" s="22"/>
      <c r="Y112" s="23" t="s">
        <v>2538</v>
      </c>
      <c r="Z112" s="64">
        <v>201</v>
      </c>
    </row>
    <row r="113" spans="1:26" ht="18" customHeight="1">
      <c r="A113" s="44">
        <f>VLOOKUP(Z113,貼付け!A:C,2,0)</f>
        <v>2983</v>
      </c>
      <c r="B113" s="10" t="s">
        <v>1936</v>
      </c>
      <c r="C113" s="10" t="s">
        <v>1005</v>
      </c>
      <c r="D113" s="10" t="s">
        <v>47</v>
      </c>
      <c r="E113" s="11" t="s">
        <v>2543</v>
      </c>
      <c r="F113" s="11" t="s">
        <v>20</v>
      </c>
      <c r="G113" s="12" t="s">
        <v>12</v>
      </c>
      <c r="H113" s="114" t="s">
        <v>16</v>
      </c>
      <c r="I113" s="12" t="s">
        <v>1941</v>
      </c>
      <c r="J113" s="14">
        <v>9</v>
      </c>
      <c r="K113" s="15" t="s">
        <v>13</v>
      </c>
      <c r="L113" s="16">
        <v>0</v>
      </c>
      <c r="M113" s="17" t="s">
        <v>14</v>
      </c>
      <c r="N113" s="17">
        <v>10</v>
      </c>
      <c r="O113" s="17" t="s">
        <v>13</v>
      </c>
      <c r="P113" s="18">
        <v>0</v>
      </c>
      <c r="Q113" s="19"/>
      <c r="R113" s="18"/>
      <c r="S113" s="18"/>
      <c r="T113" s="18"/>
      <c r="U113" s="20"/>
      <c r="V113" s="18"/>
      <c r="W113" s="21"/>
      <c r="X113" s="22" t="s">
        <v>2227</v>
      </c>
      <c r="Y113" s="23" t="s">
        <v>2544</v>
      </c>
      <c r="Z113" s="64">
        <v>205</v>
      </c>
    </row>
    <row r="114" spans="1:26" ht="18" customHeight="1">
      <c r="A114" s="44">
        <f>VLOOKUP(Z114,貼付け!A:C,2,0)</f>
        <v>1161</v>
      </c>
      <c r="B114" s="10" t="s">
        <v>1048</v>
      </c>
      <c r="C114" s="10" t="s">
        <v>808</v>
      </c>
      <c r="D114" s="10" t="s">
        <v>47</v>
      </c>
      <c r="E114" s="11" t="s">
        <v>1049</v>
      </c>
      <c r="F114" s="11" t="s">
        <v>20</v>
      </c>
      <c r="G114" s="12" t="s">
        <v>12</v>
      </c>
      <c r="H114" s="114" t="s">
        <v>16</v>
      </c>
      <c r="I114" s="12" t="s">
        <v>1050</v>
      </c>
      <c r="J114" s="14">
        <v>11</v>
      </c>
      <c r="K114" s="15" t="s">
        <v>13</v>
      </c>
      <c r="L114" s="16">
        <v>0</v>
      </c>
      <c r="M114" s="17" t="s">
        <v>14</v>
      </c>
      <c r="N114" s="17">
        <v>12</v>
      </c>
      <c r="O114" s="17" t="s">
        <v>13</v>
      </c>
      <c r="P114" s="18">
        <v>0</v>
      </c>
      <c r="Q114" s="19">
        <v>12</v>
      </c>
      <c r="R114" s="18" t="s">
        <v>13</v>
      </c>
      <c r="S114" s="18">
        <v>0</v>
      </c>
      <c r="T114" s="18" t="s">
        <v>14</v>
      </c>
      <c r="U114" s="20">
        <v>17</v>
      </c>
      <c r="V114" s="18" t="s">
        <v>13</v>
      </c>
      <c r="W114" s="21">
        <v>0</v>
      </c>
      <c r="X114" s="22"/>
      <c r="Y114" s="23" t="s">
        <v>2671</v>
      </c>
      <c r="Z114" s="64">
        <v>207</v>
      </c>
    </row>
    <row r="115" spans="1:26" ht="18" customHeight="1">
      <c r="A115" s="44">
        <f>VLOOKUP(Z115,貼付け!A:C,2,0)</f>
        <v>3111</v>
      </c>
      <c r="B115" s="10" t="s">
        <v>2560</v>
      </c>
      <c r="C115" s="10" t="s">
        <v>182</v>
      </c>
      <c r="D115" s="10" t="s">
        <v>47</v>
      </c>
      <c r="E115" s="11" t="s">
        <v>2561</v>
      </c>
      <c r="F115" s="11" t="s">
        <v>20</v>
      </c>
      <c r="G115" s="12" t="s">
        <v>12</v>
      </c>
      <c r="H115" s="114" t="s">
        <v>16</v>
      </c>
      <c r="I115" s="12" t="s">
        <v>2312</v>
      </c>
      <c r="J115" s="14">
        <v>10</v>
      </c>
      <c r="K115" s="15" t="s">
        <v>13</v>
      </c>
      <c r="L115" s="16">
        <v>0</v>
      </c>
      <c r="M115" s="17" t="s">
        <v>14</v>
      </c>
      <c r="N115" s="17">
        <v>16</v>
      </c>
      <c r="O115" s="17" t="s">
        <v>13</v>
      </c>
      <c r="P115" s="18">
        <v>0</v>
      </c>
      <c r="Q115" s="19"/>
      <c r="R115" s="18"/>
      <c r="S115" s="18"/>
      <c r="T115" s="18"/>
      <c r="U115" s="20"/>
      <c r="V115" s="18"/>
      <c r="W115" s="21"/>
      <c r="X115" s="22" t="s">
        <v>2313</v>
      </c>
      <c r="Y115" s="23" t="s">
        <v>2562</v>
      </c>
      <c r="Z115" s="64">
        <v>221</v>
      </c>
    </row>
    <row r="116" spans="1:26" ht="18" customHeight="1">
      <c r="A116" s="44">
        <f>VLOOKUP(Z116,貼付け!A:C,2,0)</f>
        <v>1710</v>
      </c>
      <c r="B116" s="10" t="s">
        <v>496</v>
      </c>
      <c r="C116" s="10" t="s">
        <v>808</v>
      </c>
      <c r="D116" s="10" t="s">
        <v>47</v>
      </c>
      <c r="E116" s="11" t="s">
        <v>2569</v>
      </c>
      <c r="F116" s="11" t="s">
        <v>20</v>
      </c>
      <c r="G116" s="12" t="s">
        <v>12</v>
      </c>
      <c r="H116" s="114" t="s">
        <v>16</v>
      </c>
      <c r="I116" s="12" t="s">
        <v>809</v>
      </c>
      <c r="J116" s="14"/>
      <c r="K116" s="15"/>
      <c r="L116" s="16"/>
      <c r="M116" s="17"/>
      <c r="N116" s="17"/>
      <c r="O116" s="17"/>
      <c r="P116" s="18"/>
      <c r="Q116" s="19">
        <v>17</v>
      </c>
      <c r="R116" s="18" t="s">
        <v>13</v>
      </c>
      <c r="S116" s="18">
        <v>0</v>
      </c>
      <c r="T116" s="18" t="s">
        <v>14</v>
      </c>
      <c r="U116" s="20">
        <v>18</v>
      </c>
      <c r="V116" s="18" t="s">
        <v>13</v>
      </c>
      <c r="W116" s="21">
        <v>0</v>
      </c>
      <c r="X116" s="22" t="s">
        <v>810</v>
      </c>
      <c r="Y116" s="23" t="s">
        <v>2570</v>
      </c>
      <c r="Z116" s="64">
        <v>229</v>
      </c>
    </row>
    <row r="117" spans="1:26" ht="18" customHeight="1">
      <c r="A117" s="44">
        <f>VLOOKUP(Z117,貼付け!A:C,2,0)</f>
        <v>315</v>
      </c>
      <c r="B117" s="10" t="s">
        <v>545</v>
      </c>
      <c r="C117" s="10" t="s">
        <v>900</v>
      </c>
      <c r="D117" s="10" t="s">
        <v>47</v>
      </c>
      <c r="E117" s="11" t="s">
        <v>2592</v>
      </c>
      <c r="F117" s="11" t="s">
        <v>52</v>
      </c>
      <c r="G117" s="12" t="s">
        <v>12</v>
      </c>
      <c r="H117" s="114" t="s">
        <v>16</v>
      </c>
      <c r="I117" s="12" t="s">
        <v>2593</v>
      </c>
      <c r="J117" s="14"/>
      <c r="K117" s="15"/>
      <c r="L117" s="16"/>
      <c r="M117" s="17"/>
      <c r="N117" s="17"/>
      <c r="O117" s="17"/>
      <c r="P117" s="18"/>
      <c r="Q117" s="19">
        <v>12</v>
      </c>
      <c r="R117" s="18" t="s">
        <v>13</v>
      </c>
      <c r="S117" s="18">
        <v>0</v>
      </c>
      <c r="T117" s="18" t="s">
        <v>14</v>
      </c>
      <c r="U117" s="20">
        <v>18</v>
      </c>
      <c r="V117" s="18" t="s">
        <v>13</v>
      </c>
      <c r="W117" s="21">
        <v>0</v>
      </c>
      <c r="X117" s="22" t="s">
        <v>2594</v>
      </c>
      <c r="Y117" s="23" t="s">
        <v>16</v>
      </c>
      <c r="Z117" s="64">
        <v>249</v>
      </c>
    </row>
    <row r="118" spans="1:26" ht="18" customHeight="1">
      <c r="A118" s="44">
        <f>VLOOKUP(Z118,貼付け!A:C,2,0)</f>
        <v>2202</v>
      </c>
      <c r="B118" s="10" t="s">
        <v>2276</v>
      </c>
      <c r="C118" s="10" t="s">
        <v>1005</v>
      </c>
      <c r="D118" s="10" t="s">
        <v>47</v>
      </c>
      <c r="E118" s="11" t="s">
        <v>2997</v>
      </c>
      <c r="F118" s="11" t="s">
        <v>39</v>
      </c>
      <c r="G118" s="12" t="s">
        <v>15</v>
      </c>
      <c r="H118" s="114" t="s">
        <v>17</v>
      </c>
      <c r="I118" s="12" t="s">
        <v>1006</v>
      </c>
      <c r="J118" s="14">
        <v>9</v>
      </c>
      <c r="K118" s="15" t="s">
        <v>13</v>
      </c>
      <c r="L118" s="16">
        <v>0</v>
      </c>
      <c r="M118" s="17" t="s">
        <v>14</v>
      </c>
      <c r="N118" s="17">
        <v>11</v>
      </c>
      <c r="O118" s="17" t="s">
        <v>13</v>
      </c>
      <c r="P118" s="18">
        <v>30</v>
      </c>
      <c r="Q118" s="19">
        <v>13</v>
      </c>
      <c r="R118" s="18" t="s">
        <v>13</v>
      </c>
      <c r="S118" s="18">
        <v>0</v>
      </c>
      <c r="T118" s="18" t="s">
        <v>14</v>
      </c>
      <c r="U118" s="20">
        <v>16</v>
      </c>
      <c r="V118" s="18" t="s">
        <v>13</v>
      </c>
      <c r="W118" s="21">
        <v>30</v>
      </c>
      <c r="X118" s="22"/>
      <c r="Y118" s="23" t="s">
        <v>2998</v>
      </c>
      <c r="Z118" s="64">
        <v>269</v>
      </c>
    </row>
    <row r="119" spans="1:26" ht="18" customHeight="1">
      <c r="A119" s="44">
        <f>VLOOKUP(Z119,貼付け!A:C,2,0)</f>
        <v>2754</v>
      </c>
      <c r="B119" s="10" t="s">
        <v>528</v>
      </c>
      <c r="C119" s="10" t="s">
        <v>876</v>
      </c>
      <c r="D119" s="10" t="s">
        <v>47</v>
      </c>
      <c r="E119" s="11" t="s">
        <v>1052</v>
      </c>
      <c r="F119" s="11" t="s">
        <v>20</v>
      </c>
      <c r="G119" s="12" t="s">
        <v>12</v>
      </c>
      <c r="H119" s="114" t="s">
        <v>16</v>
      </c>
      <c r="I119" s="12" t="s">
        <v>877</v>
      </c>
      <c r="J119" s="14">
        <v>8</v>
      </c>
      <c r="K119" s="15" t="s">
        <v>13</v>
      </c>
      <c r="L119" s="16">
        <v>0</v>
      </c>
      <c r="M119" s="17" t="s">
        <v>14</v>
      </c>
      <c r="N119" s="17">
        <v>15</v>
      </c>
      <c r="O119" s="17" t="s">
        <v>13</v>
      </c>
      <c r="P119" s="18">
        <v>0</v>
      </c>
      <c r="Q119" s="19"/>
      <c r="R119" s="18"/>
      <c r="S119" s="18"/>
      <c r="T119" s="18"/>
      <c r="U119" s="20"/>
      <c r="V119" s="18"/>
      <c r="W119" s="21"/>
      <c r="X119" s="22"/>
      <c r="Y119" s="23" t="s">
        <v>16</v>
      </c>
      <c r="Z119" s="64">
        <v>338</v>
      </c>
    </row>
    <row r="120" spans="1:26" ht="18" customHeight="1">
      <c r="A120" s="44">
        <f>VLOOKUP(Z120,貼付け!A:C,2,0)</f>
        <v>3136</v>
      </c>
      <c r="B120" s="10" t="s">
        <v>2950</v>
      </c>
      <c r="C120" s="10" t="s">
        <v>187</v>
      </c>
      <c r="D120" s="10" t="s">
        <v>47</v>
      </c>
      <c r="E120" s="11" t="s">
        <v>2951</v>
      </c>
      <c r="F120" s="11" t="s">
        <v>29</v>
      </c>
      <c r="G120" s="12" t="s">
        <v>12</v>
      </c>
      <c r="H120" s="114" t="s">
        <v>16</v>
      </c>
      <c r="I120" s="12" t="s">
        <v>2952</v>
      </c>
      <c r="J120" s="14">
        <v>9</v>
      </c>
      <c r="K120" s="15" t="s">
        <v>13</v>
      </c>
      <c r="L120" s="16">
        <v>0</v>
      </c>
      <c r="M120" s="17" t="s">
        <v>14</v>
      </c>
      <c r="N120" s="17">
        <v>13</v>
      </c>
      <c r="O120" s="17" t="s">
        <v>13</v>
      </c>
      <c r="P120" s="18">
        <v>0</v>
      </c>
      <c r="Q120" s="19"/>
      <c r="R120" s="18"/>
      <c r="S120" s="18"/>
      <c r="T120" s="18"/>
      <c r="U120" s="20"/>
      <c r="V120" s="18"/>
      <c r="W120" s="21"/>
      <c r="X120" s="22"/>
      <c r="Y120" s="23" t="s">
        <v>16</v>
      </c>
      <c r="Z120" s="64">
        <v>347</v>
      </c>
    </row>
    <row r="121" spans="1:26" ht="18" customHeight="1">
      <c r="A121" s="44">
        <f>VLOOKUP(Z121,貼付け!A:C,2,0)</f>
        <v>814</v>
      </c>
      <c r="B121" s="10" t="s">
        <v>85</v>
      </c>
      <c r="C121" s="10" t="s">
        <v>86</v>
      </c>
      <c r="D121" s="10" t="s">
        <v>87</v>
      </c>
      <c r="E121" s="11" t="s">
        <v>88</v>
      </c>
      <c r="F121" s="11" t="s">
        <v>20</v>
      </c>
      <c r="G121" s="12" t="s">
        <v>12</v>
      </c>
      <c r="H121" s="114" t="s">
        <v>16</v>
      </c>
      <c r="I121" s="12" t="s">
        <v>89</v>
      </c>
      <c r="J121" s="14">
        <v>9</v>
      </c>
      <c r="K121" s="15" t="s">
        <v>13</v>
      </c>
      <c r="L121" s="16">
        <v>0</v>
      </c>
      <c r="M121" s="17" t="s">
        <v>14</v>
      </c>
      <c r="N121" s="17">
        <v>12</v>
      </c>
      <c r="O121" s="17" t="s">
        <v>13</v>
      </c>
      <c r="P121" s="18">
        <v>0</v>
      </c>
      <c r="Q121" s="19"/>
      <c r="R121" s="18"/>
      <c r="S121" s="18"/>
      <c r="T121" s="18"/>
      <c r="U121" s="20"/>
      <c r="V121" s="18"/>
      <c r="W121" s="21"/>
      <c r="X121" s="22"/>
      <c r="Y121" s="23" t="s">
        <v>2377</v>
      </c>
      <c r="Z121" s="64">
        <v>38</v>
      </c>
    </row>
    <row r="122" spans="1:26" ht="18" customHeight="1">
      <c r="A122" s="44">
        <f>VLOOKUP(Z122,貼付け!A:C,2,0)</f>
        <v>376</v>
      </c>
      <c r="B122" s="10" t="s">
        <v>118</v>
      </c>
      <c r="C122" s="10" t="s">
        <v>119</v>
      </c>
      <c r="D122" s="10" t="s">
        <v>87</v>
      </c>
      <c r="E122" s="11" t="s">
        <v>120</v>
      </c>
      <c r="F122" s="11" t="s">
        <v>78</v>
      </c>
      <c r="G122" s="12" t="s">
        <v>12</v>
      </c>
      <c r="H122" s="114" t="s">
        <v>16</v>
      </c>
      <c r="I122" s="111" t="s">
        <v>1094</v>
      </c>
      <c r="J122" s="14">
        <v>9</v>
      </c>
      <c r="K122" s="15" t="s">
        <v>13</v>
      </c>
      <c r="L122" s="16">
        <v>0</v>
      </c>
      <c r="M122" s="17" t="s">
        <v>14</v>
      </c>
      <c r="N122" s="17">
        <v>12</v>
      </c>
      <c r="O122" s="17" t="s">
        <v>13</v>
      </c>
      <c r="P122" s="18">
        <v>0</v>
      </c>
      <c r="Q122" s="19">
        <v>12</v>
      </c>
      <c r="R122" s="18" t="s">
        <v>13</v>
      </c>
      <c r="S122" s="18">
        <v>0</v>
      </c>
      <c r="T122" s="18" t="s">
        <v>14</v>
      </c>
      <c r="U122" s="20">
        <v>21</v>
      </c>
      <c r="V122" s="18" t="s">
        <v>13</v>
      </c>
      <c r="W122" s="21">
        <v>0</v>
      </c>
      <c r="X122" s="22"/>
      <c r="Y122" s="23" t="s">
        <v>16</v>
      </c>
      <c r="Z122" s="64">
        <v>60</v>
      </c>
    </row>
    <row r="123" spans="1:26" ht="18" customHeight="1">
      <c r="A123" s="44">
        <f>VLOOKUP(Z123,貼付け!A:C,2,0)</f>
        <v>815</v>
      </c>
      <c r="B123" s="10" t="s">
        <v>484</v>
      </c>
      <c r="C123" s="10" t="s">
        <v>673</v>
      </c>
      <c r="D123" s="10" t="s">
        <v>87</v>
      </c>
      <c r="E123" s="11" t="s">
        <v>674</v>
      </c>
      <c r="F123" s="11" t="s">
        <v>20</v>
      </c>
      <c r="G123" s="12" t="s">
        <v>12</v>
      </c>
      <c r="H123" s="114" t="s">
        <v>16</v>
      </c>
      <c r="I123" s="12" t="s">
        <v>675</v>
      </c>
      <c r="J123" s="14">
        <v>9</v>
      </c>
      <c r="K123" s="15" t="s">
        <v>13</v>
      </c>
      <c r="L123" s="16">
        <v>0</v>
      </c>
      <c r="M123" s="17" t="s">
        <v>14</v>
      </c>
      <c r="N123" s="17">
        <v>12</v>
      </c>
      <c r="O123" s="17" t="s">
        <v>13</v>
      </c>
      <c r="P123" s="18">
        <v>0</v>
      </c>
      <c r="Q123" s="19">
        <v>12</v>
      </c>
      <c r="R123" s="18" t="s">
        <v>13</v>
      </c>
      <c r="S123" s="18">
        <v>0</v>
      </c>
      <c r="T123" s="18" t="s">
        <v>14</v>
      </c>
      <c r="U123" s="20">
        <v>15</v>
      </c>
      <c r="V123" s="18" t="s">
        <v>13</v>
      </c>
      <c r="W123" s="21">
        <v>0</v>
      </c>
      <c r="X123" s="22" t="s">
        <v>1093</v>
      </c>
      <c r="Y123" s="23" t="s">
        <v>676</v>
      </c>
      <c r="Z123" s="64">
        <v>82</v>
      </c>
    </row>
    <row r="124" spans="1:26" ht="18" customHeight="1">
      <c r="A124" s="44">
        <f>VLOOKUP(Z124,貼付け!A:C,2,0)</f>
        <v>2085</v>
      </c>
      <c r="B124" s="10" t="s">
        <v>505</v>
      </c>
      <c r="C124" s="10" t="s">
        <v>811</v>
      </c>
      <c r="D124" s="10" t="s">
        <v>87</v>
      </c>
      <c r="E124" s="11" t="s">
        <v>812</v>
      </c>
      <c r="F124" s="11" t="s">
        <v>20</v>
      </c>
      <c r="G124" s="12" t="s">
        <v>15</v>
      </c>
      <c r="H124" s="114" t="s">
        <v>17</v>
      </c>
      <c r="I124" s="12" t="s">
        <v>813</v>
      </c>
      <c r="J124" s="14">
        <v>9</v>
      </c>
      <c r="K124" s="15" t="s">
        <v>13</v>
      </c>
      <c r="L124" s="16">
        <v>0</v>
      </c>
      <c r="M124" s="17" t="s">
        <v>14</v>
      </c>
      <c r="N124" s="17">
        <v>12</v>
      </c>
      <c r="O124" s="17" t="s">
        <v>13</v>
      </c>
      <c r="P124" s="18">
        <v>0</v>
      </c>
      <c r="Q124" s="19">
        <v>13</v>
      </c>
      <c r="R124" s="18" t="s">
        <v>13</v>
      </c>
      <c r="S124" s="18">
        <v>0</v>
      </c>
      <c r="T124" s="18" t="s">
        <v>14</v>
      </c>
      <c r="U124" s="20">
        <v>16</v>
      </c>
      <c r="V124" s="18" t="s">
        <v>13</v>
      </c>
      <c r="W124" s="21">
        <v>0</v>
      </c>
      <c r="X124" s="22"/>
      <c r="Y124" s="23" t="s">
        <v>2993</v>
      </c>
      <c r="Z124" s="64">
        <v>315</v>
      </c>
    </row>
    <row r="125" spans="1:26" ht="18" customHeight="1">
      <c r="A125" s="44">
        <f>VLOOKUP(Z125,貼付け!A:C,2,0)</f>
        <v>1236</v>
      </c>
      <c r="B125" s="10" t="s">
        <v>433</v>
      </c>
      <c r="C125" s="10" t="s">
        <v>434</v>
      </c>
      <c r="D125" s="10" t="s">
        <v>76</v>
      </c>
      <c r="E125" s="11" t="s">
        <v>435</v>
      </c>
      <c r="F125" s="11" t="s">
        <v>20</v>
      </c>
      <c r="G125" s="12" t="s">
        <v>12</v>
      </c>
      <c r="H125" s="114" t="s">
        <v>16</v>
      </c>
      <c r="I125" s="12" t="s">
        <v>436</v>
      </c>
      <c r="J125" s="14">
        <v>9</v>
      </c>
      <c r="K125" s="15" t="s">
        <v>13</v>
      </c>
      <c r="L125" s="16">
        <v>0</v>
      </c>
      <c r="M125" s="17" t="s">
        <v>14</v>
      </c>
      <c r="N125" s="17">
        <v>12</v>
      </c>
      <c r="O125" s="17" t="s">
        <v>13</v>
      </c>
      <c r="P125" s="18">
        <v>0</v>
      </c>
      <c r="Q125" s="19">
        <v>12</v>
      </c>
      <c r="R125" s="18" t="s">
        <v>13</v>
      </c>
      <c r="S125" s="18">
        <v>0</v>
      </c>
      <c r="T125" s="18" t="s">
        <v>14</v>
      </c>
      <c r="U125" s="20">
        <v>15</v>
      </c>
      <c r="V125" s="18" t="s">
        <v>13</v>
      </c>
      <c r="W125" s="21">
        <v>0</v>
      </c>
      <c r="X125" s="22" t="s">
        <v>606</v>
      </c>
      <c r="Y125" s="23" t="s">
        <v>2376</v>
      </c>
      <c r="Z125" s="64">
        <v>37</v>
      </c>
    </row>
    <row r="126" spans="1:26" ht="18" customHeight="1">
      <c r="A126" s="44">
        <f>VLOOKUP(Z126,貼付け!A:C,2,0)</f>
        <v>89</v>
      </c>
      <c r="B126" s="10" t="s">
        <v>2248</v>
      </c>
      <c r="C126" s="10" t="s">
        <v>75</v>
      </c>
      <c r="D126" s="10" t="s">
        <v>76</v>
      </c>
      <c r="E126" s="11" t="s">
        <v>77</v>
      </c>
      <c r="F126" s="11" t="s">
        <v>78</v>
      </c>
      <c r="G126" s="12" t="s">
        <v>12</v>
      </c>
      <c r="H126" s="114" t="s">
        <v>16</v>
      </c>
      <c r="I126" s="12" t="s">
        <v>2504</v>
      </c>
      <c r="J126" s="14">
        <v>9</v>
      </c>
      <c r="K126" s="15" t="s">
        <v>13</v>
      </c>
      <c r="L126" s="16">
        <v>0</v>
      </c>
      <c r="M126" s="17" t="s">
        <v>14</v>
      </c>
      <c r="N126" s="17">
        <v>12</v>
      </c>
      <c r="O126" s="17" t="s">
        <v>13</v>
      </c>
      <c r="P126" s="18">
        <v>0</v>
      </c>
      <c r="Q126" s="19">
        <v>12</v>
      </c>
      <c r="R126" s="18" t="s">
        <v>13</v>
      </c>
      <c r="S126" s="18">
        <v>0</v>
      </c>
      <c r="T126" s="18" t="s">
        <v>14</v>
      </c>
      <c r="U126" s="20">
        <v>17</v>
      </c>
      <c r="V126" s="18" t="s">
        <v>13</v>
      </c>
      <c r="W126" s="21">
        <v>0</v>
      </c>
      <c r="X126" s="22" t="s">
        <v>605</v>
      </c>
      <c r="Y126" s="23" t="s">
        <v>2505</v>
      </c>
      <c r="Z126" s="64">
        <v>167</v>
      </c>
    </row>
    <row r="127" spans="1:26" ht="18" customHeight="1">
      <c r="A127" s="44">
        <f>VLOOKUP(Z127,貼付け!A:C,2,0)</f>
        <v>2766</v>
      </c>
      <c r="B127" s="10" t="s">
        <v>2279</v>
      </c>
      <c r="C127" s="10" t="s">
        <v>2953</v>
      </c>
      <c r="D127" s="10" t="s">
        <v>76</v>
      </c>
      <c r="E127" s="11" t="s">
        <v>2954</v>
      </c>
      <c r="F127" s="11" t="s">
        <v>29</v>
      </c>
      <c r="G127" s="12" t="s">
        <v>15</v>
      </c>
      <c r="H127" s="114" t="s">
        <v>17</v>
      </c>
      <c r="I127" s="12" t="s">
        <v>2955</v>
      </c>
      <c r="J127" s="14">
        <v>10</v>
      </c>
      <c r="K127" s="15" t="s">
        <v>13</v>
      </c>
      <c r="L127" s="16">
        <v>30</v>
      </c>
      <c r="M127" s="17" t="s">
        <v>14</v>
      </c>
      <c r="N127" s="17">
        <v>16</v>
      </c>
      <c r="O127" s="17" t="s">
        <v>13</v>
      </c>
      <c r="P127" s="18">
        <v>30</v>
      </c>
      <c r="Q127" s="19"/>
      <c r="R127" s="18"/>
      <c r="S127" s="18"/>
      <c r="T127" s="18"/>
      <c r="U127" s="20"/>
      <c r="V127" s="18"/>
      <c r="W127" s="21"/>
      <c r="X127" s="22" t="s">
        <v>2956</v>
      </c>
      <c r="Y127" s="23" t="s">
        <v>2957</v>
      </c>
      <c r="Z127" s="64">
        <v>327</v>
      </c>
    </row>
    <row r="128" spans="1:26" ht="18" customHeight="1">
      <c r="A128" s="44">
        <f>VLOOKUP(Z128,貼付け!A:C,2,0)</f>
        <v>3095</v>
      </c>
      <c r="B128" s="10" t="s">
        <v>2203</v>
      </c>
      <c r="C128" s="10" t="s">
        <v>2201</v>
      </c>
      <c r="D128" s="10" t="s">
        <v>159</v>
      </c>
      <c r="E128" s="11" t="s">
        <v>2202</v>
      </c>
      <c r="F128" s="11" t="s">
        <v>20</v>
      </c>
      <c r="G128" s="12" t="s">
        <v>12</v>
      </c>
      <c r="H128" s="114" t="s">
        <v>16</v>
      </c>
      <c r="I128" s="12" t="s">
        <v>2205</v>
      </c>
      <c r="J128" s="14">
        <v>9</v>
      </c>
      <c r="K128" s="15" t="s">
        <v>13</v>
      </c>
      <c r="L128" s="16">
        <v>0</v>
      </c>
      <c r="M128" s="17" t="s">
        <v>14</v>
      </c>
      <c r="N128" s="17">
        <v>15</v>
      </c>
      <c r="O128" s="17" t="s">
        <v>13</v>
      </c>
      <c r="P128" s="18">
        <v>30</v>
      </c>
      <c r="Q128" s="19"/>
      <c r="R128" s="18"/>
      <c r="S128" s="18"/>
      <c r="T128" s="18"/>
      <c r="U128" s="20"/>
      <c r="V128" s="18"/>
      <c r="W128" s="21"/>
      <c r="X128" s="22" t="s">
        <v>2341</v>
      </c>
      <c r="Y128" s="23" t="s">
        <v>2631</v>
      </c>
      <c r="Z128" s="64">
        <v>10</v>
      </c>
    </row>
    <row r="129" spans="1:26" ht="18" customHeight="1">
      <c r="A129" s="44">
        <f>VLOOKUP(Z129,貼付け!A:C,2,0)</f>
        <v>2069</v>
      </c>
      <c r="B129" s="10" t="s">
        <v>157</v>
      </c>
      <c r="C129" s="10" t="s">
        <v>158</v>
      </c>
      <c r="D129" s="10" t="s">
        <v>159</v>
      </c>
      <c r="E129" s="11" t="s">
        <v>160</v>
      </c>
      <c r="F129" s="11" t="s">
        <v>20</v>
      </c>
      <c r="G129" s="12" t="s">
        <v>12</v>
      </c>
      <c r="H129" s="114" t="s">
        <v>16</v>
      </c>
      <c r="I129" s="111" t="s">
        <v>161</v>
      </c>
      <c r="J129" s="14">
        <v>9</v>
      </c>
      <c r="K129" s="15" t="s">
        <v>13</v>
      </c>
      <c r="L129" s="16">
        <v>0</v>
      </c>
      <c r="M129" s="17" t="s">
        <v>14</v>
      </c>
      <c r="N129" s="17">
        <v>10</v>
      </c>
      <c r="O129" s="17" t="s">
        <v>13</v>
      </c>
      <c r="P129" s="18">
        <v>0</v>
      </c>
      <c r="Q129" s="19"/>
      <c r="R129" s="18"/>
      <c r="S129" s="18"/>
      <c r="T129" s="18"/>
      <c r="U129" s="20"/>
      <c r="V129" s="18"/>
      <c r="W129" s="21"/>
      <c r="X129" s="22"/>
      <c r="Y129" s="23" t="s">
        <v>2356</v>
      </c>
      <c r="Z129" s="64">
        <v>21</v>
      </c>
    </row>
    <row r="130" spans="1:26" ht="18" customHeight="1">
      <c r="A130" s="44">
        <f>VLOOKUP(Z130,貼付け!A:C,2,0)</f>
        <v>832</v>
      </c>
      <c r="B130" s="10" t="s">
        <v>179</v>
      </c>
      <c r="C130" s="10" t="s">
        <v>180</v>
      </c>
      <c r="D130" s="10" t="s">
        <v>159</v>
      </c>
      <c r="E130" s="11" t="s">
        <v>181</v>
      </c>
      <c r="F130" s="11" t="s">
        <v>20</v>
      </c>
      <c r="G130" s="12" t="s">
        <v>15</v>
      </c>
      <c r="H130" s="114" t="s">
        <v>17</v>
      </c>
      <c r="I130" s="12" t="s">
        <v>607</v>
      </c>
      <c r="J130" s="14">
        <v>10</v>
      </c>
      <c r="K130" s="15" t="s">
        <v>13</v>
      </c>
      <c r="L130" s="16">
        <v>0</v>
      </c>
      <c r="M130" s="17" t="s">
        <v>14</v>
      </c>
      <c r="N130" s="17">
        <v>12</v>
      </c>
      <c r="O130" s="17" t="s">
        <v>13</v>
      </c>
      <c r="P130" s="18">
        <v>0</v>
      </c>
      <c r="Q130" s="19">
        <v>12</v>
      </c>
      <c r="R130" s="18" t="s">
        <v>13</v>
      </c>
      <c r="S130" s="18">
        <v>0</v>
      </c>
      <c r="T130" s="18" t="s">
        <v>14</v>
      </c>
      <c r="U130" s="20">
        <v>16</v>
      </c>
      <c r="V130" s="18" t="s">
        <v>13</v>
      </c>
      <c r="W130" s="21">
        <v>0</v>
      </c>
      <c r="X130" s="22" t="s">
        <v>2370</v>
      </c>
      <c r="Y130" s="23" t="s">
        <v>2692</v>
      </c>
      <c r="Z130" s="64">
        <v>31</v>
      </c>
    </row>
    <row r="131" spans="1:26" ht="18" customHeight="1">
      <c r="A131" s="44">
        <f>VLOOKUP(Z131,貼付け!A:C,2,0)</f>
        <v>1899</v>
      </c>
      <c r="B131" s="10" t="s">
        <v>2133</v>
      </c>
      <c r="C131" s="10" t="s">
        <v>2131</v>
      </c>
      <c r="D131" s="10" t="s">
        <v>159</v>
      </c>
      <c r="E131" s="11" t="s">
        <v>2132</v>
      </c>
      <c r="F131" s="11" t="s">
        <v>20</v>
      </c>
      <c r="G131" s="12" t="s">
        <v>1084</v>
      </c>
      <c r="H131" s="115" t="s">
        <v>1120</v>
      </c>
      <c r="I131" s="12" t="s">
        <v>2135</v>
      </c>
      <c r="J131" s="14">
        <v>9</v>
      </c>
      <c r="K131" s="15" t="s">
        <v>13</v>
      </c>
      <c r="L131" s="16">
        <v>0</v>
      </c>
      <c r="M131" s="17" t="s">
        <v>14</v>
      </c>
      <c r="N131" s="17">
        <v>12</v>
      </c>
      <c r="O131" s="17" t="s">
        <v>13</v>
      </c>
      <c r="P131" s="18">
        <v>0</v>
      </c>
      <c r="Q131" s="19"/>
      <c r="R131" s="18"/>
      <c r="S131" s="18"/>
      <c r="T131" s="18"/>
      <c r="U131" s="20"/>
      <c r="V131" s="18"/>
      <c r="W131" s="21"/>
      <c r="X131" s="22"/>
      <c r="Y131" s="23" t="s">
        <v>16</v>
      </c>
      <c r="Z131" s="64">
        <v>55</v>
      </c>
    </row>
    <row r="132" spans="1:26" ht="18" customHeight="1">
      <c r="A132" s="44">
        <f>VLOOKUP(Z132,貼付け!A:C,2,0)</f>
        <v>1128</v>
      </c>
      <c r="B132" s="10" t="s">
        <v>547</v>
      </c>
      <c r="C132" s="10" t="s">
        <v>904</v>
      </c>
      <c r="D132" s="10" t="s">
        <v>159</v>
      </c>
      <c r="E132" s="11" t="s">
        <v>2425</v>
      </c>
      <c r="F132" s="11" t="s">
        <v>20</v>
      </c>
      <c r="G132" s="12" t="s">
        <v>15</v>
      </c>
      <c r="H132" s="114" t="s">
        <v>17</v>
      </c>
      <c r="I132" s="12" t="s">
        <v>905</v>
      </c>
      <c r="J132" s="14">
        <v>9</v>
      </c>
      <c r="K132" s="15" t="s">
        <v>13</v>
      </c>
      <c r="L132" s="16">
        <v>0</v>
      </c>
      <c r="M132" s="17" t="s">
        <v>14</v>
      </c>
      <c r="N132" s="17">
        <v>12</v>
      </c>
      <c r="O132" s="17" t="s">
        <v>13</v>
      </c>
      <c r="P132" s="18">
        <v>0</v>
      </c>
      <c r="Q132" s="19"/>
      <c r="R132" s="18"/>
      <c r="S132" s="18"/>
      <c r="T132" s="18"/>
      <c r="U132" s="20"/>
      <c r="V132" s="18"/>
      <c r="W132" s="21"/>
      <c r="X132" s="22"/>
      <c r="Y132" s="23" t="s">
        <v>3122</v>
      </c>
      <c r="Z132" s="64">
        <v>92</v>
      </c>
    </row>
    <row r="133" spans="1:26" ht="18" customHeight="1">
      <c r="A133" s="44">
        <f>VLOOKUP(Z133,貼付け!A:C,2,0)</f>
        <v>2260</v>
      </c>
      <c r="B133" s="10" t="s">
        <v>559</v>
      </c>
      <c r="C133" s="10" t="s">
        <v>986</v>
      </c>
      <c r="D133" s="10" t="s">
        <v>159</v>
      </c>
      <c r="E133" s="11" t="s">
        <v>987</v>
      </c>
      <c r="F133" s="11" t="s">
        <v>20</v>
      </c>
      <c r="G133" s="12" t="s">
        <v>15</v>
      </c>
      <c r="H133" s="114" t="s">
        <v>17</v>
      </c>
      <c r="I133" s="12" t="s">
        <v>988</v>
      </c>
      <c r="J133" s="14"/>
      <c r="K133" s="15"/>
      <c r="L133" s="16"/>
      <c r="M133" s="17"/>
      <c r="N133" s="17"/>
      <c r="O133" s="17"/>
      <c r="P133" s="18"/>
      <c r="Q133" s="19">
        <v>15</v>
      </c>
      <c r="R133" s="18" t="s">
        <v>13</v>
      </c>
      <c r="S133" s="18">
        <v>0</v>
      </c>
      <c r="T133" s="18" t="s">
        <v>14</v>
      </c>
      <c r="U133" s="20">
        <v>18</v>
      </c>
      <c r="V133" s="18" t="s">
        <v>13</v>
      </c>
      <c r="W133" s="21">
        <v>0</v>
      </c>
      <c r="X133" s="22" t="s">
        <v>2597</v>
      </c>
      <c r="Y133" s="23" t="s">
        <v>1577</v>
      </c>
      <c r="Z133" s="64">
        <v>251</v>
      </c>
    </row>
    <row r="134" spans="1:26" ht="18" customHeight="1">
      <c r="A134" s="44">
        <f>VLOOKUP(Z134,貼付け!A:C,2,0)</f>
        <v>392</v>
      </c>
      <c r="B134" s="10" t="s">
        <v>2023</v>
      </c>
      <c r="C134" s="10" t="s">
        <v>2020</v>
      </c>
      <c r="D134" s="10" t="s">
        <v>305</v>
      </c>
      <c r="E134" s="11" t="s">
        <v>2022</v>
      </c>
      <c r="F134" s="11" t="s">
        <v>20</v>
      </c>
      <c r="G134" s="12" t="s">
        <v>12</v>
      </c>
      <c r="H134" s="114" t="s">
        <v>16</v>
      </c>
      <c r="I134" s="12" t="s">
        <v>2025</v>
      </c>
      <c r="J134" s="14"/>
      <c r="K134" s="15"/>
      <c r="L134" s="16"/>
      <c r="M134" s="17"/>
      <c r="N134" s="17"/>
      <c r="O134" s="17"/>
      <c r="P134" s="18"/>
      <c r="Q134" s="19">
        <v>14</v>
      </c>
      <c r="R134" s="18" t="s">
        <v>13</v>
      </c>
      <c r="S134" s="18">
        <v>0</v>
      </c>
      <c r="T134" s="18" t="s">
        <v>14</v>
      </c>
      <c r="U134" s="20">
        <v>16</v>
      </c>
      <c r="V134" s="18" t="s">
        <v>13</v>
      </c>
      <c r="W134" s="21">
        <v>0</v>
      </c>
      <c r="X134" s="22"/>
      <c r="Y134" s="23" t="s">
        <v>3134</v>
      </c>
      <c r="Z134" s="64">
        <v>110</v>
      </c>
    </row>
    <row r="135" spans="1:26" ht="18" customHeight="1">
      <c r="A135" s="44">
        <f>VLOOKUP(Z135,貼付け!A:C,2,0)</f>
        <v>1292</v>
      </c>
      <c r="B135" s="10" t="s">
        <v>513</v>
      </c>
      <c r="C135" s="10" t="s">
        <v>406</v>
      </c>
      <c r="D135" s="10" t="s">
        <v>305</v>
      </c>
      <c r="E135" s="11" t="s">
        <v>2750</v>
      </c>
      <c r="F135" s="11" t="s">
        <v>29</v>
      </c>
      <c r="G135" s="12" t="s">
        <v>12</v>
      </c>
      <c r="H135" s="114" t="s">
        <v>16</v>
      </c>
      <c r="I135" s="12" t="s">
        <v>817</v>
      </c>
      <c r="J135" s="14">
        <v>9</v>
      </c>
      <c r="K135" s="15" t="s">
        <v>13</v>
      </c>
      <c r="L135" s="16">
        <v>0</v>
      </c>
      <c r="M135" s="17" t="s">
        <v>14</v>
      </c>
      <c r="N135" s="17">
        <v>12</v>
      </c>
      <c r="O135" s="17" t="s">
        <v>13</v>
      </c>
      <c r="P135" s="18">
        <v>30</v>
      </c>
      <c r="Q135" s="19"/>
      <c r="R135" s="18"/>
      <c r="S135" s="18"/>
      <c r="T135" s="18"/>
      <c r="U135" s="20"/>
      <c r="V135" s="18"/>
      <c r="W135" s="21"/>
      <c r="X135" s="22" t="s">
        <v>2216</v>
      </c>
      <c r="Y135" s="23" t="s">
        <v>16</v>
      </c>
      <c r="Z135" s="64">
        <v>235</v>
      </c>
    </row>
    <row r="136" spans="1:26" ht="18" customHeight="1">
      <c r="A136" s="44">
        <f>VLOOKUP(Z136,貼付け!A:C,2,0)</f>
        <v>2898</v>
      </c>
      <c r="B136" s="10" t="s">
        <v>2280</v>
      </c>
      <c r="C136" s="10" t="s">
        <v>452</v>
      </c>
      <c r="D136" s="10" t="s">
        <v>305</v>
      </c>
      <c r="E136" s="11" t="s">
        <v>3001</v>
      </c>
      <c r="F136" s="11" t="s">
        <v>39</v>
      </c>
      <c r="G136" s="12" t="s">
        <v>15</v>
      </c>
      <c r="H136" s="114" t="s">
        <v>17</v>
      </c>
      <c r="I136" s="12" t="s">
        <v>3002</v>
      </c>
      <c r="J136" s="14">
        <v>9</v>
      </c>
      <c r="K136" s="15" t="s">
        <v>13</v>
      </c>
      <c r="L136" s="16">
        <v>0</v>
      </c>
      <c r="M136" s="17" t="s">
        <v>14</v>
      </c>
      <c r="N136" s="17">
        <v>12</v>
      </c>
      <c r="O136" s="17" t="s">
        <v>13</v>
      </c>
      <c r="P136" s="18">
        <v>0</v>
      </c>
      <c r="Q136" s="19">
        <v>13</v>
      </c>
      <c r="R136" s="18" t="s">
        <v>13</v>
      </c>
      <c r="S136" s="18">
        <v>0</v>
      </c>
      <c r="T136" s="18" t="s">
        <v>14</v>
      </c>
      <c r="U136" s="20">
        <v>16</v>
      </c>
      <c r="V136" s="18" t="s">
        <v>13</v>
      </c>
      <c r="W136" s="21">
        <v>0</v>
      </c>
      <c r="X136" s="22"/>
      <c r="Y136" s="23" t="s">
        <v>2993</v>
      </c>
      <c r="Z136" s="64">
        <v>318</v>
      </c>
    </row>
    <row r="137" spans="1:26" ht="18" customHeight="1">
      <c r="A137" s="44">
        <f>VLOOKUP(Z137,貼付け!A:C,2,0)</f>
        <v>2134</v>
      </c>
      <c r="B137" s="10" t="s">
        <v>471</v>
      </c>
      <c r="C137" s="10" t="s">
        <v>814</v>
      </c>
      <c r="D137" s="10" t="s">
        <v>305</v>
      </c>
      <c r="E137" s="11" t="s">
        <v>815</v>
      </c>
      <c r="F137" s="11" t="s">
        <v>20</v>
      </c>
      <c r="G137" s="12" t="s">
        <v>15</v>
      </c>
      <c r="H137" s="114" t="s">
        <v>17</v>
      </c>
      <c r="I137" s="12" t="s">
        <v>816</v>
      </c>
      <c r="J137" s="14">
        <v>9</v>
      </c>
      <c r="K137" s="15" t="s">
        <v>13</v>
      </c>
      <c r="L137" s="16">
        <v>0</v>
      </c>
      <c r="M137" s="17" t="s">
        <v>14</v>
      </c>
      <c r="N137" s="17">
        <v>12</v>
      </c>
      <c r="O137" s="17" t="s">
        <v>13</v>
      </c>
      <c r="P137" s="18">
        <v>0</v>
      </c>
      <c r="Q137" s="19"/>
      <c r="R137" s="18"/>
      <c r="S137" s="18"/>
      <c r="T137" s="18"/>
      <c r="U137" s="20"/>
      <c r="V137" s="18"/>
      <c r="W137" s="21"/>
      <c r="X137" s="22"/>
      <c r="Y137" s="23" t="s">
        <v>16</v>
      </c>
      <c r="Z137" s="64">
        <v>335</v>
      </c>
    </row>
    <row r="138" spans="1:26" ht="18" customHeight="1">
      <c r="A138" s="44">
        <f>VLOOKUP(Z138,貼付け!A:C,2,0)</f>
        <v>816</v>
      </c>
      <c r="B138" s="10" t="s">
        <v>539</v>
      </c>
      <c r="C138" s="10" t="s">
        <v>908</v>
      </c>
      <c r="D138" s="10" t="s">
        <v>173</v>
      </c>
      <c r="E138" s="11" t="s">
        <v>909</v>
      </c>
      <c r="F138" s="11" t="s">
        <v>20</v>
      </c>
      <c r="G138" s="12" t="s">
        <v>15</v>
      </c>
      <c r="H138" s="114" t="s">
        <v>17</v>
      </c>
      <c r="I138" s="12" t="s">
        <v>910</v>
      </c>
      <c r="J138" s="14">
        <v>9</v>
      </c>
      <c r="K138" s="15" t="s">
        <v>13</v>
      </c>
      <c r="L138" s="16">
        <v>0</v>
      </c>
      <c r="M138" s="17" t="s">
        <v>14</v>
      </c>
      <c r="N138" s="17">
        <v>12</v>
      </c>
      <c r="O138" s="17" t="s">
        <v>13</v>
      </c>
      <c r="P138" s="18">
        <v>0</v>
      </c>
      <c r="Q138" s="19">
        <v>13</v>
      </c>
      <c r="R138" s="18" t="s">
        <v>13</v>
      </c>
      <c r="S138" s="18">
        <v>0</v>
      </c>
      <c r="T138" s="18" t="s">
        <v>14</v>
      </c>
      <c r="U138" s="20">
        <v>16</v>
      </c>
      <c r="V138" s="18" t="s">
        <v>13</v>
      </c>
      <c r="W138" s="21">
        <v>0</v>
      </c>
      <c r="X138" s="22" t="s">
        <v>963</v>
      </c>
      <c r="Y138" s="23" t="s">
        <v>2367</v>
      </c>
      <c r="Z138" s="64">
        <v>28</v>
      </c>
    </row>
    <row r="139" spans="1:26" ht="18" customHeight="1">
      <c r="A139" s="44">
        <f>VLOOKUP(Z139,貼付け!A:C,2,0)</f>
        <v>818</v>
      </c>
      <c r="B139" s="10" t="s">
        <v>171</v>
      </c>
      <c r="C139" s="10" t="s">
        <v>172</v>
      </c>
      <c r="D139" s="10" t="s">
        <v>173</v>
      </c>
      <c r="E139" s="11" t="s">
        <v>174</v>
      </c>
      <c r="F139" s="11" t="s">
        <v>20</v>
      </c>
      <c r="G139" s="12" t="s">
        <v>15</v>
      </c>
      <c r="H139" s="114" t="s">
        <v>17</v>
      </c>
      <c r="I139" s="12" t="s">
        <v>608</v>
      </c>
      <c r="J139" s="14">
        <v>10</v>
      </c>
      <c r="K139" s="15" t="s">
        <v>13</v>
      </c>
      <c r="L139" s="16">
        <v>0</v>
      </c>
      <c r="M139" s="17" t="s">
        <v>14</v>
      </c>
      <c r="N139" s="17">
        <v>12</v>
      </c>
      <c r="O139" s="17" t="s">
        <v>13</v>
      </c>
      <c r="P139" s="18">
        <v>0</v>
      </c>
      <c r="Q139" s="19">
        <v>12</v>
      </c>
      <c r="R139" s="18" t="s">
        <v>13</v>
      </c>
      <c r="S139" s="18">
        <v>0</v>
      </c>
      <c r="T139" s="18" t="s">
        <v>14</v>
      </c>
      <c r="U139" s="20">
        <v>16</v>
      </c>
      <c r="V139" s="18" t="s">
        <v>13</v>
      </c>
      <c r="W139" s="21">
        <v>0</v>
      </c>
      <c r="X139" s="22"/>
      <c r="Y139" s="23" t="s">
        <v>2692</v>
      </c>
      <c r="Z139" s="64">
        <v>30</v>
      </c>
    </row>
    <row r="140" spans="1:26" ht="18" customHeight="1">
      <c r="A140" s="44">
        <f>VLOOKUP(Z140,貼付け!A:C,2,0)</f>
        <v>2939</v>
      </c>
      <c r="B140" s="10" t="s">
        <v>2010</v>
      </c>
      <c r="C140" s="10" t="s">
        <v>2007</v>
      </c>
      <c r="D140" s="10" t="s">
        <v>173</v>
      </c>
      <c r="E140" s="11" t="s">
        <v>2009</v>
      </c>
      <c r="F140" s="11" t="s">
        <v>20</v>
      </c>
      <c r="G140" s="12" t="s">
        <v>15</v>
      </c>
      <c r="H140" s="114" t="s">
        <v>17</v>
      </c>
      <c r="I140" s="111" t="s">
        <v>2013</v>
      </c>
      <c r="J140" s="14">
        <v>9</v>
      </c>
      <c r="K140" s="15" t="s">
        <v>13</v>
      </c>
      <c r="L140" s="16">
        <v>0</v>
      </c>
      <c r="M140" s="17" t="s">
        <v>14</v>
      </c>
      <c r="N140" s="17">
        <v>12</v>
      </c>
      <c r="O140" s="17" t="s">
        <v>13</v>
      </c>
      <c r="P140" s="18">
        <v>0</v>
      </c>
      <c r="Q140" s="19">
        <v>13</v>
      </c>
      <c r="R140" s="18" t="s">
        <v>13</v>
      </c>
      <c r="S140" s="18">
        <v>0</v>
      </c>
      <c r="T140" s="18" t="s">
        <v>14</v>
      </c>
      <c r="U140" s="20">
        <v>17</v>
      </c>
      <c r="V140" s="18" t="s">
        <v>13</v>
      </c>
      <c r="W140" s="21">
        <v>0</v>
      </c>
      <c r="X140" s="22"/>
      <c r="Y140" s="23" t="s">
        <v>16</v>
      </c>
      <c r="Z140" s="64">
        <v>190</v>
      </c>
    </row>
    <row r="141" spans="1:26" ht="18" customHeight="1">
      <c r="A141" s="44">
        <f>VLOOKUP(Z141,貼付け!A:C,2,0)</f>
        <v>85</v>
      </c>
      <c r="B141" s="10" t="s">
        <v>488</v>
      </c>
      <c r="C141" s="10" t="s">
        <v>822</v>
      </c>
      <c r="D141" s="10" t="s">
        <v>56</v>
      </c>
      <c r="E141" s="11" t="s">
        <v>681</v>
      </c>
      <c r="F141" s="11" t="s">
        <v>52</v>
      </c>
      <c r="G141" s="12" t="s">
        <v>12</v>
      </c>
      <c r="H141" s="114" t="s">
        <v>16</v>
      </c>
      <c r="I141" s="111" t="s">
        <v>682</v>
      </c>
      <c r="J141" s="14">
        <v>9</v>
      </c>
      <c r="K141" s="15" t="s">
        <v>13</v>
      </c>
      <c r="L141" s="16">
        <v>0</v>
      </c>
      <c r="M141" s="17" t="s">
        <v>14</v>
      </c>
      <c r="N141" s="17">
        <v>12</v>
      </c>
      <c r="O141" s="17" t="s">
        <v>13</v>
      </c>
      <c r="P141" s="18">
        <v>0</v>
      </c>
      <c r="Q141" s="19">
        <v>12</v>
      </c>
      <c r="R141" s="18" t="s">
        <v>13</v>
      </c>
      <c r="S141" s="18">
        <v>0</v>
      </c>
      <c r="T141" s="18" t="s">
        <v>14</v>
      </c>
      <c r="U141" s="20">
        <v>15</v>
      </c>
      <c r="V141" s="18" t="s">
        <v>13</v>
      </c>
      <c r="W141" s="21">
        <v>0</v>
      </c>
      <c r="X141" s="22" t="s">
        <v>683</v>
      </c>
      <c r="Y141" s="23" t="s">
        <v>3081</v>
      </c>
      <c r="Z141" s="64">
        <v>99</v>
      </c>
    </row>
    <row r="142" spans="1:26" ht="18" customHeight="1">
      <c r="A142" s="44">
        <f>VLOOKUP(Z142,貼付け!A:C,2,0)</f>
        <v>3064</v>
      </c>
      <c r="B142" s="10" t="s">
        <v>2179</v>
      </c>
      <c r="C142" s="10" t="s">
        <v>2177</v>
      </c>
      <c r="D142" s="10" t="s">
        <v>56</v>
      </c>
      <c r="E142" s="11" t="s">
        <v>2178</v>
      </c>
      <c r="F142" s="11" t="s">
        <v>20</v>
      </c>
      <c r="G142" s="12" t="s">
        <v>15</v>
      </c>
      <c r="H142" s="114" t="s">
        <v>17</v>
      </c>
      <c r="I142" s="12" t="s">
        <v>3003</v>
      </c>
      <c r="J142" s="14">
        <v>9</v>
      </c>
      <c r="K142" s="15" t="s">
        <v>13</v>
      </c>
      <c r="L142" s="16">
        <v>0</v>
      </c>
      <c r="M142" s="17" t="s">
        <v>14</v>
      </c>
      <c r="N142" s="17">
        <v>12</v>
      </c>
      <c r="O142" s="17" t="s">
        <v>13</v>
      </c>
      <c r="P142" s="18">
        <v>0</v>
      </c>
      <c r="Q142" s="19">
        <v>12</v>
      </c>
      <c r="R142" s="18" t="s">
        <v>13</v>
      </c>
      <c r="S142" s="18">
        <v>0</v>
      </c>
      <c r="T142" s="18" t="s">
        <v>14</v>
      </c>
      <c r="U142" s="20">
        <v>17</v>
      </c>
      <c r="V142" s="18" t="s">
        <v>13</v>
      </c>
      <c r="W142" s="21">
        <v>0</v>
      </c>
      <c r="X142" s="22"/>
      <c r="Y142" s="23" t="s">
        <v>16</v>
      </c>
      <c r="Z142" s="64">
        <v>143</v>
      </c>
    </row>
    <row r="143" spans="1:26" ht="18" customHeight="1">
      <c r="A143" s="44">
        <f>VLOOKUP(Z143,貼付け!A:C,2,0)</f>
        <v>2396</v>
      </c>
      <c r="B143" s="10" t="s">
        <v>1902</v>
      </c>
      <c r="C143" s="10" t="s">
        <v>820</v>
      </c>
      <c r="D143" s="10" t="s">
        <v>56</v>
      </c>
      <c r="E143" s="11" t="s">
        <v>1901</v>
      </c>
      <c r="F143" s="11" t="s">
        <v>20</v>
      </c>
      <c r="G143" s="12" t="s">
        <v>15</v>
      </c>
      <c r="H143" s="114" t="s">
        <v>17</v>
      </c>
      <c r="I143" s="12" t="s">
        <v>821</v>
      </c>
      <c r="J143" s="14">
        <v>9</v>
      </c>
      <c r="K143" s="15" t="s">
        <v>13</v>
      </c>
      <c r="L143" s="16">
        <v>0</v>
      </c>
      <c r="M143" s="17" t="s">
        <v>14</v>
      </c>
      <c r="N143" s="17">
        <v>12</v>
      </c>
      <c r="O143" s="17" t="s">
        <v>13</v>
      </c>
      <c r="P143" s="18">
        <v>0</v>
      </c>
      <c r="Q143" s="19">
        <v>12</v>
      </c>
      <c r="R143" s="18" t="s">
        <v>13</v>
      </c>
      <c r="S143" s="18">
        <v>0</v>
      </c>
      <c r="T143" s="18" t="s">
        <v>14</v>
      </c>
      <c r="U143" s="20">
        <v>17</v>
      </c>
      <c r="V143" s="18" t="s">
        <v>13</v>
      </c>
      <c r="W143" s="21">
        <v>0</v>
      </c>
      <c r="X143" s="22" t="s">
        <v>2217</v>
      </c>
      <c r="Y143" s="23" t="s">
        <v>16</v>
      </c>
      <c r="Z143" s="64">
        <v>144</v>
      </c>
    </row>
    <row r="144" spans="1:26" ht="18" customHeight="1">
      <c r="A144" s="44">
        <f>VLOOKUP(Z144,貼付け!A:C,2,0)</f>
        <v>1917</v>
      </c>
      <c r="B144" s="10" t="s">
        <v>509</v>
      </c>
      <c r="C144" s="10" t="s">
        <v>752</v>
      </c>
      <c r="D144" s="10" t="s">
        <v>56</v>
      </c>
      <c r="E144" s="11" t="s">
        <v>2488</v>
      </c>
      <c r="F144" s="11" t="s">
        <v>20</v>
      </c>
      <c r="G144" s="12" t="s">
        <v>12</v>
      </c>
      <c r="H144" s="114" t="s">
        <v>16</v>
      </c>
      <c r="I144" s="12" t="s">
        <v>753</v>
      </c>
      <c r="J144" s="14">
        <v>8</v>
      </c>
      <c r="K144" s="15" t="s">
        <v>13</v>
      </c>
      <c r="L144" s="16">
        <v>0</v>
      </c>
      <c r="M144" s="17" t="s">
        <v>14</v>
      </c>
      <c r="N144" s="17">
        <v>14</v>
      </c>
      <c r="O144" s="17" t="s">
        <v>13</v>
      </c>
      <c r="P144" s="18">
        <v>0</v>
      </c>
      <c r="Q144" s="19"/>
      <c r="R144" s="18"/>
      <c r="S144" s="18"/>
      <c r="T144" s="18"/>
      <c r="U144" s="20"/>
      <c r="V144" s="18"/>
      <c r="W144" s="21"/>
      <c r="X144" s="22" t="s">
        <v>2489</v>
      </c>
      <c r="Y144" s="23" t="s">
        <v>2745</v>
      </c>
      <c r="Z144" s="64">
        <v>154</v>
      </c>
    </row>
    <row r="145" spans="1:26" ht="18" customHeight="1">
      <c r="A145" s="44">
        <f>VLOOKUP(Z145,貼付け!A:C,2,0)</f>
        <v>388</v>
      </c>
      <c r="B145" s="10" t="s">
        <v>1115</v>
      </c>
      <c r="C145" s="10" t="s">
        <v>750</v>
      </c>
      <c r="D145" s="10" t="s">
        <v>56</v>
      </c>
      <c r="E145" s="11" t="s">
        <v>818</v>
      </c>
      <c r="F145" s="11" t="s">
        <v>29</v>
      </c>
      <c r="G145" s="12" t="s">
        <v>12</v>
      </c>
      <c r="H145" s="114" t="s">
        <v>16</v>
      </c>
      <c r="I145" s="12" t="s">
        <v>819</v>
      </c>
      <c r="J145" s="14">
        <v>9</v>
      </c>
      <c r="K145" s="15" t="s">
        <v>13</v>
      </c>
      <c r="L145" s="16">
        <v>0</v>
      </c>
      <c r="M145" s="17" t="s">
        <v>14</v>
      </c>
      <c r="N145" s="17">
        <v>12</v>
      </c>
      <c r="O145" s="17" t="s">
        <v>13</v>
      </c>
      <c r="P145" s="18">
        <v>0</v>
      </c>
      <c r="Q145" s="19">
        <v>12</v>
      </c>
      <c r="R145" s="18" t="s">
        <v>13</v>
      </c>
      <c r="S145" s="18">
        <v>0</v>
      </c>
      <c r="T145" s="18" t="s">
        <v>14</v>
      </c>
      <c r="U145" s="20">
        <v>15</v>
      </c>
      <c r="V145" s="18" t="s">
        <v>13</v>
      </c>
      <c r="W145" s="21">
        <v>0</v>
      </c>
      <c r="X145" s="22"/>
      <c r="Y145" s="23" t="s">
        <v>16</v>
      </c>
      <c r="Z145" s="64">
        <v>323</v>
      </c>
    </row>
    <row r="146" spans="1:26" ht="18" customHeight="1">
      <c r="A146" s="44">
        <f>VLOOKUP(Z146,貼付け!A:C,2,0)</f>
        <v>2767</v>
      </c>
      <c r="B146" s="10" t="s">
        <v>536</v>
      </c>
      <c r="C146" s="10" t="s">
        <v>941</v>
      </c>
      <c r="D146" s="10" t="s">
        <v>215</v>
      </c>
      <c r="E146" s="11" t="s">
        <v>942</v>
      </c>
      <c r="F146" s="11" t="s">
        <v>20</v>
      </c>
      <c r="G146" s="12" t="s">
        <v>12</v>
      </c>
      <c r="H146" s="114" t="s">
        <v>16</v>
      </c>
      <c r="I146" s="12" t="s">
        <v>943</v>
      </c>
      <c r="J146" s="14">
        <v>9</v>
      </c>
      <c r="K146" s="15" t="s">
        <v>13</v>
      </c>
      <c r="L146" s="16">
        <v>30</v>
      </c>
      <c r="M146" s="17" t="s">
        <v>14</v>
      </c>
      <c r="N146" s="17">
        <v>15</v>
      </c>
      <c r="O146" s="17" t="s">
        <v>13</v>
      </c>
      <c r="P146" s="18">
        <v>30</v>
      </c>
      <c r="Q146" s="19"/>
      <c r="R146" s="18"/>
      <c r="S146" s="18"/>
      <c r="T146" s="18"/>
      <c r="U146" s="20"/>
      <c r="V146" s="18"/>
      <c r="W146" s="21"/>
      <c r="X146" s="22" t="s">
        <v>2541</v>
      </c>
      <c r="Y146" s="23" t="s">
        <v>2542</v>
      </c>
      <c r="Z146" s="64">
        <v>204</v>
      </c>
    </row>
    <row r="147" spans="1:26" ht="18" customHeight="1">
      <c r="A147" s="44">
        <f>VLOOKUP(Z147,貼付け!A:C,2,0)</f>
        <v>2533</v>
      </c>
      <c r="B147" s="10" t="s">
        <v>548</v>
      </c>
      <c r="C147" s="10" t="s">
        <v>404</v>
      </c>
      <c r="D147" s="10" t="s">
        <v>215</v>
      </c>
      <c r="E147" s="11" t="s">
        <v>1116</v>
      </c>
      <c r="F147" s="11" t="s">
        <v>20</v>
      </c>
      <c r="G147" s="12" t="s">
        <v>12</v>
      </c>
      <c r="H147" s="114" t="s">
        <v>16</v>
      </c>
      <c r="I147" s="12" t="s">
        <v>911</v>
      </c>
      <c r="J147" s="14">
        <v>11</v>
      </c>
      <c r="K147" s="15" t="s">
        <v>13</v>
      </c>
      <c r="L147" s="16">
        <v>30</v>
      </c>
      <c r="M147" s="17" t="s">
        <v>14</v>
      </c>
      <c r="N147" s="17">
        <v>17</v>
      </c>
      <c r="O147" s="17" t="s">
        <v>13</v>
      </c>
      <c r="P147" s="18">
        <v>30</v>
      </c>
      <c r="Q147" s="19"/>
      <c r="R147" s="18"/>
      <c r="S147" s="18"/>
      <c r="T147" s="18"/>
      <c r="U147" s="20"/>
      <c r="V147" s="18"/>
      <c r="W147" s="21"/>
      <c r="X147" s="22" t="s">
        <v>912</v>
      </c>
      <c r="Y147" s="23" t="s">
        <v>2960</v>
      </c>
      <c r="Z147" s="64">
        <v>224</v>
      </c>
    </row>
    <row r="148" spans="1:26" ht="18" customHeight="1">
      <c r="A148" s="44">
        <f>VLOOKUP(Z148,貼付け!A:C,2,0)</f>
        <v>37</v>
      </c>
      <c r="B148" s="10" t="s">
        <v>277</v>
      </c>
      <c r="C148" s="10" t="s">
        <v>2171</v>
      </c>
      <c r="D148" s="10" t="s">
        <v>215</v>
      </c>
      <c r="E148" s="11" t="s">
        <v>279</v>
      </c>
      <c r="F148" s="11" t="s">
        <v>78</v>
      </c>
      <c r="G148" s="12" t="s">
        <v>12</v>
      </c>
      <c r="H148" s="114" t="s">
        <v>16</v>
      </c>
      <c r="I148" s="12" t="s">
        <v>280</v>
      </c>
      <c r="J148" s="14"/>
      <c r="K148" s="15"/>
      <c r="L148" s="16"/>
      <c r="M148" s="17"/>
      <c r="N148" s="17"/>
      <c r="O148" s="17"/>
      <c r="P148" s="18"/>
      <c r="Q148" s="19">
        <v>14</v>
      </c>
      <c r="R148" s="18" t="s">
        <v>13</v>
      </c>
      <c r="S148" s="18">
        <v>0</v>
      </c>
      <c r="T148" s="18" t="s">
        <v>14</v>
      </c>
      <c r="U148" s="20">
        <v>16</v>
      </c>
      <c r="V148" s="18" t="s">
        <v>13</v>
      </c>
      <c r="W148" s="21">
        <v>0</v>
      </c>
      <c r="X148" s="22" t="s">
        <v>610</v>
      </c>
      <c r="Y148" s="23" t="s">
        <v>16</v>
      </c>
      <c r="Z148" s="64">
        <v>254</v>
      </c>
    </row>
    <row r="149" spans="1:26" ht="18" customHeight="1">
      <c r="A149" s="44">
        <f>VLOOKUP(Z149,貼付け!A:C,2,0)</f>
        <v>597</v>
      </c>
      <c r="B149" s="10" t="s">
        <v>213</v>
      </c>
      <c r="C149" s="10" t="s">
        <v>214</v>
      </c>
      <c r="D149" s="10" t="s">
        <v>215</v>
      </c>
      <c r="E149" s="11" t="s">
        <v>216</v>
      </c>
      <c r="F149" s="11" t="s">
        <v>20</v>
      </c>
      <c r="G149" s="12" t="s">
        <v>12</v>
      </c>
      <c r="H149" s="114" t="s">
        <v>16</v>
      </c>
      <c r="I149" s="12" t="s">
        <v>217</v>
      </c>
      <c r="J149" s="14">
        <v>9</v>
      </c>
      <c r="K149" s="15" t="s">
        <v>13</v>
      </c>
      <c r="L149" s="16">
        <v>0</v>
      </c>
      <c r="M149" s="17" t="s">
        <v>14</v>
      </c>
      <c r="N149" s="17">
        <v>12</v>
      </c>
      <c r="O149" s="17" t="s">
        <v>13</v>
      </c>
      <c r="P149" s="18">
        <v>0</v>
      </c>
      <c r="Q149" s="19">
        <v>12</v>
      </c>
      <c r="R149" s="18" t="s">
        <v>13</v>
      </c>
      <c r="S149" s="18">
        <v>0</v>
      </c>
      <c r="T149" s="18" t="s">
        <v>14</v>
      </c>
      <c r="U149" s="20">
        <v>16</v>
      </c>
      <c r="V149" s="18" t="s">
        <v>13</v>
      </c>
      <c r="W149" s="21">
        <v>0</v>
      </c>
      <c r="X149" s="22"/>
      <c r="Y149" s="23" t="s">
        <v>16</v>
      </c>
      <c r="Z149" s="64">
        <v>287</v>
      </c>
    </row>
    <row r="150" spans="1:26" ht="18" customHeight="1">
      <c r="A150" s="44">
        <f>VLOOKUP(Z150,貼付け!A:C,2,0)</f>
        <v>1681</v>
      </c>
      <c r="B150" s="10" t="s">
        <v>121</v>
      </c>
      <c r="C150" s="10" t="s">
        <v>122</v>
      </c>
      <c r="D150" s="10" t="s">
        <v>123</v>
      </c>
      <c r="E150" s="11" t="s">
        <v>2392</v>
      </c>
      <c r="F150" s="11" t="s">
        <v>78</v>
      </c>
      <c r="G150" s="12" t="s">
        <v>12</v>
      </c>
      <c r="H150" s="114" t="s">
        <v>16</v>
      </c>
      <c r="I150" s="12" t="s">
        <v>1095</v>
      </c>
      <c r="J150" s="14">
        <v>9</v>
      </c>
      <c r="K150" s="15" t="s">
        <v>13</v>
      </c>
      <c r="L150" s="16">
        <v>0</v>
      </c>
      <c r="M150" s="17" t="s">
        <v>14</v>
      </c>
      <c r="N150" s="17">
        <v>12</v>
      </c>
      <c r="O150" s="17" t="s">
        <v>13</v>
      </c>
      <c r="P150" s="18">
        <v>0</v>
      </c>
      <c r="Q150" s="19">
        <v>12</v>
      </c>
      <c r="R150" s="18" t="s">
        <v>13</v>
      </c>
      <c r="S150" s="18">
        <v>0</v>
      </c>
      <c r="T150" s="18" t="s">
        <v>14</v>
      </c>
      <c r="U150" s="20">
        <v>21</v>
      </c>
      <c r="V150" s="18" t="s">
        <v>13</v>
      </c>
      <c r="W150" s="21">
        <v>0</v>
      </c>
      <c r="X150" s="22"/>
      <c r="Y150" s="23" t="s">
        <v>16</v>
      </c>
      <c r="Z150" s="64">
        <v>59</v>
      </c>
    </row>
    <row r="151" spans="1:26" ht="18" customHeight="1">
      <c r="A151" s="44">
        <f>VLOOKUP(Z151,貼付け!A:C,2,0)</f>
        <v>1929</v>
      </c>
      <c r="B151" s="10" t="s">
        <v>2400</v>
      </c>
      <c r="C151" s="10" t="s">
        <v>122</v>
      </c>
      <c r="D151" s="10" t="s">
        <v>123</v>
      </c>
      <c r="E151" s="11" t="s">
        <v>754</v>
      </c>
      <c r="F151" s="11" t="s">
        <v>20</v>
      </c>
      <c r="G151" s="12" t="s">
        <v>12</v>
      </c>
      <c r="H151" s="114" t="s">
        <v>16</v>
      </c>
      <c r="I151" s="12" t="s">
        <v>856</v>
      </c>
      <c r="J151" s="14">
        <v>9</v>
      </c>
      <c r="K151" s="15" t="s">
        <v>13</v>
      </c>
      <c r="L151" s="16">
        <v>30</v>
      </c>
      <c r="M151" s="17" t="s">
        <v>14</v>
      </c>
      <c r="N151" s="17">
        <v>11</v>
      </c>
      <c r="O151" s="17" t="s">
        <v>13</v>
      </c>
      <c r="P151" s="18">
        <v>0</v>
      </c>
      <c r="Q151" s="19">
        <v>16</v>
      </c>
      <c r="R151" s="18" t="s">
        <v>13</v>
      </c>
      <c r="S151" s="18">
        <v>30</v>
      </c>
      <c r="T151" s="18" t="s">
        <v>14</v>
      </c>
      <c r="U151" s="20">
        <v>19</v>
      </c>
      <c r="V151" s="18" t="s">
        <v>13</v>
      </c>
      <c r="W151" s="18">
        <v>0</v>
      </c>
      <c r="X151" s="22" t="s">
        <v>756</v>
      </c>
      <c r="Y151" s="23" t="s">
        <v>3096</v>
      </c>
      <c r="Z151" s="64">
        <v>70</v>
      </c>
    </row>
    <row r="152" spans="1:26" ht="18" customHeight="1">
      <c r="A152" s="44">
        <f>VLOOKUP(Z152,貼付け!A:C,2,0)</f>
        <v>435</v>
      </c>
      <c r="B152" s="10" t="s">
        <v>375</v>
      </c>
      <c r="C152" s="10" t="s">
        <v>1056</v>
      </c>
      <c r="D152" s="10" t="s">
        <v>123</v>
      </c>
      <c r="E152" s="11" t="s">
        <v>2405</v>
      </c>
      <c r="F152" s="11" t="s">
        <v>20</v>
      </c>
      <c r="G152" s="12" t="s">
        <v>12</v>
      </c>
      <c r="H152" s="114" t="s">
        <v>16</v>
      </c>
      <c r="I152" s="12" t="s">
        <v>613</v>
      </c>
      <c r="J152" s="14">
        <v>8</v>
      </c>
      <c r="K152" s="15" t="s">
        <v>13</v>
      </c>
      <c r="L152" s="16">
        <v>30</v>
      </c>
      <c r="M152" s="17" t="s">
        <v>14</v>
      </c>
      <c r="N152" s="17">
        <v>12</v>
      </c>
      <c r="O152" s="17" t="s">
        <v>13</v>
      </c>
      <c r="P152" s="18">
        <v>0</v>
      </c>
      <c r="Q152" s="19">
        <v>15</v>
      </c>
      <c r="R152" s="18" t="s">
        <v>13</v>
      </c>
      <c r="S152" s="18">
        <v>30</v>
      </c>
      <c r="T152" s="18" t="s">
        <v>14</v>
      </c>
      <c r="U152" s="20">
        <v>19</v>
      </c>
      <c r="V152" s="18" t="s">
        <v>13</v>
      </c>
      <c r="W152" s="21">
        <v>0</v>
      </c>
      <c r="X152" s="22" t="s">
        <v>2406</v>
      </c>
      <c r="Y152" s="23" t="s">
        <v>2642</v>
      </c>
      <c r="Z152" s="64">
        <v>72</v>
      </c>
    </row>
    <row r="153" spans="1:26" ht="18" customHeight="1">
      <c r="A153" s="44">
        <f>VLOOKUP(Z153,貼付け!A:C,2,0)</f>
        <v>1024</v>
      </c>
      <c r="B153" s="10" t="s">
        <v>265</v>
      </c>
      <c r="C153" s="10" t="s">
        <v>266</v>
      </c>
      <c r="D153" s="10" t="s">
        <v>123</v>
      </c>
      <c r="E153" s="11" t="s">
        <v>2460</v>
      </c>
      <c r="F153" s="11" t="s">
        <v>29</v>
      </c>
      <c r="G153" s="12" t="s">
        <v>12</v>
      </c>
      <c r="H153" s="114" t="s">
        <v>16</v>
      </c>
      <c r="I153" s="12" t="s">
        <v>267</v>
      </c>
      <c r="J153" s="14">
        <v>8</v>
      </c>
      <c r="K153" s="15" t="s">
        <v>13</v>
      </c>
      <c r="L153" s="16">
        <v>30</v>
      </c>
      <c r="M153" s="17" t="s">
        <v>14</v>
      </c>
      <c r="N153" s="17">
        <v>14</v>
      </c>
      <c r="O153" s="17" t="s">
        <v>13</v>
      </c>
      <c r="P153" s="18">
        <v>30</v>
      </c>
      <c r="Q153" s="19"/>
      <c r="R153" s="18"/>
      <c r="S153" s="18"/>
      <c r="T153" s="18"/>
      <c r="U153" s="20"/>
      <c r="V153" s="18"/>
      <c r="W153" s="21"/>
      <c r="X153" s="22" t="s">
        <v>611</v>
      </c>
      <c r="Y153" s="23" t="s">
        <v>2656</v>
      </c>
      <c r="Z153" s="64">
        <v>120</v>
      </c>
    </row>
    <row r="154" spans="1:26" ht="18" customHeight="1">
      <c r="A154" s="44">
        <f>VLOOKUP(Z154,貼付け!A:C,2,0)</f>
        <v>2423</v>
      </c>
      <c r="B154" s="10" t="s">
        <v>360</v>
      </c>
      <c r="C154" s="10" t="s">
        <v>266</v>
      </c>
      <c r="D154" s="10" t="s">
        <v>123</v>
      </c>
      <c r="E154" s="11" t="s">
        <v>361</v>
      </c>
      <c r="F154" s="11" t="s">
        <v>20</v>
      </c>
      <c r="G154" s="12" t="s">
        <v>15</v>
      </c>
      <c r="H154" s="114" t="s">
        <v>17</v>
      </c>
      <c r="I154" s="12" t="s">
        <v>362</v>
      </c>
      <c r="J154" s="14">
        <v>9</v>
      </c>
      <c r="K154" s="15" t="s">
        <v>13</v>
      </c>
      <c r="L154" s="16">
        <v>0</v>
      </c>
      <c r="M154" s="17" t="s">
        <v>14</v>
      </c>
      <c r="N154" s="17">
        <v>12</v>
      </c>
      <c r="O154" s="17" t="s">
        <v>13</v>
      </c>
      <c r="P154" s="18">
        <v>30</v>
      </c>
      <c r="Q154" s="19"/>
      <c r="R154" s="18"/>
      <c r="S154" s="18"/>
      <c r="T154" s="18"/>
      <c r="U154" s="20"/>
      <c r="V154" s="18"/>
      <c r="W154" s="21"/>
      <c r="X154" s="22" t="s">
        <v>612</v>
      </c>
      <c r="Y154" s="23" t="s">
        <v>684</v>
      </c>
      <c r="Z154" s="64">
        <v>164</v>
      </c>
    </row>
    <row r="155" spans="1:26" ht="18" customHeight="1">
      <c r="A155" s="44">
        <f>VLOOKUP(Z155,貼付け!A:C,2,0)</f>
        <v>2678</v>
      </c>
      <c r="B155" s="10" t="s">
        <v>2516</v>
      </c>
      <c r="C155" s="10" t="s">
        <v>339</v>
      </c>
      <c r="D155" s="10" t="s">
        <v>123</v>
      </c>
      <c r="E155" s="11" t="s">
        <v>340</v>
      </c>
      <c r="F155" s="11" t="s">
        <v>20</v>
      </c>
      <c r="G155" s="12" t="s">
        <v>12</v>
      </c>
      <c r="H155" s="114" t="s">
        <v>16</v>
      </c>
      <c r="I155" s="12" t="s">
        <v>944</v>
      </c>
      <c r="J155" s="14">
        <v>9</v>
      </c>
      <c r="K155" s="15" t="s">
        <v>13</v>
      </c>
      <c r="L155" s="16">
        <v>30</v>
      </c>
      <c r="M155" s="17" t="s">
        <v>14</v>
      </c>
      <c r="N155" s="17">
        <v>12</v>
      </c>
      <c r="O155" s="17" t="s">
        <v>13</v>
      </c>
      <c r="P155" s="18">
        <v>0</v>
      </c>
      <c r="Q155" s="19">
        <v>13</v>
      </c>
      <c r="R155" s="18" t="s">
        <v>13</v>
      </c>
      <c r="S155" s="18">
        <v>0</v>
      </c>
      <c r="T155" s="18" t="s">
        <v>14</v>
      </c>
      <c r="U155" s="20">
        <v>16</v>
      </c>
      <c r="V155" s="18" t="s">
        <v>13</v>
      </c>
      <c r="W155" s="21">
        <v>30</v>
      </c>
      <c r="X155" s="22" t="s">
        <v>720</v>
      </c>
      <c r="Y155" s="23" t="s">
        <v>2667</v>
      </c>
      <c r="Z155" s="64">
        <v>181</v>
      </c>
    </row>
    <row r="156" spans="1:26" ht="18" customHeight="1">
      <c r="A156" s="44">
        <f>VLOOKUP(Z156,貼付け!A:C,2,0)</f>
        <v>3033</v>
      </c>
      <c r="B156" s="10" t="s">
        <v>1984</v>
      </c>
      <c r="C156" s="10" t="s">
        <v>1982</v>
      </c>
      <c r="D156" s="10" t="s">
        <v>123</v>
      </c>
      <c r="E156" s="11" t="s">
        <v>1983</v>
      </c>
      <c r="F156" s="11" t="s">
        <v>29</v>
      </c>
      <c r="G156" s="12" t="s">
        <v>15</v>
      </c>
      <c r="H156" s="114" t="s">
        <v>17</v>
      </c>
      <c r="I156" s="12" t="s">
        <v>1986</v>
      </c>
      <c r="J156" s="14">
        <v>10</v>
      </c>
      <c r="K156" s="15" t="s">
        <v>13</v>
      </c>
      <c r="L156" s="16">
        <v>0</v>
      </c>
      <c r="M156" s="17" t="s">
        <v>14</v>
      </c>
      <c r="N156" s="17">
        <v>12</v>
      </c>
      <c r="O156" s="17" t="s">
        <v>13</v>
      </c>
      <c r="P156" s="18">
        <v>0</v>
      </c>
      <c r="Q156" s="19">
        <v>12</v>
      </c>
      <c r="R156" s="18" t="s">
        <v>13</v>
      </c>
      <c r="S156" s="18">
        <v>0</v>
      </c>
      <c r="T156" s="18" t="s">
        <v>14</v>
      </c>
      <c r="U156" s="20">
        <v>16</v>
      </c>
      <c r="V156" s="18" t="s">
        <v>13</v>
      </c>
      <c r="W156" s="21">
        <v>0</v>
      </c>
      <c r="X156" s="22" t="s">
        <v>2233</v>
      </c>
      <c r="Y156" s="23" t="s">
        <v>2291</v>
      </c>
      <c r="Z156" s="64">
        <v>225</v>
      </c>
    </row>
    <row r="157" spans="1:26" ht="18" customHeight="1">
      <c r="A157" s="44">
        <f>VLOOKUP(Z157,貼付け!A:C,2,0)</f>
        <v>1025</v>
      </c>
      <c r="B157" s="10" t="s">
        <v>407</v>
      </c>
      <c r="C157" s="10" t="s">
        <v>2729</v>
      </c>
      <c r="D157" s="10" t="s">
        <v>123</v>
      </c>
      <c r="E157" s="11" t="s">
        <v>2730</v>
      </c>
      <c r="F157" s="11" t="s">
        <v>52</v>
      </c>
      <c r="G157" s="12" t="s">
        <v>15</v>
      </c>
      <c r="H157" s="114" t="s">
        <v>17</v>
      </c>
      <c r="I157" s="12" t="s">
        <v>2731</v>
      </c>
      <c r="J157" s="14">
        <v>9</v>
      </c>
      <c r="K157" s="15" t="s">
        <v>13</v>
      </c>
      <c r="L157" s="16">
        <v>0</v>
      </c>
      <c r="M157" s="17" t="s">
        <v>14</v>
      </c>
      <c r="N157" s="17">
        <v>12</v>
      </c>
      <c r="O157" s="17" t="s">
        <v>13</v>
      </c>
      <c r="P157" s="18">
        <v>0</v>
      </c>
      <c r="Q157" s="19">
        <v>13</v>
      </c>
      <c r="R157" s="18" t="s">
        <v>13</v>
      </c>
      <c r="S157" s="18">
        <v>0</v>
      </c>
      <c r="T157" s="18" t="s">
        <v>14</v>
      </c>
      <c r="U157" s="20">
        <v>16</v>
      </c>
      <c r="V157" s="18" t="s">
        <v>13</v>
      </c>
      <c r="W157" s="21">
        <v>0</v>
      </c>
      <c r="X157" s="22" t="s">
        <v>614</v>
      </c>
      <c r="Y157" s="23" t="s">
        <v>2732</v>
      </c>
      <c r="Z157" s="64">
        <v>275</v>
      </c>
    </row>
    <row r="158" spans="1:26" ht="18" customHeight="1">
      <c r="A158" s="44">
        <f>VLOOKUP(Z158,貼付け!A:C,2,0)</f>
        <v>1636</v>
      </c>
      <c r="B158" s="10" t="s">
        <v>531</v>
      </c>
      <c r="C158" s="10" t="s">
        <v>266</v>
      </c>
      <c r="D158" s="10" t="s">
        <v>123</v>
      </c>
      <c r="E158" s="11" t="s">
        <v>3135</v>
      </c>
      <c r="F158" s="11" t="s">
        <v>29</v>
      </c>
      <c r="G158" s="12" t="s">
        <v>15</v>
      </c>
      <c r="H158" s="114" t="s">
        <v>17</v>
      </c>
      <c r="I158" s="12" t="s">
        <v>913</v>
      </c>
      <c r="J158" s="14">
        <v>9</v>
      </c>
      <c r="K158" s="15" t="s">
        <v>13</v>
      </c>
      <c r="L158" s="16">
        <v>0</v>
      </c>
      <c r="M158" s="17" t="s">
        <v>14</v>
      </c>
      <c r="N158" s="17">
        <v>12</v>
      </c>
      <c r="O158" s="17" t="s">
        <v>13</v>
      </c>
      <c r="P158" s="18">
        <v>0</v>
      </c>
      <c r="Q158" s="19"/>
      <c r="R158" s="18"/>
      <c r="S158" s="18"/>
      <c r="T158" s="18"/>
      <c r="U158" s="20"/>
      <c r="V158" s="18"/>
      <c r="W158" s="21"/>
      <c r="X158" s="22" t="s">
        <v>3136</v>
      </c>
      <c r="Y158" s="23" t="s">
        <v>3137</v>
      </c>
      <c r="Z158" s="64">
        <v>281</v>
      </c>
    </row>
    <row r="159" spans="1:26" ht="18" customHeight="1">
      <c r="A159" s="44">
        <f>VLOOKUP(Z159,貼付け!A:C,2,0)</f>
        <v>2889</v>
      </c>
      <c r="B159" s="10" t="s">
        <v>2093</v>
      </c>
      <c r="C159" s="10" t="s">
        <v>2042</v>
      </c>
      <c r="D159" s="10" t="s">
        <v>123</v>
      </c>
      <c r="E159" s="11" t="s">
        <v>2094</v>
      </c>
      <c r="F159" s="11" t="s">
        <v>29</v>
      </c>
      <c r="G159" s="12" t="s">
        <v>12</v>
      </c>
      <c r="H159" s="115" t="s">
        <v>16</v>
      </c>
      <c r="I159" s="12" t="s">
        <v>2096</v>
      </c>
      <c r="J159" s="14">
        <v>9</v>
      </c>
      <c r="K159" s="15" t="s">
        <v>13</v>
      </c>
      <c r="L159" s="16">
        <v>30</v>
      </c>
      <c r="M159" s="17" t="s">
        <v>14</v>
      </c>
      <c r="N159" s="17">
        <v>11</v>
      </c>
      <c r="O159" s="17" t="s">
        <v>13</v>
      </c>
      <c r="P159" s="18">
        <v>30</v>
      </c>
      <c r="Q159" s="19">
        <v>15</v>
      </c>
      <c r="R159" s="18" t="s">
        <v>13</v>
      </c>
      <c r="S159" s="18">
        <v>0</v>
      </c>
      <c r="T159" s="18" t="s">
        <v>14</v>
      </c>
      <c r="U159" s="20">
        <v>16</v>
      </c>
      <c r="V159" s="18" t="s">
        <v>13</v>
      </c>
      <c r="W159" s="21">
        <v>0</v>
      </c>
      <c r="X159" s="22" t="s">
        <v>3097</v>
      </c>
      <c r="Y159" s="23" t="s">
        <v>16</v>
      </c>
      <c r="Z159" s="64">
        <v>333</v>
      </c>
    </row>
    <row r="160" spans="1:26" ht="18" customHeight="1">
      <c r="A160" s="44">
        <f>VLOOKUP(Z160,貼付け!A:C,2,0)</f>
        <v>169</v>
      </c>
      <c r="B160" s="10" t="s">
        <v>111</v>
      </c>
      <c r="C160" s="10" t="s">
        <v>112</v>
      </c>
      <c r="D160" s="10" t="s">
        <v>113</v>
      </c>
      <c r="E160" s="11" t="s">
        <v>114</v>
      </c>
      <c r="F160" s="11" t="s">
        <v>29</v>
      </c>
      <c r="G160" s="12" t="s">
        <v>12</v>
      </c>
      <c r="H160" s="114" t="s">
        <v>16</v>
      </c>
      <c r="I160" s="12" t="s">
        <v>615</v>
      </c>
      <c r="J160" s="14">
        <v>9</v>
      </c>
      <c r="K160" s="15" t="s">
        <v>13</v>
      </c>
      <c r="L160" s="16">
        <v>0</v>
      </c>
      <c r="M160" s="17" t="s">
        <v>14</v>
      </c>
      <c r="N160" s="17">
        <v>12</v>
      </c>
      <c r="O160" s="17" t="s">
        <v>13</v>
      </c>
      <c r="P160" s="18">
        <v>0</v>
      </c>
      <c r="Q160" s="19">
        <v>13</v>
      </c>
      <c r="R160" s="18" t="s">
        <v>13</v>
      </c>
      <c r="S160" s="18">
        <v>0</v>
      </c>
      <c r="T160" s="18" t="s">
        <v>14</v>
      </c>
      <c r="U160" s="20">
        <v>16</v>
      </c>
      <c r="V160" s="18" t="s">
        <v>13</v>
      </c>
      <c r="W160" s="21">
        <v>0</v>
      </c>
      <c r="X160" s="22"/>
      <c r="Y160" s="23" t="s">
        <v>16</v>
      </c>
      <c r="Z160" s="64">
        <v>105</v>
      </c>
    </row>
    <row r="161" spans="1:26" ht="18" customHeight="1">
      <c r="A161" s="44">
        <f>VLOOKUP(Z161,貼付け!A:C,2,0)</f>
        <v>1541</v>
      </c>
      <c r="B161" s="10" t="s">
        <v>542</v>
      </c>
      <c r="C161" s="10" t="s">
        <v>914</v>
      </c>
      <c r="D161" s="10" t="s">
        <v>113</v>
      </c>
      <c r="E161" s="11" t="s">
        <v>2557</v>
      </c>
      <c r="F161" s="11" t="s">
        <v>39</v>
      </c>
      <c r="G161" s="12" t="s">
        <v>12</v>
      </c>
      <c r="H161" s="114" t="s">
        <v>16</v>
      </c>
      <c r="I161" s="12" t="s">
        <v>945</v>
      </c>
      <c r="J161" s="14">
        <v>9</v>
      </c>
      <c r="K161" s="15" t="s">
        <v>13</v>
      </c>
      <c r="L161" s="16">
        <v>0</v>
      </c>
      <c r="M161" s="17" t="s">
        <v>14</v>
      </c>
      <c r="N161" s="17">
        <v>12</v>
      </c>
      <c r="O161" s="17" t="s">
        <v>13</v>
      </c>
      <c r="P161" s="18">
        <v>0</v>
      </c>
      <c r="Q161" s="19">
        <v>12</v>
      </c>
      <c r="R161" s="18" t="s">
        <v>13</v>
      </c>
      <c r="S161" s="18">
        <v>0</v>
      </c>
      <c r="T161" s="18" t="s">
        <v>14</v>
      </c>
      <c r="U161" s="20">
        <v>18</v>
      </c>
      <c r="V161" s="18" t="s">
        <v>13</v>
      </c>
      <c r="W161" s="21">
        <v>0</v>
      </c>
      <c r="X161" s="22"/>
      <c r="Y161" s="23" t="s">
        <v>16</v>
      </c>
      <c r="Z161" s="64">
        <v>219</v>
      </c>
    </row>
    <row r="162" spans="1:26" ht="18" customHeight="1">
      <c r="A162" s="44">
        <f>VLOOKUP(Z162,貼付け!A:C,2,0)</f>
        <v>488</v>
      </c>
      <c r="B162" s="10" t="s">
        <v>499</v>
      </c>
      <c r="C162" s="10" t="s">
        <v>441</v>
      </c>
      <c r="D162" s="10" t="s">
        <v>113</v>
      </c>
      <c r="E162" s="11" t="s">
        <v>1057</v>
      </c>
      <c r="F162" s="11" t="s">
        <v>20</v>
      </c>
      <c r="G162" s="12" t="s">
        <v>12</v>
      </c>
      <c r="H162" s="114" t="s">
        <v>16</v>
      </c>
      <c r="I162" s="12" t="s">
        <v>1058</v>
      </c>
      <c r="J162" s="14">
        <v>9</v>
      </c>
      <c r="K162" s="15" t="s">
        <v>13</v>
      </c>
      <c r="L162" s="16">
        <v>0</v>
      </c>
      <c r="M162" s="17" t="s">
        <v>14</v>
      </c>
      <c r="N162" s="17">
        <v>12</v>
      </c>
      <c r="O162" s="17" t="s">
        <v>13</v>
      </c>
      <c r="P162" s="18">
        <v>0</v>
      </c>
      <c r="Q162" s="19">
        <v>12</v>
      </c>
      <c r="R162" s="18" t="s">
        <v>13</v>
      </c>
      <c r="S162" s="18">
        <v>30</v>
      </c>
      <c r="T162" s="18" t="s">
        <v>14</v>
      </c>
      <c r="U162" s="20">
        <v>15</v>
      </c>
      <c r="V162" s="18" t="s">
        <v>13</v>
      </c>
      <c r="W162" s="21">
        <v>30</v>
      </c>
      <c r="X162" s="22" t="s">
        <v>824</v>
      </c>
      <c r="Y162" s="23" t="s">
        <v>2566</v>
      </c>
      <c r="Z162" s="64">
        <v>226</v>
      </c>
    </row>
    <row r="163" spans="1:26" ht="18" customHeight="1">
      <c r="A163" s="44">
        <f>VLOOKUP(Z163,貼付け!A:C,2,0)</f>
        <v>2238</v>
      </c>
      <c r="B163" s="10" t="s">
        <v>440</v>
      </c>
      <c r="C163" s="10" t="s">
        <v>441</v>
      </c>
      <c r="D163" s="10" t="s">
        <v>113</v>
      </c>
      <c r="E163" s="11" t="s">
        <v>442</v>
      </c>
      <c r="F163" s="11" t="s">
        <v>20</v>
      </c>
      <c r="G163" s="12" t="s">
        <v>12</v>
      </c>
      <c r="H163" s="114" t="s">
        <v>16</v>
      </c>
      <c r="I163" s="12" t="s">
        <v>443</v>
      </c>
      <c r="J163" s="14"/>
      <c r="K163" s="15"/>
      <c r="L163" s="16"/>
      <c r="M163" s="17"/>
      <c r="N163" s="17"/>
      <c r="O163" s="17"/>
      <c r="P163" s="18"/>
      <c r="Q163" s="19">
        <v>13</v>
      </c>
      <c r="R163" s="18" t="s">
        <v>13</v>
      </c>
      <c r="S163" s="18">
        <v>0</v>
      </c>
      <c r="T163" s="18" t="s">
        <v>14</v>
      </c>
      <c r="U163" s="20">
        <v>19</v>
      </c>
      <c r="V163" s="18" t="s">
        <v>13</v>
      </c>
      <c r="W163" s="21">
        <v>15</v>
      </c>
      <c r="X163" s="22"/>
      <c r="Y163" s="23" t="s">
        <v>16</v>
      </c>
      <c r="Z163" s="64">
        <v>341</v>
      </c>
    </row>
    <row r="164" spans="1:26" ht="18" customHeight="1">
      <c r="A164" s="44">
        <f>VLOOKUP(Z164,貼付け!A:C,2,0)</f>
        <v>932</v>
      </c>
      <c r="B164" s="10" t="s">
        <v>1737</v>
      </c>
      <c r="C164" s="10" t="s">
        <v>1735</v>
      </c>
      <c r="D164" s="10" t="s">
        <v>38</v>
      </c>
      <c r="E164" s="11" t="s">
        <v>1736</v>
      </c>
      <c r="F164" s="11" t="s">
        <v>52</v>
      </c>
      <c r="G164" s="12" t="s">
        <v>12</v>
      </c>
      <c r="H164" s="114" t="s">
        <v>16</v>
      </c>
      <c r="I164" s="12" t="s">
        <v>1740</v>
      </c>
      <c r="J164" s="14">
        <v>9</v>
      </c>
      <c r="K164" s="15" t="s">
        <v>13</v>
      </c>
      <c r="L164" s="16">
        <v>0</v>
      </c>
      <c r="M164" s="17" t="s">
        <v>14</v>
      </c>
      <c r="N164" s="17">
        <v>12</v>
      </c>
      <c r="O164" s="17" t="s">
        <v>13</v>
      </c>
      <c r="P164" s="18">
        <v>0</v>
      </c>
      <c r="Q164" s="19"/>
      <c r="R164" s="18"/>
      <c r="S164" s="18"/>
      <c r="T164" s="18"/>
      <c r="U164" s="20"/>
      <c r="V164" s="18"/>
      <c r="W164" s="21"/>
      <c r="X164" s="22" t="s">
        <v>2218</v>
      </c>
      <c r="Y164" s="23" t="s">
        <v>1742</v>
      </c>
      <c r="Z164" s="64">
        <v>122</v>
      </c>
    </row>
    <row r="165" spans="1:26" ht="18" customHeight="1">
      <c r="A165" s="44">
        <f>VLOOKUP(Z165,貼付け!A:C,2,0)</f>
        <v>914</v>
      </c>
      <c r="B165" s="10" t="s">
        <v>2263</v>
      </c>
      <c r="C165" s="10" t="s">
        <v>2496</v>
      </c>
      <c r="D165" s="10" t="s">
        <v>38</v>
      </c>
      <c r="E165" s="11" t="s">
        <v>2663</v>
      </c>
      <c r="F165" s="11" t="s">
        <v>29</v>
      </c>
      <c r="G165" s="12" t="s">
        <v>15</v>
      </c>
      <c r="H165" s="114" t="s">
        <v>17</v>
      </c>
      <c r="I165" s="12" t="s">
        <v>2498</v>
      </c>
      <c r="J165" s="14">
        <v>10</v>
      </c>
      <c r="K165" s="15" t="s">
        <v>13</v>
      </c>
      <c r="L165" s="16">
        <v>0</v>
      </c>
      <c r="M165" s="17" t="s">
        <v>14</v>
      </c>
      <c r="N165" s="17">
        <v>12</v>
      </c>
      <c r="O165" s="17" t="s">
        <v>13</v>
      </c>
      <c r="P165" s="18">
        <v>0</v>
      </c>
      <c r="Q165" s="19">
        <v>12</v>
      </c>
      <c r="R165" s="18" t="s">
        <v>13</v>
      </c>
      <c r="S165" s="18">
        <v>0</v>
      </c>
      <c r="T165" s="18" t="s">
        <v>14</v>
      </c>
      <c r="U165" s="20">
        <v>16</v>
      </c>
      <c r="V165" s="18" t="s">
        <v>13</v>
      </c>
      <c r="W165" s="21">
        <v>0</v>
      </c>
      <c r="X165" s="22"/>
      <c r="Y165" s="23" t="s">
        <v>2963</v>
      </c>
      <c r="Z165" s="64">
        <v>162</v>
      </c>
    </row>
    <row r="166" spans="1:26" ht="18" customHeight="1">
      <c r="A166" s="44">
        <f>VLOOKUP(Z166,貼付け!A:C,2,0)</f>
        <v>1228</v>
      </c>
      <c r="B166" s="10" t="s">
        <v>429</v>
      </c>
      <c r="C166" s="10" t="s">
        <v>430</v>
      </c>
      <c r="D166" s="10" t="s">
        <v>38</v>
      </c>
      <c r="E166" s="11" t="s">
        <v>431</v>
      </c>
      <c r="F166" s="11" t="s">
        <v>20</v>
      </c>
      <c r="G166" s="12" t="s">
        <v>12</v>
      </c>
      <c r="H166" s="114" t="s">
        <v>16</v>
      </c>
      <c r="I166" s="12" t="s">
        <v>432</v>
      </c>
      <c r="J166" s="14">
        <v>7</v>
      </c>
      <c r="K166" s="15" t="s">
        <v>13</v>
      </c>
      <c r="L166" s="16">
        <v>0</v>
      </c>
      <c r="M166" s="17" t="s">
        <v>14</v>
      </c>
      <c r="N166" s="17">
        <v>12</v>
      </c>
      <c r="O166" s="17" t="s">
        <v>13</v>
      </c>
      <c r="P166" s="18">
        <v>0</v>
      </c>
      <c r="Q166" s="19">
        <v>12</v>
      </c>
      <c r="R166" s="18" t="s">
        <v>13</v>
      </c>
      <c r="S166" s="18">
        <v>0</v>
      </c>
      <c r="T166" s="18" t="s">
        <v>14</v>
      </c>
      <c r="U166" s="20">
        <v>13</v>
      </c>
      <c r="V166" s="18" t="s">
        <v>13</v>
      </c>
      <c r="W166" s="21">
        <v>0</v>
      </c>
      <c r="X166" s="22"/>
      <c r="Y166" s="23" t="s">
        <v>3099</v>
      </c>
      <c r="Z166" s="64">
        <v>234</v>
      </c>
    </row>
    <row r="167" spans="1:26" ht="18" customHeight="1">
      <c r="A167" s="44">
        <f>VLOOKUP(Z167,貼付け!A:C,2,0)</f>
        <v>918</v>
      </c>
      <c r="B167" s="10" t="s">
        <v>252</v>
      </c>
      <c r="C167" s="10" t="s">
        <v>253</v>
      </c>
      <c r="D167" s="10" t="s">
        <v>38</v>
      </c>
      <c r="E167" s="11" t="s">
        <v>1062</v>
      </c>
      <c r="F167" s="11" t="s">
        <v>39</v>
      </c>
      <c r="G167" s="12" t="s">
        <v>12</v>
      </c>
      <c r="H167" s="114" t="s">
        <v>16</v>
      </c>
      <c r="I167" s="12" t="s">
        <v>254</v>
      </c>
      <c r="J167" s="14">
        <v>10</v>
      </c>
      <c r="K167" s="15" t="s">
        <v>13</v>
      </c>
      <c r="L167" s="16">
        <v>0</v>
      </c>
      <c r="M167" s="17" t="s">
        <v>14</v>
      </c>
      <c r="N167" s="17">
        <v>12</v>
      </c>
      <c r="O167" s="17" t="s">
        <v>13</v>
      </c>
      <c r="P167" s="18">
        <v>0</v>
      </c>
      <c r="Q167" s="19">
        <v>12</v>
      </c>
      <c r="R167" s="18" t="s">
        <v>13</v>
      </c>
      <c r="S167" s="18">
        <v>0</v>
      </c>
      <c r="T167" s="18" t="s">
        <v>14</v>
      </c>
      <c r="U167" s="20">
        <v>18</v>
      </c>
      <c r="V167" s="18" t="s">
        <v>13</v>
      </c>
      <c r="W167" s="21">
        <v>0</v>
      </c>
      <c r="X167" s="22" t="s">
        <v>857</v>
      </c>
      <c r="Y167" s="23" t="s">
        <v>2854</v>
      </c>
      <c r="Z167" s="64">
        <v>239</v>
      </c>
    </row>
    <row r="168" spans="1:26" ht="18" customHeight="1">
      <c r="A168" s="44">
        <f>VLOOKUP(Z168,貼付け!A:C,2,0)</f>
        <v>2990</v>
      </c>
      <c r="B168" s="10" t="s">
        <v>2053</v>
      </c>
      <c r="C168" s="10" t="s">
        <v>2051</v>
      </c>
      <c r="D168" s="10" t="s">
        <v>38</v>
      </c>
      <c r="E168" s="11" t="s">
        <v>2605</v>
      </c>
      <c r="F168" s="11" t="s">
        <v>29</v>
      </c>
      <c r="G168" s="12" t="s">
        <v>15</v>
      </c>
      <c r="H168" s="115" t="s">
        <v>17</v>
      </c>
      <c r="I168" s="12" t="s">
        <v>2054</v>
      </c>
      <c r="J168" s="14">
        <v>9</v>
      </c>
      <c r="K168" s="15" t="s">
        <v>13</v>
      </c>
      <c r="L168" s="16">
        <v>0</v>
      </c>
      <c r="M168" s="17" t="s">
        <v>14</v>
      </c>
      <c r="N168" s="17">
        <v>13</v>
      </c>
      <c r="O168" s="17" t="s">
        <v>13</v>
      </c>
      <c r="P168" s="18">
        <v>0</v>
      </c>
      <c r="Q168" s="19">
        <v>13</v>
      </c>
      <c r="R168" s="18" t="s">
        <v>13</v>
      </c>
      <c r="S168" s="18">
        <v>0</v>
      </c>
      <c r="T168" s="18" t="s">
        <v>14</v>
      </c>
      <c r="U168" s="20">
        <v>17</v>
      </c>
      <c r="V168" s="18" t="s">
        <v>13</v>
      </c>
      <c r="W168" s="21">
        <v>0</v>
      </c>
      <c r="X168" s="22" t="s">
        <v>2231</v>
      </c>
      <c r="Y168" s="23" t="s">
        <v>2056</v>
      </c>
      <c r="Z168" s="64">
        <v>258</v>
      </c>
    </row>
    <row r="169" spans="1:26" ht="18" customHeight="1">
      <c r="A169" s="44">
        <f>VLOOKUP(Z169,貼付け!A:C,2,0)</f>
        <v>2692</v>
      </c>
      <c r="B169" s="10" t="s">
        <v>344</v>
      </c>
      <c r="C169" s="10" t="s">
        <v>345</v>
      </c>
      <c r="D169" s="10" t="s">
        <v>38</v>
      </c>
      <c r="E169" s="11" t="s">
        <v>1059</v>
      </c>
      <c r="F169" s="11" t="s">
        <v>169</v>
      </c>
      <c r="G169" s="12" t="s">
        <v>12</v>
      </c>
      <c r="H169" s="114" t="s">
        <v>16</v>
      </c>
      <c r="I169" s="12" t="s">
        <v>346</v>
      </c>
      <c r="J169" s="14">
        <v>9</v>
      </c>
      <c r="K169" s="15" t="s">
        <v>13</v>
      </c>
      <c r="L169" s="16">
        <v>0</v>
      </c>
      <c r="M169" s="17" t="s">
        <v>14</v>
      </c>
      <c r="N169" s="17">
        <v>11</v>
      </c>
      <c r="O169" s="17" t="s">
        <v>13</v>
      </c>
      <c r="P169" s="18">
        <v>30</v>
      </c>
      <c r="Q169" s="19"/>
      <c r="R169" s="18"/>
      <c r="S169" s="18"/>
      <c r="T169" s="18"/>
      <c r="U169" s="20"/>
      <c r="V169" s="18"/>
      <c r="W169" s="21"/>
      <c r="X169" s="22" t="s">
        <v>620</v>
      </c>
      <c r="Y169" s="23" t="s">
        <v>16</v>
      </c>
      <c r="Z169" s="64">
        <v>273</v>
      </c>
    </row>
    <row r="170" spans="1:26" ht="18" customHeight="1">
      <c r="A170" s="44">
        <f>VLOOKUP(Z170,貼付け!A:C,2,0)</f>
        <v>2421</v>
      </c>
      <c r="B170" s="10" t="s">
        <v>36</v>
      </c>
      <c r="C170" s="10" t="s">
        <v>37</v>
      </c>
      <c r="D170" s="10" t="s">
        <v>38</v>
      </c>
      <c r="E170" s="11" t="s">
        <v>1061</v>
      </c>
      <c r="F170" s="11" t="s">
        <v>39</v>
      </c>
      <c r="G170" s="12" t="s">
        <v>12</v>
      </c>
      <c r="H170" s="114" t="s">
        <v>16</v>
      </c>
      <c r="I170" s="12" t="s">
        <v>40</v>
      </c>
      <c r="J170" s="14">
        <v>11</v>
      </c>
      <c r="K170" s="15" t="s">
        <v>13</v>
      </c>
      <c r="L170" s="16">
        <v>0</v>
      </c>
      <c r="M170" s="17" t="s">
        <v>14</v>
      </c>
      <c r="N170" s="17">
        <v>13</v>
      </c>
      <c r="O170" s="17" t="s">
        <v>13</v>
      </c>
      <c r="P170" s="18">
        <v>0</v>
      </c>
      <c r="Q170" s="19">
        <v>13</v>
      </c>
      <c r="R170" s="18" t="s">
        <v>13</v>
      </c>
      <c r="S170" s="18">
        <v>0</v>
      </c>
      <c r="T170" s="18" t="s">
        <v>14</v>
      </c>
      <c r="U170" s="20">
        <v>17</v>
      </c>
      <c r="V170" s="18" t="s">
        <v>13</v>
      </c>
      <c r="W170" s="21">
        <v>0</v>
      </c>
      <c r="X170" s="22" t="s">
        <v>616</v>
      </c>
      <c r="Y170" s="23" t="s">
        <v>3066</v>
      </c>
      <c r="Z170" s="64">
        <v>288</v>
      </c>
    </row>
    <row r="171" spans="1:26" ht="18" customHeight="1">
      <c r="A171" s="44">
        <f>VLOOKUP(Z171,貼付け!A:C,2,0)</f>
        <v>922</v>
      </c>
      <c r="B171" s="10" t="s">
        <v>3010</v>
      </c>
      <c r="C171" s="10" t="s">
        <v>2172</v>
      </c>
      <c r="D171" s="10" t="s">
        <v>38</v>
      </c>
      <c r="E171" s="11" t="s">
        <v>2173</v>
      </c>
      <c r="F171" s="11" t="s">
        <v>20</v>
      </c>
      <c r="G171" s="12" t="s">
        <v>12</v>
      </c>
      <c r="H171" s="114" t="s">
        <v>16</v>
      </c>
      <c r="I171" s="12" t="s">
        <v>2176</v>
      </c>
      <c r="J171" s="14">
        <v>9</v>
      </c>
      <c r="K171" s="15" t="s">
        <v>13</v>
      </c>
      <c r="L171" s="16">
        <v>0</v>
      </c>
      <c r="M171" s="17" t="s">
        <v>14</v>
      </c>
      <c r="N171" s="17">
        <v>12</v>
      </c>
      <c r="O171" s="17" t="s">
        <v>13</v>
      </c>
      <c r="P171" s="18">
        <v>30</v>
      </c>
      <c r="Q171" s="19"/>
      <c r="R171" s="18"/>
      <c r="S171" s="18"/>
      <c r="T171" s="18"/>
      <c r="U171" s="20"/>
      <c r="V171" s="18"/>
      <c r="W171" s="21"/>
      <c r="X171" s="22"/>
      <c r="Y171" s="23" t="s">
        <v>3011</v>
      </c>
      <c r="Z171" s="64">
        <v>325</v>
      </c>
    </row>
    <row r="172" spans="1:26" ht="18" customHeight="1">
      <c r="A172" s="44">
        <f>VLOOKUP(Z172,貼付け!A:C,2,0)</f>
        <v>117</v>
      </c>
      <c r="B172" s="10" t="s">
        <v>515</v>
      </c>
      <c r="C172" s="10" t="s">
        <v>825</v>
      </c>
      <c r="D172" s="10" t="s">
        <v>38</v>
      </c>
      <c r="E172" s="11" t="s">
        <v>826</v>
      </c>
      <c r="F172" s="11" t="s">
        <v>52</v>
      </c>
      <c r="G172" s="12" t="s">
        <v>12</v>
      </c>
      <c r="H172" s="114" t="s">
        <v>16</v>
      </c>
      <c r="I172" s="12" t="s">
        <v>827</v>
      </c>
      <c r="J172" s="14">
        <v>9</v>
      </c>
      <c r="K172" s="15" t="s">
        <v>13</v>
      </c>
      <c r="L172" s="16">
        <v>0</v>
      </c>
      <c r="M172" s="17" t="s">
        <v>14</v>
      </c>
      <c r="N172" s="17">
        <v>12</v>
      </c>
      <c r="O172" s="17" t="s">
        <v>13</v>
      </c>
      <c r="P172" s="18">
        <v>0</v>
      </c>
      <c r="Q172" s="19"/>
      <c r="R172" s="18"/>
      <c r="S172" s="18"/>
      <c r="T172" s="18"/>
      <c r="U172" s="20"/>
      <c r="V172" s="18"/>
      <c r="W172" s="21"/>
      <c r="X172" s="22"/>
      <c r="Y172" s="23" t="s">
        <v>3012</v>
      </c>
      <c r="Z172" s="64">
        <v>334</v>
      </c>
    </row>
    <row r="173" spans="1:26" ht="18" customHeight="1">
      <c r="A173" s="44">
        <f>VLOOKUP(Z173,貼付け!A:C,2,0)</f>
        <v>2981</v>
      </c>
      <c r="B173" s="10" t="s">
        <v>3013</v>
      </c>
      <c r="C173" s="10" t="s">
        <v>3014</v>
      </c>
      <c r="D173" s="10" t="s">
        <v>758</v>
      </c>
      <c r="E173" s="11" t="s">
        <v>1904</v>
      </c>
      <c r="F173" s="11" t="s">
        <v>20</v>
      </c>
      <c r="G173" s="12" t="s">
        <v>12</v>
      </c>
      <c r="H173" s="114" t="s">
        <v>16</v>
      </c>
      <c r="I173" s="12" t="s">
        <v>1909</v>
      </c>
      <c r="J173" s="14">
        <v>8</v>
      </c>
      <c r="K173" s="15" t="s">
        <v>13</v>
      </c>
      <c r="L173" s="16">
        <v>45</v>
      </c>
      <c r="M173" s="17" t="s">
        <v>14</v>
      </c>
      <c r="N173" s="17">
        <v>12</v>
      </c>
      <c r="O173" s="17" t="s">
        <v>13</v>
      </c>
      <c r="P173" s="18">
        <v>0</v>
      </c>
      <c r="Q173" s="19">
        <v>12</v>
      </c>
      <c r="R173" s="18" t="s">
        <v>13</v>
      </c>
      <c r="S173" s="18">
        <v>0</v>
      </c>
      <c r="T173" s="18" t="s">
        <v>14</v>
      </c>
      <c r="U173" s="20">
        <v>22</v>
      </c>
      <c r="V173" s="18" t="s">
        <v>13</v>
      </c>
      <c r="W173" s="21">
        <v>0</v>
      </c>
      <c r="X173" s="22" t="s">
        <v>3015</v>
      </c>
      <c r="Y173" s="23" t="s">
        <v>3127</v>
      </c>
      <c r="Z173" s="64">
        <v>52</v>
      </c>
    </row>
    <row r="174" spans="1:26" ht="18" customHeight="1">
      <c r="A174" s="44">
        <f>VLOOKUP(Z174,貼付け!A:C,2,0)</f>
        <v>2564</v>
      </c>
      <c r="B174" s="10" t="s">
        <v>2476</v>
      </c>
      <c r="C174" s="10" t="s">
        <v>223</v>
      </c>
      <c r="D174" s="10" t="s">
        <v>191</v>
      </c>
      <c r="E174" s="11" t="s">
        <v>2659</v>
      </c>
      <c r="F174" s="11" t="s">
        <v>29</v>
      </c>
      <c r="G174" s="12" t="s">
        <v>12</v>
      </c>
      <c r="H174" s="114" t="s">
        <v>16</v>
      </c>
      <c r="I174" s="12" t="s">
        <v>898</v>
      </c>
      <c r="J174" s="14">
        <v>9</v>
      </c>
      <c r="K174" s="15" t="s">
        <v>13</v>
      </c>
      <c r="L174" s="16">
        <v>30</v>
      </c>
      <c r="M174" s="17" t="s">
        <v>14</v>
      </c>
      <c r="N174" s="17">
        <v>12</v>
      </c>
      <c r="O174" s="17" t="s">
        <v>13</v>
      </c>
      <c r="P174" s="18">
        <v>30</v>
      </c>
      <c r="Q174" s="19">
        <v>13</v>
      </c>
      <c r="R174" s="18" t="s">
        <v>13</v>
      </c>
      <c r="S174" s="18">
        <v>30</v>
      </c>
      <c r="T174" s="18" t="s">
        <v>14</v>
      </c>
      <c r="U174" s="20">
        <v>16</v>
      </c>
      <c r="V174" s="18" t="s">
        <v>13</v>
      </c>
      <c r="W174" s="21">
        <v>30</v>
      </c>
      <c r="X174" s="22" t="s">
        <v>917</v>
      </c>
      <c r="Y174" s="23" t="s">
        <v>1135</v>
      </c>
      <c r="Z174" s="64">
        <v>141</v>
      </c>
    </row>
    <row r="175" spans="1:26" ht="18" customHeight="1">
      <c r="A175" s="44">
        <f>VLOOKUP(Z175,貼付け!A:C,2,0)</f>
        <v>2886</v>
      </c>
      <c r="B175" s="10" t="s">
        <v>2091</v>
      </c>
      <c r="C175" s="10" t="s">
        <v>964</v>
      </c>
      <c r="D175" s="10" t="s">
        <v>191</v>
      </c>
      <c r="E175" s="11" t="s">
        <v>3020</v>
      </c>
      <c r="F175" s="11" t="s">
        <v>29</v>
      </c>
      <c r="G175" s="12" t="s">
        <v>1084</v>
      </c>
      <c r="H175" s="115" t="s">
        <v>1120</v>
      </c>
      <c r="I175" s="12" t="s">
        <v>3021</v>
      </c>
      <c r="J175" s="14">
        <v>10</v>
      </c>
      <c r="K175" s="15" t="s">
        <v>13</v>
      </c>
      <c r="L175" s="16">
        <v>0</v>
      </c>
      <c r="M175" s="17" t="s">
        <v>14</v>
      </c>
      <c r="N175" s="17">
        <v>13</v>
      </c>
      <c r="O175" s="17" t="s">
        <v>13</v>
      </c>
      <c r="P175" s="18">
        <v>0</v>
      </c>
      <c r="Q175" s="19">
        <v>15</v>
      </c>
      <c r="R175" s="18" t="s">
        <v>13</v>
      </c>
      <c r="S175" s="18">
        <v>0</v>
      </c>
      <c r="T175" s="18" t="s">
        <v>14</v>
      </c>
      <c r="U175" s="20">
        <v>18</v>
      </c>
      <c r="V175" s="18" t="s">
        <v>13</v>
      </c>
      <c r="W175" s="21">
        <v>0</v>
      </c>
      <c r="X175" s="22"/>
      <c r="Y175" s="23" t="s">
        <v>3022</v>
      </c>
      <c r="Z175" s="64">
        <v>152</v>
      </c>
    </row>
    <row r="176" spans="1:26" ht="18" customHeight="1">
      <c r="A176" s="44">
        <f>VLOOKUP(Z176,貼付け!A:C,2,0)</f>
        <v>1186</v>
      </c>
      <c r="B176" s="10" t="s">
        <v>222</v>
      </c>
      <c r="C176" s="10" t="s">
        <v>223</v>
      </c>
      <c r="D176" s="10" t="s">
        <v>191</v>
      </c>
      <c r="E176" s="11" t="s">
        <v>224</v>
      </c>
      <c r="F176" s="11" t="s">
        <v>192</v>
      </c>
      <c r="G176" s="12" t="s">
        <v>12</v>
      </c>
      <c r="H176" s="114" t="s">
        <v>16</v>
      </c>
      <c r="I176" s="111" t="s">
        <v>225</v>
      </c>
      <c r="J176" s="14">
        <v>9</v>
      </c>
      <c r="K176" s="15" t="s">
        <v>13</v>
      </c>
      <c r="L176" s="16">
        <v>0</v>
      </c>
      <c r="M176" s="17" t="s">
        <v>14</v>
      </c>
      <c r="N176" s="17">
        <v>12</v>
      </c>
      <c r="O176" s="17" t="s">
        <v>13</v>
      </c>
      <c r="P176" s="18">
        <v>0</v>
      </c>
      <c r="Q176" s="19">
        <v>13</v>
      </c>
      <c r="R176" s="18" t="s">
        <v>13</v>
      </c>
      <c r="S176" s="18">
        <v>0</v>
      </c>
      <c r="T176" s="18" t="s">
        <v>14</v>
      </c>
      <c r="U176" s="20">
        <v>16</v>
      </c>
      <c r="V176" s="18" t="s">
        <v>13</v>
      </c>
      <c r="W176" s="21">
        <v>0</v>
      </c>
      <c r="X176" s="22" t="s">
        <v>621</v>
      </c>
      <c r="Y176" s="23" t="s">
        <v>1666</v>
      </c>
      <c r="Z176" s="64">
        <v>172</v>
      </c>
    </row>
    <row r="177" spans="1:26" ht="18" customHeight="1">
      <c r="A177" s="44">
        <f>VLOOKUP(Z177,貼付け!A:C,2,0)</f>
        <v>2565</v>
      </c>
      <c r="B177" s="10" t="s">
        <v>1994</v>
      </c>
      <c r="C177" s="10" t="s">
        <v>946</v>
      </c>
      <c r="D177" s="10" t="s">
        <v>191</v>
      </c>
      <c r="E177" s="11" t="s">
        <v>947</v>
      </c>
      <c r="F177" s="11" t="s">
        <v>20</v>
      </c>
      <c r="G177" s="12" t="s">
        <v>12</v>
      </c>
      <c r="H177" s="114" t="s">
        <v>16</v>
      </c>
      <c r="I177" s="12" t="s">
        <v>948</v>
      </c>
      <c r="J177" s="14">
        <v>9</v>
      </c>
      <c r="K177" s="15" t="s">
        <v>13</v>
      </c>
      <c r="L177" s="16">
        <v>0</v>
      </c>
      <c r="M177" s="17" t="s">
        <v>14</v>
      </c>
      <c r="N177" s="17">
        <v>12</v>
      </c>
      <c r="O177" s="17" t="s">
        <v>13</v>
      </c>
      <c r="P177" s="18">
        <v>0</v>
      </c>
      <c r="Q177" s="19"/>
      <c r="R177" s="18"/>
      <c r="S177" s="18"/>
      <c r="T177" s="18"/>
      <c r="U177" s="20"/>
      <c r="V177" s="18"/>
      <c r="W177" s="21"/>
      <c r="X177" s="22" t="s">
        <v>2518</v>
      </c>
      <c r="Y177" s="23" t="s">
        <v>2519</v>
      </c>
      <c r="Z177" s="64">
        <v>182</v>
      </c>
    </row>
    <row r="178" spans="1:26" ht="18" customHeight="1">
      <c r="A178" s="44">
        <f>VLOOKUP(Z178,貼付け!A:C,2,0)</f>
        <v>2995</v>
      </c>
      <c r="B178" s="10" t="s">
        <v>1978</v>
      </c>
      <c r="C178" s="10" t="s">
        <v>1975</v>
      </c>
      <c r="D178" s="10" t="s">
        <v>191</v>
      </c>
      <c r="E178" s="11" t="s">
        <v>1977</v>
      </c>
      <c r="F178" s="11" t="s">
        <v>20</v>
      </c>
      <c r="G178" s="12" t="s">
        <v>15</v>
      </c>
      <c r="H178" s="114" t="s">
        <v>17</v>
      </c>
      <c r="I178" s="12" t="s">
        <v>1980</v>
      </c>
      <c r="J178" s="14">
        <v>9</v>
      </c>
      <c r="K178" s="15" t="s">
        <v>13</v>
      </c>
      <c r="L178" s="16">
        <v>0</v>
      </c>
      <c r="M178" s="17" t="s">
        <v>14</v>
      </c>
      <c r="N178" s="17">
        <v>12</v>
      </c>
      <c r="O178" s="17" t="s">
        <v>13</v>
      </c>
      <c r="P178" s="18">
        <v>0</v>
      </c>
      <c r="Q178" s="19">
        <v>13</v>
      </c>
      <c r="R178" s="18" t="s">
        <v>13</v>
      </c>
      <c r="S178" s="18">
        <v>0</v>
      </c>
      <c r="T178" s="18" t="s">
        <v>14</v>
      </c>
      <c r="U178" s="20">
        <v>17</v>
      </c>
      <c r="V178" s="18" t="s">
        <v>13</v>
      </c>
      <c r="W178" s="21">
        <v>0</v>
      </c>
      <c r="X178" s="22" t="s">
        <v>2549</v>
      </c>
      <c r="Y178" s="23" t="s">
        <v>16</v>
      </c>
      <c r="Z178" s="64">
        <v>211</v>
      </c>
    </row>
    <row r="179" spans="1:26" ht="18" customHeight="1">
      <c r="A179" s="44">
        <f>VLOOKUP(Z179,貼付け!A:C,2,0)</f>
        <v>1833</v>
      </c>
      <c r="B179" s="10" t="s">
        <v>189</v>
      </c>
      <c r="C179" s="10" t="s">
        <v>2579</v>
      </c>
      <c r="D179" s="10" t="s">
        <v>191</v>
      </c>
      <c r="E179" s="11" t="s">
        <v>2580</v>
      </c>
      <c r="F179" s="11" t="s">
        <v>29</v>
      </c>
      <c r="G179" s="12" t="s">
        <v>12</v>
      </c>
      <c r="H179" s="114" t="s">
        <v>16</v>
      </c>
      <c r="I179" s="12" t="s">
        <v>193</v>
      </c>
      <c r="J179" s="14">
        <v>10</v>
      </c>
      <c r="K179" s="15" t="s">
        <v>13</v>
      </c>
      <c r="L179" s="16">
        <v>0</v>
      </c>
      <c r="M179" s="17" t="s">
        <v>14</v>
      </c>
      <c r="N179" s="17">
        <v>12</v>
      </c>
      <c r="O179" s="17" t="s">
        <v>13</v>
      </c>
      <c r="P179" s="18">
        <v>0</v>
      </c>
      <c r="Q179" s="19">
        <v>14</v>
      </c>
      <c r="R179" s="18" t="s">
        <v>13</v>
      </c>
      <c r="S179" s="18">
        <v>0</v>
      </c>
      <c r="T179" s="18" t="s">
        <v>14</v>
      </c>
      <c r="U179" s="20">
        <v>17</v>
      </c>
      <c r="V179" s="18" t="s">
        <v>13</v>
      </c>
      <c r="W179" s="21">
        <v>0</v>
      </c>
      <c r="X179" s="22" t="s">
        <v>1097</v>
      </c>
      <c r="Y179" s="23" t="s">
        <v>3067</v>
      </c>
      <c r="Z179" s="64">
        <v>241</v>
      </c>
    </row>
    <row r="180" spans="1:26" ht="18" customHeight="1">
      <c r="A180" s="44">
        <f>VLOOKUP(Z180,貼付け!A:C,2,0)</f>
        <v>871</v>
      </c>
      <c r="B180" s="10" t="s">
        <v>2262</v>
      </c>
      <c r="C180" s="10" t="s">
        <v>2763</v>
      </c>
      <c r="D180" s="10" t="s">
        <v>191</v>
      </c>
      <c r="E180" s="11" t="s">
        <v>2764</v>
      </c>
      <c r="F180" s="11" t="s">
        <v>39</v>
      </c>
      <c r="G180" s="12" t="s">
        <v>12</v>
      </c>
      <c r="H180" s="115" t="s">
        <v>16</v>
      </c>
      <c r="I180" s="12" t="s">
        <v>2765</v>
      </c>
      <c r="J180" s="14">
        <v>10</v>
      </c>
      <c r="K180" s="15" t="s">
        <v>13</v>
      </c>
      <c r="L180" s="16">
        <v>0</v>
      </c>
      <c r="M180" s="17" t="s">
        <v>14</v>
      </c>
      <c r="N180" s="17">
        <v>12</v>
      </c>
      <c r="O180" s="17" t="s">
        <v>13</v>
      </c>
      <c r="P180" s="18">
        <v>0</v>
      </c>
      <c r="Q180" s="19">
        <v>14</v>
      </c>
      <c r="R180" s="18" t="s">
        <v>13</v>
      </c>
      <c r="S180" s="18">
        <v>0</v>
      </c>
      <c r="T180" s="18" t="s">
        <v>14</v>
      </c>
      <c r="U180" s="20">
        <v>18</v>
      </c>
      <c r="V180" s="18" t="s">
        <v>13</v>
      </c>
      <c r="W180" s="21">
        <v>0</v>
      </c>
      <c r="X180" s="22" t="s">
        <v>2766</v>
      </c>
      <c r="Y180" s="23" t="s">
        <v>2767</v>
      </c>
      <c r="Z180" s="64">
        <v>306</v>
      </c>
    </row>
    <row r="181" spans="1:26" ht="18" customHeight="1">
      <c r="A181" s="44">
        <f>VLOOKUP(Z181,貼付け!A:C,2,0)</f>
        <v>2616</v>
      </c>
      <c r="B181" s="10" t="s">
        <v>512</v>
      </c>
      <c r="C181" s="10" t="s">
        <v>760</v>
      </c>
      <c r="D181" s="10" t="s">
        <v>191</v>
      </c>
      <c r="E181" s="11" t="s">
        <v>2795</v>
      </c>
      <c r="F181" s="11" t="s">
        <v>20</v>
      </c>
      <c r="G181" s="12" t="s">
        <v>12</v>
      </c>
      <c r="H181" s="114" t="s">
        <v>16</v>
      </c>
      <c r="I181" s="111" t="s">
        <v>1127</v>
      </c>
      <c r="J181" s="14">
        <v>9</v>
      </c>
      <c r="K181" s="15" t="s">
        <v>13</v>
      </c>
      <c r="L181" s="16">
        <v>0</v>
      </c>
      <c r="M181" s="17" t="s">
        <v>14</v>
      </c>
      <c r="N181" s="17">
        <v>12</v>
      </c>
      <c r="O181" s="17" t="s">
        <v>13</v>
      </c>
      <c r="P181" s="18">
        <v>0</v>
      </c>
      <c r="Q181" s="19">
        <v>12</v>
      </c>
      <c r="R181" s="18" t="s">
        <v>13</v>
      </c>
      <c r="S181" s="18">
        <v>0</v>
      </c>
      <c r="T181" s="18" t="s">
        <v>14</v>
      </c>
      <c r="U181" s="20">
        <v>15</v>
      </c>
      <c r="V181" s="18" t="s">
        <v>13</v>
      </c>
      <c r="W181" s="21">
        <v>0</v>
      </c>
      <c r="X181" s="22"/>
      <c r="Y181" s="23" t="s">
        <v>2797</v>
      </c>
      <c r="Z181" s="64">
        <v>342</v>
      </c>
    </row>
    <row r="182" spans="1:26" ht="18" customHeight="1">
      <c r="A182" s="44">
        <f>VLOOKUP(Z182,貼付け!A:C,2,0)</f>
        <v>3003</v>
      </c>
      <c r="B182" s="10" t="s">
        <v>1866</v>
      </c>
      <c r="C182" s="10" t="s">
        <v>761</v>
      </c>
      <c r="D182" s="10" t="s">
        <v>312</v>
      </c>
      <c r="E182" s="11" t="s">
        <v>1861</v>
      </c>
      <c r="F182" s="11" t="s">
        <v>29</v>
      </c>
      <c r="G182" s="12" t="s">
        <v>1084</v>
      </c>
      <c r="H182" s="115" t="s">
        <v>1120</v>
      </c>
      <c r="I182" s="12" t="s">
        <v>1867</v>
      </c>
      <c r="J182" s="14">
        <v>10</v>
      </c>
      <c r="K182" s="15" t="s">
        <v>13</v>
      </c>
      <c r="L182" s="16">
        <v>0</v>
      </c>
      <c r="M182" s="17" t="s">
        <v>14</v>
      </c>
      <c r="N182" s="17">
        <v>12</v>
      </c>
      <c r="O182" s="17" t="s">
        <v>13</v>
      </c>
      <c r="P182" s="18">
        <v>0</v>
      </c>
      <c r="Q182" s="19">
        <v>13</v>
      </c>
      <c r="R182" s="18" t="s">
        <v>13</v>
      </c>
      <c r="S182" s="18">
        <v>0</v>
      </c>
      <c r="T182" s="18" t="s">
        <v>14</v>
      </c>
      <c r="U182" s="20">
        <v>16</v>
      </c>
      <c r="V182" s="18" t="s">
        <v>13</v>
      </c>
      <c r="W182" s="21">
        <v>0</v>
      </c>
      <c r="X182" s="22" t="s">
        <v>2429</v>
      </c>
      <c r="Y182" s="23" t="s">
        <v>2651</v>
      </c>
      <c r="Z182" s="64">
        <v>94</v>
      </c>
    </row>
    <row r="183" spans="1:26" ht="18" customHeight="1">
      <c r="A183" s="44">
        <f>VLOOKUP(Z183,貼付け!A:C,2,0)</f>
        <v>248</v>
      </c>
      <c r="B183" s="10" t="s">
        <v>310</v>
      </c>
      <c r="C183" s="10" t="s">
        <v>311</v>
      </c>
      <c r="D183" s="10" t="s">
        <v>312</v>
      </c>
      <c r="E183" s="11" t="s">
        <v>313</v>
      </c>
      <c r="F183" s="11" t="s">
        <v>20</v>
      </c>
      <c r="G183" s="12" t="s">
        <v>12</v>
      </c>
      <c r="H183" s="114" t="s">
        <v>16</v>
      </c>
      <c r="I183" s="12" t="s">
        <v>622</v>
      </c>
      <c r="J183" s="14">
        <v>8</v>
      </c>
      <c r="K183" s="15" t="s">
        <v>13</v>
      </c>
      <c r="L183" s="16">
        <v>30</v>
      </c>
      <c r="M183" s="17" t="s">
        <v>14</v>
      </c>
      <c r="N183" s="17">
        <v>9</v>
      </c>
      <c r="O183" s="17" t="s">
        <v>13</v>
      </c>
      <c r="P183" s="18">
        <v>30</v>
      </c>
      <c r="Q183" s="19"/>
      <c r="R183" s="18"/>
      <c r="S183" s="18"/>
      <c r="T183" s="18"/>
      <c r="U183" s="20"/>
      <c r="V183" s="18"/>
      <c r="W183" s="21"/>
      <c r="X183" s="22"/>
      <c r="Y183" s="23" t="s">
        <v>2491</v>
      </c>
      <c r="Z183" s="64">
        <v>156</v>
      </c>
    </row>
    <row r="184" spans="1:26" ht="18" customHeight="1">
      <c r="A184" s="44">
        <f>VLOOKUP(Z184,貼付け!A:C,2,0)</f>
        <v>11</v>
      </c>
      <c r="B184" s="10" t="s">
        <v>2245</v>
      </c>
      <c r="C184" s="10" t="s">
        <v>262</v>
      </c>
      <c r="D184" s="10" t="s">
        <v>247</v>
      </c>
      <c r="E184" s="11" t="s">
        <v>263</v>
      </c>
      <c r="F184" s="11" t="s">
        <v>52</v>
      </c>
      <c r="G184" s="12" t="s">
        <v>12</v>
      </c>
      <c r="H184" s="114" t="s">
        <v>16</v>
      </c>
      <c r="I184" s="12" t="s">
        <v>264</v>
      </c>
      <c r="J184" s="14">
        <v>9</v>
      </c>
      <c r="K184" s="15" t="s">
        <v>13</v>
      </c>
      <c r="L184" s="16">
        <v>0</v>
      </c>
      <c r="M184" s="17" t="s">
        <v>14</v>
      </c>
      <c r="N184" s="17">
        <v>12</v>
      </c>
      <c r="O184" s="17" t="s">
        <v>13</v>
      </c>
      <c r="P184" s="18">
        <v>0</v>
      </c>
      <c r="Q184" s="19">
        <v>12</v>
      </c>
      <c r="R184" s="18" t="s">
        <v>13</v>
      </c>
      <c r="S184" s="18">
        <v>0</v>
      </c>
      <c r="T184" s="18" t="s">
        <v>14</v>
      </c>
      <c r="U184" s="20">
        <v>15</v>
      </c>
      <c r="V184" s="18" t="s">
        <v>13</v>
      </c>
      <c r="W184" s="21">
        <v>0</v>
      </c>
      <c r="X184" s="22"/>
      <c r="Y184" s="23" t="s">
        <v>2694</v>
      </c>
      <c r="Z184" s="64">
        <v>42</v>
      </c>
    </row>
    <row r="185" spans="1:26" ht="18" customHeight="1">
      <c r="A185" s="44">
        <f>VLOOKUP(Z185,貼付け!A:C,2,0)</f>
        <v>515</v>
      </c>
      <c r="B185" s="10" t="s">
        <v>459</v>
      </c>
      <c r="C185" s="10" t="s">
        <v>623</v>
      </c>
      <c r="D185" s="10" t="s">
        <v>247</v>
      </c>
      <c r="E185" s="11" t="s">
        <v>624</v>
      </c>
      <c r="F185" s="11" t="s">
        <v>20</v>
      </c>
      <c r="G185" s="12" t="s">
        <v>12</v>
      </c>
      <c r="H185" s="114" t="s">
        <v>16</v>
      </c>
      <c r="I185" s="111" t="s">
        <v>625</v>
      </c>
      <c r="J185" s="14">
        <v>8</v>
      </c>
      <c r="K185" s="15" t="s">
        <v>13</v>
      </c>
      <c r="L185" s="16">
        <v>30</v>
      </c>
      <c r="M185" s="17" t="s">
        <v>14</v>
      </c>
      <c r="N185" s="17">
        <v>12</v>
      </c>
      <c r="O185" s="17" t="s">
        <v>13</v>
      </c>
      <c r="P185" s="18">
        <v>30</v>
      </c>
      <c r="Q185" s="19"/>
      <c r="R185" s="18"/>
      <c r="S185" s="18"/>
      <c r="T185" s="18"/>
      <c r="U185" s="20"/>
      <c r="V185" s="18"/>
      <c r="W185" s="21"/>
      <c r="X185" s="22" t="s">
        <v>1098</v>
      </c>
      <c r="Y185" s="23" t="s">
        <v>3083</v>
      </c>
      <c r="Z185" s="64">
        <v>170</v>
      </c>
    </row>
    <row r="186" spans="1:26" ht="18" customHeight="1">
      <c r="A186" s="44">
        <f>VLOOKUP(Z186,貼付け!A:C,2,0)</f>
        <v>12</v>
      </c>
      <c r="B186" s="10" t="s">
        <v>508</v>
      </c>
      <c r="C186" s="10" t="s">
        <v>2666</v>
      </c>
      <c r="D186" s="10" t="s">
        <v>247</v>
      </c>
      <c r="E186" s="11" t="s">
        <v>2508</v>
      </c>
      <c r="F186" s="11" t="s">
        <v>39</v>
      </c>
      <c r="G186" s="12" t="s">
        <v>12</v>
      </c>
      <c r="H186" s="114" t="s">
        <v>16</v>
      </c>
      <c r="I186" s="111" t="s">
        <v>763</v>
      </c>
      <c r="J186" s="14">
        <v>0</v>
      </c>
      <c r="K186" s="15" t="s">
        <v>13</v>
      </c>
      <c r="L186" s="16">
        <v>0</v>
      </c>
      <c r="M186" s="17" t="s">
        <v>14</v>
      </c>
      <c r="N186" s="17">
        <v>12</v>
      </c>
      <c r="O186" s="17" t="s">
        <v>13</v>
      </c>
      <c r="P186" s="18">
        <v>0</v>
      </c>
      <c r="Q186" s="19">
        <v>12</v>
      </c>
      <c r="R186" s="18" t="s">
        <v>13</v>
      </c>
      <c r="S186" s="18">
        <v>0</v>
      </c>
      <c r="T186" s="18" t="s">
        <v>14</v>
      </c>
      <c r="U186" s="20">
        <v>24</v>
      </c>
      <c r="V186" s="18" t="s">
        <v>13</v>
      </c>
      <c r="W186" s="21">
        <v>0</v>
      </c>
      <c r="X186" s="22" t="s">
        <v>764</v>
      </c>
      <c r="Y186" s="23" t="s">
        <v>765</v>
      </c>
      <c r="Z186" s="64">
        <v>173</v>
      </c>
    </row>
    <row r="187" spans="1:26" ht="18" customHeight="1">
      <c r="A187" s="44">
        <f>VLOOKUP(Z187,貼付け!A:C,2,0)</f>
        <v>1928</v>
      </c>
      <c r="B187" s="10" t="s">
        <v>553</v>
      </c>
      <c r="C187" s="10" t="s">
        <v>918</v>
      </c>
      <c r="D187" s="10" t="s">
        <v>247</v>
      </c>
      <c r="E187" s="11" t="s">
        <v>919</v>
      </c>
      <c r="F187" s="11" t="s">
        <v>20</v>
      </c>
      <c r="G187" s="12" t="s">
        <v>12</v>
      </c>
      <c r="H187" s="114" t="s">
        <v>16</v>
      </c>
      <c r="I187" s="12" t="s">
        <v>920</v>
      </c>
      <c r="J187" s="14">
        <v>10</v>
      </c>
      <c r="K187" s="15" t="s">
        <v>13</v>
      </c>
      <c r="L187" s="16">
        <v>0</v>
      </c>
      <c r="M187" s="17" t="s">
        <v>14</v>
      </c>
      <c r="N187" s="17">
        <v>15</v>
      </c>
      <c r="O187" s="17" t="s">
        <v>13</v>
      </c>
      <c r="P187" s="18">
        <v>0</v>
      </c>
      <c r="Q187" s="19"/>
      <c r="R187" s="18"/>
      <c r="S187" s="18"/>
      <c r="T187" s="18"/>
      <c r="U187" s="20"/>
      <c r="V187" s="18"/>
      <c r="W187" s="21"/>
      <c r="X187" s="22"/>
      <c r="Y187" s="23" t="s">
        <v>3023</v>
      </c>
      <c r="Z187" s="64">
        <v>301</v>
      </c>
    </row>
    <row r="188" spans="1:26" ht="18" customHeight="1">
      <c r="A188" s="44">
        <f>VLOOKUP(Z188,貼付け!A:C,2,0)</f>
        <v>443</v>
      </c>
      <c r="B188" s="10" t="s">
        <v>108</v>
      </c>
      <c r="C188" s="10" t="s">
        <v>109</v>
      </c>
      <c r="D188" s="10" t="s">
        <v>33</v>
      </c>
      <c r="E188" s="11" t="s">
        <v>1067</v>
      </c>
      <c r="F188" s="11" t="s">
        <v>29</v>
      </c>
      <c r="G188" s="12" t="s">
        <v>12</v>
      </c>
      <c r="H188" s="114" t="s">
        <v>16</v>
      </c>
      <c r="I188" s="12" t="s">
        <v>110</v>
      </c>
      <c r="J188" s="14">
        <v>9</v>
      </c>
      <c r="K188" s="15" t="s">
        <v>13</v>
      </c>
      <c r="L188" s="16">
        <v>40</v>
      </c>
      <c r="M188" s="17" t="s">
        <v>14</v>
      </c>
      <c r="N188" s="17">
        <v>12</v>
      </c>
      <c r="O188" s="17" t="s">
        <v>13</v>
      </c>
      <c r="P188" s="18">
        <v>0</v>
      </c>
      <c r="Q188" s="19">
        <v>13</v>
      </c>
      <c r="R188" s="18" t="s">
        <v>13</v>
      </c>
      <c r="S188" s="18">
        <v>0</v>
      </c>
      <c r="T188" s="18" t="s">
        <v>14</v>
      </c>
      <c r="U188" s="20">
        <v>17</v>
      </c>
      <c r="V188" s="18" t="s">
        <v>13</v>
      </c>
      <c r="W188" s="21">
        <v>0</v>
      </c>
      <c r="X188" s="22" t="s">
        <v>627</v>
      </c>
      <c r="Y188" s="23" t="s">
        <v>2375</v>
      </c>
      <c r="Z188" s="64">
        <v>36</v>
      </c>
    </row>
    <row r="189" spans="1:26" ht="18" customHeight="1">
      <c r="A189" s="44">
        <f>VLOOKUP(Z189,貼付け!A:C,2,0)</f>
        <v>451</v>
      </c>
      <c r="B189" s="10" t="s">
        <v>31</v>
      </c>
      <c r="C189" s="10" t="s">
        <v>32</v>
      </c>
      <c r="D189" s="10" t="s">
        <v>33</v>
      </c>
      <c r="E189" s="11" t="s">
        <v>34</v>
      </c>
      <c r="F189" s="11" t="s">
        <v>78</v>
      </c>
      <c r="G189" s="12" t="s">
        <v>12</v>
      </c>
      <c r="H189" s="114" t="s">
        <v>16</v>
      </c>
      <c r="I189" s="12" t="s">
        <v>35</v>
      </c>
      <c r="J189" s="14">
        <v>8</v>
      </c>
      <c r="K189" s="15" t="s">
        <v>13</v>
      </c>
      <c r="L189" s="16">
        <v>30</v>
      </c>
      <c r="M189" s="17" t="s">
        <v>14</v>
      </c>
      <c r="N189" s="17">
        <v>12</v>
      </c>
      <c r="O189" s="17" t="s">
        <v>13</v>
      </c>
      <c r="P189" s="18">
        <v>0</v>
      </c>
      <c r="Q189" s="19">
        <v>17</v>
      </c>
      <c r="R189" s="18" t="s">
        <v>13</v>
      </c>
      <c r="S189" s="18">
        <v>30</v>
      </c>
      <c r="T189" s="18" t="s">
        <v>14</v>
      </c>
      <c r="U189" s="20">
        <v>20</v>
      </c>
      <c r="V189" s="18" t="s">
        <v>13</v>
      </c>
      <c r="W189" s="21">
        <v>0</v>
      </c>
      <c r="X189" s="22" t="s">
        <v>626</v>
      </c>
      <c r="Y189" s="23" t="s">
        <v>2393</v>
      </c>
      <c r="Z189" s="64">
        <v>61</v>
      </c>
    </row>
    <row r="190" spans="1:26" ht="18" customHeight="1">
      <c r="A190" s="44">
        <f>VLOOKUP(Z190,貼付け!A:C,2,0)</f>
        <v>108</v>
      </c>
      <c r="B190" s="10" t="s">
        <v>491</v>
      </c>
      <c r="C190" s="10" t="s">
        <v>686</v>
      </c>
      <c r="D190" s="10" t="s">
        <v>33</v>
      </c>
      <c r="E190" s="11" t="s">
        <v>687</v>
      </c>
      <c r="F190" s="11" t="s">
        <v>20</v>
      </c>
      <c r="G190" s="12" t="s">
        <v>12</v>
      </c>
      <c r="H190" s="114" t="s">
        <v>16</v>
      </c>
      <c r="I190" s="12" t="s">
        <v>688</v>
      </c>
      <c r="J190" s="14">
        <v>9</v>
      </c>
      <c r="K190" s="15" t="s">
        <v>13</v>
      </c>
      <c r="L190" s="16">
        <v>30</v>
      </c>
      <c r="M190" s="17" t="s">
        <v>14</v>
      </c>
      <c r="N190" s="17">
        <v>11</v>
      </c>
      <c r="O190" s="17" t="s">
        <v>13</v>
      </c>
      <c r="P190" s="18">
        <v>30</v>
      </c>
      <c r="Q190" s="19">
        <v>13</v>
      </c>
      <c r="R190" s="18" t="s">
        <v>13</v>
      </c>
      <c r="S190" s="18">
        <v>0</v>
      </c>
      <c r="T190" s="18" t="s">
        <v>14</v>
      </c>
      <c r="U190" s="20">
        <v>15</v>
      </c>
      <c r="V190" s="18" t="s">
        <v>13</v>
      </c>
      <c r="W190" s="21">
        <v>30</v>
      </c>
      <c r="X190" s="22"/>
      <c r="Y190" s="23" t="s">
        <v>2969</v>
      </c>
      <c r="Z190" s="64">
        <v>126</v>
      </c>
    </row>
    <row r="191" spans="1:26" ht="18" customHeight="1">
      <c r="A191" s="44">
        <f>VLOOKUP(Z191,貼付け!A:C,2,0)</f>
        <v>2880</v>
      </c>
      <c r="B191" s="10" t="s">
        <v>1063</v>
      </c>
      <c r="C191" s="10" t="s">
        <v>1064</v>
      </c>
      <c r="D191" s="10" t="s">
        <v>33</v>
      </c>
      <c r="E191" s="11" t="s">
        <v>2464</v>
      </c>
      <c r="F191" s="11" t="s">
        <v>20</v>
      </c>
      <c r="G191" s="12" t="s">
        <v>12</v>
      </c>
      <c r="H191" s="114" t="s">
        <v>16</v>
      </c>
      <c r="I191" s="12" t="s">
        <v>1065</v>
      </c>
      <c r="J191" s="14">
        <v>9</v>
      </c>
      <c r="K191" s="15" t="s">
        <v>13</v>
      </c>
      <c r="L191" s="16">
        <v>30</v>
      </c>
      <c r="M191" s="17" t="s">
        <v>14</v>
      </c>
      <c r="N191" s="17">
        <v>11</v>
      </c>
      <c r="O191" s="17" t="s">
        <v>13</v>
      </c>
      <c r="P191" s="18">
        <v>0</v>
      </c>
      <c r="Q191" s="19"/>
      <c r="R191" s="18"/>
      <c r="S191" s="18"/>
      <c r="T191" s="18"/>
      <c r="U191" s="20"/>
      <c r="V191" s="18"/>
      <c r="W191" s="21"/>
      <c r="X191" s="22"/>
      <c r="Y191" s="23" t="s">
        <v>2465</v>
      </c>
      <c r="Z191" s="64">
        <v>128</v>
      </c>
    </row>
    <row r="192" spans="1:26" ht="18" customHeight="1">
      <c r="A192" s="44">
        <f>VLOOKUP(Z192,貼付け!A:C,2,0)</f>
        <v>2516</v>
      </c>
      <c r="B192" s="10" t="s">
        <v>1066</v>
      </c>
      <c r="C192" s="10" t="s">
        <v>287</v>
      </c>
      <c r="D192" s="10" t="s">
        <v>33</v>
      </c>
      <c r="E192" s="11" t="s">
        <v>2478</v>
      </c>
      <c r="F192" s="11" t="s">
        <v>20</v>
      </c>
      <c r="G192" s="12" t="s">
        <v>15</v>
      </c>
      <c r="H192" s="114" t="s">
        <v>17</v>
      </c>
      <c r="I192" s="12" t="s">
        <v>288</v>
      </c>
      <c r="J192" s="14">
        <v>9</v>
      </c>
      <c r="K192" s="15" t="s">
        <v>13</v>
      </c>
      <c r="L192" s="16">
        <v>0</v>
      </c>
      <c r="M192" s="17" t="s">
        <v>14</v>
      </c>
      <c r="N192" s="17">
        <v>12</v>
      </c>
      <c r="O192" s="17" t="s">
        <v>13</v>
      </c>
      <c r="P192" s="18">
        <v>0</v>
      </c>
      <c r="Q192" s="19">
        <v>13</v>
      </c>
      <c r="R192" s="18" t="s">
        <v>13</v>
      </c>
      <c r="S192" s="18">
        <v>0</v>
      </c>
      <c r="T192" s="18" t="s">
        <v>14</v>
      </c>
      <c r="U192" s="20">
        <v>16</v>
      </c>
      <c r="V192" s="18" t="s">
        <v>13</v>
      </c>
      <c r="W192" s="21">
        <v>0</v>
      </c>
      <c r="X192" s="22" t="s">
        <v>2479</v>
      </c>
      <c r="Y192" s="23" t="s">
        <v>2480</v>
      </c>
      <c r="Z192" s="64">
        <v>145</v>
      </c>
    </row>
    <row r="193" spans="1:26" ht="18" customHeight="1">
      <c r="A193" s="44">
        <f>VLOOKUP(Z193,貼付け!A:C,2,0)</f>
        <v>1510</v>
      </c>
      <c r="B193" s="10" t="s">
        <v>293</v>
      </c>
      <c r="C193" s="10" t="s">
        <v>294</v>
      </c>
      <c r="D193" s="10" t="s">
        <v>271</v>
      </c>
      <c r="E193" s="11" t="s">
        <v>295</v>
      </c>
      <c r="F193" s="11" t="s">
        <v>20</v>
      </c>
      <c r="G193" s="12" t="s">
        <v>12</v>
      </c>
      <c r="H193" s="114" t="s">
        <v>16</v>
      </c>
      <c r="I193" s="12" t="s">
        <v>296</v>
      </c>
      <c r="J193" s="14">
        <v>9</v>
      </c>
      <c r="K193" s="15" t="s">
        <v>13</v>
      </c>
      <c r="L193" s="16">
        <v>0</v>
      </c>
      <c r="M193" s="17" t="s">
        <v>14</v>
      </c>
      <c r="N193" s="17">
        <v>15</v>
      </c>
      <c r="O193" s="17" t="s">
        <v>13</v>
      </c>
      <c r="P193" s="18">
        <v>0</v>
      </c>
      <c r="Q193" s="19"/>
      <c r="R193" s="18"/>
      <c r="S193" s="18"/>
      <c r="T193" s="18"/>
      <c r="U193" s="20"/>
      <c r="V193" s="18"/>
      <c r="W193" s="21"/>
      <c r="X193" s="22"/>
      <c r="Y193" s="23" t="s">
        <v>1070</v>
      </c>
      <c r="Z193" s="64">
        <v>240</v>
      </c>
    </row>
    <row r="194" spans="1:26" ht="18" customHeight="1">
      <c r="A194" s="44">
        <f>VLOOKUP(Z194,貼付け!A:C,2,0)</f>
        <v>9</v>
      </c>
      <c r="B194" s="10" t="s">
        <v>300</v>
      </c>
      <c r="C194" s="10" t="s">
        <v>301</v>
      </c>
      <c r="D194" s="10" t="s">
        <v>271</v>
      </c>
      <c r="E194" s="11" t="s">
        <v>302</v>
      </c>
      <c r="F194" s="11" t="s">
        <v>78</v>
      </c>
      <c r="G194" s="12" t="s">
        <v>12</v>
      </c>
      <c r="H194" s="114" t="s">
        <v>16</v>
      </c>
      <c r="I194" s="12" t="s">
        <v>628</v>
      </c>
      <c r="J194" s="14">
        <v>9</v>
      </c>
      <c r="K194" s="15" t="s">
        <v>13</v>
      </c>
      <c r="L194" s="16">
        <v>0</v>
      </c>
      <c r="M194" s="17" t="s">
        <v>14</v>
      </c>
      <c r="N194" s="17">
        <v>12</v>
      </c>
      <c r="O194" s="17" t="s">
        <v>13</v>
      </c>
      <c r="P194" s="18">
        <v>0</v>
      </c>
      <c r="Q194" s="19">
        <v>12</v>
      </c>
      <c r="R194" s="18" t="s">
        <v>13</v>
      </c>
      <c r="S194" s="18">
        <v>0</v>
      </c>
      <c r="T194" s="18" t="s">
        <v>14</v>
      </c>
      <c r="U194" s="20">
        <v>17</v>
      </c>
      <c r="V194" s="18" t="s">
        <v>13</v>
      </c>
      <c r="W194" s="21">
        <v>0</v>
      </c>
      <c r="X194" s="22" t="s">
        <v>629</v>
      </c>
      <c r="Y194" s="23" t="s">
        <v>1069</v>
      </c>
      <c r="Z194" s="64">
        <v>278</v>
      </c>
    </row>
    <row r="195" spans="1:26" ht="18" customHeight="1">
      <c r="A195" s="44">
        <f>VLOOKUP(Z195,貼付け!A:C,2,0)</f>
        <v>500</v>
      </c>
      <c r="B195" s="10" t="s">
        <v>269</v>
      </c>
      <c r="C195" s="10" t="s">
        <v>270</v>
      </c>
      <c r="D195" s="10" t="s">
        <v>271</v>
      </c>
      <c r="E195" s="11" t="s">
        <v>272</v>
      </c>
      <c r="F195" s="11" t="s">
        <v>29</v>
      </c>
      <c r="G195" s="12" t="s">
        <v>1084</v>
      </c>
      <c r="H195" s="115" t="s">
        <v>1120</v>
      </c>
      <c r="I195" s="111" t="s">
        <v>455</v>
      </c>
      <c r="J195" s="14"/>
      <c r="K195" s="15"/>
      <c r="L195" s="16"/>
      <c r="M195" s="17"/>
      <c r="N195" s="17"/>
      <c r="O195" s="17"/>
      <c r="P195" s="18"/>
      <c r="Q195" s="19">
        <v>15</v>
      </c>
      <c r="R195" s="18" t="s">
        <v>13</v>
      </c>
      <c r="S195" s="18">
        <v>0</v>
      </c>
      <c r="T195" s="18" t="s">
        <v>14</v>
      </c>
      <c r="U195" s="20">
        <v>16</v>
      </c>
      <c r="V195" s="18" t="s">
        <v>13</v>
      </c>
      <c r="W195" s="21">
        <v>0</v>
      </c>
      <c r="X195" s="22"/>
      <c r="Y195" s="23" t="s">
        <v>16</v>
      </c>
      <c r="Z195" s="64">
        <v>290</v>
      </c>
    </row>
    <row r="196" spans="1:26" ht="18" customHeight="1">
      <c r="A196" s="44">
        <f>VLOOKUP(Z196,貼付け!A:C,2,0)</f>
        <v>192</v>
      </c>
      <c r="B196" s="10" t="s">
        <v>2249</v>
      </c>
      <c r="C196" s="10" t="s">
        <v>3138</v>
      </c>
      <c r="D196" s="10" t="s">
        <v>271</v>
      </c>
      <c r="E196" s="11" t="s">
        <v>3139</v>
      </c>
      <c r="F196" s="11" t="s">
        <v>20</v>
      </c>
      <c r="G196" s="12" t="s">
        <v>12</v>
      </c>
      <c r="H196" s="114" t="s">
        <v>16</v>
      </c>
      <c r="I196" s="12" t="s">
        <v>3140</v>
      </c>
      <c r="J196" s="14">
        <v>9</v>
      </c>
      <c r="K196" s="15" t="s">
        <v>13</v>
      </c>
      <c r="L196" s="16">
        <v>0</v>
      </c>
      <c r="M196" s="17" t="s">
        <v>14</v>
      </c>
      <c r="N196" s="17">
        <v>12</v>
      </c>
      <c r="O196" s="17" t="s">
        <v>13</v>
      </c>
      <c r="P196" s="18">
        <v>0</v>
      </c>
      <c r="Q196" s="19">
        <v>13</v>
      </c>
      <c r="R196" s="18" t="s">
        <v>13</v>
      </c>
      <c r="S196" s="18">
        <v>0</v>
      </c>
      <c r="T196" s="18" t="s">
        <v>14</v>
      </c>
      <c r="U196" s="20">
        <v>16</v>
      </c>
      <c r="V196" s="18" t="s">
        <v>13</v>
      </c>
      <c r="W196" s="21">
        <v>0</v>
      </c>
      <c r="X196" s="22" t="s">
        <v>3141</v>
      </c>
      <c r="Y196" s="23" t="s">
        <v>3142</v>
      </c>
      <c r="Z196" s="64">
        <v>345</v>
      </c>
    </row>
    <row r="197" spans="1:26" ht="18" customHeight="1">
      <c r="A197" s="44">
        <f>VLOOKUP(Z197,貼付け!A:C,2,0)</f>
        <v>111</v>
      </c>
      <c r="B197" s="10" t="s">
        <v>2379</v>
      </c>
      <c r="C197" s="10" t="s">
        <v>397</v>
      </c>
      <c r="D197" s="10" t="s">
        <v>237</v>
      </c>
      <c r="E197" s="11" t="s">
        <v>2380</v>
      </c>
      <c r="F197" s="11" t="s">
        <v>29</v>
      </c>
      <c r="G197" s="12" t="s">
        <v>12</v>
      </c>
      <c r="H197" s="114" t="s">
        <v>16</v>
      </c>
      <c r="I197" s="12" t="s">
        <v>398</v>
      </c>
      <c r="J197" s="14"/>
      <c r="K197" s="15"/>
      <c r="L197" s="16"/>
      <c r="M197" s="17"/>
      <c r="N197" s="17"/>
      <c r="O197" s="17"/>
      <c r="P197" s="18"/>
      <c r="Q197" s="19">
        <v>13</v>
      </c>
      <c r="R197" s="18" t="s">
        <v>13</v>
      </c>
      <c r="S197" s="18">
        <v>0</v>
      </c>
      <c r="T197" s="18" t="s">
        <v>14</v>
      </c>
      <c r="U197" s="20">
        <v>16</v>
      </c>
      <c r="V197" s="18" t="s">
        <v>13</v>
      </c>
      <c r="W197" s="21">
        <v>0</v>
      </c>
      <c r="X197" s="22" t="s">
        <v>632</v>
      </c>
      <c r="Y197" s="23" t="s">
        <v>16</v>
      </c>
      <c r="Z197" s="64">
        <v>43</v>
      </c>
    </row>
    <row r="198" spans="1:26" ht="18" customHeight="1">
      <c r="A198" s="44">
        <f>VLOOKUP(Z198,貼付け!A:C,2,0)</f>
        <v>2607</v>
      </c>
      <c r="B198" s="10" t="s">
        <v>485</v>
      </c>
      <c r="C198" s="10" t="s">
        <v>689</v>
      </c>
      <c r="D198" s="10" t="s">
        <v>237</v>
      </c>
      <c r="E198" s="11" t="s">
        <v>690</v>
      </c>
      <c r="F198" s="11" t="s">
        <v>39</v>
      </c>
      <c r="G198" s="12" t="s">
        <v>15</v>
      </c>
      <c r="H198" s="114" t="s">
        <v>17</v>
      </c>
      <c r="I198" s="12" t="s">
        <v>691</v>
      </c>
      <c r="J198" s="14">
        <v>9</v>
      </c>
      <c r="K198" s="15" t="s">
        <v>13</v>
      </c>
      <c r="L198" s="16">
        <v>0</v>
      </c>
      <c r="M198" s="17" t="s">
        <v>14</v>
      </c>
      <c r="N198" s="17">
        <v>12</v>
      </c>
      <c r="O198" s="17" t="s">
        <v>13</v>
      </c>
      <c r="P198" s="18">
        <v>0</v>
      </c>
      <c r="Q198" s="19">
        <v>13</v>
      </c>
      <c r="R198" s="18" t="s">
        <v>13</v>
      </c>
      <c r="S198" s="18">
        <v>0</v>
      </c>
      <c r="T198" s="18" t="s">
        <v>14</v>
      </c>
      <c r="U198" s="20">
        <v>16</v>
      </c>
      <c r="V198" s="18" t="s">
        <v>13</v>
      </c>
      <c r="W198" s="21">
        <v>0</v>
      </c>
      <c r="X198" s="22"/>
      <c r="Y198" s="23" t="s">
        <v>16</v>
      </c>
      <c r="Z198" s="64">
        <v>48</v>
      </c>
    </row>
    <row r="199" spans="1:26" ht="18" customHeight="1">
      <c r="A199" s="44">
        <f>VLOOKUP(Z199,貼付け!A:C,2,0)</f>
        <v>110</v>
      </c>
      <c r="B199" s="10" t="s">
        <v>392</v>
      </c>
      <c r="C199" s="10" t="s">
        <v>393</v>
      </c>
      <c r="D199" s="10" t="s">
        <v>237</v>
      </c>
      <c r="E199" s="11" t="s">
        <v>394</v>
      </c>
      <c r="F199" s="11" t="s">
        <v>169</v>
      </c>
      <c r="G199" s="12" t="s">
        <v>12</v>
      </c>
      <c r="H199" s="115" t="s">
        <v>16</v>
      </c>
      <c r="I199" s="12" t="s">
        <v>395</v>
      </c>
      <c r="J199" s="14">
        <v>9</v>
      </c>
      <c r="K199" s="15" t="s">
        <v>13</v>
      </c>
      <c r="L199" s="16">
        <v>0</v>
      </c>
      <c r="M199" s="17" t="s">
        <v>14</v>
      </c>
      <c r="N199" s="17">
        <v>10</v>
      </c>
      <c r="O199" s="17" t="s">
        <v>13</v>
      </c>
      <c r="P199" s="18">
        <v>0</v>
      </c>
      <c r="Q199" s="19"/>
      <c r="R199" s="18"/>
      <c r="S199" s="18"/>
      <c r="T199" s="18"/>
      <c r="U199" s="20"/>
      <c r="V199" s="18"/>
      <c r="W199" s="21"/>
      <c r="X199" s="22" t="s">
        <v>630</v>
      </c>
      <c r="Y199" s="23" t="s">
        <v>631</v>
      </c>
      <c r="Z199" s="64">
        <v>118</v>
      </c>
    </row>
    <row r="200" spans="1:26" ht="18" customHeight="1">
      <c r="A200" s="44">
        <f>VLOOKUP(Z200,貼付け!A:C,2,0)</f>
        <v>2453</v>
      </c>
      <c r="B200" s="10" t="s">
        <v>2509</v>
      </c>
      <c r="C200" s="10" t="s">
        <v>724</v>
      </c>
      <c r="D200" s="10" t="s">
        <v>237</v>
      </c>
      <c r="E200" s="11" t="s">
        <v>2510</v>
      </c>
      <c r="F200" s="11" t="s">
        <v>169</v>
      </c>
      <c r="G200" s="12" t="s">
        <v>12</v>
      </c>
      <c r="H200" s="114" t="s">
        <v>16</v>
      </c>
      <c r="I200" s="12" t="s">
        <v>725</v>
      </c>
      <c r="J200" s="14">
        <v>9</v>
      </c>
      <c r="K200" s="15" t="s">
        <v>13</v>
      </c>
      <c r="L200" s="16">
        <v>0</v>
      </c>
      <c r="M200" s="17" t="s">
        <v>14</v>
      </c>
      <c r="N200" s="17">
        <v>12</v>
      </c>
      <c r="O200" s="17" t="s">
        <v>13</v>
      </c>
      <c r="P200" s="18">
        <v>0</v>
      </c>
      <c r="Q200" s="19">
        <v>12</v>
      </c>
      <c r="R200" s="18" t="s">
        <v>13</v>
      </c>
      <c r="S200" s="18">
        <v>0</v>
      </c>
      <c r="T200" s="18" t="s">
        <v>14</v>
      </c>
      <c r="U200" s="20">
        <v>16</v>
      </c>
      <c r="V200" s="18" t="s">
        <v>13</v>
      </c>
      <c r="W200" s="21">
        <v>0</v>
      </c>
      <c r="X200" s="22" t="s">
        <v>2511</v>
      </c>
      <c r="Y200" s="23" t="s">
        <v>16</v>
      </c>
      <c r="Z200" s="64">
        <v>174</v>
      </c>
    </row>
    <row r="201" spans="1:26" ht="18" customHeight="1">
      <c r="A201" s="44">
        <f>VLOOKUP(Z201,貼付け!A:C,2,0)</f>
        <v>1545</v>
      </c>
      <c r="B201" s="10" t="s">
        <v>2273</v>
      </c>
      <c r="C201" s="10" t="s">
        <v>2328</v>
      </c>
      <c r="D201" s="10" t="s">
        <v>237</v>
      </c>
      <c r="E201" s="11" t="s">
        <v>2546</v>
      </c>
      <c r="F201" s="11" t="s">
        <v>39</v>
      </c>
      <c r="G201" s="12" t="s">
        <v>12</v>
      </c>
      <c r="H201" s="114" t="s">
        <v>16</v>
      </c>
      <c r="I201" s="12" t="s">
        <v>2547</v>
      </c>
      <c r="J201" s="14">
        <v>10</v>
      </c>
      <c r="K201" s="15" t="s">
        <v>13</v>
      </c>
      <c r="L201" s="16">
        <v>0</v>
      </c>
      <c r="M201" s="17" t="s">
        <v>14</v>
      </c>
      <c r="N201" s="17">
        <v>16</v>
      </c>
      <c r="O201" s="17" t="s">
        <v>13</v>
      </c>
      <c r="P201" s="18">
        <v>0</v>
      </c>
      <c r="Q201" s="19"/>
      <c r="R201" s="18"/>
      <c r="S201" s="18"/>
      <c r="T201" s="18"/>
      <c r="U201" s="20"/>
      <c r="V201" s="18"/>
      <c r="W201" s="21"/>
      <c r="X201" s="22" t="s">
        <v>2548</v>
      </c>
      <c r="Y201" s="23" t="s">
        <v>3069</v>
      </c>
      <c r="Z201" s="64">
        <v>206</v>
      </c>
    </row>
    <row r="202" spans="1:26" ht="18" customHeight="1">
      <c r="A202" s="44">
        <f>VLOOKUP(Z202,貼付け!A:C,2,0)</f>
        <v>1967</v>
      </c>
      <c r="B202" s="10" t="s">
        <v>376</v>
      </c>
      <c r="C202" s="10" t="s">
        <v>377</v>
      </c>
      <c r="D202" s="10" t="s">
        <v>378</v>
      </c>
      <c r="E202" s="11" t="s">
        <v>2520</v>
      </c>
      <c r="F202" s="11" t="s">
        <v>20</v>
      </c>
      <c r="G202" s="12" t="s">
        <v>12</v>
      </c>
      <c r="H202" s="114" t="s">
        <v>16</v>
      </c>
      <c r="I202" s="12" t="s">
        <v>379</v>
      </c>
      <c r="J202" s="14">
        <v>8</v>
      </c>
      <c r="K202" s="15" t="s">
        <v>13</v>
      </c>
      <c r="L202" s="16">
        <v>0</v>
      </c>
      <c r="M202" s="17" t="s">
        <v>14</v>
      </c>
      <c r="N202" s="17">
        <v>14</v>
      </c>
      <c r="O202" s="17" t="s">
        <v>13</v>
      </c>
      <c r="P202" s="18">
        <v>0</v>
      </c>
      <c r="Q202" s="19"/>
      <c r="R202" s="18"/>
      <c r="S202" s="18"/>
      <c r="T202" s="18"/>
      <c r="U202" s="20"/>
      <c r="V202" s="18"/>
      <c r="W202" s="21"/>
      <c r="X202" s="22"/>
      <c r="Y202" s="23" t="s">
        <v>2521</v>
      </c>
      <c r="Z202" s="64">
        <v>185</v>
      </c>
    </row>
    <row r="203" spans="1:26" ht="18" customHeight="1">
      <c r="A203" s="44">
        <f>VLOOKUP(Z203,貼付け!A:C,2,0)</f>
        <v>134</v>
      </c>
      <c r="B203" s="10" t="s">
        <v>2669</v>
      </c>
      <c r="C203" s="10" t="s">
        <v>922</v>
      </c>
      <c r="D203" s="10" t="s">
        <v>378</v>
      </c>
      <c r="E203" s="11" t="s">
        <v>923</v>
      </c>
      <c r="F203" s="11" t="s">
        <v>20</v>
      </c>
      <c r="G203" s="12" t="s">
        <v>15</v>
      </c>
      <c r="H203" s="114" t="s">
        <v>17</v>
      </c>
      <c r="I203" s="12" t="s">
        <v>924</v>
      </c>
      <c r="J203" s="14">
        <v>0</v>
      </c>
      <c r="K203" s="15" t="s">
        <v>13</v>
      </c>
      <c r="L203" s="16">
        <v>0</v>
      </c>
      <c r="M203" s="17" t="s">
        <v>14</v>
      </c>
      <c r="N203" s="17">
        <v>12</v>
      </c>
      <c r="O203" s="17" t="s">
        <v>13</v>
      </c>
      <c r="P203" s="18">
        <v>0</v>
      </c>
      <c r="Q203" s="19">
        <v>12</v>
      </c>
      <c r="R203" s="18" t="s">
        <v>13</v>
      </c>
      <c r="S203" s="18">
        <v>0</v>
      </c>
      <c r="T203" s="18" t="s">
        <v>14</v>
      </c>
      <c r="U203" s="20">
        <v>24</v>
      </c>
      <c r="V203" s="18" t="s">
        <v>13</v>
      </c>
      <c r="W203" s="21">
        <v>0</v>
      </c>
      <c r="X203" s="22" t="s">
        <v>925</v>
      </c>
      <c r="Y203" s="23" t="s">
        <v>2529</v>
      </c>
      <c r="Z203" s="64">
        <v>193</v>
      </c>
    </row>
    <row r="204" spans="1:26" ht="18" customHeight="1">
      <c r="A204" s="44">
        <f>VLOOKUP(Z204,貼付け!A:C,2,0)</f>
        <v>1459</v>
      </c>
      <c r="B204" s="10" t="s">
        <v>2271</v>
      </c>
      <c r="C204" s="10" t="s">
        <v>3106</v>
      </c>
      <c r="D204" s="10" t="s">
        <v>378</v>
      </c>
      <c r="E204" s="11" t="s">
        <v>3107</v>
      </c>
      <c r="F204" s="11" t="s">
        <v>20</v>
      </c>
      <c r="G204" s="12" t="s">
        <v>12</v>
      </c>
      <c r="H204" s="114" t="s">
        <v>16</v>
      </c>
      <c r="I204" s="12" t="s">
        <v>3108</v>
      </c>
      <c r="J204" s="14">
        <v>10</v>
      </c>
      <c r="K204" s="15" t="s">
        <v>13</v>
      </c>
      <c r="L204" s="16">
        <v>0</v>
      </c>
      <c r="M204" s="17" t="s">
        <v>14</v>
      </c>
      <c r="N204" s="17">
        <v>12</v>
      </c>
      <c r="O204" s="17" t="s">
        <v>13</v>
      </c>
      <c r="P204" s="18">
        <v>0</v>
      </c>
      <c r="Q204" s="19">
        <v>12</v>
      </c>
      <c r="R204" s="18" t="s">
        <v>13</v>
      </c>
      <c r="S204" s="18">
        <v>0</v>
      </c>
      <c r="T204" s="18" t="s">
        <v>14</v>
      </c>
      <c r="U204" s="20">
        <v>15</v>
      </c>
      <c r="V204" s="18" t="s">
        <v>13</v>
      </c>
      <c r="W204" s="21">
        <v>0</v>
      </c>
      <c r="X204" s="22"/>
      <c r="Y204" s="23" t="s">
        <v>16</v>
      </c>
      <c r="Z204" s="64">
        <v>285</v>
      </c>
    </row>
    <row r="205" spans="1:26" ht="18" customHeight="1">
      <c r="A205" s="44">
        <f>VLOOKUP(Z205,貼付け!A:C,2,0)</f>
        <v>944</v>
      </c>
      <c r="B205" s="10" t="s">
        <v>437</v>
      </c>
      <c r="C205" s="10" t="s">
        <v>438</v>
      </c>
      <c r="D205" s="10" t="s">
        <v>353</v>
      </c>
      <c r="E205" s="11" t="s">
        <v>2781</v>
      </c>
      <c r="F205" s="11" t="s">
        <v>20</v>
      </c>
      <c r="G205" s="12" t="s">
        <v>12</v>
      </c>
      <c r="H205" s="114" t="s">
        <v>16</v>
      </c>
      <c r="I205" s="12" t="s">
        <v>439</v>
      </c>
      <c r="J205" s="14">
        <v>9</v>
      </c>
      <c r="K205" s="15" t="s">
        <v>13</v>
      </c>
      <c r="L205" s="16">
        <v>0</v>
      </c>
      <c r="M205" s="17" t="s">
        <v>14</v>
      </c>
      <c r="N205" s="17">
        <v>12</v>
      </c>
      <c r="O205" s="17" t="s">
        <v>13</v>
      </c>
      <c r="P205" s="18">
        <v>0</v>
      </c>
      <c r="Q205" s="19">
        <v>12</v>
      </c>
      <c r="R205" s="18" t="s">
        <v>13</v>
      </c>
      <c r="S205" s="18">
        <v>0</v>
      </c>
      <c r="T205" s="18" t="s">
        <v>14</v>
      </c>
      <c r="U205" s="20">
        <v>16</v>
      </c>
      <c r="V205" s="18" t="s">
        <v>13</v>
      </c>
      <c r="W205" s="21">
        <v>0</v>
      </c>
      <c r="X205" s="22" t="s">
        <v>2782</v>
      </c>
      <c r="Y205" s="23" t="s">
        <v>2783</v>
      </c>
      <c r="Z205" s="64">
        <v>321</v>
      </c>
    </row>
    <row r="206" spans="1:26" ht="18" customHeight="1">
      <c r="A206" s="44">
        <f>VLOOKUP(Z206,貼付け!A:C,2,0)</f>
        <v>1027</v>
      </c>
      <c r="B206" s="10" t="s">
        <v>446</v>
      </c>
      <c r="C206" s="10" t="s">
        <v>2239</v>
      </c>
      <c r="D206" s="10" t="s">
        <v>27</v>
      </c>
      <c r="E206" s="11" t="s">
        <v>448</v>
      </c>
      <c r="F206" s="11" t="s">
        <v>52</v>
      </c>
      <c r="G206" s="12" t="s">
        <v>12</v>
      </c>
      <c r="H206" s="114" t="s">
        <v>16</v>
      </c>
      <c r="I206" s="12" t="s">
        <v>449</v>
      </c>
      <c r="J206" s="14">
        <v>9</v>
      </c>
      <c r="K206" s="15" t="s">
        <v>13</v>
      </c>
      <c r="L206" s="16">
        <v>0</v>
      </c>
      <c r="M206" s="17" t="s">
        <v>14</v>
      </c>
      <c r="N206" s="17">
        <v>11</v>
      </c>
      <c r="O206" s="17" t="s">
        <v>13</v>
      </c>
      <c r="P206" s="18">
        <v>0</v>
      </c>
      <c r="Q206" s="19"/>
      <c r="R206" s="18"/>
      <c r="S206" s="18"/>
      <c r="T206" s="18"/>
      <c r="U206" s="20"/>
      <c r="V206" s="18"/>
      <c r="W206" s="21"/>
      <c r="X206" s="22"/>
      <c r="Y206" s="23" t="s">
        <v>16</v>
      </c>
      <c r="Z206" s="64">
        <v>19</v>
      </c>
    </row>
    <row r="207" spans="1:26" ht="18" customHeight="1">
      <c r="A207" s="44">
        <f>VLOOKUP(Z207,貼付け!A:C,2,0)</f>
        <v>907</v>
      </c>
      <c r="B207" s="10" t="s">
        <v>472</v>
      </c>
      <c r="C207" s="10" t="s">
        <v>206</v>
      </c>
      <c r="D207" s="10" t="s">
        <v>27</v>
      </c>
      <c r="E207" s="11" t="s">
        <v>828</v>
      </c>
      <c r="F207" s="11" t="s">
        <v>20</v>
      </c>
      <c r="G207" s="12" t="s">
        <v>15</v>
      </c>
      <c r="H207" s="114" t="s">
        <v>17</v>
      </c>
      <c r="I207" s="12" t="s">
        <v>829</v>
      </c>
      <c r="J207" s="14">
        <v>10</v>
      </c>
      <c r="K207" s="15" t="s">
        <v>13</v>
      </c>
      <c r="L207" s="16">
        <v>0</v>
      </c>
      <c r="M207" s="17" t="s">
        <v>14</v>
      </c>
      <c r="N207" s="17">
        <v>11</v>
      </c>
      <c r="O207" s="17" t="s">
        <v>13</v>
      </c>
      <c r="P207" s="18">
        <v>30</v>
      </c>
      <c r="Q207" s="19">
        <v>15</v>
      </c>
      <c r="R207" s="18" t="s">
        <v>13</v>
      </c>
      <c r="S207" s="18">
        <v>0</v>
      </c>
      <c r="T207" s="18" t="s">
        <v>14</v>
      </c>
      <c r="U207" s="20">
        <v>15</v>
      </c>
      <c r="V207" s="18" t="s">
        <v>13</v>
      </c>
      <c r="W207" s="21">
        <v>30</v>
      </c>
      <c r="X207" s="22" t="s">
        <v>830</v>
      </c>
      <c r="Y207" s="23" t="s">
        <v>16</v>
      </c>
      <c r="Z207" s="64">
        <v>102</v>
      </c>
    </row>
    <row r="208" spans="1:26" ht="18" customHeight="1">
      <c r="A208" s="44">
        <f>VLOOKUP(Z208,貼付け!A:C,2,0)</f>
        <v>1187</v>
      </c>
      <c r="B208" s="10" t="s">
        <v>541</v>
      </c>
      <c r="C208" s="10" t="s">
        <v>926</v>
      </c>
      <c r="D208" s="10" t="s">
        <v>27</v>
      </c>
      <c r="E208" s="11" t="s">
        <v>927</v>
      </c>
      <c r="F208" s="11" t="s">
        <v>52</v>
      </c>
      <c r="G208" s="12" t="s">
        <v>12</v>
      </c>
      <c r="H208" s="115" t="s">
        <v>16</v>
      </c>
      <c r="I208" s="12" t="s">
        <v>928</v>
      </c>
      <c r="J208" s="14">
        <v>9</v>
      </c>
      <c r="K208" s="15" t="s">
        <v>13</v>
      </c>
      <c r="L208" s="16">
        <v>0</v>
      </c>
      <c r="M208" s="17" t="s">
        <v>14</v>
      </c>
      <c r="N208" s="17">
        <v>11</v>
      </c>
      <c r="O208" s="17" t="s">
        <v>13</v>
      </c>
      <c r="P208" s="18">
        <v>0</v>
      </c>
      <c r="Q208" s="19">
        <v>13</v>
      </c>
      <c r="R208" s="18" t="s">
        <v>13</v>
      </c>
      <c r="S208" s="18">
        <v>30</v>
      </c>
      <c r="T208" s="18" t="s">
        <v>14</v>
      </c>
      <c r="U208" s="20">
        <v>15</v>
      </c>
      <c r="V208" s="18" t="s">
        <v>13</v>
      </c>
      <c r="W208" s="21">
        <v>30</v>
      </c>
      <c r="X208" s="22" t="s">
        <v>1100</v>
      </c>
      <c r="Y208" s="23" t="s">
        <v>16</v>
      </c>
      <c r="Z208" s="64">
        <v>106</v>
      </c>
    </row>
    <row r="209" spans="1:26" ht="18" customHeight="1">
      <c r="A209" s="44">
        <f>VLOOKUP(Z209,貼付け!A:C,2,0)</f>
        <v>904</v>
      </c>
      <c r="B209" s="10" t="s">
        <v>1072</v>
      </c>
      <c r="C209" s="10" t="s">
        <v>1073</v>
      </c>
      <c r="D209" s="10" t="s">
        <v>27</v>
      </c>
      <c r="E209" s="11" t="s">
        <v>2525</v>
      </c>
      <c r="F209" s="11" t="s">
        <v>29</v>
      </c>
      <c r="G209" s="12" t="s">
        <v>12</v>
      </c>
      <c r="H209" s="114" t="s">
        <v>16</v>
      </c>
      <c r="I209" s="12" t="s">
        <v>1074</v>
      </c>
      <c r="J209" s="14">
        <v>9</v>
      </c>
      <c r="K209" s="15" t="s">
        <v>13</v>
      </c>
      <c r="L209" s="16">
        <v>0</v>
      </c>
      <c r="M209" s="17" t="s">
        <v>14</v>
      </c>
      <c r="N209" s="17">
        <v>12</v>
      </c>
      <c r="O209" s="17" t="s">
        <v>13</v>
      </c>
      <c r="P209" s="18">
        <v>0</v>
      </c>
      <c r="Q209" s="19">
        <v>12</v>
      </c>
      <c r="R209" s="18" t="s">
        <v>13</v>
      </c>
      <c r="S209" s="18">
        <v>0</v>
      </c>
      <c r="T209" s="18" t="s">
        <v>14</v>
      </c>
      <c r="U209" s="20">
        <v>15</v>
      </c>
      <c r="V209" s="18" t="s">
        <v>13</v>
      </c>
      <c r="W209" s="21">
        <v>0</v>
      </c>
      <c r="X209" s="22" t="s">
        <v>1128</v>
      </c>
      <c r="Y209" s="23" t="s">
        <v>16</v>
      </c>
      <c r="Z209" s="64">
        <v>187</v>
      </c>
    </row>
    <row r="210" spans="1:26" ht="18" customHeight="1">
      <c r="A210" s="44">
        <f>VLOOKUP(Z210,貼付け!A:C,2,0)</f>
        <v>461</v>
      </c>
      <c r="B210" s="10" t="s">
        <v>2254</v>
      </c>
      <c r="C210" s="10" t="s">
        <v>2622</v>
      </c>
      <c r="D210" s="10" t="s">
        <v>27</v>
      </c>
      <c r="E210" s="11" t="s">
        <v>2623</v>
      </c>
      <c r="F210" s="11" t="s">
        <v>52</v>
      </c>
      <c r="G210" s="12" t="s">
        <v>12</v>
      </c>
      <c r="H210" s="114" t="s">
        <v>16</v>
      </c>
      <c r="I210" s="12" t="s">
        <v>2624</v>
      </c>
      <c r="J210" s="14">
        <v>7</v>
      </c>
      <c r="K210" s="15" t="s">
        <v>13</v>
      </c>
      <c r="L210" s="16">
        <v>0</v>
      </c>
      <c r="M210" s="17" t="s">
        <v>14</v>
      </c>
      <c r="N210" s="17">
        <v>11</v>
      </c>
      <c r="O210" s="17" t="s">
        <v>13</v>
      </c>
      <c r="P210" s="18">
        <v>30</v>
      </c>
      <c r="Q210" s="19"/>
      <c r="R210" s="18"/>
      <c r="S210" s="18"/>
      <c r="T210" s="18"/>
      <c r="U210" s="20"/>
      <c r="V210" s="18"/>
      <c r="W210" s="21"/>
      <c r="X210" s="22"/>
      <c r="Y210" s="23" t="s">
        <v>16</v>
      </c>
      <c r="Z210" s="64">
        <v>274</v>
      </c>
    </row>
    <row r="211" spans="1:26" ht="18" customHeight="1">
      <c r="A211" s="44">
        <f>VLOOKUP(Z211,貼付け!A:C,2,0)</f>
        <v>1879</v>
      </c>
      <c r="B211" s="10" t="s">
        <v>281</v>
      </c>
      <c r="C211" s="10" t="s">
        <v>26</v>
      </c>
      <c r="D211" s="10" t="s">
        <v>27</v>
      </c>
      <c r="E211" s="11" t="s">
        <v>2757</v>
      </c>
      <c r="F211" s="11" t="s">
        <v>39</v>
      </c>
      <c r="G211" s="12" t="s">
        <v>12</v>
      </c>
      <c r="H211" s="114" t="s">
        <v>16</v>
      </c>
      <c r="I211" s="111" t="s">
        <v>3085</v>
      </c>
      <c r="J211" s="14">
        <v>9</v>
      </c>
      <c r="K211" s="15" t="s">
        <v>13</v>
      </c>
      <c r="L211" s="16">
        <v>0</v>
      </c>
      <c r="M211" s="17" t="s">
        <v>14</v>
      </c>
      <c r="N211" s="17">
        <v>15</v>
      </c>
      <c r="O211" s="17" t="s">
        <v>13</v>
      </c>
      <c r="P211" s="18">
        <v>0</v>
      </c>
      <c r="Q211" s="19"/>
      <c r="R211" s="18"/>
      <c r="S211" s="18"/>
      <c r="T211" s="18"/>
      <c r="U211" s="20"/>
      <c r="V211" s="18"/>
      <c r="W211" s="21"/>
      <c r="X211" s="22" t="s">
        <v>2758</v>
      </c>
      <c r="Y211" s="23" t="s">
        <v>3109</v>
      </c>
      <c r="Z211" s="64">
        <v>298</v>
      </c>
    </row>
    <row r="212" spans="1:26" ht="18" customHeight="1">
      <c r="A212" s="44">
        <f>VLOOKUP(Z212,貼付け!A:C,2,0)</f>
        <v>2819</v>
      </c>
      <c r="B212" s="10" t="s">
        <v>556</v>
      </c>
      <c r="C212" s="10" t="s">
        <v>831</v>
      </c>
      <c r="D212" s="10" t="s">
        <v>343</v>
      </c>
      <c r="E212" s="11" t="s">
        <v>2466</v>
      </c>
      <c r="F212" s="11" t="s">
        <v>20</v>
      </c>
      <c r="G212" s="12" t="s">
        <v>12</v>
      </c>
      <c r="H212" s="114" t="s">
        <v>16</v>
      </c>
      <c r="I212" s="12" t="s">
        <v>989</v>
      </c>
      <c r="J212" s="14">
        <v>9</v>
      </c>
      <c r="K212" s="15" t="s">
        <v>13</v>
      </c>
      <c r="L212" s="16">
        <v>0</v>
      </c>
      <c r="M212" s="17" t="s">
        <v>14</v>
      </c>
      <c r="N212" s="17">
        <v>15</v>
      </c>
      <c r="O212" s="17" t="s">
        <v>13</v>
      </c>
      <c r="P212" s="18">
        <v>0</v>
      </c>
      <c r="Q212" s="19"/>
      <c r="R212" s="18"/>
      <c r="S212" s="18"/>
      <c r="T212" s="18"/>
      <c r="U212" s="20"/>
      <c r="V212" s="18"/>
      <c r="W212" s="21"/>
      <c r="X212" s="22"/>
      <c r="Y212" s="23" t="s">
        <v>16</v>
      </c>
      <c r="Z212" s="64">
        <v>130</v>
      </c>
    </row>
    <row r="213" spans="1:26" ht="18" customHeight="1">
      <c r="A213" s="44">
        <f>VLOOKUP(Z213,貼付け!A:C,2,0)</f>
        <v>218</v>
      </c>
      <c r="B213" s="10" t="s">
        <v>3071</v>
      </c>
      <c r="C213" s="10" t="s">
        <v>342</v>
      </c>
      <c r="D213" s="10" t="s">
        <v>343</v>
      </c>
      <c r="E213" s="11" t="s">
        <v>872</v>
      </c>
      <c r="F213" s="11" t="s">
        <v>52</v>
      </c>
      <c r="G213" s="12" t="s">
        <v>12</v>
      </c>
      <c r="H213" s="114" t="s">
        <v>16</v>
      </c>
      <c r="I213" s="12" t="s">
        <v>635</v>
      </c>
      <c r="J213" s="14">
        <v>10</v>
      </c>
      <c r="K213" s="15" t="s">
        <v>13</v>
      </c>
      <c r="L213" s="16">
        <v>0</v>
      </c>
      <c r="M213" s="17" t="s">
        <v>14</v>
      </c>
      <c r="N213" s="17">
        <v>16</v>
      </c>
      <c r="O213" s="17" t="s">
        <v>13</v>
      </c>
      <c r="P213" s="18">
        <v>0</v>
      </c>
      <c r="Q213" s="19"/>
      <c r="R213" s="18"/>
      <c r="S213" s="18"/>
      <c r="T213" s="18"/>
      <c r="U213" s="20"/>
      <c r="V213" s="18"/>
      <c r="W213" s="21"/>
      <c r="X213" s="22"/>
      <c r="Y213" s="23" t="s">
        <v>16</v>
      </c>
      <c r="Z213" s="64">
        <v>203</v>
      </c>
    </row>
    <row r="214" spans="1:26" ht="18" customHeight="1">
      <c r="A214" s="44">
        <f>VLOOKUP(Z214,貼付け!A:C,2,0)</f>
        <v>124</v>
      </c>
      <c r="B214" s="10" t="s">
        <v>3128</v>
      </c>
      <c r="C214" s="10" t="s">
        <v>831</v>
      </c>
      <c r="D214" s="10" t="s">
        <v>343</v>
      </c>
      <c r="E214" s="11" t="s">
        <v>832</v>
      </c>
      <c r="F214" s="11" t="s">
        <v>20</v>
      </c>
      <c r="G214" s="12" t="s">
        <v>12</v>
      </c>
      <c r="H214" s="114" t="s">
        <v>16</v>
      </c>
      <c r="I214" s="12" t="s">
        <v>833</v>
      </c>
      <c r="J214" s="14">
        <v>10</v>
      </c>
      <c r="K214" s="15" t="s">
        <v>13</v>
      </c>
      <c r="L214" s="16">
        <v>0</v>
      </c>
      <c r="M214" s="17" t="s">
        <v>14</v>
      </c>
      <c r="N214" s="17">
        <v>12</v>
      </c>
      <c r="O214" s="17" t="s">
        <v>13</v>
      </c>
      <c r="P214" s="18">
        <v>0</v>
      </c>
      <c r="Q214" s="19">
        <v>13</v>
      </c>
      <c r="R214" s="18" t="s">
        <v>13</v>
      </c>
      <c r="S214" s="18">
        <v>0</v>
      </c>
      <c r="T214" s="18" t="s">
        <v>14</v>
      </c>
      <c r="U214" s="20">
        <v>17</v>
      </c>
      <c r="V214" s="18" t="s">
        <v>13</v>
      </c>
      <c r="W214" s="21">
        <v>0</v>
      </c>
      <c r="X214" s="22"/>
      <c r="Y214" s="23" t="s">
        <v>16</v>
      </c>
      <c r="Z214" s="64">
        <v>262</v>
      </c>
    </row>
    <row r="215" spans="1:26" ht="18" customHeight="1">
      <c r="A215" s="44">
        <f>VLOOKUP(Z215,貼付け!A:C,2,0)</f>
        <v>2753</v>
      </c>
      <c r="B215" s="10" t="s">
        <v>523</v>
      </c>
      <c r="C215" s="10" t="s">
        <v>773</v>
      </c>
      <c r="D215" s="10" t="s">
        <v>210</v>
      </c>
      <c r="E215" s="11" t="s">
        <v>2337</v>
      </c>
      <c r="F215" s="11" t="s">
        <v>20</v>
      </c>
      <c r="G215" s="12" t="s">
        <v>15</v>
      </c>
      <c r="H215" s="114" t="s">
        <v>17</v>
      </c>
      <c r="I215" s="12" t="s">
        <v>885</v>
      </c>
      <c r="J215" s="14">
        <v>9</v>
      </c>
      <c r="K215" s="15" t="s">
        <v>13</v>
      </c>
      <c r="L215" s="16">
        <v>0</v>
      </c>
      <c r="M215" s="17" t="s">
        <v>14</v>
      </c>
      <c r="N215" s="17">
        <v>12</v>
      </c>
      <c r="O215" s="17" t="s">
        <v>13</v>
      </c>
      <c r="P215" s="18">
        <v>0</v>
      </c>
      <c r="Q215" s="19">
        <v>12</v>
      </c>
      <c r="R215" s="18" t="s">
        <v>13</v>
      </c>
      <c r="S215" s="18">
        <v>0</v>
      </c>
      <c r="T215" s="18" t="s">
        <v>14</v>
      </c>
      <c r="U215" s="20">
        <v>17</v>
      </c>
      <c r="V215" s="18" t="s">
        <v>13</v>
      </c>
      <c r="W215" s="21">
        <v>0</v>
      </c>
      <c r="X215" s="22"/>
      <c r="Y215" s="23" t="s">
        <v>2630</v>
      </c>
      <c r="Z215" s="64">
        <v>4</v>
      </c>
    </row>
    <row r="216" spans="1:26" ht="18" customHeight="1">
      <c r="A216" s="44">
        <f>VLOOKUP(Z216,貼付け!A:C,2,0)</f>
        <v>123</v>
      </c>
      <c r="B216" s="10" t="s">
        <v>501</v>
      </c>
      <c r="C216" s="10" t="s">
        <v>834</v>
      </c>
      <c r="D216" s="10" t="s">
        <v>210</v>
      </c>
      <c r="E216" s="11" t="s">
        <v>835</v>
      </c>
      <c r="F216" s="11" t="s">
        <v>192</v>
      </c>
      <c r="G216" s="12" t="s">
        <v>15</v>
      </c>
      <c r="H216" s="114" t="s">
        <v>17</v>
      </c>
      <c r="I216" s="12" t="s">
        <v>836</v>
      </c>
      <c r="J216" s="14">
        <v>10</v>
      </c>
      <c r="K216" s="15" t="s">
        <v>13</v>
      </c>
      <c r="L216" s="16">
        <v>0</v>
      </c>
      <c r="M216" s="17" t="s">
        <v>14</v>
      </c>
      <c r="N216" s="17">
        <v>12</v>
      </c>
      <c r="O216" s="17" t="s">
        <v>13</v>
      </c>
      <c r="P216" s="18">
        <v>0</v>
      </c>
      <c r="Q216" s="19"/>
      <c r="R216" s="18"/>
      <c r="S216" s="18"/>
      <c r="T216" s="18"/>
      <c r="U216" s="20"/>
      <c r="V216" s="18"/>
      <c r="W216" s="21"/>
      <c r="X216" s="22"/>
      <c r="Y216" s="23" t="s">
        <v>16</v>
      </c>
      <c r="Z216" s="64">
        <v>297</v>
      </c>
    </row>
    <row r="217" spans="1:26" ht="18" customHeight="1">
      <c r="A217" s="44">
        <f>VLOOKUP(Z217,貼付け!A:C,2,0)</f>
        <v>534</v>
      </c>
      <c r="B217" s="10" t="s">
        <v>209</v>
      </c>
      <c r="C217" s="10" t="s">
        <v>2241</v>
      </c>
      <c r="D217" s="10" t="s">
        <v>210</v>
      </c>
      <c r="E217" s="11" t="s">
        <v>211</v>
      </c>
      <c r="F217" s="11" t="s">
        <v>39</v>
      </c>
      <c r="G217" s="12" t="s">
        <v>12</v>
      </c>
      <c r="H217" s="114" t="s">
        <v>16</v>
      </c>
      <c r="I217" s="12" t="s">
        <v>212</v>
      </c>
      <c r="J217" s="14">
        <v>9</v>
      </c>
      <c r="K217" s="15" t="s">
        <v>13</v>
      </c>
      <c r="L217" s="16">
        <v>0</v>
      </c>
      <c r="M217" s="17" t="s">
        <v>14</v>
      </c>
      <c r="N217" s="17">
        <v>12</v>
      </c>
      <c r="O217" s="17" t="s">
        <v>13</v>
      </c>
      <c r="P217" s="18">
        <v>0</v>
      </c>
      <c r="Q217" s="19"/>
      <c r="R217" s="18"/>
      <c r="S217" s="18"/>
      <c r="T217" s="18"/>
      <c r="U217" s="20"/>
      <c r="V217" s="18"/>
      <c r="W217" s="21"/>
      <c r="X217" s="22"/>
      <c r="Y217" s="23" t="s">
        <v>16</v>
      </c>
      <c r="Z217" s="64">
        <v>302</v>
      </c>
    </row>
    <row r="218" spans="1:26" ht="18" customHeight="1">
      <c r="A218" s="44">
        <f>VLOOKUP(Z218,貼付け!A:C,2,0)</f>
        <v>16</v>
      </c>
      <c r="B218" s="10" t="s">
        <v>1076</v>
      </c>
      <c r="C218" s="10" t="s">
        <v>249</v>
      </c>
      <c r="D218" s="10" t="s">
        <v>98</v>
      </c>
      <c r="E218" s="11" t="s">
        <v>250</v>
      </c>
      <c r="F218" s="11" t="s">
        <v>52</v>
      </c>
      <c r="G218" s="12" t="s">
        <v>12</v>
      </c>
      <c r="H218" s="114" t="s">
        <v>16</v>
      </c>
      <c r="I218" s="12" t="s">
        <v>251</v>
      </c>
      <c r="J218" s="14">
        <v>9</v>
      </c>
      <c r="K218" s="15" t="s">
        <v>13</v>
      </c>
      <c r="L218" s="16">
        <v>0</v>
      </c>
      <c r="M218" s="17" t="s">
        <v>14</v>
      </c>
      <c r="N218" s="17">
        <v>15</v>
      </c>
      <c r="O218" s="17" t="s">
        <v>13</v>
      </c>
      <c r="P218" s="18">
        <v>0</v>
      </c>
      <c r="Q218" s="19"/>
      <c r="R218" s="18"/>
      <c r="S218" s="18"/>
      <c r="T218" s="18"/>
      <c r="U218" s="20"/>
      <c r="V218" s="18"/>
      <c r="W218" s="21"/>
      <c r="X218" s="22"/>
      <c r="Y218" s="23" t="s">
        <v>16</v>
      </c>
      <c r="Z218" s="64">
        <v>22</v>
      </c>
    </row>
    <row r="219" spans="1:26" ht="18" customHeight="1">
      <c r="A219" s="44">
        <f>VLOOKUP(Z219,貼付け!A:C,2,0)</f>
        <v>2136</v>
      </c>
      <c r="B219" s="10" t="s">
        <v>239</v>
      </c>
      <c r="C219" s="10" t="s">
        <v>240</v>
      </c>
      <c r="D219" s="10" t="s">
        <v>98</v>
      </c>
      <c r="E219" s="11" t="s">
        <v>241</v>
      </c>
      <c r="F219" s="11" t="s">
        <v>29</v>
      </c>
      <c r="G219" s="12" t="s">
        <v>12</v>
      </c>
      <c r="H219" s="114" t="s">
        <v>16</v>
      </c>
      <c r="I219" s="111" t="s">
        <v>886</v>
      </c>
      <c r="J219" s="14">
        <v>10</v>
      </c>
      <c r="K219" s="15" t="s">
        <v>13</v>
      </c>
      <c r="L219" s="16">
        <v>0</v>
      </c>
      <c r="M219" s="17" t="s">
        <v>14</v>
      </c>
      <c r="N219" s="17">
        <v>12</v>
      </c>
      <c r="O219" s="17" t="s">
        <v>13</v>
      </c>
      <c r="P219" s="18">
        <v>0</v>
      </c>
      <c r="Q219" s="19">
        <v>12</v>
      </c>
      <c r="R219" s="18" t="s">
        <v>13</v>
      </c>
      <c r="S219" s="18">
        <v>0</v>
      </c>
      <c r="T219" s="18" t="s">
        <v>14</v>
      </c>
      <c r="U219" s="20">
        <v>16</v>
      </c>
      <c r="V219" s="18" t="s">
        <v>13</v>
      </c>
      <c r="W219" s="21">
        <v>0</v>
      </c>
      <c r="X219" s="22"/>
      <c r="Y219" s="23" t="s">
        <v>2637</v>
      </c>
      <c r="Z219" s="64">
        <v>49</v>
      </c>
    </row>
    <row r="220" spans="1:26" ht="18" customHeight="1">
      <c r="A220" s="44">
        <f>VLOOKUP(Z220,貼付け!A:C,2,0)</f>
        <v>2817</v>
      </c>
      <c r="B220" s="10" t="s">
        <v>1130</v>
      </c>
      <c r="C220" s="10" t="s">
        <v>1131</v>
      </c>
      <c r="D220" s="10" t="s">
        <v>98</v>
      </c>
      <c r="E220" s="11" t="s">
        <v>2515</v>
      </c>
      <c r="F220" s="11" t="s">
        <v>29</v>
      </c>
      <c r="G220" s="12" t="s">
        <v>12</v>
      </c>
      <c r="H220" s="114" t="s">
        <v>16</v>
      </c>
      <c r="I220" s="12" t="s">
        <v>1132</v>
      </c>
      <c r="J220" s="14">
        <v>8</v>
      </c>
      <c r="K220" s="15" t="s">
        <v>13</v>
      </c>
      <c r="L220" s="16">
        <v>0</v>
      </c>
      <c r="M220" s="17" t="s">
        <v>14</v>
      </c>
      <c r="N220" s="17">
        <v>12</v>
      </c>
      <c r="O220" s="17" t="s">
        <v>13</v>
      </c>
      <c r="P220" s="18">
        <v>0</v>
      </c>
      <c r="Q220" s="19"/>
      <c r="R220" s="18"/>
      <c r="S220" s="18"/>
      <c r="T220" s="18"/>
      <c r="U220" s="20"/>
      <c r="V220" s="18"/>
      <c r="W220" s="21"/>
      <c r="X220" s="22"/>
      <c r="Y220" s="23" t="s">
        <v>16</v>
      </c>
      <c r="Z220" s="64">
        <v>180</v>
      </c>
    </row>
    <row r="221" spans="1:26" ht="18" customHeight="1">
      <c r="A221" s="44">
        <f>VLOOKUP(Z221,貼付け!A:C,2,0)</f>
        <v>2791</v>
      </c>
      <c r="B221" s="10" t="s">
        <v>3029</v>
      </c>
      <c r="C221" s="10" t="s">
        <v>2084</v>
      </c>
      <c r="D221" s="10" t="s">
        <v>98</v>
      </c>
      <c r="E221" s="11" t="s">
        <v>2087</v>
      </c>
      <c r="F221" s="11" t="s">
        <v>20</v>
      </c>
      <c r="G221" s="12" t="s">
        <v>12</v>
      </c>
      <c r="H221" s="114" t="s">
        <v>16</v>
      </c>
      <c r="I221" s="12" t="s">
        <v>2089</v>
      </c>
      <c r="J221" s="14">
        <v>9</v>
      </c>
      <c r="K221" s="15" t="s">
        <v>13</v>
      </c>
      <c r="L221" s="16">
        <v>0</v>
      </c>
      <c r="M221" s="17" t="s">
        <v>14</v>
      </c>
      <c r="N221" s="17">
        <v>12</v>
      </c>
      <c r="O221" s="17" t="s">
        <v>13</v>
      </c>
      <c r="P221" s="18">
        <v>0</v>
      </c>
      <c r="Q221" s="19">
        <v>12</v>
      </c>
      <c r="R221" s="18" t="s">
        <v>13</v>
      </c>
      <c r="S221" s="18">
        <v>30</v>
      </c>
      <c r="T221" s="18" t="s">
        <v>14</v>
      </c>
      <c r="U221" s="20">
        <v>15</v>
      </c>
      <c r="V221" s="18" t="s">
        <v>13</v>
      </c>
      <c r="W221" s="21">
        <v>30</v>
      </c>
      <c r="X221" s="22" t="s">
        <v>3030</v>
      </c>
      <c r="Y221" s="23" t="s">
        <v>3086</v>
      </c>
      <c r="Z221" s="64">
        <v>265</v>
      </c>
    </row>
    <row r="222" spans="1:26" ht="18" customHeight="1">
      <c r="A222" s="44">
        <f>VLOOKUP(Z222,貼付け!A:C,2,0)</f>
        <v>17</v>
      </c>
      <c r="B222" s="10" t="s">
        <v>543</v>
      </c>
      <c r="C222" s="10" t="s">
        <v>969</v>
      </c>
      <c r="D222" s="10" t="s">
        <v>98</v>
      </c>
      <c r="E222" s="11" t="s">
        <v>970</v>
      </c>
      <c r="F222" s="11" t="s">
        <v>39</v>
      </c>
      <c r="G222" s="12" t="s">
        <v>12</v>
      </c>
      <c r="H222" s="114" t="s">
        <v>16</v>
      </c>
      <c r="I222" s="12" t="s">
        <v>971</v>
      </c>
      <c r="J222" s="14">
        <v>8</v>
      </c>
      <c r="K222" s="15" t="s">
        <v>13</v>
      </c>
      <c r="L222" s="16">
        <v>0</v>
      </c>
      <c r="M222" s="17" t="s">
        <v>14</v>
      </c>
      <c r="N222" s="17">
        <v>12</v>
      </c>
      <c r="O222" s="17" t="s">
        <v>13</v>
      </c>
      <c r="P222" s="18">
        <v>0</v>
      </c>
      <c r="Q222" s="19"/>
      <c r="R222" s="18"/>
      <c r="S222" s="18"/>
      <c r="T222" s="18"/>
      <c r="U222" s="20"/>
      <c r="V222" s="18"/>
      <c r="W222" s="21"/>
      <c r="X222" s="22" t="s">
        <v>3034</v>
      </c>
      <c r="Y222" s="23" t="s">
        <v>3143</v>
      </c>
      <c r="Z222" s="64">
        <v>344</v>
      </c>
    </row>
    <row r="223" spans="1:26" ht="18" customHeight="1">
      <c r="A223" s="44">
        <f>VLOOKUP(Z223,貼付け!A:C,2,0)</f>
        <v>121</v>
      </c>
      <c r="B223" s="10" t="s">
        <v>96</v>
      </c>
      <c r="C223" s="10" t="s">
        <v>97</v>
      </c>
      <c r="D223" s="10" t="s">
        <v>98</v>
      </c>
      <c r="E223" s="11" t="s">
        <v>3036</v>
      </c>
      <c r="F223" s="11" t="s">
        <v>20</v>
      </c>
      <c r="G223" s="12" t="s">
        <v>12</v>
      </c>
      <c r="H223" s="115" t="s">
        <v>16</v>
      </c>
      <c r="I223" s="12" t="s">
        <v>99</v>
      </c>
      <c r="J223" s="14">
        <v>9</v>
      </c>
      <c r="K223" s="15" t="s">
        <v>13</v>
      </c>
      <c r="L223" s="16">
        <v>30</v>
      </c>
      <c r="M223" s="17" t="s">
        <v>14</v>
      </c>
      <c r="N223" s="17">
        <v>12</v>
      </c>
      <c r="O223" s="17" t="s">
        <v>13</v>
      </c>
      <c r="P223" s="18">
        <v>0</v>
      </c>
      <c r="Q223" s="19">
        <v>14</v>
      </c>
      <c r="R223" s="18" t="s">
        <v>13</v>
      </c>
      <c r="S223" s="18">
        <v>0</v>
      </c>
      <c r="T223" s="18" t="s">
        <v>14</v>
      </c>
      <c r="U223" s="20">
        <v>17</v>
      </c>
      <c r="V223" s="18" t="s">
        <v>13</v>
      </c>
      <c r="W223" s="21">
        <v>0</v>
      </c>
      <c r="X223" s="22" t="s">
        <v>3037</v>
      </c>
      <c r="Y223" s="23" t="s">
        <v>3038</v>
      </c>
      <c r="Z223" s="64">
        <v>348</v>
      </c>
    </row>
    <row r="224" spans="1:26" ht="18" customHeight="1">
      <c r="A224" s="44">
        <f>VLOOKUP(Z224,貼付け!A:C,2,0)</f>
        <v>1861</v>
      </c>
      <c r="B224" s="10" t="s">
        <v>2522</v>
      </c>
      <c r="C224" s="10" t="s">
        <v>115</v>
      </c>
      <c r="D224" s="10" t="s">
        <v>116</v>
      </c>
      <c r="E224" s="11" t="s">
        <v>2523</v>
      </c>
      <c r="F224" s="11" t="s">
        <v>20</v>
      </c>
      <c r="G224" s="12" t="s">
        <v>12</v>
      </c>
      <c r="H224" s="114" t="s">
        <v>16</v>
      </c>
      <c r="I224" s="111" t="s">
        <v>117</v>
      </c>
      <c r="J224" s="14">
        <v>9</v>
      </c>
      <c r="K224" s="15" t="s">
        <v>13</v>
      </c>
      <c r="L224" s="16">
        <v>0</v>
      </c>
      <c r="M224" s="17" t="s">
        <v>14</v>
      </c>
      <c r="N224" s="17">
        <v>14</v>
      </c>
      <c r="O224" s="17" t="s">
        <v>13</v>
      </c>
      <c r="P224" s="18">
        <v>0</v>
      </c>
      <c r="Q224" s="19"/>
      <c r="R224" s="18"/>
      <c r="S224" s="18"/>
      <c r="T224" s="18"/>
      <c r="U224" s="20"/>
      <c r="V224" s="18"/>
      <c r="W224" s="21"/>
      <c r="X224" s="22"/>
      <c r="Y224" s="23" t="s">
        <v>2524</v>
      </c>
      <c r="Z224" s="64">
        <v>186</v>
      </c>
    </row>
    <row r="225" spans="1:26" ht="18" customHeight="1">
      <c r="A225" s="44">
        <f>VLOOKUP(Z225,貼付け!A:C,2,0)</f>
        <v>481</v>
      </c>
      <c r="B225" s="10" t="s">
        <v>2255</v>
      </c>
      <c r="C225" s="10" t="s">
        <v>124</v>
      </c>
      <c r="D225" s="10" t="s">
        <v>125</v>
      </c>
      <c r="E225" s="11" t="s">
        <v>774</v>
      </c>
      <c r="F225" s="11" t="s">
        <v>20</v>
      </c>
      <c r="G225" s="12" t="s">
        <v>15</v>
      </c>
      <c r="H225" s="114" t="s">
        <v>17</v>
      </c>
      <c r="I225" s="12" t="s">
        <v>775</v>
      </c>
      <c r="J225" s="14">
        <v>9</v>
      </c>
      <c r="K225" s="15" t="s">
        <v>13</v>
      </c>
      <c r="L225" s="16">
        <v>0</v>
      </c>
      <c r="M225" s="17" t="s">
        <v>14</v>
      </c>
      <c r="N225" s="17">
        <v>12</v>
      </c>
      <c r="O225" s="17" t="s">
        <v>13</v>
      </c>
      <c r="P225" s="18">
        <v>0</v>
      </c>
      <c r="Q225" s="19">
        <v>12</v>
      </c>
      <c r="R225" s="18" t="s">
        <v>13</v>
      </c>
      <c r="S225" s="18">
        <v>0</v>
      </c>
      <c r="T225" s="18" t="s">
        <v>14</v>
      </c>
      <c r="U225" s="20">
        <v>15</v>
      </c>
      <c r="V225" s="18" t="s">
        <v>13</v>
      </c>
      <c r="W225" s="21">
        <v>0</v>
      </c>
      <c r="X225" s="22" t="s">
        <v>776</v>
      </c>
      <c r="Y225" s="23" t="s">
        <v>16</v>
      </c>
      <c r="Z225" s="64">
        <v>45</v>
      </c>
    </row>
    <row r="226" spans="1:26" ht="18" customHeight="1">
      <c r="A226" s="44">
        <f>VLOOKUP(Z226,貼付け!A:C,2,0)</f>
        <v>166</v>
      </c>
      <c r="B226" s="10" t="s">
        <v>2467</v>
      </c>
      <c r="C226" s="10" t="s">
        <v>124</v>
      </c>
      <c r="D226" s="10" t="s">
        <v>125</v>
      </c>
      <c r="E226" s="11" t="s">
        <v>126</v>
      </c>
      <c r="F226" s="11" t="s">
        <v>20</v>
      </c>
      <c r="G226" s="12" t="s">
        <v>12</v>
      </c>
      <c r="H226" s="114" t="s">
        <v>16</v>
      </c>
      <c r="I226" s="12" t="s">
        <v>127</v>
      </c>
      <c r="J226" s="14">
        <v>9</v>
      </c>
      <c r="K226" s="15" t="s">
        <v>13</v>
      </c>
      <c r="L226" s="16">
        <v>0</v>
      </c>
      <c r="M226" s="17" t="s">
        <v>14</v>
      </c>
      <c r="N226" s="17">
        <v>15</v>
      </c>
      <c r="O226" s="17" t="s">
        <v>13</v>
      </c>
      <c r="P226" s="18">
        <v>0</v>
      </c>
      <c r="Q226" s="19"/>
      <c r="R226" s="18"/>
      <c r="S226" s="18"/>
      <c r="T226" s="18"/>
      <c r="U226" s="20"/>
      <c r="V226" s="18"/>
      <c r="W226" s="21"/>
      <c r="X226" s="22" t="s">
        <v>2290</v>
      </c>
      <c r="Y226" s="23" t="s">
        <v>2468</v>
      </c>
      <c r="Z226" s="64">
        <v>131</v>
      </c>
    </row>
    <row r="227" spans="1:26" ht="18" customHeight="1">
      <c r="A227" s="44">
        <f>VLOOKUP(Z227,貼付け!A:C,2,0)</f>
        <v>1</v>
      </c>
      <c r="B227" s="10" t="s">
        <v>420</v>
      </c>
      <c r="C227" s="10" t="s">
        <v>421</v>
      </c>
      <c r="D227" s="10" t="s">
        <v>125</v>
      </c>
      <c r="E227" s="11" t="s">
        <v>422</v>
      </c>
      <c r="F227" s="11" t="s">
        <v>29</v>
      </c>
      <c r="G227" s="12" t="s">
        <v>12</v>
      </c>
      <c r="H227" s="114" t="s">
        <v>16</v>
      </c>
      <c r="I227" s="12" t="s">
        <v>636</v>
      </c>
      <c r="J227" s="14">
        <v>10</v>
      </c>
      <c r="K227" s="15" t="s">
        <v>13</v>
      </c>
      <c r="L227" s="16">
        <v>0</v>
      </c>
      <c r="M227" s="17" t="s">
        <v>14</v>
      </c>
      <c r="N227" s="17">
        <v>12</v>
      </c>
      <c r="O227" s="17" t="s">
        <v>13</v>
      </c>
      <c r="P227" s="18">
        <v>0</v>
      </c>
      <c r="Q227" s="19">
        <v>13</v>
      </c>
      <c r="R227" s="18" t="s">
        <v>13</v>
      </c>
      <c r="S227" s="18">
        <v>0</v>
      </c>
      <c r="T227" s="18" t="s">
        <v>14</v>
      </c>
      <c r="U227" s="20">
        <v>17</v>
      </c>
      <c r="V227" s="18" t="s">
        <v>13</v>
      </c>
      <c r="W227" s="21">
        <v>0</v>
      </c>
      <c r="X227" s="22" t="s">
        <v>2513</v>
      </c>
      <c r="Y227" s="23" t="s">
        <v>16</v>
      </c>
      <c r="Z227" s="64">
        <v>178</v>
      </c>
    </row>
    <row r="228" spans="1:26" ht="18" customHeight="1">
      <c r="A228" s="44">
        <f>VLOOKUP(Z228,貼付け!A:C,2,0)</f>
        <v>536</v>
      </c>
      <c r="B228" s="10" t="s">
        <v>2243</v>
      </c>
      <c r="C228" s="10" t="s">
        <v>3040</v>
      </c>
      <c r="D228" s="10" t="s">
        <v>146</v>
      </c>
      <c r="E228" s="11" t="s">
        <v>3041</v>
      </c>
      <c r="F228" s="11" t="s">
        <v>20</v>
      </c>
      <c r="G228" s="12" t="s">
        <v>12</v>
      </c>
      <c r="H228" s="114" t="s">
        <v>16</v>
      </c>
      <c r="I228" s="12" t="s">
        <v>3042</v>
      </c>
      <c r="J228" s="14">
        <v>9</v>
      </c>
      <c r="K228" s="15" t="s">
        <v>13</v>
      </c>
      <c r="L228" s="16">
        <v>0</v>
      </c>
      <c r="M228" s="17" t="s">
        <v>14</v>
      </c>
      <c r="N228" s="17">
        <v>12</v>
      </c>
      <c r="O228" s="17" t="s">
        <v>13</v>
      </c>
      <c r="P228" s="18">
        <v>0</v>
      </c>
      <c r="Q228" s="19"/>
      <c r="R228" s="18"/>
      <c r="S228" s="18"/>
      <c r="T228" s="18"/>
      <c r="U228" s="20"/>
      <c r="V228" s="18"/>
      <c r="W228" s="21"/>
      <c r="X228" s="22" t="s">
        <v>3043</v>
      </c>
      <c r="Y228" s="23" t="s">
        <v>3044</v>
      </c>
      <c r="Z228" s="64">
        <v>115</v>
      </c>
    </row>
    <row r="229" spans="1:26" ht="18" customHeight="1">
      <c r="A229" s="44">
        <f>VLOOKUP(Z229,貼付け!A:C,2,0)</f>
        <v>2659</v>
      </c>
      <c r="B229" s="10" t="s">
        <v>521</v>
      </c>
      <c r="C229" s="10" t="s">
        <v>858</v>
      </c>
      <c r="D229" s="10" t="s">
        <v>694</v>
      </c>
      <c r="E229" s="11" t="s">
        <v>859</v>
      </c>
      <c r="F229" s="11" t="s">
        <v>20</v>
      </c>
      <c r="G229" s="12" t="s">
        <v>15</v>
      </c>
      <c r="H229" s="114" t="s">
        <v>17</v>
      </c>
      <c r="I229" s="12" t="s">
        <v>860</v>
      </c>
      <c r="J229" s="14">
        <v>9</v>
      </c>
      <c r="K229" s="15" t="s">
        <v>13</v>
      </c>
      <c r="L229" s="16">
        <v>0</v>
      </c>
      <c r="M229" s="17" t="s">
        <v>14</v>
      </c>
      <c r="N229" s="17">
        <v>12</v>
      </c>
      <c r="O229" s="17" t="s">
        <v>13</v>
      </c>
      <c r="P229" s="18">
        <v>0</v>
      </c>
      <c r="Q229" s="19"/>
      <c r="R229" s="18"/>
      <c r="S229" s="18"/>
      <c r="T229" s="18"/>
      <c r="U229" s="20"/>
      <c r="V229" s="18"/>
      <c r="W229" s="21"/>
      <c r="X229" s="22"/>
      <c r="Y229" s="23" t="s">
        <v>2441</v>
      </c>
      <c r="Z229" s="64">
        <v>100</v>
      </c>
    </row>
    <row r="230" spans="1:26" ht="18" customHeight="1">
      <c r="A230" s="44">
        <f>VLOOKUP(Z230,貼付け!A:C,2,0)</f>
        <v>1652</v>
      </c>
      <c r="B230" s="10" t="s">
        <v>3045</v>
      </c>
      <c r="C230" s="10" t="s">
        <v>932</v>
      </c>
      <c r="D230" s="10" t="s">
        <v>694</v>
      </c>
      <c r="E230" s="11" t="s">
        <v>3046</v>
      </c>
      <c r="F230" s="11" t="s">
        <v>20</v>
      </c>
      <c r="G230" s="12" t="s">
        <v>15</v>
      </c>
      <c r="H230" s="114" t="s">
        <v>17</v>
      </c>
      <c r="I230" s="12" t="s">
        <v>933</v>
      </c>
      <c r="J230" s="14">
        <v>8</v>
      </c>
      <c r="K230" s="15" t="s">
        <v>13</v>
      </c>
      <c r="L230" s="16">
        <v>0</v>
      </c>
      <c r="M230" s="17" t="s">
        <v>14</v>
      </c>
      <c r="N230" s="17">
        <v>12</v>
      </c>
      <c r="O230" s="17" t="s">
        <v>13</v>
      </c>
      <c r="P230" s="18">
        <v>0</v>
      </c>
      <c r="Q230" s="19">
        <v>12</v>
      </c>
      <c r="R230" s="18" t="s">
        <v>13</v>
      </c>
      <c r="S230" s="18">
        <v>0</v>
      </c>
      <c r="T230" s="18" t="s">
        <v>14</v>
      </c>
      <c r="U230" s="20">
        <v>17</v>
      </c>
      <c r="V230" s="18" t="s">
        <v>13</v>
      </c>
      <c r="W230" s="21">
        <v>0</v>
      </c>
      <c r="X230" s="22"/>
      <c r="Y230" s="23" t="s">
        <v>16</v>
      </c>
      <c r="Z230" s="64">
        <v>329</v>
      </c>
    </row>
    <row r="231" spans="1:26" ht="18" customHeight="1">
      <c r="A231" s="44">
        <f>VLOOKUP(Z231,貼付け!A:C,2,0)</f>
        <v>516</v>
      </c>
      <c r="B231" s="10" t="s">
        <v>162</v>
      </c>
      <c r="C231" s="10" t="s">
        <v>163</v>
      </c>
      <c r="D231" s="10" t="s">
        <v>164</v>
      </c>
      <c r="E231" s="11" t="s">
        <v>165</v>
      </c>
      <c r="F231" s="11" t="s">
        <v>20</v>
      </c>
      <c r="G231" s="12" t="s">
        <v>12</v>
      </c>
      <c r="H231" s="114" t="s">
        <v>16</v>
      </c>
      <c r="I231" s="111" t="s">
        <v>2932</v>
      </c>
      <c r="J231" s="14">
        <v>9</v>
      </c>
      <c r="K231" s="15" t="s">
        <v>13</v>
      </c>
      <c r="L231" s="16">
        <v>0</v>
      </c>
      <c r="M231" s="17" t="s">
        <v>14</v>
      </c>
      <c r="N231" s="17">
        <v>12</v>
      </c>
      <c r="O231" s="17" t="s">
        <v>13</v>
      </c>
      <c r="P231" s="18">
        <v>0</v>
      </c>
      <c r="Q231" s="19">
        <v>12</v>
      </c>
      <c r="R231" s="18" t="s">
        <v>13</v>
      </c>
      <c r="S231" s="18">
        <v>0</v>
      </c>
      <c r="T231" s="18" t="s">
        <v>14</v>
      </c>
      <c r="U231" s="20">
        <v>17</v>
      </c>
      <c r="V231" s="18" t="s">
        <v>13</v>
      </c>
      <c r="W231" s="21">
        <v>0</v>
      </c>
      <c r="X231" s="22" t="s">
        <v>637</v>
      </c>
      <c r="Y231" s="23" t="s">
        <v>2635</v>
      </c>
      <c r="Z231" s="64">
        <v>15</v>
      </c>
    </row>
    <row r="232" spans="1:26" ht="18" customHeight="1">
      <c r="A232" s="44">
        <f>VLOOKUP(Z232,貼付け!A:C,2,0)</f>
        <v>14</v>
      </c>
      <c r="B232" s="10" t="s">
        <v>2246</v>
      </c>
      <c r="C232" s="10" t="s">
        <v>308</v>
      </c>
      <c r="D232" s="10" t="s">
        <v>164</v>
      </c>
      <c r="E232" s="11" t="s">
        <v>309</v>
      </c>
      <c r="F232" s="11" t="s">
        <v>20</v>
      </c>
      <c r="G232" s="12" t="s">
        <v>12</v>
      </c>
      <c r="H232" s="114" t="s">
        <v>16</v>
      </c>
      <c r="I232" s="111" t="s">
        <v>2932</v>
      </c>
      <c r="J232" s="14">
        <v>9</v>
      </c>
      <c r="K232" s="15" t="s">
        <v>13</v>
      </c>
      <c r="L232" s="16">
        <v>0</v>
      </c>
      <c r="M232" s="17" t="s">
        <v>14</v>
      </c>
      <c r="N232" s="17">
        <v>12</v>
      </c>
      <c r="O232" s="17" t="s">
        <v>13</v>
      </c>
      <c r="P232" s="18">
        <v>0</v>
      </c>
      <c r="Q232" s="19">
        <v>12</v>
      </c>
      <c r="R232" s="18" t="s">
        <v>13</v>
      </c>
      <c r="S232" s="18">
        <v>0</v>
      </c>
      <c r="T232" s="18" t="s">
        <v>14</v>
      </c>
      <c r="U232" s="20">
        <v>15</v>
      </c>
      <c r="V232" s="18" t="s">
        <v>13</v>
      </c>
      <c r="W232" s="21">
        <v>0</v>
      </c>
      <c r="X232" s="22" t="s">
        <v>696</v>
      </c>
      <c r="Y232" s="23" t="s">
        <v>2652</v>
      </c>
      <c r="Z232" s="64">
        <v>112</v>
      </c>
    </row>
    <row r="233" spans="1:26" ht="18" customHeight="1">
      <c r="A233" s="44">
        <f>VLOOKUP(Z233,貼付け!A:C,2,0)</f>
        <v>2675</v>
      </c>
      <c r="B233" s="10" t="s">
        <v>483</v>
      </c>
      <c r="C233" s="10" t="s">
        <v>697</v>
      </c>
      <c r="D233" s="10" t="s">
        <v>164</v>
      </c>
      <c r="E233" s="11" t="s">
        <v>1077</v>
      </c>
      <c r="F233" s="11" t="s">
        <v>20</v>
      </c>
      <c r="G233" s="12" t="s">
        <v>12</v>
      </c>
      <c r="H233" s="114" t="s">
        <v>16</v>
      </c>
      <c r="I233" s="12" t="s">
        <v>698</v>
      </c>
      <c r="J233" s="14">
        <v>9</v>
      </c>
      <c r="K233" s="15" t="s">
        <v>13</v>
      </c>
      <c r="L233" s="16">
        <v>0</v>
      </c>
      <c r="M233" s="17" t="s">
        <v>14</v>
      </c>
      <c r="N233" s="17">
        <v>12</v>
      </c>
      <c r="O233" s="17" t="s">
        <v>13</v>
      </c>
      <c r="P233" s="18">
        <v>0</v>
      </c>
      <c r="Q233" s="19"/>
      <c r="R233" s="18"/>
      <c r="S233" s="18"/>
      <c r="T233" s="18"/>
      <c r="U233" s="20"/>
      <c r="V233" s="18"/>
      <c r="W233" s="21"/>
      <c r="X233" s="22"/>
      <c r="Y233" s="23" t="s">
        <v>16</v>
      </c>
      <c r="Z233" s="64">
        <v>153</v>
      </c>
    </row>
    <row r="234" spans="1:26" ht="18" customHeight="1">
      <c r="A234" s="44">
        <f>VLOOKUP(Z234,貼付け!A:C,2,0)</f>
        <v>196</v>
      </c>
      <c r="B234" s="10" t="s">
        <v>2715</v>
      </c>
      <c r="C234" s="10" t="s">
        <v>2716</v>
      </c>
      <c r="D234" s="10" t="s">
        <v>164</v>
      </c>
      <c r="E234" s="11" t="s">
        <v>2717</v>
      </c>
      <c r="F234" s="11" t="s">
        <v>29</v>
      </c>
      <c r="G234" s="12" t="s">
        <v>12</v>
      </c>
      <c r="H234" s="114" t="s">
        <v>16</v>
      </c>
      <c r="I234" s="12" t="s">
        <v>2718</v>
      </c>
      <c r="J234" s="14">
        <v>10</v>
      </c>
      <c r="K234" s="15" t="s">
        <v>13</v>
      </c>
      <c r="L234" s="16">
        <v>0</v>
      </c>
      <c r="M234" s="17" t="s">
        <v>14</v>
      </c>
      <c r="N234" s="17">
        <v>12</v>
      </c>
      <c r="O234" s="17" t="s">
        <v>13</v>
      </c>
      <c r="P234" s="18">
        <v>0</v>
      </c>
      <c r="Q234" s="19">
        <v>12</v>
      </c>
      <c r="R234" s="18" t="s">
        <v>13</v>
      </c>
      <c r="S234" s="18">
        <v>0</v>
      </c>
      <c r="T234" s="18" t="s">
        <v>14</v>
      </c>
      <c r="U234" s="20">
        <v>16</v>
      </c>
      <c r="V234" s="18" t="s">
        <v>13</v>
      </c>
      <c r="W234" s="21">
        <v>0</v>
      </c>
      <c r="X234" s="22"/>
      <c r="Y234" s="23" t="s">
        <v>16</v>
      </c>
      <c r="Z234" s="64">
        <v>184</v>
      </c>
    </row>
    <row r="235" spans="1:26" ht="18" customHeight="1">
      <c r="A235" s="44">
        <f>VLOOKUP(Z235,貼付け!A:C,2,0)</f>
        <v>519</v>
      </c>
      <c r="B235" s="10" t="s">
        <v>255</v>
      </c>
      <c r="C235" s="10" t="s">
        <v>256</v>
      </c>
      <c r="D235" s="10" t="s">
        <v>164</v>
      </c>
      <c r="E235" s="11" t="s">
        <v>2528</v>
      </c>
      <c r="F235" s="11" t="s">
        <v>20</v>
      </c>
      <c r="G235" s="12" t="s">
        <v>15</v>
      </c>
      <c r="H235" s="114" t="s">
        <v>17</v>
      </c>
      <c r="I235" s="12" t="s">
        <v>257</v>
      </c>
      <c r="J235" s="14">
        <v>9</v>
      </c>
      <c r="K235" s="15" t="s">
        <v>13</v>
      </c>
      <c r="L235" s="16">
        <v>0</v>
      </c>
      <c r="M235" s="17" t="s">
        <v>14</v>
      </c>
      <c r="N235" s="17">
        <v>12</v>
      </c>
      <c r="O235" s="17" t="s">
        <v>13</v>
      </c>
      <c r="P235" s="18">
        <v>0</v>
      </c>
      <c r="Q235" s="19">
        <v>12</v>
      </c>
      <c r="R235" s="18" t="s">
        <v>13</v>
      </c>
      <c r="S235" s="18">
        <v>0</v>
      </c>
      <c r="T235" s="18" t="s">
        <v>14</v>
      </c>
      <c r="U235" s="20">
        <v>17</v>
      </c>
      <c r="V235" s="18" t="s">
        <v>13</v>
      </c>
      <c r="W235" s="21">
        <v>0</v>
      </c>
      <c r="X235" s="22"/>
      <c r="Y235" s="23" t="s">
        <v>16</v>
      </c>
      <c r="Z235" s="64">
        <v>192</v>
      </c>
    </row>
    <row r="236" spans="1:26" ht="18" customHeight="1">
      <c r="A236" s="44">
        <f>VLOOKUP(Z236,貼付け!A:C,2,0)</f>
        <v>3002</v>
      </c>
      <c r="B236" s="10" t="s">
        <v>2142</v>
      </c>
      <c r="C236" s="10" t="s">
        <v>2141</v>
      </c>
      <c r="D236" s="10" t="s">
        <v>164</v>
      </c>
      <c r="E236" s="11" t="s">
        <v>2571</v>
      </c>
      <c r="F236" s="11" t="s">
        <v>78</v>
      </c>
      <c r="G236" s="12" t="s">
        <v>12</v>
      </c>
      <c r="H236" s="114" t="s">
        <v>16</v>
      </c>
      <c r="I236" s="12" t="s">
        <v>2144</v>
      </c>
      <c r="J236" s="14">
        <v>9</v>
      </c>
      <c r="K236" s="15" t="s">
        <v>13</v>
      </c>
      <c r="L236" s="16">
        <v>0</v>
      </c>
      <c r="M236" s="17" t="s">
        <v>14</v>
      </c>
      <c r="N236" s="17">
        <v>12</v>
      </c>
      <c r="O236" s="17" t="s">
        <v>13</v>
      </c>
      <c r="P236" s="18">
        <v>0</v>
      </c>
      <c r="Q236" s="19">
        <v>12</v>
      </c>
      <c r="R236" s="18" t="s">
        <v>13</v>
      </c>
      <c r="S236" s="18">
        <v>0</v>
      </c>
      <c r="T236" s="18" t="s">
        <v>14</v>
      </c>
      <c r="U236" s="20">
        <v>14</v>
      </c>
      <c r="V236" s="18" t="s">
        <v>13</v>
      </c>
      <c r="W236" s="21">
        <v>0</v>
      </c>
      <c r="X236" s="22" t="s">
        <v>2572</v>
      </c>
      <c r="Y236" s="23" t="s">
        <v>3111</v>
      </c>
      <c r="Z236" s="64">
        <v>230</v>
      </c>
    </row>
    <row r="237" spans="1:26" ht="18" customHeight="1">
      <c r="A237" s="44">
        <f>VLOOKUP(Z237,貼付け!A:C,2,0)</f>
        <v>13</v>
      </c>
      <c r="B237" s="10" t="s">
        <v>561</v>
      </c>
      <c r="C237" s="10" t="s">
        <v>995</v>
      </c>
      <c r="D237" s="10" t="s">
        <v>164</v>
      </c>
      <c r="E237" s="11" t="s">
        <v>996</v>
      </c>
      <c r="F237" s="11" t="s">
        <v>20</v>
      </c>
      <c r="G237" s="12" t="s">
        <v>12</v>
      </c>
      <c r="H237" s="114" t="s">
        <v>16</v>
      </c>
      <c r="I237" s="12" t="s">
        <v>997</v>
      </c>
      <c r="J237" s="14">
        <v>11</v>
      </c>
      <c r="K237" s="15" t="s">
        <v>13</v>
      </c>
      <c r="L237" s="16">
        <v>0</v>
      </c>
      <c r="M237" s="17" t="s">
        <v>14</v>
      </c>
      <c r="N237" s="17">
        <v>12</v>
      </c>
      <c r="O237" s="17" t="s">
        <v>13</v>
      </c>
      <c r="P237" s="18">
        <v>0</v>
      </c>
      <c r="Q237" s="19">
        <v>12</v>
      </c>
      <c r="R237" s="18" t="s">
        <v>13</v>
      </c>
      <c r="S237" s="18">
        <v>0</v>
      </c>
      <c r="T237" s="18" t="s">
        <v>14</v>
      </c>
      <c r="U237" s="20">
        <v>17</v>
      </c>
      <c r="V237" s="18" t="s">
        <v>13</v>
      </c>
      <c r="W237" s="21">
        <v>0</v>
      </c>
      <c r="X237" s="22"/>
      <c r="Y237" s="23" t="s">
        <v>2756</v>
      </c>
      <c r="Z237" s="64">
        <v>294</v>
      </c>
    </row>
    <row r="238" spans="1:26" ht="18" customHeight="1">
      <c r="A238" s="44">
        <f>VLOOKUP(Z238,貼付け!A:C,2,0)</f>
        <v>1267</v>
      </c>
      <c r="B238" s="10" t="s">
        <v>413</v>
      </c>
      <c r="C238" s="10" t="s">
        <v>414</v>
      </c>
      <c r="D238" s="10" t="s">
        <v>639</v>
      </c>
      <c r="E238" s="11" t="s">
        <v>2442</v>
      </c>
      <c r="F238" s="11" t="s">
        <v>20</v>
      </c>
      <c r="G238" s="12" t="s">
        <v>12</v>
      </c>
      <c r="H238" s="114" t="s">
        <v>16</v>
      </c>
      <c r="I238" s="12" t="s">
        <v>415</v>
      </c>
      <c r="J238" s="14">
        <v>9</v>
      </c>
      <c r="K238" s="15" t="s">
        <v>13</v>
      </c>
      <c r="L238" s="16">
        <v>0</v>
      </c>
      <c r="M238" s="17" t="s">
        <v>14</v>
      </c>
      <c r="N238" s="17">
        <v>12</v>
      </c>
      <c r="O238" s="17" t="s">
        <v>13</v>
      </c>
      <c r="P238" s="18">
        <v>0</v>
      </c>
      <c r="Q238" s="19"/>
      <c r="R238" s="18"/>
      <c r="S238" s="18"/>
      <c r="T238" s="18"/>
      <c r="U238" s="20"/>
      <c r="V238" s="18"/>
      <c r="W238" s="21"/>
      <c r="X238" s="22"/>
      <c r="Y238" s="23" t="s">
        <v>16</v>
      </c>
      <c r="Z238" s="64">
        <v>101</v>
      </c>
    </row>
    <row r="239" spans="1:26" ht="18" customHeight="1">
      <c r="A239" s="44">
        <f>VLOOKUP(Z239,貼付け!A:C,2,0)</f>
        <v>2768</v>
      </c>
      <c r="B239" s="10" t="s">
        <v>557</v>
      </c>
      <c r="C239" s="10" t="s">
        <v>990</v>
      </c>
      <c r="D239" s="10" t="s">
        <v>370</v>
      </c>
      <c r="E239" s="11" t="s">
        <v>1078</v>
      </c>
      <c r="F239" s="11" t="s">
        <v>29</v>
      </c>
      <c r="G239" s="12" t="s">
        <v>12</v>
      </c>
      <c r="H239" s="114" t="s">
        <v>16</v>
      </c>
      <c r="I239" s="12" t="s">
        <v>991</v>
      </c>
      <c r="J239" s="14">
        <v>9</v>
      </c>
      <c r="K239" s="15" t="s">
        <v>13</v>
      </c>
      <c r="L239" s="16">
        <v>0</v>
      </c>
      <c r="M239" s="17" t="s">
        <v>14</v>
      </c>
      <c r="N239" s="17">
        <v>12</v>
      </c>
      <c r="O239" s="17" t="s">
        <v>13</v>
      </c>
      <c r="P239" s="18">
        <v>0</v>
      </c>
      <c r="Q239" s="19">
        <v>13</v>
      </c>
      <c r="R239" s="18" t="s">
        <v>13</v>
      </c>
      <c r="S239" s="18">
        <v>0</v>
      </c>
      <c r="T239" s="18" t="s">
        <v>14</v>
      </c>
      <c r="U239" s="20">
        <v>16</v>
      </c>
      <c r="V239" s="18" t="s">
        <v>13</v>
      </c>
      <c r="W239" s="21">
        <v>0</v>
      </c>
      <c r="X239" s="22" t="s">
        <v>992</v>
      </c>
      <c r="Y239" s="23" t="s">
        <v>2598</v>
      </c>
      <c r="Z239" s="64">
        <v>252</v>
      </c>
    </row>
    <row r="240" spans="1:26" ht="18" customHeight="1">
      <c r="A240" s="44">
        <f>VLOOKUP(Z240,貼付け!A:C,2,0)</f>
        <v>24</v>
      </c>
      <c r="B240" s="10" t="s">
        <v>2371</v>
      </c>
      <c r="C240" s="10" t="s">
        <v>49</v>
      </c>
      <c r="D240" s="10" t="s">
        <v>50</v>
      </c>
      <c r="E240" s="11" t="s">
        <v>51</v>
      </c>
      <c r="F240" s="11" t="s">
        <v>78</v>
      </c>
      <c r="G240" s="12" t="s">
        <v>12</v>
      </c>
      <c r="H240" s="114" t="s">
        <v>16</v>
      </c>
      <c r="I240" s="12" t="s">
        <v>53</v>
      </c>
      <c r="J240" s="14">
        <v>9</v>
      </c>
      <c r="K240" s="15" t="s">
        <v>13</v>
      </c>
      <c r="L240" s="16">
        <v>0</v>
      </c>
      <c r="M240" s="17" t="s">
        <v>14</v>
      </c>
      <c r="N240" s="17">
        <v>11</v>
      </c>
      <c r="O240" s="17" t="s">
        <v>13</v>
      </c>
      <c r="P240" s="18">
        <v>0</v>
      </c>
      <c r="Q240" s="19"/>
      <c r="R240" s="18"/>
      <c r="S240" s="18"/>
      <c r="T240" s="18"/>
      <c r="U240" s="20"/>
      <c r="V240" s="18"/>
      <c r="W240" s="21"/>
      <c r="X240" s="22" t="s">
        <v>2372</v>
      </c>
      <c r="Y240" s="23" t="s">
        <v>2373</v>
      </c>
      <c r="Z240" s="64">
        <v>32</v>
      </c>
    </row>
    <row r="241" spans="1:26" ht="18" customHeight="1">
      <c r="A241" s="44">
        <f>VLOOKUP(Z241,貼付け!A:C,2,0)</f>
        <v>538</v>
      </c>
      <c r="B241" s="10" t="s">
        <v>93</v>
      </c>
      <c r="C241" s="10" t="s">
        <v>94</v>
      </c>
      <c r="D241" s="10" t="s">
        <v>50</v>
      </c>
      <c r="E241" s="11" t="s">
        <v>1079</v>
      </c>
      <c r="F241" s="11" t="s">
        <v>20</v>
      </c>
      <c r="G241" s="12" t="s">
        <v>15</v>
      </c>
      <c r="H241" s="114" t="s">
        <v>17</v>
      </c>
      <c r="I241" s="12" t="s">
        <v>95</v>
      </c>
      <c r="J241" s="14"/>
      <c r="K241" s="15"/>
      <c r="L241" s="16"/>
      <c r="M241" s="17"/>
      <c r="N241" s="17"/>
      <c r="O241" s="17"/>
      <c r="P241" s="18"/>
      <c r="Q241" s="19">
        <v>13</v>
      </c>
      <c r="R241" s="18" t="s">
        <v>13</v>
      </c>
      <c r="S241" s="18">
        <v>0</v>
      </c>
      <c r="T241" s="18" t="s">
        <v>14</v>
      </c>
      <c r="U241" s="20">
        <v>14</v>
      </c>
      <c r="V241" s="18" t="s">
        <v>13</v>
      </c>
      <c r="W241" s="21">
        <v>0</v>
      </c>
      <c r="X241" s="22" t="s">
        <v>699</v>
      </c>
      <c r="Y241" s="23" t="s">
        <v>2292</v>
      </c>
      <c r="Z241" s="64">
        <v>33</v>
      </c>
    </row>
    <row r="242" spans="1:26" ht="18" customHeight="1">
      <c r="A242" s="44">
        <f>VLOOKUP(Z242,貼付け!A:C,2,0)</f>
        <v>2372</v>
      </c>
      <c r="B242" s="10" t="s">
        <v>463</v>
      </c>
      <c r="C242" s="10" t="s">
        <v>837</v>
      </c>
      <c r="D242" s="10" t="s">
        <v>149</v>
      </c>
      <c r="E242" s="11" t="s">
        <v>3049</v>
      </c>
      <c r="F242" s="11" t="s">
        <v>52</v>
      </c>
      <c r="G242" s="12" t="s">
        <v>15</v>
      </c>
      <c r="H242" s="114" t="s">
        <v>17</v>
      </c>
      <c r="I242" s="12" t="s">
        <v>838</v>
      </c>
      <c r="J242" s="14"/>
      <c r="K242" s="15"/>
      <c r="L242" s="16"/>
      <c r="M242" s="17"/>
      <c r="N242" s="17"/>
      <c r="O242" s="17"/>
      <c r="P242" s="18"/>
      <c r="Q242" s="19">
        <v>13</v>
      </c>
      <c r="R242" s="18" t="s">
        <v>13</v>
      </c>
      <c r="S242" s="18">
        <v>30</v>
      </c>
      <c r="T242" s="18" t="s">
        <v>14</v>
      </c>
      <c r="U242" s="20">
        <v>14</v>
      </c>
      <c r="V242" s="18" t="s">
        <v>13</v>
      </c>
      <c r="W242" s="21">
        <v>30</v>
      </c>
      <c r="X242" s="22" t="s">
        <v>3050</v>
      </c>
      <c r="Y242" s="23" t="s">
        <v>3051</v>
      </c>
      <c r="Z242" s="64">
        <v>65</v>
      </c>
    </row>
    <row r="243" spans="1:26" ht="18" customHeight="1">
      <c r="A243" s="44">
        <f>VLOOKUP(Z243,貼付け!A:C,2,0)</f>
        <v>2378</v>
      </c>
      <c r="B243" s="10" t="s">
        <v>468</v>
      </c>
      <c r="C243" s="10" t="s">
        <v>839</v>
      </c>
      <c r="D243" s="10" t="s">
        <v>149</v>
      </c>
      <c r="E243" s="11" t="s">
        <v>3052</v>
      </c>
      <c r="F243" s="11" t="s">
        <v>29</v>
      </c>
      <c r="G243" s="12" t="s">
        <v>15</v>
      </c>
      <c r="H243" s="114" t="s">
        <v>17</v>
      </c>
      <c r="I243" s="12" t="s">
        <v>1118</v>
      </c>
      <c r="J243" s="14"/>
      <c r="K243" s="15"/>
      <c r="L243" s="16"/>
      <c r="M243" s="17"/>
      <c r="N243" s="17"/>
      <c r="O243" s="17"/>
      <c r="P243" s="18"/>
      <c r="Q243" s="19">
        <v>13</v>
      </c>
      <c r="R243" s="18" t="s">
        <v>13</v>
      </c>
      <c r="S243" s="18">
        <v>30</v>
      </c>
      <c r="T243" s="18" t="s">
        <v>14</v>
      </c>
      <c r="U243" s="20">
        <v>14</v>
      </c>
      <c r="V243" s="18" t="s">
        <v>13</v>
      </c>
      <c r="W243" s="21">
        <v>30</v>
      </c>
      <c r="X243" s="22" t="s">
        <v>3050</v>
      </c>
      <c r="Y243" s="23" t="s">
        <v>3051</v>
      </c>
      <c r="Z243" s="64">
        <v>66</v>
      </c>
    </row>
    <row r="244" spans="1:26" ht="18" customHeight="1">
      <c r="A244" s="44">
        <f>VLOOKUP(Z244,貼付け!A:C,2,0)</f>
        <v>982</v>
      </c>
      <c r="B244" s="10" t="s">
        <v>147</v>
      </c>
      <c r="C244" s="10" t="s">
        <v>148</v>
      </c>
      <c r="D244" s="10" t="s">
        <v>149</v>
      </c>
      <c r="E244" s="11" t="s">
        <v>150</v>
      </c>
      <c r="F244" s="11" t="s">
        <v>52</v>
      </c>
      <c r="G244" s="12" t="s">
        <v>1084</v>
      </c>
      <c r="H244" s="115" t="s">
        <v>1120</v>
      </c>
      <c r="I244" s="12" t="s">
        <v>151</v>
      </c>
      <c r="J244" s="14">
        <v>9</v>
      </c>
      <c r="K244" s="15" t="s">
        <v>13</v>
      </c>
      <c r="L244" s="16">
        <v>30</v>
      </c>
      <c r="M244" s="17" t="s">
        <v>14</v>
      </c>
      <c r="N244" s="17">
        <v>13</v>
      </c>
      <c r="O244" s="17" t="s">
        <v>13</v>
      </c>
      <c r="P244" s="18">
        <v>30</v>
      </c>
      <c r="Q244" s="19">
        <v>14</v>
      </c>
      <c r="R244" s="18" t="s">
        <v>13</v>
      </c>
      <c r="S244" s="18">
        <v>0</v>
      </c>
      <c r="T244" s="18" t="s">
        <v>14</v>
      </c>
      <c r="U244" s="20">
        <v>16</v>
      </c>
      <c r="V244" s="18" t="s">
        <v>13</v>
      </c>
      <c r="W244" s="21">
        <v>30</v>
      </c>
      <c r="X244" s="22" t="s">
        <v>2973</v>
      </c>
      <c r="Y244" s="23" t="s">
        <v>2699</v>
      </c>
      <c r="Z244" s="64">
        <v>107</v>
      </c>
    </row>
    <row r="245" spans="1:26" ht="18" customHeight="1">
      <c r="A245" s="44">
        <f>VLOOKUP(Z245,貼付け!A:C,2,0)</f>
        <v>1954</v>
      </c>
      <c r="B245" s="10" t="s">
        <v>478</v>
      </c>
      <c r="C245" s="10" t="s">
        <v>840</v>
      </c>
      <c r="D245" s="10" t="s">
        <v>149</v>
      </c>
      <c r="E245" s="11" t="s">
        <v>841</v>
      </c>
      <c r="F245" s="11" t="s">
        <v>20</v>
      </c>
      <c r="G245" s="12" t="s">
        <v>15</v>
      </c>
      <c r="H245" s="114" t="s">
        <v>17</v>
      </c>
      <c r="I245" s="12" t="s">
        <v>842</v>
      </c>
      <c r="J245" s="14">
        <v>10</v>
      </c>
      <c r="K245" s="15" t="s">
        <v>13</v>
      </c>
      <c r="L245" s="16">
        <v>0</v>
      </c>
      <c r="M245" s="17" t="s">
        <v>14</v>
      </c>
      <c r="N245" s="17">
        <v>12</v>
      </c>
      <c r="O245" s="17" t="s">
        <v>13</v>
      </c>
      <c r="P245" s="18">
        <v>0</v>
      </c>
      <c r="Q245" s="19">
        <v>12</v>
      </c>
      <c r="R245" s="18" t="s">
        <v>13</v>
      </c>
      <c r="S245" s="18">
        <v>0</v>
      </c>
      <c r="T245" s="18" t="s">
        <v>14</v>
      </c>
      <c r="U245" s="20">
        <v>17</v>
      </c>
      <c r="V245" s="18" t="s">
        <v>13</v>
      </c>
      <c r="W245" s="21">
        <v>0</v>
      </c>
      <c r="X245" s="22"/>
      <c r="Y245" s="23" t="s">
        <v>16</v>
      </c>
      <c r="Z245" s="64">
        <v>124</v>
      </c>
    </row>
    <row r="246" spans="1:26" ht="18" customHeight="1">
      <c r="A246" s="44">
        <f>VLOOKUP(Z246,貼付け!A:C,2,0)</f>
        <v>2095</v>
      </c>
      <c r="B246" s="10" t="s">
        <v>558</v>
      </c>
      <c r="C246" s="10" t="s">
        <v>1007</v>
      </c>
      <c r="D246" s="10" t="s">
        <v>149</v>
      </c>
      <c r="E246" s="11" t="s">
        <v>3053</v>
      </c>
      <c r="F246" s="11" t="s">
        <v>39</v>
      </c>
      <c r="G246" s="12" t="s">
        <v>15</v>
      </c>
      <c r="H246" s="114" t="s">
        <v>17</v>
      </c>
      <c r="I246" s="111" t="s">
        <v>1008</v>
      </c>
      <c r="J246" s="14">
        <v>9</v>
      </c>
      <c r="K246" s="15" t="s">
        <v>13</v>
      </c>
      <c r="L246" s="16">
        <v>0</v>
      </c>
      <c r="M246" s="17" t="s">
        <v>14</v>
      </c>
      <c r="N246" s="17">
        <v>12</v>
      </c>
      <c r="O246" s="17" t="s">
        <v>13</v>
      </c>
      <c r="P246" s="18">
        <v>0</v>
      </c>
      <c r="Q246" s="19">
        <v>13</v>
      </c>
      <c r="R246" s="18" t="s">
        <v>13</v>
      </c>
      <c r="S246" s="18">
        <v>0</v>
      </c>
      <c r="T246" s="18" t="s">
        <v>14</v>
      </c>
      <c r="U246" s="20">
        <v>17</v>
      </c>
      <c r="V246" s="18" t="s">
        <v>13</v>
      </c>
      <c r="W246" s="21">
        <v>0</v>
      </c>
      <c r="X246" s="22"/>
      <c r="Y246" s="23" t="s">
        <v>3054</v>
      </c>
      <c r="Z246" s="64">
        <v>169</v>
      </c>
    </row>
    <row r="247" spans="1:26" ht="18" customHeight="1">
      <c r="A247" s="44">
        <f>VLOOKUP(Z247,貼付け!A:C,2,0)</f>
        <v>849</v>
      </c>
      <c r="B247" s="10" t="s">
        <v>504</v>
      </c>
      <c r="C247" s="10" t="s">
        <v>777</v>
      </c>
      <c r="D247" s="10" t="s">
        <v>149</v>
      </c>
      <c r="E247" s="11" t="s">
        <v>778</v>
      </c>
      <c r="F247" s="11" t="s">
        <v>20</v>
      </c>
      <c r="G247" s="12" t="s">
        <v>12</v>
      </c>
      <c r="H247" s="114" t="s">
        <v>16</v>
      </c>
      <c r="I247" s="12" t="s">
        <v>779</v>
      </c>
      <c r="J247" s="14">
        <v>8</v>
      </c>
      <c r="K247" s="15" t="s">
        <v>13</v>
      </c>
      <c r="L247" s="16">
        <v>0</v>
      </c>
      <c r="M247" s="17" t="s">
        <v>14</v>
      </c>
      <c r="N247" s="17">
        <v>10</v>
      </c>
      <c r="O247" s="17" t="s">
        <v>13</v>
      </c>
      <c r="P247" s="18">
        <v>30</v>
      </c>
      <c r="Q247" s="19"/>
      <c r="R247" s="18"/>
      <c r="S247" s="18"/>
      <c r="T247" s="18"/>
      <c r="U247" s="20"/>
      <c r="V247" s="18"/>
      <c r="W247" s="21"/>
      <c r="X247" s="22"/>
      <c r="Y247" s="23" t="s">
        <v>16</v>
      </c>
      <c r="Z247" s="64">
        <v>213</v>
      </c>
    </row>
    <row r="248" spans="1:26" ht="18" customHeight="1">
      <c r="A248" s="44">
        <f>VLOOKUP(Z248,貼付け!A:C,2,0)</f>
        <v>1087</v>
      </c>
      <c r="B248" s="10" t="s">
        <v>2586</v>
      </c>
      <c r="C248" s="10" t="s">
        <v>843</v>
      </c>
      <c r="D248" s="10" t="s">
        <v>149</v>
      </c>
      <c r="E248" s="11" t="s">
        <v>844</v>
      </c>
      <c r="F248" s="11" t="s">
        <v>20</v>
      </c>
      <c r="G248" s="12" t="s">
        <v>12</v>
      </c>
      <c r="H248" s="114" t="s">
        <v>16</v>
      </c>
      <c r="I248" s="12" t="s">
        <v>845</v>
      </c>
      <c r="J248" s="14">
        <v>8</v>
      </c>
      <c r="K248" s="15" t="s">
        <v>13</v>
      </c>
      <c r="L248" s="16">
        <v>0</v>
      </c>
      <c r="M248" s="17" t="s">
        <v>14</v>
      </c>
      <c r="N248" s="17">
        <v>12</v>
      </c>
      <c r="O248" s="17" t="s">
        <v>13</v>
      </c>
      <c r="P248" s="18">
        <v>0</v>
      </c>
      <c r="Q248" s="19"/>
      <c r="R248" s="18"/>
      <c r="S248" s="18"/>
      <c r="T248" s="18"/>
      <c r="U248" s="20"/>
      <c r="V248" s="18"/>
      <c r="W248" s="21"/>
      <c r="X248" s="22" t="s">
        <v>2587</v>
      </c>
      <c r="Y248" s="23" t="s">
        <v>2681</v>
      </c>
      <c r="Z248" s="64">
        <v>247</v>
      </c>
    </row>
    <row r="249" spans="1:26" ht="18" customHeight="1">
      <c r="A249" s="44">
        <f>VLOOKUP(Z249,貼付け!A:C,2,0)</f>
        <v>97</v>
      </c>
      <c r="B249" s="10" t="s">
        <v>487</v>
      </c>
      <c r="C249" s="10" t="s">
        <v>700</v>
      </c>
      <c r="D249" s="10" t="s">
        <v>149</v>
      </c>
      <c r="E249" s="11" t="s">
        <v>701</v>
      </c>
      <c r="F249" s="11" t="s">
        <v>52</v>
      </c>
      <c r="G249" s="12" t="s">
        <v>1084</v>
      </c>
      <c r="H249" s="115" t="s">
        <v>1120</v>
      </c>
      <c r="I249" s="12" t="s">
        <v>702</v>
      </c>
      <c r="J249" s="14">
        <v>9</v>
      </c>
      <c r="K249" s="15" t="s">
        <v>13</v>
      </c>
      <c r="L249" s="16">
        <v>0</v>
      </c>
      <c r="M249" s="17" t="s">
        <v>14</v>
      </c>
      <c r="N249" s="17">
        <v>12</v>
      </c>
      <c r="O249" s="17" t="s">
        <v>13</v>
      </c>
      <c r="P249" s="18">
        <v>30</v>
      </c>
      <c r="Q249" s="19">
        <v>14</v>
      </c>
      <c r="R249" s="18" t="s">
        <v>13</v>
      </c>
      <c r="S249" s="18">
        <v>0</v>
      </c>
      <c r="T249" s="18" t="s">
        <v>14</v>
      </c>
      <c r="U249" s="20">
        <v>17</v>
      </c>
      <c r="V249" s="18" t="s">
        <v>13</v>
      </c>
      <c r="W249" s="21">
        <v>0</v>
      </c>
      <c r="X249" s="22" t="s">
        <v>2601</v>
      </c>
      <c r="Y249" s="23" t="s">
        <v>16</v>
      </c>
      <c r="Z249" s="64">
        <v>256</v>
      </c>
    </row>
    <row r="250" spans="1:26" ht="18" customHeight="1">
      <c r="A250" s="44">
        <f>VLOOKUP(Z250,貼付け!A:C,2,0)</f>
        <v>1441</v>
      </c>
      <c r="B250" s="10" t="s">
        <v>550</v>
      </c>
      <c r="C250" s="10" t="s">
        <v>848</v>
      </c>
      <c r="D250" s="10" t="s">
        <v>156</v>
      </c>
      <c r="E250" s="11" t="s">
        <v>934</v>
      </c>
      <c r="F250" s="11" t="s">
        <v>20</v>
      </c>
      <c r="G250" s="12" t="s">
        <v>12</v>
      </c>
      <c r="H250" s="114" t="s">
        <v>16</v>
      </c>
      <c r="I250" s="12" t="s">
        <v>2244</v>
      </c>
      <c r="J250" s="14">
        <v>9</v>
      </c>
      <c r="K250" s="15" t="s">
        <v>13</v>
      </c>
      <c r="L250" s="16">
        <v>0</v>
      </c>
      <c r="M250" s="17" t="s">
        <v>14</v>
      </c>
      <c r="N250" s="17">
        <v>12</v>
      </c>
      <c r="O250" s="17" t="s">
        <v>13</v>
      </c>
      <c r="P250" s="18">
        <v>0</v>
      </c>
      <c r="Q250" s="19"/>
      <c r="R250" s="18"/>
      <c r="S250" s="18"/>
      <c r="T250" s="18"/>
      <c r="U250" s="20"/>
      <c r="V250" s="18"/>
      <c r="W250" s="21"/>
      <c r="X250" s="22" t="s">
        <v>2220</v>
      </c>
      <c r="Y250" s="23" t="s">
        <v>1920</v>
      </c>
      <c r="Z250" s="64">
        <v>44</v>
      </c>
    </row>
    <row r="251" spans="1:26" ht="18" customHeight="1">
      <c r="A251" s="44">
        <f>VLOOKUP(Z251,貼付け!A:C,2,0)</f>
        <v>42</v>
      </c>
      <c r="B251" s="10" t="s">
        <v>2247</v>
      </c>
      <c r="C251" s="10" t="s">
        <v>233</v>
      </c>
      <c r="D251" s="10" t="s">
        <v>156</v>
      </c>
      <c r="E251" s="11" t="s">
        <v>984</v>
      </c>
      <c r="F251" s="11" t="s">
        <v>20</v>
      </c>
      <c r="G251" s="12" t="s">
        <v>12</v>
      </c>
      <c r="H251" s="114" t="s">
        <v>16</v>
      </c>
      <c r="I251" s="12" t="s">
        <v>234</v>
      </c>
      <c r="J251" s="14">
        <v>9</v>
      </c>
      <c r="K251" s="15" t="s">
        <v>13</v>
      </c>
      <c r="L251" s="16">
        <v>0</v>
      </c>
      <c r="M251" s="17" t="s">
        <v>14</v>
      </c>
      <c r="N251" s="17">
        <v>12</v>
      </c>
      <c r="O251" s="17" t="s">
        <v>13</v>
      </c>
      <c r="P251" s="18">
        <v>0</v>
      </c>
      <c r="Q251" s="19">
        <v>13</v>
      </c>
      <c r="R251" s="18" t="s">
        <v>13</v>
      </c>
      <c r="S251" s="18">
        <v>0</v>
      </c>
      <c r="T251" s="18" t="s">
        <v>14</v>
      </c>
      <c r="U251" s="20">
        <v>17</v>
      </c>
      <c r="V251" s="18" t="s">
        <v>13</v>
      </c>
      <c r="W251" s="21">
        <v>0</v>
      </c>
      <c r="X251" s="22" t="s">
        <v>2461</v>
      </c>
      <c r="Y251" s="23" t="s">
        <v>2462</v>
      </c>
      <c r="Z251" s="64">
        <v>121</v>
      </c>
    </row>
    <row r="252" spans="1:26" ht="18" customHeight="1">
      <c r="A252" s="44">
        <f>VLOOKUP(Z252,貼付け!A:C,2,0)</f>
        <v>255</v>
      </c>
      <c r="B252" s="10" t="s">
        <v>1080</v>
      </c>
      <c r="C252" s="10" t="s">
        <v>846</v>
      </c>
      <c r="D252" s="10" t="s">
        <v>156</v>
      </c>
      <c r="E252" s="11" t="s">
        <v>2499</v>
      </c>
      <c r="F252" s="11" t="s">
        <v>20</v>
      </c>
      <c r="G252" s="12" t="s">
        <v>12</v>
      </c>
      <c r="H252" s="114" t="s">
        <v>16</v>
      </c>
      <c r="I252" s="12" t="s">
        <v>847</v>
      </c>
      <c r="J252" s="14">
        <v>8</v>
      </c>
      <c r="K252" s="15" t="s">
        <v>13</v>
      </c>
      <c r="L252" s="16">
        <v>0</v>
      </c>
      <c r="M252" s="17" t="s">
        <v>14</v>
      </c>
      <c r="N252" s="17">
        <v>11</v>
      </c>
      <c r="O252" s="17" t="s">
        <v>13</v>
      </c>
      <c r="P252" s="18">
        <v>0</v>
      </c>
      <c r="Q252" s="19"/>
      <c r="R252" s="18"/>
      <c r="S252" s="18"/>
      <c r="T252" s="18"/>
      <c r="U252" s="20"/>
      <c r="V252" s="18"/>
      <c r="W252" s="21"/>
      <c r="X252" s="22" t="s">
        <v>2501</v>
      </c>
      <c r="Y252" s="23" t="s">
        <v>2298</v>
      </c>
      <c r="Z252" s="64">
        <v>163</v>
      </c>
    </row>
    <row r="253" spans="1:26" ht="18" customHeight="1">
      <c r="A253" s="44">
        <f>VLOOKUP(Z253,貼付け!A:C,2,0)</f>
        <v>41</v>
      </c>
      <c r="B253" s="10" t="s">
        <v>317</v>
      </c>
      <c r="C253" s="10" t="s">
        <v>318</v>
      </c>
      <c r="D253" s="10" t="s">
        <v>156</v>
      </c>
      <c r="E253" s="11" t="s">
        <v>319</v>
      </c>
      <c r="F253" s="11" t="s">
        <v>29</v>
      </c>
      <c r="G253" s="12" t="s">
        <v>12</v>
      </c>
      <c r="H253" s="114" t="s">
        <v>16</v>
      </c>
      <c r="I253" s="12" t="s">
        <v>646</v>
      </c>
      <c r="J253" s="14">
        <v>9</v>
      </c>
      <c r="K253" s="15" t="s">
        <v>13</v>
      </c>
      <c r="L253" s="16">
        <v>0</v>
      </c>
      <c r="M253" s="17" t="s">
        <v>14</v>
      </c>
      <c r="N253" s="17">
        <v>12</v>
      </c>
      <c r="O253" s="17" t="s">
        <v>13</v>
      </c>
      <c r="P253" s="18">
        <v>0</v>
      </c>
      <c r="Q253" s="19">
        <v>13</v>
      </c>
      <c r="R253" s="18" t="s">
        <v>13</v>
      </c>
      <c r="S253" s="18">
        <v>0</v>
      </c>
      <c r="T253" s="18" t="s">
        <v>14</v>
      </c>
      <c r="U253" s="20">
        <v>16</v>
      </c>
      <c r="V253" s="18" t="s">
        <v>13</v>
      </c>
      <c r="W253" s="21">
        <v>0</v>
      </c>
      <c r="X253" s="22" t="s">
        <v>2583</v>
      </c>
      <c r="Y253" s="23" t="s">
        <v>2584</v>
      </c>
      <c r="Z253" s="64">
        <v>243</v>
      </c>
    </row>
    <row r="254" spans="1:26" ht="18" customHeight="1">
      <c r="A254" s="44">
        <f>VLOOKUP(Z254,貼付け!A:C,2,0)</f>
        <v>2417</v>
      </c>
      <c r="B254" s="10" t="s">
        <v>510</v>
      </c>
      <c r="C254" s="10" t="s">
        <v>848</v>
      </c>
      <c r="D254" s="10" t="s">
        <v>156</v>
      </c>
      <c r="E254" s="11" t="s">
        <v>849</v>
      </c>
      <c r="F254" s="11" t="s">
        <v>20</v>
      </c>
      <c r="G254" s="12" t="s">
        <v>15</v>
      </c>
      <c r="H254" s="114" t="s">
        <v>17</v>
      </c>
      <c r="I254" s="12" t="s">
        <v>850</v>
      </c>
      <c r="J254" s="14">
        <v>9</v>
      </c>
      <c r="K254" s="15" t="s">
        <v>13</v>
      </c>
      <c r="L254" s="16">
        <v>0</v>
      </c>
      <c r="M254" s="17" t="s">
        <v>14</v>
      </c>
      <c r="N254" s="17">
        <v>12</v>
      </c>
      <c r="O254" s="17" t="s">
        <v>13</v>
      </c>
      <c r="P254" s="18">
        <v>0</v>
      </c>
      <c r="Q254" s="19">
        <v>13</v>
      </c>
      <c r="R254" s="18" t="s">
        <v>13</v>
      </c>
      <c r="S254" s="18">
        <v>0</v>
      </c>
      <c r="T254" s="18" t="s">
        <v>14</v>
      </c>
      <c r="U254" s="20">
        <v>18</v>
      </c>
      <c r="V254" s="18" t="s">
        <v>13</v>
      </c>
      <c r="W254" s="21">
        <v>0</v>
      </c>
      <c r="X254" s="22"/>
      <c r="Y254" s="23" t="s">
        <v>3055</v>
      </c>
      <c r="Z254" s="64">
        <v>330</v>
      </c>
    </row>
    <row r="255" spans="1:26" ht="18" customHeight="1">
      <c r="A255" s="44">
        <f>VLOOKUP(Z255,貼付け!A:C,2,0)</f>
        <v>220</v>
      </c>
      <c r="B255" s="10" t="s">
        <v>530</v>
      </c>
      <c r="C255" s="10" t="s">
        <v>975</v>
      </c>
      <c r="D255" s="10" t="s">
        <v>647</v>
      </c>
      <c r="E255" s="11" t="s">
        <v>887</v>
      </c>
      <c r="F255" s="11" t="s">
        <v>20</v>
      </c>
      <c r="G255" s="12" t="s">
        <v>12</v>
      </c>
      <c r="H255" s="114" t="s">
        <v>16</v>
      </c>
      <c r="I255" s="12" t="s">
        <v>888</v>
      </c>
      <c r="J255" s="14">
        <v>8</v>
      </c>
      <c r="K255" s="15" t="s">
        <v>13</v>
      </c>
      <c r="L255" s="16">
        <v>45</v>
      </c>
      <c r="M255" s="17" t="s">
        <v>14</v>
      </c>
      <c r="N255" s="17">
        <v>12</v>
      </c>
      <c r="O255" s="17" t="s">
        <v>13</v>
      </c>
      <c r="P255" s="18">
        <v>45</v>
      </c>
      <c r="Q255" s="19"/>
      <c r="R255" s="18"/>
      <c r="S255" s="18"/>
      <c r="T255" s="18"/>
      <c r="U255" s="20"/>
      <c r="V255" s="18"/>
      <c r="W255" s="21"/>
      <c r="X255" s="22" t="s">
        <v>3057</v>
      </c>
      <c r="Y255" s="23" t="s">
        <v>16</v>
      </c>
      <c r="Z255" s="64">
        <v>337</v>
      </c>
    </row>
    <row r="256" spans="1:26" ht="18" customHeight="1">
      <c r="A256" s="44">
        <f>VLOOKUP(Z256,貼付け!A:C,2,0)</f>
        <v>2514</v>
      </c>
      <c r="B256" s="10" t="s">
        <v>2004</v>
      </c>
      <c r="C256" s="10" t="s">
        <v>703</v>
      </c>
      <c r="D256" s="10" t="s">
        <v>647</v>
      </c>
      <c r="E256" s="11" t="s">
        <v>2003</v>
      </c>
      <c r="F256" s="11" t="s">
        <v>29</v>
      </c>
      <c r="G256" s="12" t="s">
        <v>12</v>
      </c>
      <c r="H256" s="114" t="s">
        <v>16</v>
      </c>
      <c r="I256" s="12" t="s">
        <v>3129</v>
      </c>
      <c r="J256" s="14">
        <v>9</v>
      </c>
      <c r="K256" s="15" t="s">
        <v>13</v>
      </c>
      <c r="L256" s="16">
        <v>0</v>
      </c>
      <c r="M256" s="17" t="s">
        <v>14</v>
      </c>
      <c r="N256" s="17">
        <v>13</v>
      </c>
      <c r="O256" s="17" t="s">
        <v>13</v>
      </c>
      <c r="P256" s="18">
        <v>0</v>
      </c>
      <c r="Q256" s="19"/>
      <c r="R256" s="18"/>
      <c r="S256" s="18"/>
      <c r="T256" s="18"/>
      <c r="U256" s="20"/>
      <c r="V256" s="18"/>
      <c r="W256" s="21"/>
      <c r="X256" s="22" t="s">
        <v>3130</v>
      </c>
      <c r="Y256" s="23" t="s">
        <v>3131</v>
      </c>
      <c r="Z256" s="64">
        <v>339</v>
      </c>
    </row>
    <row r="257" spans="1:26" ht="18" customHeight="1">
      <c r="A257" s="44">
        <f>VLOOKUP(Z257,貼付け!A:C,2,0)</f>
        <v>1185</v>
      </c>
      <c r="B257" s="10" t="s">
        <v>2559</v>
      </c>
      <c r="C257" s="10" t="s">
        <v>704</v>
      </c>
      <c r="D257" s="10" t="s">
        <v>705</v>
      </c>
      <c r="E257" s="11" t="s">
        <v>706</v>
      </c>
      <c r="F257" s="11" t="s">
        <v>20</v>
      </c>
      <c r="G257" s="12" t="s">
        <v>15</v>
      </c>
      <c r="H257" s="114" t="s">
        <v>17</v>
      </c>
      <c r="I257" s="12" t="s">
        <v>707</v>
      </c>
      <c r="J257" s="14">
        <v>11</v>
      </c>
      <c r="K257" s="15" t="s">
        <v>13</v>
      </c>
      <c r="L257" s="16">
        <v>0</v>
      </c>
      <c r="M257" s="17" t="s">
        <v>14</v>
      </c>
      <c r="N257" s="17">
        <v>12</v>
      </c>
      <c r="O257" s="17" t="s">
        <v>13</v>
      </c>
      <c r="P257" s="18">
        <v>0</v>
      </c>
      <c r="Q257" s="19">
        <v>15</v>
      </c>
      <c r="R257" s="18" t="s">
        <v>13</v>
      </c>
      <c r="S257" s="18">
        <v>0</v>
      </c>
      <c r="T257" s="18" t="s">
        <v>14</v>
      </c>
      <c r="U257" s="20">
        <v>16</v>
      </c>
      <c r="V257" s="18" t="s">
        <v>13</v>
      </c>
      <c r="W257" s="21">
        <v>0</v>
      </c>
      <c r="X257" s="22" t="s">
        <v>708</v>
      </c>
      <c r="Y257" s="23" t="s">
        <v>2674</v>
      </c>
      <c r="Z257" s="64">
        <v>220</v>
      </c>
    </row>
    <row r="258" spans="1:26" ht="18" customHeight="1">
      <c r="A258" s="44">
        <f>VLOOKUP(Z258,貼付け!A:C,2,0)</f>
        <v>40</v>
      </c>
      <c r="B258" s="10" t="s">
        <v>283</v>
      </c>
      <c r="C258" s="10" t="s">
        <v>284</v>
      </c>
      <c r="D258" s="10" t="s">
        <v>285</v>
      </c>
      <c r="E258" s="11" t="s">
        <v>2398</v>
      </c>
      <c r="F258" s="11" t="s">
        <v>169</v>
      </c>
      <c r="G258" s="12" t="s">
        <v>12</v>
      </c>
      <c r="H258" s="114" t="s">
        <v>16</v>
      </c>
      <c r="I258" s="12" t="s">
        <v>286</v>
      </c>
      <c r="J258" s="14">
        <v>9</v>
      </c>
      <c r="K258" s="15" t="s">
        <v>13</v>
      </c>
      <c r="L258" s="16">
        <v>0</v>
      </c>
      <c r="M258" s="17" t="s">
        <v>14</v>
      </c>
      <c r="N258" s="17">
        <v>13</v>
      </c>
      <c r="O258" s="17" t="s">
        <v>13</v>
      </c>
      <c r="P258" s="18">
        <v>0</v>
      </c>
      <c r="Q258" s="19"/>
      <c r="R258" s="18"/>
      <c r="S258" s="18"/>
      <c r="T258" s="18"/>
      <c r="U258" s="20"/>
      <c r="V258" s="18"/>
      <c r="W258" s="21"/>
      <c r="X258" s="22" t="s">
        <v>648</v>
      </c>
      <c r="Y258" s="23" t="s">
        <v>2697</v>
      </c>
      <c r="Z258" s="64">
        <v>67</v>
      </c>
    </row>
    <row r="259" spans="1:26" ht="18" customHeight="1">
      <c r="A259" s="44">
        <f>VLOOKUP(Z259,貼付け!A:C,2,0)</f>
        <v>264</v>
      </c>
      <c r="B259" s="10" t="s">
        <v>2180</v>
      </c>
      <c r="C259" s="10" t="s">
        <v>976</v>
      </c>
      <c r="D259" s="10" t="s">
        <v>977</v>
      </c>
      <c r="E259" s="11" t="s">
        <v>2181</v>
      </c>
      <c r="F259" s="11" t="s">
        <v>20</v>
      </c>
      <c r="G259" s="12" t="s">
        <v>12</v>
      </c>
      <c r="H259" s="115" t="s">
        <v>16</v>
      </c>
      <c r="I259" s="12" t="s">
        <v>2242</v>
      </c>
      <c r="J259" s="14">
        <v>9</v>
      </c>
      <c r="K259" s="15" t="s">
        <v>13</v>
      </c>
      <c r="L259" s="16">
        <v>0</v>
      </c>
      <c r="M259" s="17" t="s">
        <v>14</v>
      </c>
      <c r="N259" s="17">
        <v>15</v>
      </c>
      <c r="O259" s="17" t="s">
        <v>13</v>
      </c>
      <c r="P259" s="18">
        <v>0</v>
      </c>
      <c r="Q259" s="19"/>
      <c r="R259" s="18"/>
      <c r="S259" s="18"/>
      <c r="T259" s="18"/>
      <c r="U259" s="20"/>
      <c r="V259" s="18"/>
      <c r="W259" s="21"/>
      <c r="X259" s="22" t="s">
        <v>2784</v>
      </c>
      <c r="Y259" s="23" t="s">
        <v>16</v>
      </c>
      <c r="Z259" s="64">
        <v>324</v>
      </c>
    </row>
  </sheetData>
  <autoFilter ref="A13:Z13">
    <filterColumn colId="6" showButton="0"/>
    <filterColumn colId="9"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19" showButton="0"/>
    <filterColumn colId="20" showButton="0"/>
    <filterColumn colId="21" showButton="0"/>
  </autoFilter>
  <mergeCells count="14">
    <mergeCell ref="B7:D7"/>
    <mergeCell ref="Z12:Z13"/>
    <mergeCell ref="Y12:Y13"/>
    <mergeCell ref="X12:X13"/>
    <mergeCell ref="B12:B13"/>
    <mergeCell ref="C12:C13"/>
    <mergeCell ref="D12:D13"/>
    <mergeCell ref="E12:E13"/>
    <mergeCell ref="G12:H13"/>
    <mergeCell ref="I12:I13"/>
    <mergeCell ref="J13:P13"/>
    <mergeCell ref="Q13:W13"/>
    <mergeCell ref="J12:W12"/>
    <mergeCell ref="F12:F13"/>
  </mergeCells>
  <phoneticPr fontId="2"/>
  <conditionalFormatting sqref="B14:Z259">
    <cfRule type="expression" dxfId="6" priority="1">
      <formula>$G14="A"</formula>
    </cfRule>
    <cfRule type="expression" dxfId="5" priority="3">
      <formula>$G14="B"</formula>
    </cfRule>
  </conditionalFormatting>
  <conditionalFormatting sqref="G14:Z259">
    <cfRule type="expression" dxfId="4" priority="2">
      <formula>$G14="準A"</formula>
    </cfRule>
  </conditionalFormatting>
  <pageMargins left="0.70866141732283472" right="0.70866141732283472" top="0.94488188976377963" bottom="0.94488188976377963" header="0.31496062992125984" footer="0.31496062992125984"/>
  <pageSetup paperSize="8" scale="48" fitToHeight="0" orientation="landscape" cellComments="asDisplayed"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68"/>
  <sheetViews>
    <sheetView view="pageBreakPreview" zoomScale="50" zoomScaleNormal="70" zoomScaleSheetLayoutView="50" workbookViewId="0">
      <pane xSplit="4" ySplit="14" topLeftCell="E15" activePane="bottomRight" state="frozen"/>
      <selection activeCell="B197" sqref="B197"/>
      <selection pane="topRight" activeCell="B197" sqref="B197"/>
      <selection pane="bottomLeft" activeCell="B197" sqref="B197"/>
      <selection pane="bottomRight" activeCell="F25" sqref="F25"/>
    </sheetView>
  </sheetViews>
  <sheetFormatPr defaultColWidth="9" defaultRowHeight="18" customHeight="1"/>
  <cols>
    <col min="1" max="1" width="9" style="44"/>
    <col min="2" max="2" width="50.5" style="81" customWidth="1"/>
    <col min="3" max="3" width="14.5" style="81" customWidth="1"/>
    <col min="4" max="4" width="16.875" style="81" customWidth="1"/>
    <col min="5" max="5" width="44.125" style="80" customWidth="1"/>
    <col min="6" max="6" width="38.375" style="80" customWidth="1"/>
    <col min="7" max="7" width="5.25" style="81" bestFit="1" customWidth="1"/>
    <col min="8" max="8" width="20.625" style="81" customWidth="1"/>
    <col min="9" max="9" width="19.5" style="81" bestFit="1" customWidth="1"/>
    <col min="10" max="10" width="4.75" style="81" customWidth="1"/>
    <col min="11" max="11" width="2" style="82" customWidth="1"/>
    <col min="12" max="12" width="4.75" style="81" customWidth="1"/>
    <col min="13" max="13" width="2" style="81" customWidth="1"/>
    <col min="14" max="14" width="4.75" style="81" customWidth="1"/>
    <col min="15" max="15" width="2" style="81" customWidth="1"/>
    <col min="16" max="17" width="4.75" style="83" customWidth="1"/>
    <col min="18" max="18" width="2" style="83" customWidth="1"/>
    <col min="19" max="19" width="4.75" style="83" customWidth="1"/>
    <col min="20" max="20" width="2" style="83" customWidth="1"/>
    <col min="21" max="21" width="4.75" style="83" customWidth="1"/>
    <col min="22" max="22" width="2" style="83" customWidth="1"/>
    <col min="23" max="23" width="4.75" style="83" customWidth="1"/>
    <col min="24" max="24" width="38.125" style="83" customWidth="1"/>
    <col min="25" max="25" width="70.625" style="81" customWidth="1"/>
    <col min="26" max="26" width="9" style="47" customWidth="1"/>
    <col min="27" max="16384" width="9" style="81"/>
  </cols>
  <sheetData>
    <row r="1" spans="1:26" ht="24.75" customHeight="1" thickBot="1">
      <c r="B1" s="3" t="s">
        <v>18</v>
      </c>
      <c r="C1" s="4" t="s">
        <v>2289</v>
      </c>
      <c r="D1" s="5">
        <v>45053</v>
      </c>
      <c r="E1" s="43"/>
      <c r="F1" s="43"/>
      <c r="G1" s="44"/>
      <c r="H1" s="113"/>
      <c r="I1" s="45"/>
      <c r="J1" s="44"/>
      <c r="K1" s="45"/>
      <c r="L1" s="44"/>
      <c r="M1" s="44"/>
      <c r="N1" s="44"/>
      <c r="O1" s="44"/>
      <c r="P1" s="46"/>
      <c r="Q1" s="46"/>
      <c r="R1" s="46"/>
      <c r="S1" s="46"/>
      <c r="T1" s="46"/>
      <c r="U1" s="46"/>
      <c r="V1" s="46"/>
      <c r="W1" s="46"/>
      <c r="X1" s="46"/>
      <c r="Y1" s="44"/>
      <c r="Z1" s="60"/>
    </row>
    <row r="2" spans="1:26" ht="6.75" customHeight="1">
      <c r="B2" s="48"/>
      <c r="C2" s="44"/>
      <c r="D2" s="44"/>
      <c r="E2" s="43"/>
      <c r="F2" s="43"/>
      <c r="G2" s="44"/>
      <c r="H2" s="113"/>
      <c r="I2" s="45"/>
      <c r="J2" s="44"/>
      <c r="K2" s="45"/>
      <c r="L2" s="44"/>
      <c r="M2" s="44"/>
      <c r="N2" s="44"/>
      <c r="O2" s="44"/>
      <c r="P2" s="46"/>
      <c r="Q2" s="46"/>
      <c r="R2" s="46"/>
      <c r="S2" s="46"/>
      <c r="T2" s="46"/>
      <c r="U2" s="46"/>
      <c r="V2" s="46"/>
      <c r="W2" s="46"/>
      <c r="X2" s="46"/>
      <c r="Y2" s="44"/>
      <c r="Z2" s="60"/>
    </row>
    <row r="3" spans="1:26" ht="24" customHeight="1">
      <c r="B3" s="6" t="s">
        <v>1023</v>
      </c>
      <c r="C3" s="44"/>
      <c r="D3" s="44"/>
      <c r="E3" s="43"/>
      <c r="F3" s="43"/>
      <c r="G3" s="44"/>
      <c r="H3" s="113"/>
      <c r="I3" s="45"/>
      <c r="J3" s="44"/>
      <c r="K3" s="45"/>
      <c r="L3" s="44"/>
      <c r="M3" s="44"/>
      <c r="N3" s="44"/>
      <c r="O3" s="44"/>
      <c r="P3" s="46"/>
      <c r="Q3" s="46"/>
      <c r="R3" s="46"/>
      <c r="S3" s="46"/>
      <c r="T3" s="46"/>
      <c r="U3" s="46"/>
      <c r="V3" s="46"/>
      <c r="W3" s="46"/>
      <c r="X3" s="46"/>
      <c r="Y3" s="44"/>
      <c r="Z3" s="60"/>
    </row>
    <row r="4" spans="1:26" ht="6.75" customHeight="1" thickBot="1">
      <c r="B4" s="49"/>
      <c r="C4" s="44"/>
      <c r="D4" s="44"/>
      <c r="E4" s="43"/>
      <c r="F4" s="43"/>
      <c r="G4" s="44"/>
      <c r="H4" s="113"/>
      <c r="I4" s="45"/>
      <c r="J4" s="44"/>
      <c r="K4" s="45"/>
      <c r="L4" s="44"/>
      <c r="M4" s="44"/>
      <c r="N4" s="44"/>
      <c r="O4" s="44"/>
      <c r="P4" s="46"/>
      <c r="Q4" s="46"/>
      <c r="R4" s="46"/>
      <c r="S4" s="46"/>
      <c r="T4" s="46"/>
      <c r="U4" s="46"/>
      <c r="V4" s="46"/>
      <c r="W4" s="46"/>
      <c r="X4" s="46"/>
      <c r="Y4" s="44"/>
      <c r="Z4" s="60"/>
    </row>
    <row r="5" spans="1:26" ht="19.5">
      <c r="B5" s="7" t="s">
        <v>4</v>
      </c>
      <c r="C5" s="50"/>
      <c r="D5" s="51"/>
      <c r="E5" s="43"/>
      <c r="F5" s="43"/>
      <c r="G5" s="44"/>
      <c r="H5" s="113"/>
      <c r="I5" s="45"/>
      <c r="J5" s="44"/>
      <c r="K5" s="45"/>
      <c r="L5" s="44"/>
      <c r="M5" s="44"/>
      <c r="N5" s="44"/>
      <c r="O5" s="44"/>
      <c r="P5" s="46"/>
      <c r="Q5" s="46"/>
      <c r="R5" s="46"/>
      <c r="S5" s="46"/>
      <c r="T5" s="46"/>
      <c r="U5" s="46"/>
      <c r="V5" s="46"/>
      <c r="W5" s="46"/>
      <c r="X5" s="46"/>
      <c r="Y5" s="44"/>
      <c r="Z5" s="60"/>
    </row>
    <row r="6" spans="1:26" ht="24">
      <c r="B6" s="61" t="s">
        <v>563</v>
      </c>
      <c r="C6" s="62"/>
      <c r="D6" s="63"/>
      <c r="E6" s="43"/>
      <c r="F6" s="43"/>
      <c r="G6" s="44"/>
      <c r="H6" s="113"/>
      <c r="I6" s="45"/>
      <c r="J6" s="44"/>
      <c r="K6" s="45"/>
      <c r="L6" s="44"/>
      <c r="M6" s="44"/>
      <c r="N6" s="44"/>
      <c r="O6" s="44"/>
      <c r="P6" s="46"/>
      <c r="Q6" s="46"/>
      <c r="R6" s="46"/>
      <c r="S6" s="46"/>
      <c r="T6" s="46"/>
      <c r="U6" s="46"/>
      <c r="V6" s="46"/>
      <c r="W6" s="46"/>
      <c r="X6" s="43"/>
      <c r="Y6" s="44"/>
      <c r="Z6" s="60"/>
    </row>
    <row r="7" spans="1:26" ht="19.5">
      <c r="B7" s="186" t="s">
        <v>1082</v>
      </c>
      <c r="C7" s="187"/>
      <c r="D7" s="188"/>
      <c r="E7" s="43"/>
      <c r="F7" s="43"/>
      <c r="G7" s="44"/>
      <c r="H7" s="113"/>
      <c r="I7" s="45"/>
      <c r="J7" s="44"/>
      <c r="K7" s="45"/>
      <c r="L7" s="44"/>
      <c r="M7" s="44"/>
      <c r="N7" s="44"/>
      <c r="O7" s="44"/>
      <c r="P7" s="46"/>
      <c r="Q7" s="46"/>
      <c r="R7" s="46"/>
      <c r="S7" s="46"/>
      <c r="T7" s="46"/>
      <c r="U7" s="46"/>
      <c r="V7" s="46"/>
      <c r="W7" s="46"/>
      <c r="X7" s="43"/>
      <c r="Y7" s="44"/>
      <c r="Z7" s="60"/>
    </row>
    <row r="8" spans="1:26" ht="48" customHeight="1">
      <c r="B8" s="8" t="s">
        <v>564</v>
      </c>
      <c r="C8" s="52"/>
      <c r="D8" s="53"/>
      <c r="E8" s="43"/>
      <c r="F8" s="43"/>
      <c r="G8" s="44"/>
      <c r="H8" s="113"/>
      <c r="I8" s="45"/>
      <c r="J8" s="44"/>
      <c r="K8" s="45"/>
      <c r="L8" s="44"/>
      <c r="M8" s="44"/>
      <c r="N8" s="44"/>
      <c r="O8" s="44"/>
      <c r="P8" s="46"/>
      <c r="Q8" s="46"/>
      <c r="R8" s="46"/>
      <c r="S8" s="46"/>
      <c r="T8" s="46"/>
      <c r="U8" s="46"/>
      <c r="V8" s="46"/>
      <c r="W8" s="46"/>
      <c r="X8" s="46"/>
      <c r="Y8" s="44"/>
      <c r="Z8" s="60"/>
    </row>
    <row r="9" spans="1:26" ht="16.5" thickBot="1">
      <c r="B9" s="9" t="s">
        <v>5</v>
      </c>
      <c r="C9" s="54"/>
      <c r="D9" s="55"/>
      <c r="E9" s="43"/>
      <c r="F9" s="43"/>
      <c r="G9" s="44"/>
      <c r="H9" s="113"/>
      <c r="I9" s="45"/>
      <c r="J9" s="44"/>
      <c r="K9" s="45"/>
      <c r="L9" s="44"/>
      <c r="M9" s="44"/>
      <c r="N9" s="44"/>
      <c r="O9" s="44"/>
      <c r="P9" s="46"/>
      <c r="Q9" s="46"/>
      <c r="R9" s="46"/>
      <c r="S9" s="46"/>
      <c r="T9" s="46"/>
      <c r="U9" s="46"/>
      <c r="V9" s="46"/>
      <c r="W9" s="46"/>
      <c r="X9" s="46"/>
      <c r="Y9" s="44"/>
      <c r="Z9" s="60"/>
    </row>
    <row r="10" spans="1:26" ht="18.75">
      <c r="B10" s="44"/>
      <c r="C10" s="44"/>
      <c r="D10" s="44"/>
      <c r="E10" s="43"/>
      <c r="F10" s="43"/>
      <c r="G10" s="44"/>
      <c r="H10" s="113"/>
      <c r="I10" s="45"/>
      <c r="J10" s="44"/>
      <c r="K10" s="45"/>
      <c r="L10" s="44"/>
      <c r="M10" s="44"/>
      <c r="N10" s="44"/>
      <c r="O10" s="44"/>
      <c r="P10" s="46"/>
      <c r="Q10" s="46"/>
      <c r="R10" s="46"/>
      <c r="S10" s="46"/>
      <c r="T10" s="46"/>
      <c r="U10" s="46"/>
      <c r="V10" s="46"/>
      <c r="W10" s="46"/>
      <c r="X10" s="56"/>
      <c r="Y10" s="44"/>
      <c r="Z10" s="60"/>
    </row>
    <row r="11" spans="1:26" ht="20.25" customHeight="1">
      <c r="B11" s="44"/>
      <c r="C11" s="44"/>
      <c r="D11" s="44"/>
      <c r="E11" s="43"/>
      <c r="F11" s="43"/>
      <c r="G11" s="44"/>
      <c r="H11" s="113"/>
      <c r="I11" s="45"/>
      <c r="J11" s="44"/>
      <c r="K11" s="45"/>
      <c r="L11" s="44"/>
      <c r="M11" s="44"/>
      <c r="N11" s="44"/>
      <c r="O11" s="44"/>
      <c r="P11" s="46"/>
      <c r="Q11" s="46"/>
      <c r="R11" s="46"/>
      <c r="S11" s="46"/>
      <c r="T11" s="46"/>
      <c r="U11" s="46"/>
      <c r="V11" s="46"/>
      <c r="W11" s="46"/>
      <c r="X11" s="57"/>
      <c r="Y11" s="44"/>
      <c r="Z11" s="60"/>
    </row>
    <row r="12" spans="1:26" ht="20.25" customHeight="1">
      <c r="B12" s="189" t="s">
        <v>3</v>
      </c>
      <c r="C12" s="189" t="s">
        <v>1</v>
      </c>
      <c r="D12" s="189" t="s">
        <v>8</v>
      </c>
      <c r="E12" s="191" t="s">
        <v>7</v>
      </c>
      <c r="F12" s="191" t="s">
        <v>11</v>
      </c>
      <c r="G12" s="197" t="s">
        <v>2</v>
      </c>
      <c r="H12" s="198"/>
      <c r="I12" s="189" t="s">
        <v>0</v>
      </c>
      <c r="J12" s="203" t="s">
        <v>10</v>
      </c>
      <c r="K12" s="203"/>
      <c r="L12" s="203"/>
      <c r="M12" s="203"/>
      <c r="N12" s="203"/>
      <c r="O12" s="203"/>
      <c r="P12" s="203"/>
      <c r="Q12" s="203"/>
      <c r="R12" s="203"/>
      <c r="S12" s="203"/>
      <c r="T12" s="203"/>
      <c r="U12" s="203"/>
      <c r="V12" s="203"/>
      <c r="W12" s="203"/>
      <c r="X12" s="193" t="s">
        <v>6</v>
      </c>
      <c r="Y12" s="193" t="s">
        <v>9</v>
      </c>
      <c r="Z12" s="211" t="s">
        <v>1119</v>
      </c>
    </row>
    <row r="13" spans="1:26" ht="31.5" customHeight="1">
      <c r="B13" s="190"/>
      <c r="C13" s="190"/>
      <c r="D13" s="190"/>
      <c r="E13" s="192"/>
      <c r="F13" s="192"/>
      <c r="G13" s="199"/>
      <c r="H13" s="200"/>
      <c r="I13" s="190"/>
      <c r="J13" s="201" t="s">
        <v>1024</v>
      </c>
      <c r="K13" s="201"/>
      <c r="L13" s="201"/>
      <c r="M13" s="201"/>
      <c r="N13" s="201"/>
      <c r="O13" s="201"/>
      <c r="P13" s="202"/>
      <c r="Q13" s="201" t="s">
        <v>1025</v>
      </c>
      <c r="R13" s="201"/>
      <c r="S13" s="201"/>
      <c r="T13" s="201"/>
      <c r="U13" s="201"/>
      <c r="V13" s="201"/>
      <c r="W13" s="201"/>
      <c r="X13" s="194"/>
      <c r="Y13" s="194"/>
      <c r="Z13" s="211"/>
    </row>
    <row r="14" spans="1:26" ht="31.5" customHeight="1">
      <c r="A14" s="44">
        <f>VLOOKUP(Z14,貼付け!A:C,2,0)</f>
        <v>1461</v>
      </c>
      <c r="B14" s="10" t="s">
        <v>59</v>
      </c>
      <c r="C14" s="10" t="s">
        <v>60</v>
      </c>
      <c r="D14" s="10" t="s">
        <v>23</v>
      </c>
      <c r="E14" s="11" t="s">
        <v>2338</v>
      </c>
      <c r="F14" s="11" t="s">
        <v>20</v>
      </c>
      <c r="G14" s="12" t="s">
        <v>15</v>
      </c>
      <c r="H14" s="114" t="s">
        <v>17</v>
      </c>
      <c r="I14" s="12" t="s">
        <v>61</v>
      </c>
      <c r="J14" s="14">
        <v>9</v>
      </c>
      <c r="K14" s="15" t="s">
        <v>13</v>
      </c>
      <c r="L14" s="16">
        <v>0</v>
      </c>
      <c r="M14" s="17" t="s">
        <v>14</v>
      </c>
      <c r="N14" s="17">
        <v>10</v>
      </c>
      <c r="O14" s="17" t="s">
        <v>13</v>
      </c>
      <c r="P14" s="18">
        <v>0</v>
      </c>
      <c r="Q14" s="19"/>
      <c r="R14" s="18"/>
      <c r="S14" s="18"/>
      <c r="T14" s="18"/>
      <c r="U14" s="20"/>
      <c r="V14" s="18"/>
      <c r="W14" s="21"/>
      <c r="X14" s="22"/>
      <c r="Y14" s="23" t="s">
        <v>2931</v>
      </c>
      <c r="Z14" s="64">
        <v>7</v>
      </c>
    </row>
    <row r="15" spans="1:26" ht="18" customHeight="1">
      <c r="A15" s="44">
        <f>VLOOKUP(Z15,貼付け!A:C,2,0)</f>
        <v>981</v>
      </c>
      <c r="B15" s="10" t="s">
        <v>138</v>
      </c>
      <c r="C15" s="10" t="s">
        <v>60</v>
      </c>
      <c r="D15" s="10" t="s">
        <v>23</v>
      </c>
      <c r="E15" s="11" t="s">
        <v>139</v>
      </c>
      <c r="F15" s="11" t="s">
        <v>29</v>
      </c>
      <c r="G15" s="12" t="s">
        <v>12</v>
      </c>
      <c r="H15" s="114" t="s">
        <v>16</v>
      </c>
      <c r="I15" s="111" t="s">
        <v>3088</v>
      </c>
      <c r="J15" s="14">
        <v>6</v>
      </c>
      <c r="K15" s="15" t="s">
        <v>13</v>
      </c>
      <c r="L15" s="16">
        <v>0</v>
      </c>
      <c r="M15" s="17" t="s">
        <v>14</v>
      </c>
      <c r="N15" s="17">
        <v>12</v>
      </c>
      <c r="O15" s="17" t="s">
        <v>13</v>
      </c>
      <c r="P15" s="18">
        <v>0</v>
      </c>
      <c r="Q15" s="19"/>
      <c r="R15" s="18"/>
      <c r="S15" s="18"/>
      <c r="T15" s="18"/>
      <c r="U15" s="20"/>
      <c r="V15" s="18"/>
      <c r="W15" s="21"/>
      <c r="X15" s="22"/>
      <c r="Y15" s="23" t="s">
        <v>2354</v>
      </c>
      <c r="Z15" s="64">
        <v>17</v>
      </c>
    </row>
    <row r="16" spans="1:26" ht="18" customHeight="1">
      <c r="A16" s="44">
        <f>VLOOKUP(Z16,貼付け!A:C,2,0)</f>
        <v>354</v>
      </c>
      <c r="B16" s="10" t="s">
        <v>380</v>
      </c>
      <c r="C16" s="10" t="s">
        <v>22</v>
      </c>
      <c r="D16" s="10" t="s">
        <v>23</v>
      </c>
      <c r="E16" s="11" t="s">
        <v>2655</v>
      </c>
      <c r="F16" s="11" t="s">
        <v>20</v>
      </c>
      <c r="G16" s="12" t="s">
        <v>12</v>
      </c>
      <c r="H16" s="114" t="s">
        <v>16</v>
      </c>
      <c r="I16" s="12" t="s">
        <v>381</v>
      </c>
      <c r="J16" s="14">
        <v>8</v>
      </c>
      <c r="K16" s="15" t="s">
        <v>13</v>
      </c>
      <c r="L16" s="16">
        <v>0</v>
      </c>
      <c r="M16" s="17" t="s">
        <v>14</v>
      </c>
      <c r="N16" s="17">
        <v>14</v>
      </c>
      <c r="O16" s="17" t="s">
        <v>13</v>
      </c>
      <c r="P16" s="18">
        <v>30</v>
      </c>
      <c r="Q16" s="19"/>
      <c r="R16" s="18"/>
      <c r="S16" s="18"/>
      <c r="T16" s="18"/>
      <c r="U16" s="20"/>
      <c r="V16" s="18"/>
      <c r="W16" s="21"/>
      <c r="X16" s="22" t="s">
        <v>567</v>
      </c>
      <c r="Y16" s="23" t="s">
        <v>1133</v>
      </c>
      <c r="Z16" s="64">
        <v>117</v>
      </c>
    </row>
    <row r="17" spans="1:26" ht="18" customHeight="1">
      <c r="A17" s="44">
        <f>VLOOKUP(Z17,貼付け!A:C,2,0)</f>
        <v>2470</v>
      </c>
      <c r="B17" s="10" t="s">
        <v>258</v>
      </c>
      <c r="C17" s="10" t="s">
        <v>259</v>
      </c>
      <c r="D17" s="10" t="s">
        <v>23</v>
      </c>
      <c r="E17" s="11" t="s">
        <v>260</v>
      </c>
      <c r="F17" s="11" t="s">
        <v>20</v>
      </c>
      <c r="G17" s="12" t="s">
        <v>15</v>
      </c>
      <c r="H17" s="114" t="s">
        <v>17</v>
      </c>
      <c r="I17" s="12" t="s">
        <v>261</v>
      </c>
      <c r="J17" s="14">
        <v>7</v>
      </c>
      <c r="K17" s="15" t="s">
        <v>13</v>
      </c>
      <c r="L17" s="16">
        <v>0</v>
      </c>
      <c r="M17" s="17" t="s">
        <v>14</v>
      </c>
      <c r="N17" s="17">
        <v>13</v>
      </c>
      <c r="O17" s="17" t="s">
        <v>13</v>
      </c>
      <c r="P17" s="18">
        <v>0</v>
      </c>
      <c r="Q17" s="19"/>
      <c r="R17" s="18"/>
      <c r="S17" s="18"/>
      <c r="T17" s="18"/>
      <c r="U17" s="20"/>
      <c r="V17" s="18"/>
      <c r="W17" s="21"/>
      <c r="X17" s="22" t="s">
        <v>566</v>
      </c>
      <c r="Y17" s="23" t="s">
        <v>2300</v>
      </c>
      <c r="Z17" s="64">
        <v>194</v>
      </c>
    </row>
    <row r="18" spans="1:26" ht="18" customHeight="1">
      <c r="A18" s="44">
        <f>VLOOKUP(Z18,貼付け!A:C,2,0)</f>
        <v>2416</v>
      </c>
      <c r="B18" s="10" t="s">
        <v>2277</v>
      </c>
      <c r="C18" s="10" t="s">
        <v>649</v>
      </c>
      <c r="D18" s="10" t="s">
        <v>23</v>
      </c>
      <c r="E18" s="11" t="s">
        <v>2585</v>
      </c>
      <c r="F18" s="11" t="s">
        <v>39</v>
      </c>
      <c r="G18" s="12" t="s">
        <v>15</v>
      </c>
      <c r="H18" s="114" t="s">
        <v>17</v>
      </c>
      <c r="I18" s="12" t="s">
        <v>650</v>
      </c>
      <c r="J18" s="14">
        <v>10</v>
      </c>
      <c r="K18" s="15" t="s">
        <v>13</v>
      </c>
      <c r="L18" s="16">
        <v>0</v>
      </c>
      <c r="M18" s="17" t="s">
        <v>14</v>
      </c>
      <c r="N18" s="17">
        <v>12</v>
      </c>
      <c r="O18" s="17" t="s">
        <v>13</v>
      </c>
      <c r="P18" s="18">
        <v>0</v>
      </c>
      <c r="Q18" s="19">
        <v>12</v>
      </c>
      <c r="R18" s="18" t="s">
        <v>13</v>
      </c>
      <c r="S18" s="18">
        <v>0</v>
      </c>
      <c r="T18" s="18" t="s">
        <v>14</v>
      </c>
      <c r="U18" s="20">
        <v>16</v>
      </c>
      <c r="V18" s="18" t="s">
        <v>13</v>
      </c>
      <c r="W18" s="21">
        <v>0</v>
      </c>
      <c r="X18" s="22" t="s">
        <v>1102</v>
      </c>
      <c r="Y18" s="23" t="s">
        <v>2680</v>
      </c>
      <c r="Z18" s="64">
        <v>246</v>
      </c>
    </row>
    <row r="19" spans="1:26" ht="18" customHeight="1">
      <c r="A19" s="44">
        <f>VLOOKUP(Z19,貼付け!A:C,2,0)</f>
        <v>1823</v>
      </c>
      <c r="B19" s="10" t="s">
        <v>21</v>
      </c>
      <c r="C19" s="10" t="s">
        <v>22</v>
      </c>
      <c r="D19" s="10" t="s">
        <v>23</v>
      </c>
      <c r="E19" s="11" t="s">
        <v>24</v>
      </c>
      <c r="F19" s="11" t="s">
        <v>20</v>
      </c>
      <c r="G19" s="12" t="s">
        <v>12</v>
      </c>
      <c r="H19" s="114" t="s">
        <v>16</v>
      </c>
      <c r="I19" s="12" t="s">
        <v>565</v>
      </c>
      <c r="J19" s="14">
        <v>7</v>
      </c>
      <c r="K19" s="15" t="s">
        <v>13</v>
      </c>
      <c r="L19" s="16">
        <v>30</v>
      </c>
      <c r="M19" s="17" t="s">
        <v>14</v>
      </c>
      <c r="N19" s="17">
        <v>13</v>
      </c>
      <c r="O19" s="17" t="s">
        <v>13</v>
      </c>
      <c r="P19" s="18">
        <v>30</v>
      </c>
      <c r="Q19" s="19"/>
      <c r="R19" s="18"/>
      <c r="S19" s="18"/>
      <c r="T19" s="18"/>
      <c r="U19" s="20"/>
      <c r="V19" s="18"/>
      <c r="W19" s="21"/>
      <c r="X19" s="22"/>
      <c r="Y19" s="23" t="s">
        <v>16</v>
      </c>
      <c r="Z19" s="64">
        <v>276</v>
      </c>
    </row>
    <row r="20" spans="1:26" ht="18" customHeight="1">
      <c r="A20" s="44">
        <f>VLOOKUP(Z20,貼付け!A:C,2,0)</f>
        <v>673</v>
      </c>
      <c r="B20" s="10" t="s">
        <v>2258</v>
      </c>
      <c r="C20" s="10" t="s">
        <v>22</v>
      </c>
      <c r="D20" s="10" t="s">
        <v>23</v>
      </c>
      <c r="E20" s="11" t="s">
        <v>2688</v>
      </c>
      <c r="F20" s="11" t="s">
        <v>20</v>
      </c>
      <c r="G20" s="12" t="s">
        <v>15</v>
      </c>
      <c r="H20" s="114" t="s">
        <v>17</v>
      </c>
      <c r="I20" s="12" t="s">
        <v>2689</v>
      </c>
      <c r="J20" s="14">
        <v>9</v>
      </c>
      <c r="K20" s="15" t="s">
        <v>13</v>
      </c>
      <c r="L20" s="16">
        <v>0</v>
      </c>
      <c r="M20" s="17" t="s">
        <v>14</v>
      </c>
      <c r="N20" s="17">
        <v>12</v>
      </c>
      <c r="O20" s="17" t="s">
        <v>13</v>
      </c>
      <c r="P20" s="18">
        <v>0</v>
      </c>
      <c r="Q20" s="19">
        <v>15</v>
      </c>
      <c r="R20" s="18" t="s">
        <v>13</v>
      </c>
      <c r="S20" s="18">
        <v>0</v>
      </c>
      <c r="T20" s="18" t="s">
        <v>14</v>
      </c>
      <c r="U20" s="20">
        <v>18</v>
      </c>
      <c r="V20" s="18" t="s">
        <v>13</v>
      </c>
      <c r="W20" s="21">
        <v>0</v>
      </c>
      <c r="X20" s="22"/>
      <c r="Y20" s="23" t="s">
        <v>16</v>
      </c>
      <c r="Z20" s="64">
        <v>304</v>
      </c>
    </row>
    <row r="21" spans="1:26" ht="18" customHeight="1">
      <c r="A21" s="44">
        <f>VLOOKUP(Z21,貼付け!A:C,2,0)</f>
        <v>2595</v>
      </c>
      <c r="B21" s="10" t="s">
        <v>544</v>
      </c>
      <c r="C21" s="10" t="s">
        <v>935</v>
      </c>
      <c r="D21" s="10" t="s">
        <v>102</v>
      </c>
      <c r="E21" s="11" t="s">
        <v>936</v>
      </c>
      <c r="F21" s="11" t="s">
        <v>52</v>
      </c>
      <c r="G21" s="12" t="s">
        <v>15</v>
      </c>
      <c r="H21" s="114" t="s">
        <v>17</v>
      </c>
      <c r="I21" s="12" t="s">
        <v>937</v>
      </c>
      <c r="J21" s="14">
        <v>9</v>
      </c>
      <c r="K21" s="15" t="s">
        <v>13</v>
      </c>
      <c r="L21" s="16">
        <v>0</v>
      </c>
      <c r="M21" s="17" t="s">
        <v>14</v>
      </c>
      <c r="N21" s="17">
        <v>12</v>
      </c>
      <c r="O21" s="17" t="s">
        <v>13</v>
      </c>
      <c r="P21" s="18">
        <v>0</v>
      </c>
      <c r="Q21" s="19">
        <v>13</v>
      </c>
      <c r="R21" s="18" t="s">
        <v>13</v>
      </c>
      <c r="S21" s="18">
        <v>0</v>
      </c>
      <c r="T21" s="18" t="s">
        <v>14</v>
      </c>
      <c r="U21" s="20">
        <v>17</v>
      </c>
      <c r="V21" s="18" t="s">
        <v>13</v>
      </c>
      <c r="W21" s="21">
        <v>0</v>
      </c>
      <c r="X21" s="22"/>
      <c r="Y21" s="23" t="s">
        <v>16</v>
      </c>
      <c r="Z21" s="64">
        <v>189</v>
      </c>
    </row>
    <row r="22" spans="1:26" ht="18" customHeight="1">
      <c r="A22" s="44">
        <f>VLOOKUP(Z22,貼付け!A:C,2,0)</f>
        <v>1156</v>
      </c>
      <c r="B22" s="10" t="s">
        <v>100</v>
      </c>
      <c r="C22" s="10" t="s">
        <v>101</v>
      </c>
      <c r="D22" s="10" t="s">
        <v>102</v>
      </c>
      <c r="E22" s="11" t="s">
        <v>103</v>
      </c>
      <c r="F22" s="11" t="s">
        <v>29</v>
      </c>
      <c r="G22" s="12" t="s">
        <v>12</v>
      </c>
      <c r="H22" s="114" t="s">
        <v>16</v>
      </c>
      <c r="I22" s="12" t="s">
        <v>1201</v>
      </c>
      <c r="J22" s="14">
        <v>8</v>
      </c>
      <c r="K22" s="15" t="s">
        <v>13</v>
      </c>
      <c r="L22" s="16">
        <v>0</v>
      </c>
      <c r="M22" s="17" t="s">
        <v>14</v>
      </c>
      <c r="N22" s="17">
        <v>12</v>
      </c>
      <c r="O22" s="17" t="s">
        <v>13</v>
      </c>
      <c r="P22" s="18">
        <v>0</v>
      </c>
      <c r="Q22" s="19">
        <v>15</v>
      </c>
      <c r="R22" s="18" t="s">
        <v>13</v>
      </c>
      <c r="S22" s="18">
        <v>0</v>
      </c>
      <c r="T22" s="18" t="s">
        <v>14</v>
      </c>
      <c r="U22" s="20">
        <v>20</v>
      </c>
      <c r="V22" s="18" t="s">
        <v>13</v>
      </c>
      <c r="W22" s="21">
        <v>0</v>
      </c>
      <c r="X22" s="22" t="s">
        <v>568</v>
      </c>
      <c r="Y22" s="23" t="s">
        <v>2736</v>
      </c>
      <c r="Z22" s="64">
        <v>296</v>
      </c>
    </row>
    <row r="23" spans="1:26" ht="18" customHeight="1">
      <c r="A23" s="44">
        <f>VLOOKUP(Z23,貼付け!A:C,2,0)</f>
        <v>1572</v>
      </c>
      <c r="B23" s="10" t="s">
        <v>506</v>
      </c>
      <c r="C23" s="10" t="s">
        <v>730</v>
      </c>
      <c r="D23" s="10" t="s">
        <v>102</v>
      </c>
      <c r="E23" s="11" t="s">
        <v>2293</v>
      </c>
      <c r="F23" s="11" t="s">
        <v>20</v>
      </c>
      <c r="G23" s="12" t="s">
        <v>12</v>
      </c>
      <c r="H23" s="114" t="s">
        <v>16</v>
      </c>
      <c r="I23" s="12" t="s">
        <v>2785</v>
      </c>
      <c r="J23" s="14">
        <v>7</v>
      </c>
      <c r="K23" s="15" t="s">
        <v>13</v>
      </c>
      <c r="L23" s="16">
        <v>0</v>
      </c>
      <c r="M23" s="17" t="s">
        <v>14</v>
      </c>
      <c r="N23" s="17">
        <v>12</v>
      </c>
      <c r="O23" s="17" t="s">
        <v>13</v>
      </c>
      <c r="P23" s="18">
        <v>0</v>
      </c>
      <c r="Q23" s="19">
        <v>12</v>
      </c>
      <c r="R23" s="18" t="s">
        <v>13</v>
      </c>
      <c r="S23" s="18">
        <v>0</v>
      </c>
      <c r="T23" s="18" t="s">
        <v>14</v>
      </c>
      <c r="U23" s="20">
        <v>23</v>
      </c>
      <c r="V23" s="18" t="s">
        <v>13</v>
      </c>
      <c r="W23" s="21">
        <v>55</v>
      </c>
      <c r="X23" s="22"/>
      <c r="Y23" s="23" t="s">
        <v>2786</v>
      </c>
      <c r="Z23" s="64">
        <v>326</v>
      </c>
    </row>
    <row r="24" spans="1:26" ht="18" customHeight="1">
      <c r="A24" s="44">
        <f>VLOOKUP(Z24,貼付け!A:C,2,0)</f>
        <v>787</v>
      </c>
      <c r="B24" s="10" t="s">
        <v>130</v>
      </c>
      <c r="C24" s="10" t="s">
        <v>131</v>
      </c>
      <c r="D24" s="10" t="s">
        <v>132</v>
      </c>
      <c r="E24" s="11" t="s">
        <v>133</v>
      </c>
      <c r="F24" s="11" t="s">
        <v>20</v>
      </c>
      <c r="G24" s="12" t="s">
        <v>12</v>
      </c>
      <c r="H24" s="114" t="s">
        <v>16</v>
      </c>
      <c r="I24" s="12" t="s">
        <v>2418</v>
      </c>
      <c r="J24" s="14">
        <v>6</v>
      </c>
      <c r="K24" s="15" t="s">
        <v>13</v>
      </c>
      <c r="L24" s="16">
        <v>0</v>
      </c>
      <c r="M24" s="17" t="s">
        <v>14</v>
      </c>
      <c r="N24" s="17">
        <v>12</v>
      </c>
      <c r="O24" s="17" t="s">
        <v>13</v>
      </c>
      <c r="P24" s="18">
        <v>0</v>
      </c>
      <c r="Q24" s="19"/>
      <c r="R24" s="18"/>
      <c r="S24" s="18"/>
      <c r="T24" s="18"/>
      <c r="U24" s="20"/>
      <c r="V24" s="18"/>
      <c r="W24" s="21"/>
      <c r="X24" s="22"/>
      <c r="Y24" s="23" t="s">
        <v>2645</v>
      </c>
      <c r="Z24" s="64">
        <v>83</v>
      </c>
    </row>
    <row r="25" spans="1:26" ht="18" customHeight="1">
      <c r="A25" s="44">
        <f>VLOOKUP(Z25,貼付け!A:C,2,0)</f>
        <v>1305</v>
      </c>
      <c r="B25" s="10" t="s">
        <v>2267</v>
      </c>
      <c r="C25" s="10" t="s">
        <v>396</v>
      </c>
      <c r="D25" s="10" t="s">
        <v>132</v>
      </c>
      <c r="E25" s="11" t="s">
        <v>2704</v>
      </c>
      <c r="F25" s="11" t="s">
        <v>20</v>
      </c>
      <c r="G25" s="12" t="s">
        <v>12</v>
      </c>
      <c r="H25" s="114" t="s">
        <v>16</v>
      </c>
      <c r="I25" s="12" t="s">
        <v>2705</v>
      </c>
      <c r="J25" s="14">
        <v>9</v>
      </c>
      <c r="K25" s="15" t="s">
        <v>13</v>
      </c>
      <c r="L25" s="16">
        <v>0</v>
      </c>
      <c r="M25" s="17" t="s">
        <v>14</v>
      </c>
      <c r="N25" s="17">
        <v>13</v>
      </c>
      <c r="O25" s="17" t="s">
        <v>13</v>
      </c>
      <c r="P25" s="18">
        <v>0</v>
      </c>
      <c r="Q25" s="19"/>
      <c r="R25" s="18"/>
      <c r="S25" s="18"/>
      <c r="T25" s="18"/>
      <c r="U25" s="20"/>
      <c r="V25" s="18"/>
      <c r="W25" s="21"/>
      <c r="X25" s="22" t="s">
        <v>1103</v>
      </c>
      <c r="Y25" s="23" t="s">
        <v>2706</v>
      </c>
      <c r="Z25" s="64">
        <v>147</v>
      </c>
    </row>
    <row r="26" spans="1:26" ht="18" customHeight="1">
      <c r="A26" s="44">
        <f>VLOOKUP(Z26,貼付け!A:C,2,0)</f>
        <v>343</v>
      </c>
      <c r="B26" s="10" t="s">
        <v>226</v>
      </c>
      <c r="C26" s="10" t="s">
        <v>227</v>
      </c>
      <c r="D26" s="10" t="s">
        <v>228</v>
      </c>
      <c r="E26" s="11" t="s">
        <v>2343</v>
      </c>
      <c r="F26" s="11" t="s">
        <v>20</v>
      </c>
      <c r="G26" s="12" t="s">
        <v>12</v>
      </c>
      <c r="H26" s="114" t="s">
        <v>16</v>
      </c>
      <c r="I26" s="111" t="s">
        <v>2932</v>
      </c>
      <c r="J26" s="14"/>
      <c r="K26" s="15"/>
      <c r="L26" s="16"/>
      <c r="M26" s="17"/>
      <c r="N26" s="17"/>
      <c r="O26" s="17"/>
      <c r="P26" s="18"/>
      <c r="Q26" s="19">
        <v>21</v>
      </c>
      <c r="R26" s="18" t="s">
        <v>13</v>
      </c>
      <c r="S26" s="18">
        <v>30</v>
      </c>
      <c r="T26" s="18" t="s">
        <v>14</v>
      </c>
      <c r="U26" s="20">
        <v>22</v>
      </c>
      <c r="V26" s="18" t="s">
        <v>13</v>
      </c>
      <c r="W26" s="21">
        <v>30</v>
      </c>
      <c r="X26" s="22" t="s">
        <v>569</v>
      </c>
      <c r="Y26" s="23" t="s">
        <v>3144</v>
      </c>
      <c r="Z26" s="64">
        <v>11</v>
      </c>
    </row>
    <row r="27" spans="1:26" ht="18" customHeight="1">
      <c r="A27" s="44">
        <f>VLOOKUP(Z27,貼付け!A:C,2,0)</f>
        <v>1649</v>
      </c>
      <c r="B27" s="10" t="s">
        <v>2394</v>
      </c>
      <c r="C27" s="10" t="s">
        <v>2193</v>
      </c>
      <c r="D27" s="10" t="s">
        <v>228</v>
      </c>
      <c r="E27" s="11" t="s">
        <v>2395</v>
      </c>
      <c r="F27" s="11" t="s">
        <v>20</v>
      </c>
      <c r="G27" s="12" t="s">
        <v>15</v>
      </c>
      <c r="H27" s="114" t="s">
        <v>17</v>
      </c>
      <c r="I27" s="12" t="s">
        <v>2196</v>
      </c>
      <c r="J27" s="14">
        <v>9</v>
      </c>
      <c r="K27" s="15" t="s">
        <v>13</v>
      </c>
      <c r="L27" s="16">
        <v>0</v>
      </c>
      <c r="M27" s="17" t="s">
        <v>14</v>
      </c>
      <c r="N27" s="17">
        <v>12</v>
      </c>
      <c r="O27" s="17" t="s">
        <v>13</v>
      </c>
      <c r="P27" s="18">
        <v>0</v>
      </c>
      <c r="Q27" s="19">
        <v>13</v>
      </c>
      <c r="R27" s="18" t="s">
        <v>13</v>
      </c>
      <c r="S27" s="18">
        <v>0</v>
      </c>
      <c r="T27" s="18" t="s">
        <v>14</v>
      </c>
      <c r="U27" s="20">
        <v>17</v>
      </c>
      <c r="V27" s="18" t="s">
        <v>13</v>
      </c>
      <c r="W27" s="21">
        <v>0</v>
      </c>
      <c r="X27" s="22" t="s">
        <v>2396</v>
      </c>
      <c r="Y27" s="23"/>
      <c r="Z27" s="64">
        <v>62</v>
      </c>
    </row>
    <row r="28" spans="1:26" ht="18" customHeight="1">
      <c r="A28" s="44">
        <f>VLOOKUP(Z28,貼付け!A:C,2,0)</f>
        <v>1291</v>
      </c>
      <c r="B28" s="10" t="s">
        <v>1028</v>
      </c>
      <c r="C28" s="10" t="s">
        <v>731</v>
      </c>
      <c r="D28" s="10" t="s">
        <v>228</v>
      </c>
      <c r="E28" s="11" t="s">
        <v>2397</v>
      </c>
      <c r="F28" s="11" t="s">
        <v>20</v>
      </c>
      <c r="G28" s="12" t="s">
        <v>12</v>
      </c>
      <c r="H28" s="114" t="s">
        <v>16</v>
      </c>
      <c r="I28" s="12" t="s">
        <v>863</v>
      </c>
      <c r="J28" s="14">
        <v>9</v>
      </c>
      <c r="K28" s="15" t="s">
        <v>13</v>
      </c>
      <c r="L28" s="16">
        <v>0</v>
      </c>
      <c r="M28" s="17" t="s">
        <v>14</v>
      </c>
      <c r="N28" s="17">
        <v>15</v>
      </c>
      <c r="O28" s="17" t="s">
        <v>13</v>
      </c>
      <c r="P28" s="18">
        <v>0</v>
      </c>
      <c r="Q28" s="19"/>
      <c r="R28" s="18"/>
      <c r="S28" s="18"/>
      <c r="T28" s="18"/>
      <c r="U28" s="20"/>
      <c r="V28" s="18"/>
      <c r="W28" s="21"/>
      <c r="X28" s="22" t="s">
        <v>864</v>
      </c>
      <c r="Y28" s="23" t="s">
        <v>2933</v>
      </c>
      <c r="Z28" s="64">
        <v>63</v>
      </c>
    </row>
    <row r="29" spans="1:26" ht="18" customHeight="1">
      <c r="A29" s="44">
        <f>VLOOKUP(Z29,貼付け!A:C,2,0)</f>
        <v>2295</v>
      </c>
      <c r="B29" s="10" t="s">
        <v>538</v>
      </c>
      <c r="C29" s="10" t="s">
        <v>282</v>
      </c>
      <c r="D29" s="10" t="s">
        <v>228</v>
      </c>
      <c r="E29" s="11" t="s">
        <v>2647</v>
      </c>
      <c r="F29" s="11" t="s">
        <v>20</v>
      </c>
      <c r="G29" s="12" t="s">
        <v>12</v>
      </c>
      <c r="H29" s="114" t="s">
        <v>16</v>
      </c>
      <c r="I29" s="111" t="s">
        <v>2934</v>
      </c>
      <c r="J29" s="14">
        <v>11</v>
      </c>
      <c r="K29" s="15" t="s">
        <v>13</v>
      </c>
      <c r="L29" s="16">
        <v>0</v>
      </c>
      <c r="M29" s="17" t="s">
        <v>14</v>
      </c>
      <c r="N29" s="17">
        <v>12</v>
      </c>
      <c r="O29" s="17" t="s">
        <v>13</v>
      </c>
      <c r="P29" s="18">
        <v>0</v>
      </c>
      <c r="Q29" s="19">
        <v>12</v>
      </c>
      <c r="R29" s="18" t="s">
        <v>13</v>
      </c>
      <c r="S29" s="18">
        <v>0</v>
      </c>
      <c r="T29" s="18" t="s">
        <v>14</v>
      </c>
      <c r="U29" s="20">
        <v>17</v>
      </c>
      <c r="V29" s="18" t="s">
        <v>13</v>
      </c>
      <c r="W29" s="21">
        <v>0</v>
      </c>
      <c r="X29" s="22" t="s">
        <v>1104</v>
      </c>
      <c r="Y29" s="23" t="s">
        <v>2648</v>
      </c>
      <c r="Z29" s="64">
        <v>85</v>
      </c>
    </row>
    <row r="30" spans="1:26" ht="18" customHeight="1">
      <c r="A30" s="44">
        <f>VLOOKUP(Z30,貼付け!A:C,2,0)</f>
        <v>1197</v>
      </c>
      <c r="B30" s="10" t="s">
        <v>653</v>
      </c>
      <c r="C30" s="10" t="s">
        <v>227</v>
      </c>
      <c r="D30" s="10" t="s">
        <v>228</v>
      </c>
      <c r="E30" s="11" t="s">
        <v>2707</v>
      </c>
      <c r="F30" s="11" t="s">
        <v>20</v>
      </c>
      <c r="G30" s="12" t="s">
        <v>12</v>
      </c>
      <c r="H30" s="114" t="s">
        <v>16</v>
      </c>
      <c r="I30" s="111" t="s">
        <v>654</v>
      </c>
      <c r="J30" s="14">
        <v>9</v>
      </c>
      <c r="K30" s="15" t="s">
        <v>13</v>
      </c>
      <c r="L30" s="16">
        <v>0</v>
      </c>
      <c r="M30" s="17" t="s">
        <v>14</v>
      </c>
      <c r="N30" s="17">
        <v>12</v>
      </c>
      <c r="O30" s="17" t="s">
        <v>13</v>
      </c>
      <c r="P30" s="18">
        <v>0</v>
      </c>
      <c r="Q30" s="19"/>
      <c r="R30" s="18"/>
      <c r="S30" s="18"/>
      <c r="T30" s="18"/>
      <c r="U30" s="20"/>
      <c r="V30" s="18"/>
      <c r="W30" s="21"/>
      <c r="X30" s="22" t="s">
        <v>2708</v>
      </c>
      <c r="Y30" s="23" t="s">
        <v>2709</v>
      </c>
      <c r="Z30" s="64">
        <v>157</v>
      </c>
    </row>
    <row r="31" spans="1:26" ht="18" customHeight="1">
      <c r="A31" s="44">
        <f>VLOOKUP(Z31,貼付け!A:C,2,0)</f>
        <v>1905</v>
      </c>
      <c r="B31" s="10" t="s">
        <v>492</v>
      </c>
      <c r="C31" s="10" t="s">
        <v>709</v>
      </c>
      <c r="D31" s="10" t="s">
        <v>228</v>
      </c>
      <c r="E31" s="11" t="s">
        <v>2662</v>
      </c>
      <c r="F31" s="11" t="s">
        <v>20</v>
      </c>
      <c r="G31" s="12" t="s">
        <v>12</v>
      </c>
      <c r="H31" s="114" t="s">
        <v>16</v>
      </c>
      <c r="I31" s="111" t="s">
        <v>710</v>
      </c>
      <c r="J31" s="14">
        <v>10</v>
      </c>
      <c r="K31" s="15" t="s">
        <v>13</v>
      </c>
      <c r="L31" s="16">
        <v>0</v>
      </c>
      <c r="M31" s="17" t="s">
        <v>14</v>
      </c>
      <c r="N31" s="17">
        <v>16</v>
      </c>
      <c r="O31" s="17" t="s">
        <v>13</v>
      </c>
      <c r="P31" s="18">
        <v>0</v>
      </c>
      <c r="Q31" s="19"/>
      <c r="R31" s="18"/>
      <c r="S31" s="18"/>
      <c r="T31" s="18"/>
      <c r="U31" s="20"/>
      <c r="V31" s="18"/>
      <c r="W31" s="21"/>
      <c r="X31" s="22" t="s">
        <v>2494</v>
      </c>
      <c r="Y31" s="23" t="s">
        <v>2495</v>
      </c>
      <c r="Z31" s="64">
        <v>161</v>
      </c>
    </row>
    <row r="32" spans="1:26" ht="18" customHeight="1">
      <c r="A32" s="44">
        <f>VLOOKUP(Z32,貼付け!A:C,2,0)</f>
        <v>2494</v>
      </c>
      <c r="B32" s="10" t="s">
        <v>549</v>
      </c>
      <c r="C32" s="10" t="s">
        <v>785</v>
      </c>
      <c r="D32" s="10" t="s">
        <v>228</v>
      </c>
      <c r="E32" s="11" t="s">
        <v>978</v>
      </c>
      <c r="F32" s="11" t="s">
        <v>29</v>
      </c>
      <c r="G32" s="12" t="s">
        <v>15</v>
      </c>
      <c r="H32" s="114" t="s">
        <v>17</v>
      </c>
      <c r="I32" s="12" t="s">
        <v>979</v>
      </c>
      <c r="J32" s="14">
        <v>10</v>
      </c>
      <c r="K32" s="15" t="s">
        <v>13</v>
      </c>
      <c r="L32" s="16">
        <v>0</v>
      </c>
      <c r="M32" s="17" t="s">
        <v>14</v>
      </c>
      <c r="N32" s="17">
        <v>12</v>
      </c>
      <c r="O32" s="17" t="s">
        <v>13</v>
      </c>
      <c r="P32" s="18">
        <v>0</v>
      </c>
      <c r="Q32" s="19">
        <v>12</v>
      </c>
      <c r="R32" s="18" t="s">
        <v>13</v>
      </c>
      <c r="S32" s="18">
        <v>0</v>
      </c>
      <c r="T32" s="18" t="s">
        <v>14</v>
      </c>
      <c r="U32" s="20">
        <v>15</v>
      </c>
      <c r="V32" s="18" t="s">
        <v>13</v>
      </c>
      <c r="W32" s="21">
        <v>0</v>
      </c>
      <c r="X32" s="22" t="s">
        <v>980</v>
      </c>
      <c r="Y32" s="23" t="s">
        <v>2879</v>
      </c>
      <c r="Z32" s="64">
        <v>196</v>
      </c>
    </row>
    <row r="33" spans="1:26" ht="18" customHeight="1">
      <c r="A33" s="44">
        <f>VLOOKUP(Z33,貼付け!A:C,2,0)</f>
        <v>3134</v>
      </c>
      <c r="B33" s="10" t="s">
        <v>2774</v>
      </c>
      <c r="C33" s="10" t="s">
        <v>227</v>
      </c>
      <c r="D33" s="10" t="s">
        <v>228</v>
      </c>
      <c r="E33" s="11" t="s">
        <v>2775</v>
      </c>
      <c r="F33" s="11" t="s">
        <v>29</v>
      </c>
      <c r="G33" s="12" t="s">
        <v>12</v>
      </c>
      <c r="H33" s="114" t="s">
        <v>16</v>
      </c>
      <c r="I33" s="12" t="s">
        <v>2776</v>
      </c>
      <c r="J33" s="14">
        <v>9</v>
      </c>
      <c r="K33" s="15" t="s">
        <v>13</v>
      </c>
      <c r="L33" s="16">
        <v>0</v>
      </c>
      <c r="M33" s="17" t="s">
        <v>14</v>
      </c>
      <c r="N33" s="17">
        <v>13</v>
      </c>
      <c r="O33" s="17" t="s">
        <v>13</v>
      </c>
      <c r="P33" s="18">
        <v>0</v>
      </c>
      <c r="Q33" s="19"/>
      <c r="R33" s="18"/>
      <c r="S33" s="18"/>
      <c r="T33" s="18"/>
      <c r="U33" s="20"/>
      <c r="V33" s="18"/>
      <c r="W33" s="21"/>
      <c r="X33" s="22" t="s">
        <v>2777</v>
      </c>
      <c r="Y33" s="23" t="s">
        <v>2778</v>
      </c>
      <c r="Z33" s="64">
        <v>310</v>
      </c>
    </row>
    <row r="34" spans="1:26" ht="18" customHeight="1">
      <c r="A34" s="44">
        <f>VLOOKUP(Z34,貼付け!A:C,2,0)</f>
        <v>1309</v>
      </c>
      <c r="B34" s="10" t="s">
        <v>2269</v>
      </c>
      <c r="C34" s="10" t="s">
        <v>2113</v>
      </c>
      <c r="D34" s="10" t="s">
        <v>892</v>
      </c>
      <c r="E34" s="11" t="s">
        <v>2358</v>
      </c>
      <c r="F34" s="11" t="s">
        <v>20</v>
      </c>
      <c r="G34" s="12" t="s">
        <v>15</v>
      </c>
      <c r="H34" s="114" t="s">
        <v>17</v>
      </c>
      <c r="I34" s="12" t="s">
        <v>2359</v>
      </c>
      <c r="J34" s="14">
        <v>9</v>
      </c>
      <c r="K34" s="15" t="s">
        <v>13</v>
      </c>
      <c r="L34" s="16">
        <v>0</v>
      </c>
      <c r="M34" s="17" t="s">
        <v>14</v>
      </c>
      <c r="N34" s="17">
        <v>12</v>
      </c>
      <c r="O34" s="17" t="s">
        <v>13</v>
      </c>
      <c r="P34" s="18">
        <v>0</v>
      </c>
      <c r="Q34" s="19">
        <v>12</v>
      </c>
      <c r="R34" s="18" t="s">
        <v>13</v>
      </c>
      <c r="S34" s="18">
        <v>0</v>
      </c>
      <c r="T34" s="18" t="s">
        <v>14</v>
      </c>
      <c r="U34" s="20">
        <v>17</v>
      </c>
      <c r="V34" s="18" t="s">
        <v>13</v>
      </c>
      <c r="W34" s="21">
        <v>0</v>
      </c>
      <c r="X34" s="22" t="s">
        <v>2360</v>
      </c>
      <c r="Y34" s="23" t="s">
        <v>16</v>
      </c>
      <c r="Z34" s="64">
        <v>24</v>
      </c>
    </row>
    <row r="35" spans="1:26" ht="18" customHeight="1">
      <c r="A35" s="44">
        <f>VLOOKUP(Z35,貼付け!A:C,2,0)</f>
        <v>1308</v>
      </c>
      <c r="B35" s="10" t="s">
        <v>2268</v>
      </c>
      <c r="C35" s="10" t="s">
        <v>2113</v>
      </c>
      <c r="D35" s="10" t="s">
        <v>892</v>
      </c>
      <c r="E35" s="11" t="s">
        <v>2365</v>
      </c>
      <c r="F35" s="11" t="s">
        <v>20</v>
      </c>
      <c r="G35" s="12" t="s">
        <v>15</v>
      </c>
      <c r="H35" s="114" t="s">
        <v>17</v>
      </c>
      <c r="I35" s="12" t="s">
        <v>2366</v>
      </c>
      <c r="J35" s="14">
        <v>9</v>
      </c>
      <c r="K35" s="15" t="s">
        <v>13</v>
      </c>
      <c r="L35" s="16">
        <v>0</v>
      </c>
      <c r="M35" s="17" t="s">
        <v>14</v>
      </c>
      <c r="N35" s="17">
        <v>12</v>
      </c>
      <c r="O35" s="17" t="s">
        <v>13</v>
      </c>
      <c r="P35" s="18">
        <v>0</v>
      </c>
      <c r="Q35" s="19">
        <v>12</v>
      </c>
      <c r="R35" s="18" t="s">
        <v>13</v>
      </c>
      <c r="S35" s="18">
        <v>0</v>
      </c>
      <c r="T35" s="18" t="s">
        <v>14</v>
      </c>
      <c r="U35" s="20">
        <v>17</v>
      </c>
      <c r="V35" s="18" t="s">
        <v>13</v>
      </c>
      <c r="W35" s="21">
        <v>0</v>
      </c>
      <c r="X35" s="22" t="s">
        <v>2360</v>
      </c>
      <c r="Y35" s="23" t="s">
        <v>16</v>
      </c>
      <c r="Z35" s="64">
        <v>26</v>
      </c>
    </row>
    <row r="36" spans="1:26" ht="18" customHeight="1">
      <c r="A36" s="44">
        <f>VLOOKUP(Z36,貼付け!A:C,2,0)</f>
        <v>1507</v>
      </c>
      <c r="B36" s="10" t="s">
        <v>82</v>
      </c>
      <c r="C36" s="10" t="s">
        <v>68</v>
      </c>
      <c r="D36" s="10" t="s">
        <v>69</v>
      </c>
      <c r="E36" s="11" t="s">
        <v>83</v>
      </c>
      <c r="F36" s="11" t="s">
        <v>52</v>
      </c>
      <c r="G36" s="12" t="s">
        <v>12</v>
      </c>
      <c r="H36" s="114" t="s">
        <v>16</v>
      </c>
      <c r="I36" s="12" t="s">
        <v>84</v>
      </c>
      <c r="J36" s="14">
        <v>8</v>
      </c>
      <c r="K36" s="15" t="s">
        <v>13</v>
      </c>
      <c r="L36" s="16">
        <v>45</v>
      </c>
      <c r="M36" s="17" t="s">
        <v>14</v>
      </c>
      <c r="N36" s="17">
        <v>12</v>
      </c>
      <c r="O36" s="17" t="s">
        <v>13</v>
      </c>
      <c r="P36" s="18">
        <v>0</v>
      </c>
      <c r="Q36" s="19"/>
      <c r="R36" s="18"/>
      <c r="S36" s="18"/>
      <c r="T36" s="18"/>
      <c r="U36" s="20"/>
      <c r="V36" s="18"/>
      <c r="W36" s="21"/>
      <c r="X36" s="22" t="s">
        <v>571</v>
      </c>
      <c r="Y36" s="23" t="s">
        <v>16</v>
      </c>
      <c r="Z36" s="64">
        <v>64</v>
      </c>
    </row>
    <row r="37" spans="1:26" ht="18" customHeight="1">
      <c r="A37" s="44">
        <f>VLOOKUP(Z37,貼付け!A:C,2,0)</f>
        <v>2571</v>
      </c>
      <c r="B37" s="10" t="s">
        <v>67</v>
      </c>
      <c r="C37" s="10" t="s">
        <v>68</v>
      </c>
      <c r="D37" s="10" t="s">
        <v>69</v>
      </c>
      <c r="E37" s="11" t="s">
        <v>1029</v>
      </c>
      <c r="F37" s="11" t="s">
        <v>20</v>
      </c>
      <c r="G37" s="12" t="s">
        <v>12</v>
      </c>
      <c r="H37" s="114" t="s">
        <v>16</v>
      </c>
      <c r="I37" s="12" t="s">
        <v>70</v>
      </c>
      <c r="J37" s="14">
        <v>9</v>
      </c>
      <c r="K37" s="15" t="s">
        <v>13</v>
      </c>
      <c r="L37" s="16">
        <v>0</v>
      </c>
      <c r="M37" s="17" t="s">
        <v>14</v>
      </c>
      <c r="N37" s="17">
        <v>13</v>
      </c>
      <c r="O37" s="17" t="s">
        <v>13</v>
      </c>
      <c r="P37" s="18">
        <v>0</v>
      </c>
      <c r="Q37" s="19">
        <v>16</v>
      </c>
      <c r="R37" s="18" t="s">
        <v>13</v>
      </c>
      <c r="S37" s="18">
        <v>0</v>
      </c>
      <c r="T37" s="18" t="s">
        <v>14</v>
      </c>
      <c r="U37" s="20">
        <v>19</v>
      </c>
      <c r="V37" s="18" t="s">
        <v>13</v>
      </c>
      <c r="W37" s="21">
        <v>0</v>
      </c>
      <c r="X37" s="22" t="s">
        <v>570</v>
      </c>
      <c r="Y37" s="23" t="s">
        <v>16</v>
      </c>
      <c r="Z37" s="64">
        <v>197</v>
      </c>
    </row>
    <row r="38" spans="1:26" ht="18" customHeight="1">
      <c r="A38" s="44">
        <f>VLOOKUP(Z38,貼付け!A:C,2,0)</f>
        <v>1403</v>
      </c>
      <c r="B38" s="10" t="s">
        <v>1085</v>
      </c>
      <c r="C38" s="10" t="s">
        <v>333</v>
      </c>
      <c r="D38" s="10" t="s">
        <v>19</v>
      </c>
      <c r="E38" s="11" t="s">
        <v>334</v>
      </c>
      <c r="F38" s="11" t="s">
        <v>20</v>
      </c>
      <c r="G38" s="12" t="s">
        <v>12</v>
      </c>
      <c r="H38" s="114" t="s">
        <v>16</v>
      </c>
      <c r="I38" s="12" t="s">
        <v>335</v>
      </c>
      <c r="J38" s="14">
        <v>9</v>
      </c>
      <c r="K38" s="15" t="s">
        <v>13</v>
      </c>
      <c r="L38" s="16">
        <v>0</v>
      </c>
      <c r="M38" s="17" t="s">
        <v>14</v>
      </c>
      <c r="N38" s="17">
        <v>12</v>
      </c>
      <c r="O38" s="17" t="s">
        <v>13</v>
      </c>
      <c r="P38" s="18">
        <v>30</v>
      </c>
      <c r="Q38" s="19">
        <v>12</v>
      </c>
      <c r="R38" s="18" t="s">
        <v>13</v>
      </c>
      <c r="S38" s="18">
        <v>30</v>
      </c>
      <c r="T38" s="18" t="s">
        <v>14</v>
      </c>
      <c r="U38" s="20">
        <v>15</v>
      </c>
      <c r="V38" s="18" t="s">
        <v>13</v>
      </c>
      <c r="W38" s="21">
        <v>0</v>
      </c>
      <c r="X38" s="22" t="s">
        <v>572</v>
      </c>
      <c r="Y38" s="23" t="s">
        <v>2232</v>
      </c>
      <c r="Z38" s="64">
        <v>134</v>
      </c>
    </row>
    <row r="39" spans="1:26" ht="18" customHeight="1">
      <c r="A39" s="44">
        <f>VLOOKUP(Z39,貼付け!A:C,2,0)</f>
        <v>321</v>
      </c>
      <c r="B39" s="10" t="s">
        <v>202</v>
      </c>
      <c r="C39" s="10" t="s">
        <v>203</v>
      </c>
      <c r="D39" s="10" t="s">
        <v>19</v>
      </c>
      <c r="E39" s="11" t="s">
        <v>1031</v>
      </c>
      <c r="F39" s="11" t="s">
        <v>20</v>
      </c>
      <c r="G39" s="12" t="s">
        <v>12</v>
      </c>
      <c r="H39" s="114" t="s">
        <v>16</v>
      </c>
      <c r="I39" s="12" t="s">
        <v>204</v>
      </c>
      <c r="J39" s="14"/>
      <c r="K39" s="15"/>
      <c r="L39" s="16"/>
      <c r="M39" s="17"/>
      <c r="N39" s="17"/>
      <c r="O39" s="17"/>
      <c r="P39" s="18"/>
      <c r="Q39" s="19">
        <v>13</v>
      </c>
      <c r="R39" s="18" t="s">
        <v>13</v>
      </c>
      <c r="S39" s="18">
        <v>0</v>
      </c>
      <c r="T39" s="18" t="s">
        <v>14</v>
      </c>
      <c r="U39" s="20">
        <v>16</v>
      </c>
      <c r="V39" s="18" t="s">
        <v>13</v>
      </c>
      <c r="W39" s="21">
        <v>0</v>
      </c>
      <c r="X39" s="22" t="s">
        <v>1083</v>
      </c>
      <c r="Y39" s="23" t="s">
        <v>2685</v>
      </c>
      <c r="Z39" s="64">
        <v>267</v>
      </c>
    </row>
    <row r="40" spans="1:26" ht="18" customHeight="1">
      <c r="A40" s="44">
        <f>VLOOKUP(Z40,貼付け!A:C,2,0)</f>
        <v>1801</v>
      </c>
      <c r="B40" s="10" t="s">
        <v>104</v>
      </c>
      <c r="C40" s="10" t="s">
        <v>105</v>
      </c>
      <c r="D40" s="10" t="s">
        <v>106</v>
      </c>
      <c r="E40" s="11" t="s">
        <v>107</v>
      </c>
      <c r="F40" s="11" t="s">
        <v>20</v>
      </c>
      <c r="G40" s="12" t="s">
        <v>12</v>
      </c>
      <c r="H40" s="114" t="s">
        <v>16</v>
      </c>
      <c r="I40" s="12" t="s">
        <v>573</v>
      </c>
      <c r="J40" s="14">
        <v>10</v>
      </c>
      <c r="K40" s="15" t="s">
        <v>13</v>
      </c>
      <c r="L40" s="16">
        <v>0</v>
      </c>
      <c r="M40" s="17" t="s">
        <v>14</v>
      </c>
      <c r="N40" s="17">
        <v>12</v>
      </c>
      <c r="O40" s="17" t="s">
        <v>13</v>
      </c>
      <c r="P40" s="18">
        <v>0</v>
      </c>
      <c r="Q40" s="19">
        <v>16</v>
      </c>
      <c r="R40" s="18" t="s">
        <v>13</v>
      </c>
      <c r="S40" s="18">
        <v>0</v>
      </c>
      <c r="T40" s="18" t="s">
        <v>14</v>
      </c>
      <c r="U40" s="20">
        <v>22</v>
      </c>
      <c r="V40" s="18" t="s">
        <v>13</v>
      </c>
      <c r="W40" s="21">
        <v>0</v>
      </c>
      <c r="X40" s="22" t="s">
        <v>574</v>
      </c>
      <c r="Y40" s="23" t="s">
        <v>2739</v>
      </c>
      <c r="Z40" s="64">
        <v>2</v>
      </c>
    </row>
    <row r="41" spans="1:26" ht="18" customHeight="1">
      <c r="A41" s="44">
        <f>VLOOKUP(Z41,貼付け!A:C,2,0)</f>
        <v>2682</v>
      </c>
      <c r="B41" s="10" t="s">
        <v>498</v>
      </c>
      <c r="C41" s="10" t="s">
        <v>711</v>
      </c>
      <c r="D41" s="10" t="s">
        <v>106</v>
      </c>
      <c r="E41" s="11" t="s">
        <v>2421</v>
      </c>
      <c r="F41" s="11" t="s">
        <v>39</v>
      </c>
      <c r="G41" s="12" t="s">
        <v>12</v>
      </c>
      <c r="H41" s="114" t="s">
        <v>16</v>
      </c>
      <c r="I41" s="111" t="s">
        <v>3085</v>
      </c>
      <c r="J41" s="14">
        <v>9</v>
      </c>
      <c r="K41" s="15" t="s">
        <v>13</v>
      </c>
      <c r="L41" s="16">
        <v>0</v>
      </c>
      <c r="M41" s="17" t="s">
        <v>14</v>
      </c>
      <c r="N41" s="17">
        <v>13</v>
      </c>
      <c r="O41" s="17" t="s">
        <v>13</v>
      </c>
      <c r="P41" s="18">
        <v>0</v>
      </c>
      <c r="Q41" s="19">
        <v>14</v>
      </c>
      <c r="R41" s="18" t="s">
        <v>13</v>
      </c>
      <c r="S41" s="18">
        <v>0</v>
      </c>
      <c r="T41" s="18" t="s">
        <v>14</v>
      </c>
      <c r="U41" s="20">
        <v>17</v>
      </c>
      <c r="V41" s="18" t="s">
        <v>13</v>
      </c>
      <c r="W41" s="21">
        <v>0</v>
      </c>
      <c r="X41" s="22" t="s">
        <v>713</v>
      </c>
      <c r="Y41" s="23" t="s">
        <v>1597</v>
      </c>
      <c r="Z41" s="64">
        <v>89</v>
      </c>
    </row>
    <row r="42" spans="1:26" ht="18" customHeight="1">
      <c r="A42" s="44">
        <f>VLOOKUP(Z42,貼付け!A:C,2,0)</f>
        <v>3013</v>
      </c>
      <c r="B42" s="10" t="s">
        <v>2198</v>
      </c>
      <c r="C42" s="10" t="s">
        <v>2197</v>
      </c>
      <c r="D42" s="10" t="s">
        <v>106</v>
      </c>
      <c r="E42" s="11" t="s">
        <v>2760</v>
      </c>
      <c r="F42" s="11" t="s">
        <v>20</v>
      </c>
      <c r="G42" s="12" t="s">
        <v>12</v>
      </c>
      <c r="H42" s="114" t="s">
        <v>16</v>
      </c>
      <c r="I42" s="12" t="s">
        <v>2200</v>
      </c>
      <c r="J42" s="14"/>
      <c r="K42" s="15"/>
      <c r="L42" s="16"/>
      <c r="M42" s="17"/>
      <c r="N42" s="17"/>
      <c r="O42" s="17"/>
      <c r="P42" s="18"/>
      <c r="Q42" s="19">
        <v>13</v>
      </c>
      <c r="R42" s="18" t="s">
        <v>13</v>
      </c>
      <c r="S42" s="18">
        <v>0</v>
      </c>
      <c r="T42" s="18" t="s">
        <v>14</v>
      </c>
      <c r="U42" s="20">
        <v>19</v>
      </c>
      <c r="V42" s="18" t="s">
        <v>13</v>
      </c>
      <c r="W42" s="21">
        <v>0</v>
      </c>
      <c r="X42" s="24"/>
      <c r="Y42" s="23" t="s">
        <v>2936</v>
      </c>
      <c r="Z42" s="64">
        <v>299</v>
      </c>
    </row>
    <row r="43" spans="1:26" ht="18" customHeight="1">
      <c r="A43" s="44">
        <f>VLOOKUP(Z43,貼付け!A:C,2,0)</f>
        <v>2036</v>
      </c>
      <c r="B43" s="10" t="s">
        <v>2278</v>
      </c>
      <c r="C43" s="10" t="s">
        <v>865</v>
      </c>
      <c r="D43" s="10" t="s">
        <v>106</v>
      </c>
      <c r="E43" s="11" t="s">
        <v>2737</v>
      </c>
      <c r="F43" s="11" t="s">
        <v>29</v>
      </c>
      <c r="G43" s="12" t="s">
        <v>12</v>
      </c>
      <c r="H43" s="114" t="s">
        <v>16</v>
      </c>
      <c r="I43" s="12" t="s">
        <v>866</v>
      </c>
      <c r="J43" s="14">
        <v>8</v>
      </c>
      <c r="K43" s="15" t="s">
        <v>13</v>
      </c>
      <c r="L43" s="16">
        <v>0</v>
      </c>
      <c r="M43" s="17" t="s">
        <v>14</v>
      </c>
      <c r="N43" s="17">
        <v>14</v>
      </c>
      <c r="O43" s="17" t="s">
        <v>13</v>
      </c>
      <c r="P43" s="18">
        <v>0</v>
      </c>
      <c r="Q43" s="19"/>
      <c r="R43" s="18"/>
      <c r="S43" s="18"/>
      <c r="T43" s="18"/>
      <c r="U43" s="20"/>
      <c r="V43" s="18"/>
      <c r="W43" s="21"/>
      <c r="X43" s="22"/>
      <c r="Y43" s="23" t="s">
        <v>2738</v>
      </c>
      <c r="Z43" s="64">
        <v>305</v>
      </c>
    </row>
    <row r="44" spans="1:26" ht="18" customHeight="1">
      <c r="A44" s="44">
        <f>VLOOKUP(Z44,貼付け!A:C,2,0)</f>
        <v>1702</v>
      </c>
      <c r="B44" s="10" t="s">
        <v>2361</v>
      </c>
      <c r="C44" s="10" t="s">
        <v>2362</v>
      </c>
      <c r="D44" s="10" t="s">
        <v>326</v>
      </c>
      <c r="E44" s="11" t="s">
        <v>2363</v>
      </c>
      <c r="F44" s="11" t="s">
        <v>20</v>
      </c>
      <c r="G44" s="12" t="s">
        <v>15</v>
      </c>
      <c r="H44" s="114" t="s">
        <v>17</v>
      </c>
      <c r="I44" s="12" t="s">
        <v>2364</v>
      </c>
      <c r="J44" s="14">
        <v>9</v>
      </c>
      <c r="K44" s="15" t="s">
        <v>13</v>
      </c>
      <c r="L44" s="16">
        <v>0</v>
      </c>
      <c r="M44" s="17" t="s">
        <v>14</v>
      </c>
      <c r="N44" s="17">
        <v>12</v>
      </c>
      <c r="O44" s="17" t="s">
        <v>13</v>
      </c>
      <c r="P44" s="18">
        <v>0</v>
      </c>
      <c r="Q44" s="19">
        <v>12</v>
      </c>
      <c r="R44" s="18" t="s">
        <v>13</v>
      </c>
      <c r="S44" s="18">
        <v>0</v>
      </c>
      <c r="T44" s="18" t="s">
        <v>14</v>
      </c>
      <c r="U44" s="20">
        <v>17</v>
      </c>
      <c r="V44" s="18" t="s">
        <v>13</v>
      </c>
      <c r="W44" s="21">
        <v>0</v>
      </c>
      <c r="X44" s="22" t="s">
        <v>2360</v>
      </c>
      <c r="Y44" s="23" t="s">
        <v>16</v>
      </c>
      <c r="Z44" s="64">
        <v>25</v>
      </c>
    </row>
    <row r="45" spans="1:26" ht="18" customHeight="1">
      <c r="A45" s="44">
        <f>VLOOKUP(Z45,貼付け!A:C,2,0)</f>
        <v>356</v>
      </c>
      <c r="B45" s="10" t="s">
        <v>425</v>
      </c>
      <c r="C45" s="10" t="s">
        <v>426</v>
      </c>
      <c r="D45" s="10" t="s">
        <v>326</v>
      </c>
      <c r="E45" s="11" t="s">
        <v>427</v>
      </c>
      <c r="F45" s="11" t="s">
        <v>39</v>
      </c>
      <c r="G45" s="12" t="s">
        <v>12</v>
      </c>
      <c r="H45" s="114" t="s">
        <v>16</v>
      </c>
      <c r="I45" s="12" t="s">
        <v>428</v>
      </c>
      <c r="J45" s="14">
        <v>8</v>
      </c>
      <c r="K45" s="15" t="s">
        <v>13</v>
      </c>
      <c r="L45" s="16">
        <v>0</v>
      </c>
      <c r="M45" s="17" t="s">
        <v>14</v>
      </c>
      <c r="N45" s="17">
        <v>12</v>
      </c>
      <c r="O45" s="17" t="s">
        <v>13</v>
      </c>
      <c r="P45" s="18">
        <v>0</v>
      </c>
      <c r="Q45" s="19">
        <v>12</v>
      </c>
      <c r="R45" s="18" t="s">
        <v>13</v>
      </c>
      <c r="S45" s="18">
        <v>0</v>
      </c>
      <c r="T45" s="18" t="s">
        <v>14</v>
      </c>
      <c r="U45" s="20">
        <v>14</v>
      </c>
      <c r="V45" s="18" t="s">
        <v>13</v>
      </c>
      <c r="W45" s="21">
        <v>0</v>
      </c>
      <c r="X45" s="22" t="s">
        <v>575</v>
      </c>
      <c r="Y45" s="23" t="s">
        <v>714</v>
      </c>
      <c r="Z45" s="64">
        <v>245</v>
      </c>
    </row>
    <row r="46" spans="1:26" ht="18" customHeight="1">
      <c r="A46" s="44">
        <f>VLOOKUP(Z46,貼付け!A:C,2,0)</f>
        <v>797</v>
      </c>
      <c r="B46" s="10" t="s">
        <v>324</v>
      </c>
      <c r="C46" s="10" t="s">
        <v>325</v>
      </c>
      <c r="D46" s="10" t="s">
        <v>326</v>
      </c>
      <c r="E46" s="11" t="s">
        <v>327</v>
      </c>
      <c r="F46" s="11" t="s">
        <v>29</v>
      </c>
      <c r="G46" s="12" t="s">
        <v>12</v>
      </c>
      <c r="H46" s="115" t="s">
        <v>16</v>
      </c>
      <c r="I46" s="12" t="s">
        <v>328</v>
      </c>
      <c r="J46" s="14">
        <v>9</v>
      </c>
      <c r="K46" s="15" t="s">
        <v>13</v>
      </c>
      <c r="L46" s="16">
        <v>30</v>
      </c>
      <c r="M46" s="17" t="s">
        <v>14</v>
      </c>
      <c r="N46" s="17">
        <v>11</v>
      </c>
      <c r="O46" s="17" t="s">
        <v>13</v>
      </c>
      <c r="P46" s="18">
        <v>0</v>
      </c>
      <c r="Q46" s="19"/>
      <c r="R46" s="18"/>
      <c r="S46" s="18"/>
      <c r="T46" s="18"/>
      <c r="U46" s="20"/>
      <c r="V46" s="18"/>
      <c r="W46" s="21"/>
      <c r="X46" s="22"/>
      <c r="Y46" s="23" t="s">
        <v>2937</v>
      </c>
      <c r="Z46" s="64">
        <v>270</v>
      </c>
    </row>
    <row r="47" spans="1:26" ht="18" customHeight="1">
      <c r="A47" s="44">
        <f>VLOOKUP(Z47,貼付け!A:C,2,0)</f>
        <v>280</v>
      </c>
      <c r="B47" s="10" t="s">
        <v>363</v>
      </c>
      <c r="C47" s="10" t="s">
        <v>364</v>
      </c>
      <c r="D47" s="10" t="s">
        <v>136</v>
      </c>
      <c r="E47" s="11" t="s">
        <v>365</v>
      </c>
      <c r="F47" s="11" t="s">
        <v>29</v>
      </c>
      <c r="G47" s="12" t="s">
        <v>12</v>
      </c>
      <c r="H47" s="114" t="s">
        <v>16</v>
      </c>
      <c r="I47" s="12" t="s">
        <v>366</v>
      </c>
      <c r="J47" s="14"/>
      <c r="K47" s="15"/>
      <c r="L47" s="16"/>
      <c r="M47" s="17"/>
      <c r="N47" s="17"/>
      <c r="O47" s="17"/>
      <c r="P47" s="18"/>
      <c r="Q47" s="19">
        <v>20</v>
      </c>
      <c r="R47" s="18" t="s">
        <v>13</v>
      </c>
      <c r="S47" s="18">
        <v>0</v>
      </c>
      <c r="T47" s="18" t="s">
        <v>14</v>
      </c>
      <c r="U47" s="20">
        <v>21</v>
      </c>
      <c r="V47" s="18" t="s">
        <v>13</v>
      </c>
      <c r="W47" s="21">
        <v>0</v>
      </c>
      <c r="X47" s="22"/>
      <c r="Y47" s="23" t="s">
        <v>16</v>
      </c>
      <c r="Z47" s="64">
        <v>5</v>
      </c>
    </row>
    <row r="48" spans="1:26" ht="18" customHeight="1">
      <c r="A48" s="44">
        <f>VLOOKUP(Z48,貼付け!A:C,2,0)</f>
        <v>1891</v>
      </c>
      <c r="B48" s="10" t="s">
        <v>134</v>
      </c>
      <c r="C48" s="10" t="s">
        <v>135</v>
      </c>
      <c r="D48" s="10" t="s">
        <v>136</v>
      </c>
      <c r="E48" s="11" t="s">
        <v>2668</v>
      </c>
      <c r="F48" s="11" t="s">
        <v>20</v>
      </c>
      <c r="G48" s="12" t="s">
        <v>15</v>
      </c>
      <c r="H48" s="114" t="s">
        <v>17</v>
      </c>
      <c r="I48" s="12" t="s">
        <v>137</v>
      </c>
      <c r="J48" s="14">
        <v>9</v>
      </c>
      <c r="K48" s="15" t="s">
        <v>13</v>
      </c>
      <c r="L48" s="16">
        <v>0</v>
      </c>
      <c r="M48" s="17" t="s">
        <v>14</v>
      </c>
      <c r="N48" s="17">
        <v>11</v>
      </c>
      <c r="O48" s="17" t="s">
        <v>13</v>
      </c>
      <c r="P48" s="18">
        <v>0</v>
      </c>
      <c r="Q48" s="19"/>
      <c r="R48" s="18"/>
      <c r="S48" s="18"/>
      <c r="T48" s="18"/>
      <c r="U48" s="20"/>
      <c r="V48" s="18"/>
      <c r="W48" s="21"/>
      <c r="X48" s="22"/>
      <c r="Y48" s="23" t="s">
        <v>1033</v>
      </c>
      <c r="Z48" s="64">
        <v>188</v>
      </c>
    </row>
    <row r="49" spans="1:26" ht="18" customHeight="1">
      <c r="A49" s="44">
        <f>VLOOKUP(Z49,貼付け!A:C,2,0)</f>
        <v>1942</v>
      </c>
      <c r="B49" s="10" t="s">
        <v>382</v>
      </c>
      <c r="C49" s="10" t="s">
        <v>383</v>
      </c>
      <c r="D49" s="10" t="s">
        <v>136</v>
      </c>
      <c r="E49" s="11" t="s">
        <v>2670</v>
      </c>
      <c r="F49" s="11" t="s">
        <v>29</v>
      </c>
      <c r="G49" s="12" t="s">
        <v>12</v>
      </c>
      <c r="H49" s="114" t="s">
        <v>16</v>
      </c>
      <c r="I49" s="111" t="s">
        <v>3085</v>
      </c>
      <c r="J49" s="14">
        <v>8</v>
      </c>
      <c r="K49" s="15" t="s">
        <v>13</v>
      </c>
      <c r="L49" s="16">
        <v>0</v>
      </c>
      <c r="M49" s="17" t="s">
        <v>14</v>
      </c>
      <c r="N49" s="17">
        <v>14</v>
      </c>
      <c r="O49" s="17" t="s">
        <v>13</v>
      </c>
      <c r="P49" s="18">
        <v>0</v>
      </c>
      <c r="Q49" s="19"/>
      <c r="R49" s="18"/>
      <c r="S49" s="18"/>
      <c r="T49" s="18"/>
      <c r="U49" s="20"/>
      <c r="V49" s="18"/>
      <c r="W49" s="21"/>
      <c r="X49" s="22" t="s">
        <v>715</v>
      </c>
      <c r="Y49" s="23" t="s">
        <v>2540</v>
      </c>
      <c r="Z49" s="64">
        <v>202</v>
      </c>
    </row>
    <row r="50" spans="1:26" ht="18" customHeight="1">
      <c r="A50" s="44">
        <f>VLOOKUP(Z50,貼付け!A:C,2,0)</f>
        <v>279</v>
      </c>
      <c r="B50" s="10" t="s">
        <v>1034</v>
      </c>
      <c r="C50" s="10" t="s">
        <v>423</v>
      </c>
      <c r="D50" s="10" t="s">
        <v>136</v>
      </c>
      <c r="E50" s="11" t="s">
        <v>2567</v>
      </c>
      <c r="F50" s="11" t="s">
        <v>20</v>
      </c>
      <c r="G50" s="12" t="s">
        <v>15</v>
      </c>
      <c r="H50" s="114" t="s">
        <v>17</v>
      </c>
      <c r="I50" s="12" t="s">
        <v>736</v>
      </c>
      <c r="J50" s="14"/>
      <c r="K50" s="15"/>
      <c r="L50" s="16"/>
      <c r="M50" s="17"/>
      <c r="N50" s="17"/>
      <c r="O50" s="17"/>
      <c r="P50" s="18"/>
      <c r="Q50" s="19">
        <v>16</v>
      </c>
      <c r="R50" s="18" t="s">
        <v>13</v>
      </c>
      <c r="S50" s="18">
        <v>0</v>
      </c>
      <c r="T50" s="18" t="s">
        <v>14</v>
      </c>
      <c r="U50" s="20">
        <v>17</v>
      </c>
      <c r="V50" s="18" t="s">
        <v>13</v>
      </c>
      <c r="W50" s="21">
        <v>0</v>
      </c>
      <c r="X50" s="22"/>
      <c r="Y50" s="23" t="s">
        <v>16</v>
      </c>
      <c r="Z50" s="64">
        <v>227</v>
      </c>
    </row>
    <row r="51" spans="1:26" ht="18" customHeight="1">
      <c r="A51" s="44">
        <f>VLOOKUP(Z51,貼付け!A:C,2,0)</f>
        <v>2698</v>
      </c>
      <c r="B51" s="10" t="s">
        <v>424</v>
      </c>
      <c r="C51" s="10" t="s">
        <v>423</v>
      </c>
      <c r="D51" s="10" t="s">
        <v>136</v>
      </c>
      <c r="E51" s="11" t="s">
        <v>2568</v>
      </c>
      <c r="F51" s="11" t="s">
        <v>20</v>
      </c>
      <c r="G51" s="12" t="s">
        <v>15</v>
      </c>
      <c r="H51" s="114" t="s">
        <v>17</v>
      </c>
      <c r="I51" s="12" t="s">
        <v>577</v>
      </c>
      <c r="J51" s="14"/>
      <c r="K51" s="15"/>
      <c r="L51" s="16"/>
      <c r="M51" s="17"/>
      <c r="N51" s="17"/>
      <c r="O51" s="17"/>
      <c r="P51" s="18"/>
      <c r="Q51" s="19">
        <v>13</v>
      </c>
      <c r="R51" s="18" t="s">
        <v>13</v>
      </c>
      <c r="S51" s="18">
        <v>0</v>
      </c>
      <c r="T51" s="18" t="s">
        <v>14</v>
      </c>
      <c r="U51" s="20">
        <v>19</v>
      </c>
      <c r="V51" s="18" t="s">
        <v>13</v>
      </c>
      <c r="W51" s="21">
        <v>0</v>
      </c>
      <c r="X51" s="22"/>
      <c r="Y51" s="23" t="s">
        <v>16</v>
      </c>
      <c r="Z51" s="64">
        <v>228</v>
      </c>
    </row>
    <row r="52" spans="1:26" ht="18" customHeight="1">
      <c r="A52" s="44">
        <f>VLOOKUP(Z52,貼付け!A:C,2,0)</f>
        <v>999</v>
      </c>
      <c r="B52" s="10" t="s">
        <v>2264</v>
      </c>
      <c r="C52" s="10" t="s">
        <v>1923</v>
      </c>
      <c r="D52" s="10" t="s">
        <v>656</v>
      </c>
      <c r="E52" s="11" t="s">
        <v>2414</v>
      </c>
      <c r="F52" s="11" t="s">
        <v>29</v>
      </c>
      <c r="G52" s="12" t="s">
        <v>12</v>
      </c>
      <c r="H52" s="114" t="s">
        <v>16</v>
      </c>
      <c r="I52" s="12" t="s">
        <v>2415</v>
      </c>
      <c r="J52" s="14">
        <v>9</v>
      </c>
      <c r="K52" s="15" t="s">
        <v>13</v>
      </c>
      <c r="L52" s="16">
        <v>0</v>
      </c>
      <c r="M52" s="17" t="s">
        <v>14</v>
      </c>
      <c r="N52" s="17">
        <v>12</v>
      </c>
      <c r="O52" s="17" t="s">
        <v>13</v>
      </c>
      <c r="P52" s="18">
        <v>0</v>
      </c>
      <c r="Q52" s="19">
        <v>12</v>
      </c>
      <c r="R52" s="18" t="s">
        <v>13</v>
      </c>
      <c r="S52" s="18">
        <v>0</v>
      </c>
      <c r="T52" s="18" t="s">
        <v>14</v>
      </c>
      <c r="U52" s="20">
        <v>15</v>
      </c>
      <c r="V52" s="18" t="s">
        <v>13</v>
      </c>
      <c r="W52" s="21">
        <v>0</v>
      </c>
      <c r="X52" s="22"/>
      <c r="Y52" s="23" t="s">
        <v>2416</v>
      </c>
      <c r="Z52" s="64">
        <v>80</v>
      </c>
    </row>
    <row r="53" spans="1:26" ht="18" customHeight="1">
      <c r="A53" s="44">
        <f>VLOOKUP(Z53,貼付け!A:C,2,0)</f>
        <v>3026</v>
      </c>
      <c r="B53" s="10" t="s">
        <v>2787</v>
      </c>
      <c r="C53" s="10" t="s">
        <v>655</v>
      </c>
      <c r="D53" s="10" t="s">
        <v>656</v>
      </c>
      <c r="E53" s="11" t="s">
        <v>2788</v>
      </c>
      <c r="F53" s="11" t="s">
        <v>20</v>
      </c>
      <c r="G53" s="12" t="s">
        <v>12</v>
      </c>
      <c r="H53" s="114" t="s">
        <v>16</v>
      </c>
      <c r="I53" s="12" t="s">
        <v>2225</v>
      </c>
      <c r="J53" s="14">
        <v>9</v>
      </c>
      <c r="K53" s="15" t="s">
        <v>13</v>
      </c>
      <c r="L53" s="16">
        <v>0</v>
      </c>
      <c r="M53" s="17" t="s">
        <v>14</v>
      </c>
      <c r="N53" s="17">
        <v>12</v>
      </c>
      <c r="O53" s="17" t="s">
        <v>13</v>
      </c>
      <c r="P53" s="18">
        <v>0</v>
      </c>
      <c r="Q53" s="19">
        <v>12</v>
      </c>
      <c r="R53" s="18" t="s">
        <v>13</v>
      </c>
      <c r="S53" s="18">
        <v>0</v>
      </c>
      <c r="T53" s="18" t="s">
        <v>14</v>
      </c>
      <c r="U53" s="20">
        <v>17</v>
      </c>
      <c r="V53" s="18" t="s">
        <v>13</v>
      </c>
      <c r="W53" s="21">
        <v>0</v>
      </c>
      <c r="X53" s="22"/>
      <c r="Y53" s="23" t="s">
        <v>2789</v>
      </c>
      <c r="Z53" s="64">
        <v>328</v>
      </c>
    </row>
    <row r="54" spans="1:26" ht="18" customHeight="1">
      <c r="A54" s="44">
        <f>VLOOKUP(Z54,貼付け!A:C,2,0)</f>
        <v>322</v>
      </c>
      <c r="B54" s="10" t="s">
        <v>62</v>
      </c>
      <c r="C54" s="10" t="s">
        <v>63</v>
      </c>
      <c r="D54" s="10" t="s">
        <v>64</v>
      </c>
      <c r="E54" s="11" t="s">
        <v>65</v>
      </c>
      <c r="F54" s="11" t="s">
        <v>20</v>
      </c>
      <c r="G54" s="12" t="s">
        <v>12</v>
      </c>
      <c r="H54" s="114" t="s">
        <v>16</v>
      </c>
      <c r="I54" s="12" t="s">
        <v>66</v>
      </c>
      <c r="J54" s="14">
        <v>6</v>
      </c>
      <c r="K54" s="15" t="s">
        <v>13</v>
      </c>
      <c r="L54" s="16">
        <v>0</v>
      </c>
      <c r="M54" s="17" t="s">
        <v>14</v>
      </c>
      <c r="N54" s="17">
        <v>12</v>
      </c>
      <c r="O54" s="17" t="s">
        <v>13</v>
      </c>
      <c r="P54" s="18">
        <v>0</v>
      </c>
      <c r="Q54" s="19"/>
      <c r="R54" s="18"/>
      <c r="S54" s="18"/>
      <c r="T54" s="18"/>
      <c r="U54" s="20"/>
      <c r="V54" s="18"/>
      <c r="W54" s="21"/>
      <c r="X54" s="22"/>
      <c r="Y54" s="23" t="s">
        <v>16</v>
      </c>
      <c r="Z54" s="64">
        <v>16</v>
      </c>
    </row>
    <row r="55" spans="1:26" ht="18" customHeight="1">
      <c r="A55" s="44">
        <f>VLOOKUP(Z55,貼付け!A:C,2,0)</f>
        <v>327</v>
      </c>
      <c r="B55" s="10" t="s">
        <v>2385</v>
      </c>
      <c r="C55" s="10" t="s">
        <v>716</v>
      </c>
      <c r="D55" s="10" t="s">
        <v>64</v>
      </c>
      <c r="E55" s="11" t="s">
        <v>737</v>
      </c>
      <c r="F55" s="11" t="s">
        <v>20</v>
      </c>
      <c r="G55" s="12" t="s">
        <v>12</v>
      </c>
      <c r="H55" s="114" t="s">
        <v>16</v>
      </c>
      <c r="I55" s="12" t="s">
        <v>2386</v>
      </c>
      <c r="J55" s="14">
        <v>9</v>
      </c>
      <c r="K55" s="15" t="s">
        <v>13</v>
      </c>
      <c r="L55" s="16">
        <v>0</v>
      </c>
      <c r="M55" s="17" t="s">
        <v>14</v>
      </c>
      <c r="N55" s="17">
        <v>12</v>
      </c>
      <c r="O55" s="17" t="s">
        <v>13</v>
      </c>
      <c r="P55" s="18">
        <v>0</v>
      </c>
      <c r="Q55" s="19">
        <v>13</v>
      </c>
      <c r="R55" s="18" t="s">
        <v>13</v>
      </c>
      <c r="S55" s="18">
        <v>0</v>
      </c>
      <c r="T55" s="18" t="s">
        <v>14</v>
      </c>
      <c r="U55" s="20">
        <v>16</v>
      </c>
      <c r="V55" s="18" t="s">
        <v>13</v>
      </c>
      <c r="W55" s="21">
        <v>0</v>
      </c>
      <c r="X55" s="22"/>
      <c r="Y55" s="23" t="s">
        <v>2387</v>
      </c>
      <c r="Z55" s="64">
        <v>54</v>
      </c>
    </row>
    <row r="56" spans="1:26" ht="18" customHeight="1">
      <c r="A56" s="44">
        <f>VLOOKUP(Z56,貼付け!A:C,2,0)</f>
        <v>2843</v>
      </c>
      <c r="B56" s="10" t="s">
        <v>1035</v>
      </c>
      <c r="C56" s="10" t="s">
        <v>1036</v>
      </c>
      <c r="D56" s="10" t="s">
        <v>64</v>
      </c>
      <c r="E56" s="11" t="s">
        <v>2695</v>
      </c>
      <c r="F56" s="11" t="s">
        <v>39</v>
      </c>
      <c r="G56" s="12" t="s">
        <v>12</v>
      </c>
      <c r="H56" s="114" t="s">
        <v>16</v>
      </c>
      <c r="I56" s="12" t="s">
        <v>1037</v>
      </c>
      <c r="J56" s="14"/>
      <c r="K56" s="15"/>
      <c r="L56" s="16"/>
      <c r="M56" s="17"/>
      <c r="N56" s="17"/>
      <c r="O56" s="17"/>
      <c r="P56" s="18"/>
      <c r="Q56" s="19">
        <v>13</v>
      </c>
      <c r="R56" s="18" t="s">
        <v>13</v>
      </c>
      <c r="S56" s="18">
        <v>0</v>
      </c>
      <c r="T56" s="18" t="s">
        <v>14</v>
      </c>
      <c r="U56" s="20">
        <v>19</v>
      </c>
      <c r="V56" s="18" t="s">
        <v>13</v>
      </c>
      <c r="W56" s="21">
        <v>0</v>
      </c>
      <c r="X56" s="22" t="s">
        <v>1108</v>
      </c>
      <c r="Y56" s="23" t="s">
        <v>2696</v>
      </c>
      <c r="Z56" s="64">
        <v>58</v>
      </c>
    </row>
    <row r="57" spans="1:26" ht="18" customHeight="1">
      <c r="A57" s="44">
        <f>VLOOKUP(Z57,貼付け!A:C,2,0)</f>
        <v>1981</v>
      </c>
      <c r="B57" s="10" t="s">
        <v>320</v>
      </c>
      <c r="C57" s="10" t="s">
        <v>321</v>
      </c>
      <c r="D57" s="10" t="s">
        <v>64</v>
      </c>
      <c r="E57" s="11" t="s">
        <v>322</v>
      </c>
      <c r="F57" s="11" t="s">
        <v>20</v>
      </c>
      <c r="G57" s="12" t="s">
        <v>15</v>
      </c>
      <c r="H57" s="114" t="s">
        <v>17</v>
      </c>
      <c r="I57" s="12" t="s">
        <v>323</v>
      </c>
      <c r="J57" s="14">
        <v>9</v>
      </c>
      <c r="K57" s="15" t="s">
        <v>13</v>
      </c>
      <c r="L57" s="16">
        <v>0</v>
      </c>
      <c r="M57" s="17" t="s">
        <v>14</v>
      </c>
      <c r="N57" s="17">
        <v>12</v>
      </c>
      <c r="O57" s="17" t="s">
        <v>13</v>
      </c>
      <c r="P57" s="18">
        <v>0</v>
      </c>
      <c r="Q57" s="19">
        <v>13</v>
      </c>
      <c r="R57" s="18" t="s">
        <v>13</v>
      </c>
      <c r="S57" s="18">
        <v>0</v>
      </c>
      <c r="T57" s="18" t="s">
        <v>14</v>
      </c>
      <c r="U57" s="20">
        <v>17</v>
      </c>
      <c r="V57" s="18" t="s">
        <v>13</v>
      </c>
      <c r="W57" s="21">
        <v>0</v>
      </c>
      <c r="X57" s="22"/>
      <c r="Y57" s="23" t="s">
        <v>657</v>
      </c>
      <c r="Z57" s="64">
        <v>79</v>
      </c>
    </row>
    <row r="58" spans="1:26" ht="18" customHeight="1">
      <c r="A58" s="44">
        <f>VLOOKUP(Z58,貼付け!A:C,2,0)</f>
        <v>323</v>
      </c>
      <c r="B58" s="10" t="s">
        <v>2045</v>
      </c>
      <c r="C58" s="10" t="s">
        <v>142</v>
      </c>
      <c r="D58" s="10" t="s">
        <v>64</v>
      </c>
      <c r="E58" s="11" t="s">
        <v>2046</v>
      </c>
      <c r="F58" s="11" t="s">
        <v>20</v>
      </c>
      <c r="G58" s="12" t="s">
        <v>12</v>
      </c>
      <c r="H58" s="114" t="s">
        <v>16</v>
      </c>
      <c r="I58" s="12" t="s">
        <v>143</v>
      </c>
      <c r="J58" s="14">
        <v>9</v>
      </c>
      <c r="K58" s="15" t="s">
        <v>13</v>
      </c>
      <c r="L58" s="16">
        <v>0</v>
      </c>
      <c r="M58" s="17" t="s">
        <v>14</v>
      </c>
      <c r="N58" s="17">
        <v>13</v>
      </c>
      <c r="O58" s="17" t="s">
        <v>13</v>
      </c>
      <c r="P58" s="18">
        <v>0</v>
      </c>
      <c r="Q58" s="19"/>
      <c r="R58" s="18"/>
      <c r="S58" s="18"/>
      <c r="T58" s="18"/>
      <c r="U58" s="20"/>
      <c r="V58" s="18"/>
      <c r="W58" s="21"/>
      <c r="X58" s="22" t="s">
        <v>2228</v>
      </c>
      <c r="Y58" s="23" t="s">
        <v>2824</v>
      </c>
      <c r="Z58" s="64">
        <v>84</v>
      </c>
    </row>
    <row r="59" spans="1:26" ht="18" customHeight="1">
      <c r="A59" s="44">
        <f>VLOOKUP(Z59,貼付け!A:C,2,0)</f>
        <v>1204</v>
      </c>
      <c r="B59" s="10" t="s">
        <v>480</v>
      </c>
      <c r="C59" s="10" t="s">
        <v>716</v>
      </c>
      <c r="D59" s="10" t="s">
        <v>64</v>
      </c>
      <c r="E59" s="11" t="s">
        <v>2492</v>
      </c>
      <c r="F59" s="11" t="s">
        <v>20</v>
      </c>
      <c r="G59" s="12" t="s">
        <v>1084</v>
      </c>
      <c r="H59" s="115" t="s">
        <v>1120</v>
      </c>
      <c r="I59" s="12" t="s">
        <v>717</v>
      </c>
      <c r="J59" s="14">
        <v>9</v>
      </c>
      <c r="K59" s="15" t="s">
        <v>13</v>
      </c>
      <c r="L59" s="16">
        <v>0</v>
      </c>
      <c r="M59" s="17" t="s">
        <v>14</v>
      </c>
      <c r="N59" s="17">
        <v>12</v>
      </c>
      <c r="O59" s="17" t="s">
        <v>13</v>
      </c>
      <c r="P59" s="18">
        <v>0</v>
      </c>
      <c r="Q59" s="19"/>
      <c r="R59" s="18"/>
      <c r="S59" s="18"/>
      <c r="T59" s="18"/>
      <c r="U59" s="20"/>
      <c r="V59" s="18"/>
      <c r="W59" s="21"/>
      <c r="X59" s="22"/>
      <c r="Y59" s="23" t="s">
        <v>16</v>
      </c>
      <c r="Z59" s="64">
        <v>159</v>
      </c>
    </row>
    <row r="60" spans="1:26" ht="18" customHeight="1">
      <c r="A60" s="44">
        <f>VLOOKUP(Z60,貼付け!A:C,2,0)</f>
        <v>62</v>
      </c>
      <c r="B60" s="10" t="s">
        <v>399</v>
      </c>
      <c r="C60" s="10" t="s">
        <v>400</v>
      </c>
      <c r="D60" s="10" t="s">
        <v>64</v>
      </c>
      <c r="E60" s="11" t="s">
        <v>401</v>
      </c>
      <c r="F60" s="11" t="s">
        <v>78</v>
      </c>
      <c r="G60" s="12" t="s">
        <v>12</v>
      </c>
      <c r="H60" s="114" t="s">
        <v>16</v>
      </c>
      <c r="I60" s="12" t="s">
        <v>402</v>
      </c>
      <c r="J60" s="14">
        <v>9</v>
      </c>
      <c r="K60" s="15" t="s">
        <v>13</v>
      </c>
      <c r="L60" s="16">
        <v>0</v>
      </c>
      <c r="M60" s="17" t="s">
        <v>14</v>
      </c>
      <c r="N60" s="17">
        <v>13</v>
      </c>
      <c r="O60" s="17" t="s">
        <v>13</v>
      </c>
      <c r="P60" s="18">
        <v>0</v>
      </c>
      <c r="Q60" s="19">
        <v>13</v>
      </c>
      <c r="R60" s="18" t="s">
        <v>13</v>
      </c>
      <c r="S60" s="18">
        <v>0</v>
      </c>
      <c r="T60" s="18" t="s">
        <v>14</v>
      </c>
      <c r="U60" s="20">
        <v>17</v>
      </c>
      <c r="V60" s="18" t="s">
        <v>13</v>
      </c>
      <c r="W60" s="21">
        <v>0</v>
      </c>
      <c r="X60" s="22" t="s">
        <v>578</v>
      </c>
      <c r="Y60" s="23" t="s">
        <v>16</v>
      </c>
      <c r="Z60" s="64">
        <v>210</v>
      </c>
    </row>
    <row r="61" spans="1:26" ht="18" customHeight="1">
      <c r="A61" s="44">
        <f>VLOOKUP(Z61,貼付け!A:C,2,0)</f>
        <v>681</v>
      </c>
      <c r="B61" s="10" t="s">
        <v>465</v>
      </c>
      <c r="C61" s="10" t="s">
        <v>580</v>
      </c>
      <c r="D61" s="10" t="s">
        <v>195</v>
      </c>
      <c r="E61" s="11" t="s">
        <v>581</v>
      </c>
      <c r="F61" s="11" t="s">
        <v>39</v>
      </c>
      <c r="G61" s="12" t="s">
        <v>12</v>
      </c>
      <c r="H61" s="114" t="s">
        <v>16</v>
      </c>
      <c r="I61" s="12" t="s">
        <v>582</v>
      </c>
      <c r="J61" s="14">
        <v>9</v>
      </c>
      <c r="K61" s="15" t="s">
        <v>13</v>
      </c>
      <c r="L61" s="16">
        <v>30</v>
      </c>
      <c r="M61" s="17" t="s">
        <v>14</v>
      </c>
      <c r="N61" s="17">
        <v>14</v>
      </c>
      <c r="O61" s="17" t="s">
        <v>13</v>
      </c>
      <c r="P61" s="18">
        <v>0</v>
      </c>
      <c r="Q61" s="19"/>
      <c r="R61" s="18"/>
      <c r="S61" s="18"/>
      <c r="T61" s="18"/>
      <c r="U61" s="20"/>
      <c r="V61" s="18"/>
      <c r="W61" s="21"/>
      <c r="X61" s="22" t="s">
        <v>583</v>
      </c>
      <c r="Y61" s="23" t="s">
        <v>2649</v>
      </c>
      <c r="Z61" s="64">
        <v>88</v>
      </c>
    </row>
    <row r="62" spans="1:26" ht="18" customHeight="1">
      <c r="A62" s="44">
        <f>VLOOKUP(Z62,貼付け!A:C,2,0)</f>
        <v>1032</v>
      </c>
      <c r="B62" s="10" t="s">
        <v>479</v>
      </c>
      <c r="C62" s="10" t="s">
        <v>659</v>
      </c>
      <c r="D62" s="10" t="s">
        <v>195</v>
      </c>
      <c r="E62" s="11" t="s">
        <v>1039</v>
      </c>
      <c r="F62" s="11" t="s">
        <v>20</v>
      </c>
      <c r="G62" s="12" t="s">
        <v>15</v>
      </c>
      <c r="H62" s="114" t="s">
        <v>17</v>
      </c>
      <c r="I62" s="12" t="s">
        <v>660</v>
      </c>
      <c r="J62" s="14">
        <v>9</v>
      </c>
      <c r="K62" s="15" t="s">
        <v>13</v>
      </c>
      <c r="L62" s="16">
        <v>0</v>
      </c>
      <c r="M62" s="17" t="s">
        <v>14</v>
      </c>
      <c r="N62" s="17">
        <v>12</v>
      </c>
      <c r="O62" s="17" t="s">
        <v>13</v>
      </c>
      <c r="P62" s="18">
        <v>0</v>
      </c>
      <c r="Q62" s="19">
        <v>13</v>
      </c>
      <c r="R62" s="18" t="s">
        <v>13</v>
      </c>
      <c r="S62" s="18">
        <v>0</v>
      </c>
      <c r="T62" s="18" t="s">
        <v>14</v>
      </c>
      <c r="U62" s="20">
        <v>17</v>
      </c>
      <c r="V62" s="18" t="s">
        <v>13</v>
      </c>
      <c r="W62" s="21">
        <v>0</v>
      </c>
      <c r="X62" s="22"/>
      <c r="Y62" s="23" t="s">
        <v>16</v>
      </c>
      <c r="Z62" s="64">
        <v>125</v>
      </c>
    </row>
    <row r="63" spans="1:26" ht="18" customHeight="1">
      <c r="A63" s="44">
        <f>VLOOKUP(Z63,貼付け!A:C,2,0)</f>
        <v>675</v>
      </c>
      <c r="B63" s="10" t="s">
        <v>2259</v>
      </c>
      <c r="C63" s="10" t="s">
        <v>314</v>
      </c>
      <c r="D63" s="10" t="s">
        <v>195</v>
      </c>
      <c r="E63" s="11" t="s">
        <v>315</v>
      </c>
      <c r="F63" s="11" t="s">
        <v>20</v>
      </c>
      <c r="G63" s="12" t="s">
        <v>12</v>
      </c>
      <c r="H63" s="114" t="s">
        <v>16</v>
      </c>
      <c r="I63" s="111" t="s">
        <v>316</v>
      </c>
      <c r="J63" s="14"/>
      <c r="K63" s="15"/>
      <c r="L63" s="16"/>
      <c r="M63" s="17"/>
      <c r="N63" s="17"/>
      <c r="O63" s="17"/>
      <c r="P63" s="18"/>
      <c r="Q63" s="19">
        <v>15</v>
      </c>
      <c r="R63" s="18" t="s">
        <v>13</v>
      </c>
      <c r="S63" s="18">
        <v>0</v>
      </c>
      <c r="T63" s="18" t="s">
        <v>14</v>
      </c>
      <c r="U63" s="20">
        <v>19</v>
      </c>
      <c r="V63" s="18" t="s">
        <v>13</v>
      </c>
      <c r="W63" s="21">
        <v>0</v>
      </c>
      <c r="X63" s="22"/>
      <c r="Y63" s="23" t="s">
        <v>2710</v>
      </c>
      <c r="Z63" s="64">
        <v>160</v>
      </c>
    </row>
    <row r="64" spans="1:26" ht="18" customHeight="1">
      <c r="A64" s="44">
        <f>VLOOKUP(Z64,貼付け!A:C,2,0)</f>
        <v>139</v>
      </c>
      <c r="B64" s="10" t="s">
        <v>1038</v>
      </c>
      <c r="C64" s="10" t="s">
        <v>194</v>
      </c>
      <c r="D64" s="10" t="s">
        <v>195</v>
      </c>
      <c r="E64" s="11" t="s">
        <v>196</v>
      </c>
      <c r="F64" s="11" t="s">
        <v>39</v>
      </c>
      <c r="G64" s="12" t="s">
        <v>15</v>
      </c>
      <c r="H64" s="114" t="s">
        <v>17</v>
      </c>
      <c r="I64" s="12" t="s">
        <v>197</v>
      </c>
      <c r="J64" s="14">
        <v>9</v>
      </c>
      <c r="K64" s="15" t="s">
        <v>13</v>
      </c>
      <c r="L64" s="16">
        <v>0</v>
      </c>
      <c r="M64" s="17" t="s">
        <v>14</v>
      </c>
      <c r="N64" s="17">
        <v>12</v>
      </c>
      <c r="O64" s="17" t="s">
        <v>13</v>
      </c>
      <c r="P64" s="18">
        <v>0</v>
      </c>
      <c r="Q64" s="19">
        <v>12</v>
      </c>
      <c r="R64" s="18" t="s">
        <v>13</v>
      </c>
      <c r="S64" s="18">
        <v>0</v>
      </c>
      <c r="T64" s="18" t="s">
        <v>14</v>
      </c>
      <c r="U64" s="20">
        <v>16</v>
      </c>
      <c r="V64" s="18" t="s">
        <v>13</v>
      </c>
      <c r="W64" s="21">
        <v>0</v>
      </c>
      <c r="X64" s="22" t="s">
        <v>579</v>
      </c>
      <c r="Y64" s="23" t="s">
        <v>16</v>
      </c>
      <c r="Z64" s="64">
        <v>175</v>
      </c>
    </row>
    <row r="65" spans="1:26" ht="18" customHeight="1">
      <c r="A65" s="44">
        <f>VLOOKUP(Z65,貼付け!A:C,2,0)</f>
        <v>1131</v>
      </c>
      <c r="B65" s="10" t="s">
        <v>444</v>
      </c>
      <c r="C65" s="10" t="s">
        <v>445</v>
      </c>
      <c r="D65" s="10" t="s">
        <v>195</v>
      </c>
      <c r="E65" s="11" t="s">
        <v>2938</v>
      </c>
      <c r="F65" s="11" t="s">
        <v>20</v>
      </c>
      <c r="G65" s="12" t="s">
        <v>12</v>
      </c>
      <c r="H65" s="114" t="s">
        <v>16</v>
      </c>
      <c r="I65" s="12" t="s">
        <v>658</v>
      </c>
      <c r="J65" s="14">
        <v>8</v>
      </c>
      <c r="K65" s="15" t="s">
        <v>13</v>
      </c>
      <c r="L65" s="16">
        <v>0</v>
      </c>
      <c r="M65" s="17" t="s">
        <v>14</v>
      </c>
      <c r="N65" s="17">
        <v>9</v>
      </c>
      <c r="O65" s="17" t="s">
        <v>13</v>
      </c>
      <c r="P65" s="18">
        <v>0</v>
      </c>
      <c r="Q65" s="19"/>
      <c r="R65" s="18"/>
      <c r="S65" s="18"/>
      <c r="T65" s="18"/>
      <c r="U65" s="20"/>
      <c r="V65" s="18"/>
      <c r="W65" s="21"/>
      <c r="X65" s="22" t="s">
        <v>2939</v>
      </c>
      <c r="Y65" s="23" t="s">
        <v>2940</v>
      </c>
      <c r="Z65" s="64">
        <v>346</v>
      </c>
    </row>
    <row r="66" spans="1:26" ht="18" customHeight="1">
      <c r="A66" s="44">
        <f>VLOOKUP(Z66,貼付け!A:C,2,0)</f>
        <v>690</v>
      </c>
      <c r="B66" s="10" t="s">
        <v>71</v>
      </c>
      <c r="C66" s="10" t="s">
        <v>72</v>
      </c>
      <c r="D66" s="10" t="s">
        <v>73</v>
      </c>
      <c r="E66" s="11" t="s">
        <v>1040</v>
      </c>
      <c r="F66" s="11" t="s">
        <v>29</v>
      </c>
      <c r="G66" s="12" t="s">
        <v>15</v>
      </c>
      <c r="H66" s="114" t="s">
        <v>17</v>
      </c>
      <c r="I66" s="12" t="s">
        <v>74</v>
      </c>
      <c r="J66" s="14">
        <v>9</v>
      </c>
      <c r="K66" s="15" t="s">
        <v>13</v>
      </c>
      <c r="L66" s="16">
        <v>0</v>
      </c>
      <c r="M66" s="17" t="s">
        <v>14</v>
      </c>
      <c r="N66" s="17">
        <v>13</v>
      </c>
      <c r="O66" s="17" t="s">
        <v>13</v>
      </c>
      <c r="P66" s="18">
        <v>0</v>
      </c>
      <c r="Q66" s="19">
        <v>13</v>
      </c>
      <c r="R66" s="18" t="s">
        <v>13</v>
      </c>
      <c r="S66" s="18">
        <v>0</v>
      </c>
      <c r="T66" s="18" t="s">
        <v>14</v>
      </c>
      <c r="U66" s="20">
        <v>15</v>
      </c>
      <c r="V66" s="18" t="s">
        <v>13</v>
      </c>
      <c r="W66" s="21">
        <v>0</v>
      </c>
      <c r="X66" s="22" t="s">
        <v>584</v>
      </c>
      <c r="Y66" s="23" t="s">
        <v>2629</v>
      </c>
      <c r="Z66" s="64">
        <v>3</v>
      </c>
    </row>
    <row r="67" spans="1:26" ht="18" customHeight="1">
      <c r="A67" s="44">
        <f>VLOOKUP(Z67,貼付け!A:C,2,0)</f>
        <v>684</v>
      </c>
      <c r="B67" s="10" t="s">
        <v>489</v>
      </c>
      <c r="C67" s="10" t="s">
        <v>661</v>
      </c>
      <c r="D67" s="10" t="s">
        <v>73</v>
      </c>
      <c r="E67" s="11" t="s">
        <v>2349</v>
      </c>
      <c r="F67" s="11" t="s">
        <v>29</v>
      </c>
      <c r="G67" s="12" t="s">
        <v>12</v>
      </c>
      <c r="H67" s="114" t="s">
        <v>16</v>
      </c>
      <c r="I67" s="12" t="s">
        <v>662</v>
      </c>
      <c r="J67" s="14">
        <v>11</v>
      </c>
      <c r="K67" s="15" t="s">
        <v>13</v>
      </c>
      <c r="L67" s="16">
        <v>0</v>
      </c>
      <c r="M67" s="17" t="s">
        <v>14</v>
      </c>
      <c r="N67" s="17">
        <v>17</v>
      </c>
      <c r="O67" s="17" t="s">
        <v>13</v>
      </c>
      <c r="P67" s="18">
        <v>0</v>
      </c>
      <c r="Q67" s="19"/>
      <c r="R67" s="18"/>
      <c r="S67" s="18"/>
      <c r="T67" s="18"/>
      <c r="U67" s="20"/>
      <c r="V67" s="18"/>
      <c r="W67" s="21"/>
      <c r="X67" s="22"/>
      <c r="Y67" s="23" t="s">
        <v>2634</v>
      </c>
      <c r="Z67" s="64">
        <v>14</v>
      </c>
    </row>
    <row r="68" spans="1:26" ht="18" customHeight="1">
      <c r="A68" s="44">
        <f>VLOOKUP(Z68,貼付け!A:C,2,0)</f>
        <v>2535</v>
      </c>
      <c r="B68" s="10" t="s">
        <v>128</v>
      </c>
      <c r="C68" s="10" t="s">
        <v>129</v>
      </c>
      <c r="D68" s="10" t="s">
        <v>73</v>
      </c>
      <c r="E68" s="11" t="s">
        <v>2402</v>
      </c>
      <c r="F68" s="11" t="s">
        <v>20</v>
      </c>
      <c r="G68" s="12" t="s">
        <v>12</v>
      </c>
      <c r="H68" s="114" t="s">
        <v>16</v>
      </c>
      <c r="I68" s="12" t="s">
        <v>585</v>
      </c>
      <c r="J68" s="14">
        <v>9</v>
      </c>
      <c r="K68" s="15" t="s">
        <v>13</v>
      </c>
      <c r="L68" s="16">
        <v>0</v>
      </c>
      <c r="M68" s="17" t="s">
        <v>14</v>
      </c>
      <c r="N68" s="17">
        <v>15</v>
      </c>
      <c r="O68" s="17" t="s">
        <v>13</v>
      </c>
      <c r="P68" s="18">
        <v>0</v>
      </c>
      <c r="Q68" s="19"/>
      <c r="R68" s="18"/>
      <c r="S68" s="18"/>
      <c r="T68" s="18"/>
      <c r="U68" s="20"/>
      <c r="V68" s="18"/>
      <c r="W68" s="21"/>
      <c r="X68" s="22" t="s">
        <v>2403</v>
      </c>
      <c r="Y68" s="23" t="s">
        <v>2941</v>
      </c>
      <c r="Z68" s="64">
        <v>71</v>
      </c>
    </row>
    <row r="69" spans="1:26" ht="18" customHeight="1">
      <c r="A69" s="44">
        <f>VLOOKUP(Z69,貼付け!A:C,2,0)</f>
        <v>2826</v>
      </c>
      <c r="B69" s="10" t="s">
        <v>560</v>
      </c>
      <c r="C69" s="10" t="s">
        <v>129</v>
      </c>
      <c r="D69" s="10" t="s">
        <v>73</v>
      </c>
      <c r="E69" s="11" t="s">
        <v>2408</v>
      </c>
      <c r="F69" s="11" t="s">
        <v>20</v>
      </c>
      <c r="G69" s="12" t="s">
        <v>12</v>
      </c>
      <c r="H69" s="114" t="s">
        <v>16</v>
      </c>
      <c r="I69" s="12" t="s">
        <v>985</v>
      </c>
      <c r="J69" s="14">
        <v>9</v>
      </c>
      <c r="K69" s="15" t="s">
        <v>13</v>
      </c>
      <c r="L69" s="16">
        <v>0</v>
      </c>
      <c r="M69" s="17" t="s">
        <v>14</v>
      </c>
      <c r="N69" s="17">
        <v>15</v>
      </c>
      <c r="O69" s="17" t="s">
        <v>13</v>
      </c>
      <c r="P69" s="18">
        <v>0</v>
      </c>
      <c r="Q69" s="19"/>
      <c r="R69" s="18"/>
      <c r="S69" s="18"/>
      <c r="T69" s="18"/>
      <c r="U69" s="20"/>
      <c r="V69" s="18"/>
      <c r="W69" s="21"/>
      <c r="X69" s="22" t="s">
        <v>2644</v>
      </c>
      <c r="Y69" s="23" t="s">
        <v>2942</v>
      </c>
      <c r="Z69" s="64">
        <v>75</v>
      </c>
    </row>
    <row r="70" spans="1:26" ht="18" customHeight="1">
      <c r="A70" s="44">
        <f>VLOOKUP(Z70,貼付け!A:C,2,0)</f>
        <v>2008</v>
      </c>
      <c r="B70" s="10" t="s">
        <v>1087</v>
      </c>
      <c r="C70" s="10" t="s">
        <v>185</v>
      </c>
      <c r="D70" s="10" t="s">
        <v>43</v>
      </c>
      <c r="E70" s="11" t="s">
        <v>2439</v>
      </c>
      <c r="F70" s="11" t="s">
        <v>20</v>
      </c>
      <c r="G70" s="12" t="s">
        <v>12</v>
      </c>
      <c r="H70" s="114" t="s">
        <v>16</v>
      </c>
      <c r="I70" s="12" t="s">
        <v>851</v>
      </c>
      <c r="J70" s="14">
        <v>9</v>
      </c>
      <c r="K70" s="15" t="s">
        <v>13</v>
      </c>
      <c r="L70" s="16">
        <v>0</v>
      </c>
      <c r="M70" s="17" t="s">
        <v>14</v>
      </c>
      <c r="N70" s="17">
        <v>12</v>
      </c>
      <c r="O70" s="17" t="s">
        <v>13</v>
      </c>
      <c r="P70" s="18">
        <v>0</v>
      </c>
      <c r="Q70" s="19">
        <v>12</v>
      </c>
      <c r="R70" s="18" t="s">
        <v>13</v>
      </c>
      <c r="S70" s="18">
        <v>0</v>
      </c>
      <c r="T70" s="18" t="s">
        <v>14</v>
      </c>
      <c r="U70" s="20">
        <v>15</v>
      </c>
      <c r="V70" s="18" t="s">
        <v>13</v>
      </c>
      <c r="W70" s="21">
        <v>0</v>
      </c>
      <c r="X70" s="22" t="s">
        <v>586</v>
      </c>
      <c r="Y70" s="23" t="s">
        <v>2943</v>
      </c>
      <c r="Z70" s="64">
        <v>98</v>
      </c>
    </row>
    <row r="71" spans="1:26" ht="18" customHeight="1">
      <c r="A71" s="44">
        <f>VLOOKUP(Z71,貼付け!A:C,2,0)</f>
        <v>2303</v>
      </c>
      <c r="B71" s="10" t="s">
        <v>467</v>
      </c>
      <c r="C71" s="10" t="s">
        <v>587</v>
      </c>
      <c r="D71" s="10" t="s">
        <v>43</v>
      </c>
      <c r="E71" s="11" t="s">
        <v>588</v>
      </c>
      <c r="F71" s="11" t="s">
        <v>20</v>
      </c>
      <c r="G71" s="12" t="s">
        <v>12</v>
      </c>
      <c r="H71" s="114" t="s">
        <v>16</v>
      </c>
      <c r="I71" s="12" t="s">
        <v>589</v>
      </c>
      <c r="J71" s="14">
        <v>7</v>
      </c>
      <c r="K71" s="15" t="s">
        <v>13</v>
      </c>
      <c r="L71" s="16">
        <v>30</v>
      </c>
      <c r="M71" s="17" t="s">
        <v>14</v>
      </c>
      <c r="N71" s="17">
        <v>13</v>
      </c>
      <c r="O71" s="17" t="s">
        <v>13</v>
      </c>
      <c r="P71" s="18">
        <v>30</v>
      </c>
      <c r="Q71" s="19"/>
      <c r="R71" s="18"/>
      <c r="S71" s="18"/>
      <c r="T71" s="18"/>
      <c r="U71" s="20"/>
      <c r="V71" s="18"/>
      <c r="W71" s="21"/>
      <c r="X71" s="22" t="s">
        <v>590</v>
      </c>
      <c r="Y71" s="23" t="s">
        <v>852</v>
      </c>
      <c r="Z71" s="64">
        <v>137</v>
      </c>
    </row>
    <row r="72" spans="1:26" ht="18" customHeight="1">
      <c r="A72" s="44">
        <f>VLOOKUP(Z72,貼付け!A:C,2,0)</f>
        <v>2940</v>
      </c>
      <c r="B72" s="10" t="s">
        <v>2284</v>
      </c>
      <c r="C72" s="10" t="s">
        <v>2484</v>
      </c>
      <c r="D72" s="10" t="s">
        <v>43</v>
      </c>
      <c r="E72" s="11" t="s">
        <v>2485</v>
      </c>
      <c r="F72" s="11" t="s">
        <v>20</v>
      </c>
      <c r="G72" s="12" t="s">
        <v>1084</v>
      </c>
      <c r="H72" s="115" t="s">
        <v>1120</v>
      </c>
      <c r="I72" s="12" t="s">
        <v>2486</v>
      </c>
      <c r="J72" s="14">
        <v>10</v>
      </c>
      <c r="K72" s="15" t="s">
        <v>13</v>
      </c>
      <c r="L72" s="16">
        <v>0</v>
      </c>
      <c r="M72" s="17" t="s">
        <v>14</v>
      </c>
      <c r="N72" s="17">
        <v>12</v>
      </c>
      <c r="O72" s="17" t="s">
        <v>13</v>
      </c>
      <c r="P72" s="18">
        <v>0</v>
      </c>
      <c r="Q72" s="19">
        <v>12</v>
      </c>
      <c r="R72" s="18" t="s">
        <v>13</v>
      </c>
      <c r="S72" s="18">
        <v>0</v>
      </c>
      <c r="T72" s="18" t="s">
        <v>14</v>
      </c>
      <c r="U72" s="20">
        <v>16</v>
      </c>
      <c r="V72" s="18" t="s">
        <v>13</v>
      </c>
      <c r="W72" s="21">
        <v>0</v>
      </c>
      <c r="X72" s="22"/>
      <c r="Y72" s="23" t="s">
        <v>2660</v>
      </c>
      <c r="Z72" s="64">
        <v>149</v>
      </c>
    </row>
    <row r="73" spans="1:26" ht="18" customHeight="1">
      <c r="A73" s="44">
        <f>VLOOKUP(Z73,貼付け!A:C,2,0)</f>
        <v>331</v>
      </c>
      <c r="B73" s="10" t="s">
        <v>41</v>
      </c>
      <c r="C73" s="10" t="s">
        <v>42</v>
      </c>
      <c r="D73" s="10" t="s">
        <v>43</v>
      </c>
      <c r="E73" s="11" t="s">
        <v>44</v>
      </c>
      <c r="F73" s="11" t="s">
        <v>20</v>
      </c>
      <c r="G73" s="12" t="s">
        <v>12</v>
      </c>
      <c r="H73" s="114" t="s">
        <v>16</v>
      </c>
      <c r="I73" s="111" t="s">
        <v>3132</v>
      </c>
      <c r="J73" s="14">
        <v>8</v>
      </c>
      <c r="K73" s="15" t="s">
        <v>13</v>
      </c>
      <c r="L73" s="16">
        <v>30</v>
      </c>
      <c r="M73" s="17" t="s">
        <v>14</v>
      </c>
      <c r="N73" s="17">
        <v>11</v>
      </c>
      <c r="O73" s="17" t="s">
        <v>13</v>
      </c>
      <c r="P73" s="18">
        <v>30</v>
      </c>
      <c r="Q73" s="19">
        <v>14</v>
      </c>
      <c r="R73" s="18" t="s">
        <v>13</v>
      </c>
      <c r="S73" s="18">
        <v>0</v>
      </c>
      <c r="T73" s="18" t="s">
        <v>14</v>
      </c>
      <c r="U73" s="20">
        <v>20</v>
      </c>
      <c r="V73" s="18" t="s">
        <v>13</v>
      </c>
      <c r="W73" s="21">
        <v>0</v>
      </c>
      <c r="X73" s="22" t="s">
        <v>2215</v>
      </c>
      <c r="Y73" s="23" t="s">
        <v>2673</v>
      </c>
      <c r="Z73" s="64">
        <v>212</v>
      </c>
    </row>
    <row r="74" spans="1:26" ht="18" customHeight="1">
      <c r="A74" s="44">
        <f>VLOOKUP(Z74,貼付け!A:C,2,0)</f>
        <v>1762</v>
      </c>
      <c r="B74" s="10" t="s">
        <v>525</v>
      </c>
      <c r="C74" s="10" t="s">
        <v>867</v>
      </c>
      <c r="D74" s="10" t="s">
        <v>43</v>
      </c>
      <c r="E74" s="11" t="s">
        <v>868</v>
      </c>
      <c r="F74" s="11" t="s">
        <v>20</v>
      </c>
      <c r="G74" s="12" t="s">
        <v>12</v>
      </c>
      <c r="H74" s="114" t="s">
        <v>16</v>
      </c>
      <c r="I74" s="12" t="s">
        <v>869</v>
      </c>
      <c r="J74" s="14">
        <v>8</v>
      </c>
      <c r="K74" s="15" t="s">
        <v>13</v>
      </c>
      <c r="L74" s="16">
        <v>0</v>
      </c>
      <c r="M74" s="17" t="s">
        <v>14</v>
      </c>
      <c r="N74" s="17">
        <v>12</v>
      </c>
      <c r="O74" s="17" t="s">
        <v>13</v>
      </c>
      <c r="P74" s="18">
        <v>0</v>
      </c>
      <c r="Q74" s="19">
        <v>12</v>
      </c>
      <c r="R74" s="18" t="s">
        <v>13</v>
      </c>
      <c r="S74" s="18">
        <v>0</v>
      </c>
      <c r="T74" s="18" t="s">
        <v>14</v>
      </c>
      <c r="U74" s="20">
        <v>14</v>
      </c>
      <c r="V74" s="18" t="s">
        <v>13</v>
      </c>
      <c r="W74" s="21">
        <v>0</v>
      </c>
      <c r="X74" s="22" t="s">
        <v>870</v>
      </c>
      <c r="Y74" s="23" t="s">
        <v>3119</v>
      </c>
      <c r="Z74" s="64">
        <v>292</v>
      </c>
    </row>
    <row r="75" spans="1:26" ht="18" customHeight="1">
      <c r="A75" s="44">
        <f>VLOOKUP(Z75,貼付け!A:C,2,0)</f>
        <v>65</v>
      </c>
      <c r="B75" s="10" t="s">
        <v>198</v>
      </c>
      <c r="C75" s="10" t="s">
        <v>199</v>
      </c>
      <c r="D75" s="10" t="s">
        <v>200</v>
      </c>
      <c r="E75" s="11" t="s">
        <v>2456</v>
      </c>
      <c r="F75" s="11" t="s">
        <v>78</v>
      </c>
      <c r="G75" s="12" t="s">
        <v>12</v>
      </c>
      <c r="H75" s="114" t="s">
        <v>16</v>
      </c>
      <c r="I75" s="12" t="s">
        <v>201</v>
      </c>
      <c r="J75" s="14">
        <v>9</v>
      </c>
      <c r="K75" s="15" t="s">
        <v>13</v>
      </c>
      <c r="L75" s="16">
        <v>0</v>
      </c>
      <c r="M75" s="17" t="s">
        <v>14</v>
      </c>
      <c r="N75" s="17">
        <v>12</v>
      </c>
      <c r="O75" s="17" t="s">
        <v>13</v>
      </c>
      <c r="P75" s="18">
        <v>0</v>
      </c>
      <c r="Q75" s="19">
        <v>12</v>
      </c>
      <c r="R75" s="18" t="s">
        <v>13</v>
      </c>
      <c r="S75" s="18">
        <v>0</v>
      </c>
      <c r="T75" s="18" t="s">
        <v>14</v>
      </c>
      <c r="U75" s="20">
        <v>17</v>
      </c>
      <c r="V75" s="18" t="s">
        <v>13</v>
      </c>
      <c r="W75" s="21">
        <v>0</v>
      </c>
      <c r="X75" s="22" t="s">
        <v>2457</v>
      </c>
      <c r="Y75" s="23" t="s">
        <v>2653</v>
      </c>
      <c r="Z75" s="64">
        <v>113</v>
      </c>
    </row>
    <row r="76" spans="1:26" ht="18" customHeight="1">
      <c r="A76" s="44">
        <f>VLOOKUP(Z76,貼付け!A:C,2,0)</f>
        <v>2823</v>
      </c>
      <c r="B76" s="10" t="s">
        <v>562</v>
      </c>
      <c r="C76" s="10" t="s">
        <v>993</v>
      </c>
      <c r="D76" s="10" t="s">
        <v>200</v>
      </c>
      <c r="E76" s="11" t="s">
        <v>2469</v>
      </c>
      <c r="F76" s="11" t="s">
        <v>20</v>
      </c>
      <c r="G76" s="12" t="s">
        <v>12</v>
      </c>
      <c r="H76" s="114" t="s">
        <v>16</v>
      </c>
      <c r="I76" s="12" t="s">
        <v>994</v>
      </c>
      <c r="J76" s="14">
        <v>9</v>
      </c>
      <c r="K76" s="15" t="s">
        <v>13</v>
      </c>
      <c r="L76" s="16">
        <v>0</v>
      </c>
      <c r="M76" s="17" t="s">
        <v>14</v>
      </c>
      <c r="N76" s="17">
        <v>15</v>
      </c>
      <c r="O76" s="17" t="s">
        <v>13</v>
      </c>
      <c r="P76" s="18">
        <v>0</v>
      </c>
      <c r="Q76" s="19"/>
      <c r="R76" s="18"/>
      <c r="S76" s="18"/>
      <c r="T76" s="18"/>
      <c r="U76" s="20"/>
      <c r="V76" s="18"/>
      <c r="W76" s="21"/>
      <c r="X76" s="22"/>
      <c r="Y76" s="23" t="s">
        <v>2470</v>
      </c>
      <c r="Z76" s="64">
        <v>132</v>
      </c>
    </row>
    <row r="77" spans="1:26" ht="18" customHeight="1">
      <c r="A77" s="44">
        <f>VLOOKUP(Z77,貼付け!A:C,2,0)</f>
        <v>333</v>
      </c>
      <c r="B77" s="10" t="s">
        <v>2481</v>
      </c>
      <c r="C77" s="10" t="s">
        <v>739</v>
      </c>
      <c r="D77" s="10" t="s">
        <v>200</v>
      </c>
      <c r="E77" s="11" t="s">
        <v>740</v>
      </c>
      <c r="F77" s="11" t="s">
        <v>29</v>
      </c>
      <c r="G77" s="12" t="s">
        <v>12</v>
      </c>
      <c r="H77" s="114" t="s">
        <v>16</v>
      </c>
      <c r="I77" s="12" t="s">
        <v>741</v>
      </c>
      <c r="J77" s="14"/>
      <c r="K77" s="15"/>
      <c r="L77" s="16"/>
      <c r="M77" s="17"/>
      <c r="N77" s="17"/>
      <c r="O77" s="17"/>
      <c r="P77" s="18"/>
      <c r="Q77" s="19">
        <v>15</v>
      </c>
      <c r="R77" s="18" t="s">
        <v>13</v>
      </c>
      <c r="S77" s="18">
        <v>0</v>
      </c>
      <c r="T77" s="18" t="s">
        <v>14</v>
      </c>
      <c r="U77" s="20">
        <v>16</v>
      </c>
      <c r="V77" s="18" t="s">
        <v>13</v>
      </c>
      <c r="W77" s="21">
        <v>0</v>
      </c>
      <c r="X77" s="22" t="s">
        <v>2482</v>
      </c>
      <c r="Y77" s="23" t="s">
        <v>2483</v>
      </c>
      <c r="Z77" s="64">
        <v>148</v>
      </c>
    </row>
    <row r="78" spans="1:26" ht="18" customHeight="1">
      <c r="A78" s="44">
        <f>VLOOKUP(Z78,貼付け!A:C,2,0)</f>
        <v>367</v>
      </c>
      <c r="B78" s="10" t="s">
        <v>1012</v>
      </c>
      <c r="C78" s="10" t="s">
        <v>1013</v>
      </c>
      <c r="D78" s="10" t="s">
        <v>348</v>
      </c>
      <c r="E78" s="11" t="s">
        <v>1014</v>
      </c>
      <c r="F78" s="11" t="s">
        <v>29</v>
      </c>
      <c r="G78" s="12" t="s">
        <v>15</v>
      </c>
      <c r="H78" s="114" t="s">
        <v>17</v>
      </c>
      <c r="I78" s="12" t="s">
        <v>1041</v>
      </c>
      <c r="J78" s="14">
        <v>7</v>
      </c>
      <c r="K78" s="15" t="s">
        <v>13</v>
      </c>
      <c r="L78" s="16">
        <v>30</v>
      </c>
      <c r="M78" s="17" t="s">
        <v>14</v>
      </c>
      <c r="N78" s="17">
        <v>13</v>
      </c>
      <c r="O78" s="17" t="s">
        <v>13</v>
      </c>
      <c r="P78" s="18">
        <v>30</v>
      </c>
      <c r="Q78" s="19"/>
      <c r="R78" s="18"/>
      <c r="S78" s="18"/>
      <c r="T78" s="18"/>
      <c r="U78" s="20"/>
      <c r="V78" s="18"/>
      <c r="W78" s="21"/>
      <c r="X78" s="22"/>
      <c r="Y78" s="23" t="s">
        <v>16</v>
      </c>
      <c r="Z78" s="64">
        <v>27</v>
      </c>
    </row>
    <row r="79" spans="1:26" ht="18" customHeight="1">
      <c r="A79" s="44">
        <f>VLOOKUP(Z79,貼付け!A:C,2,0)</f>
        <v>1946</v>
      </c>
      <c r="B79" s="10" t="s">
        <v>2606</v>
      </c>
      <c r="C79" s="10" t="s">
        <v>347</v>
      </c>
      <c r="D79" s="10" t="s">
        <v>348</v>
      </c>
      <c r="E79" s="11" t="s">
        <v>349</v>
      </c>
      <c r="F79" s="11" t="s">
        <v>169</v>
      </c>
      <c r="G79" s="12" t="s">
        <v>12</v>
      </c>
      <c r="H79" s="114" t="s">
        <v>16</v>
      </c>
      <c r="I79" s="12" t="s">
        <v>350</v>
      </c>
      <c r="J79" s="14">
        <v>9</v>
      </c>
      <c r="K79" s="15" t="s">
        <v>13</v>
      </c>
      <c r="L79" s="16">
        <v>30</v>
      </c>
      <c r="M79" s="17" t="s">
        <v>14</v>
      </c>
      <c r="N79" s="17">
        <v>12</v>
      </c>
      <c r="O79" s="17" t="s">
        <v>13</v>
      </c>
      <c r="P79" s="18">
        <v>0</v>
      </c>
      <c r="Q79" s="19">
        <v>13</v>
      </c>
      <c r="R79" s="18" t="s">
        <v>13</v>
      </c>
      <c r="S79" s="18">
        <v>0</v>
      </c>
      <c r="T79" s="18" t="s">
        <v>14</v>
      </c>
      <c r="U79" s="20">
        <v>16</v>
      </c>
      <c r="V79" s="18" t="s">
        <v>13</v>
      </c>
      <c r="W79" s="21">
        <v>0</v>
      </c>
      <c r="X79" s="22"/>
      <c r="Y79" s="23" t="s">
        <v>2607</v>
      </c>
      <c r="Z79" s="64">
        <v>259</v>
      </c>
    </row>
    <row r="80" spans="1:26" ht="18" customHeight="1">
      <c r="A80" s="44">
        <f>VLOOKUP(Z80,貼付け!A:C,2,0)</f>
        <v>988</v>
      </c>
      <c r="B80" s="10" t="s">
        <v>482</v>
      </c>
      <c r="C80" s="10" t="s">
        <v>663</v>
      </c>
      <c r="D80" s="10" t="s">
        <v>348</v>
      </c>
      <c r="E80" s="11" t="s">
        <v>2612</v>
      </c>
      <c r="F80" s="11" t="s">
        <v>20</v>
      </c>
      <c r="G80" s="12" t="s">
        <v>12</v>
      </c>
      <c r="H80" s="114" t="s">
        <v>16</v>
      </c>
      <c r="I80" s="12" t="s">
        <v>664</v>
      </c>
      <c r="J80" s="14">
        <v>9</v>
      </c>
      <c r="K80" s="15" t="s">
        <v>13</v>
      </c>
      <c r="L80" s="16">
        <v>0</v>
      </c>
      <c r="M80" s="17" t="s">
        <v>14</v>
      </c>
      <c r="N80" s="17">
        <v>12</v>
      </c>
      <c r="O80" s="17" t="s">
        <v>13</v>
      </c>
      <c r="P80" s="18">
        <v>0</v>
      </c>
      <c r="Q80" s="19">
        <v>13</v>
      </c>
      <c r="R80" s="18" t="s">
        <v>13</v>
      </c>
      <c r="S80" s="18">
        <v>0</v>
      </c>
      <c r="T80" s="18" t="s">
        <v>14</v>
      </c>
      <c r="U80" s="20">
        <v>16</v>
      </c>
      <c r="V80" s="18" t="s">
        <v>13</v>
      </c>
      <c r="W80" s="21">
        <v>0</v>
      </c>
      <c r="X80" s="22" t="s">
        <v>665</v>
      </c>
      <c r="Y80" s="23" t="s">
        <v>16</v>
      </c>
      <c r="Z80" s="64">
        <v>261</v>
      </c>
    </row>
    <row r="81" spans="1:26" ht="18" customHeight="1">
      <c r="A81" s="44">
        <f>VLOOKUP(Z81,貼付け!A:C,2,0)</f>
        <v>3132</v>
      </c>
      <c r="B81" s="10" t="s">
        <v>2768</v>
      </c>
      <c r="C81" s="10" t="s">
        <v>2769</v>
      </c>
      <c r="D81" s="10" t="s">
        <v>348</v>
      </c>
      <c r="E81" s="11" t="s">
        <v>2770</v>
      </c>
      <c r="F81" s="11" t="s">
        <v>29</v>
      </c>
      <c r="G81" s="12" t="s">
        <v>12</v>
      </c>
      <c r="H81" s="114" t="s">
        <v>16</v>
      </c>
      <c r="I81" s="12" t="s">
        <v>2771</v>
      </c>
      <c r="J81" s="14">
        <v>9</v>
      </c>
      <c r="K81" s="15" t="s">
        <v>13</v>
      </c>
      <c r="L81" s="16">
        <v>0</v>
      </c>
      <c r="M81" s="17" t="s">
        <v>14</v>
      </c>
      <c r="N81" s="17">
        <v>12</v>
      </c>
      <c r="O81" s="17" t="s">
        <v>13</v>
      </c>
      <c r="P81" s="18">
        <v>0</v>
      </c>
      <c r="Q81" s="19"/>
      <c r="R81" s="18"/>
      <c r="S81" s="18"/>
      <c r="T81" s="18"/>
      <c r="U81" s="20"/>
      <c r="V81" s="18"/>
      <c r="W81" s="21"/>
      <c r="X81" s="22"/>
      <c r="Y81" s="23" t="s">
        <v>3120</v>
      </c>
      <c r="Z81" s="64">
        <v>307</v>
      </c>
    </row>
    <row r="82" spans="1:26" ht="18" customHeight="1">
      <c r="A82" s="44">
        <f>VLOOKUP(Z82,貼付け!A:C,2,0)</f>
        <v>2437</v>
      </c>
      <c r="B82" s="10" t="s">
        <v>329</v>
      </c>
      <c r="C82" s="10" t="s">
        <v>330</v>
      </c>
      <c r="D82" s="10" t="s">
        <v>291</v>
      </c>
      <c r="E82" s="11" t="s">
        <v>331</v>
      </c>
      <c r="F82" s="11" t="s">
        <v>29</v>
      </c>
      <c r="G82" s="12" t="s">
        <v>15</v>
      </c>
      <c r="H82" s="114" t="s">
        <v>17</v>
      </c>
      <c r="I82" s="12" t="s">
        <v>332</v>
      </c>
      <c r="J82" s="14">
        <v>10</v>
      </c>
      <c r="K82" s="15" t="s">
        <v>13</v>
      </c>
      <c r="L82" s="16">
        <v>0</v>
      </c>
      <c r="M82" s="17" t="s">
        <v>14</v>
      </c>
      <c r="N82" s="17">
        <v>13</v>
      </c>
      <c r="O82" s="17" t="s">
        <v>13</v>
      </c>
      <c r="P82" s="18">
        <v>0</v>
      </c>
      <c r="Q82" s="19">
        <v>13</v>
      </c>
      <c r="R82" s="18" t="s">
        <v>13</v>
      </c>
      <c r="S82" s="18">
        <v>0</v>
      </c>
      <c r="T82" s="18" t="s">
        <v>14</v>
      </c>
      <c r="U82" s="20">
        <v>16</v>
      </c>
      <c r="V82" s="18" t="s">
        <v>13</v>
      </c>
      <c r="W82" s="21">
        <v>0</v>
      </c>
      <c r="X82" s="22" t="s">
        <v>591</v>
      </c>
      <c r="Y82" s="23" t="s">
        <v>2641</v>
      </c>
      <c r="Z82" s="64">
        <v>69</v>
      </c>
    </row>
    <row r="83" spans="1:26" ht="18" customHeight="1">
      <c r="A83" s="44">
        <f>VLOOKUP(Z83,貼付け!A:C,2,0)</f>
        <v>2594</v>
      </c>
      <c r="B83" s="10" t="s">
        <v>2474</v>
      </c>
      <c r="C83" s="10" t="s">
        <v>896</v>
      </c>
      <c r="D83" s="10" t="s">
        <v>291</v>
      </c>
      <c r="E83" s="11" t="s">
        <v>897</v>
      </c>
      <c r="F83" s="11" t="s">
        <v>29</v>
      </c>
      <c r="G83" s="12" t="s">
        <v>12</v>
      </c>
      <c r="H83" s="114" t="s">
        <v>16</v>
      </c>
      <c r="I83" s="12" t="s">
        <v>898</v>
      </c>
      <c r="J83" s="14">
        <v>9</v>
      </c>
      <c r="K83" s="15" t="s">
        <v>13</v>
      </c>
      <c r="L83" s="16">
        <v>30</v>
      </c>
      <c r="M83" s="17" t="s">
        <v>14</v>
      </c>
      <c r="N83" s="17">
        <v>12</v>
      </c>
      <c r="O83" s="17" t="s">
        <v>13</v>
      </c>
      <c r="P83" s="18">
        <v>30</v>
      </c>
      <c r="Q83" s="19">
        <v>13</v>
      </c>
      <c r="R83" s="18" t="s">
        <v>13</v>
      </c>
      <c r="S83" s="18">
        <v>30</v>
      </c>
      <c r="T83" s="18" t="s">
        <v>14</v>
      </c>
      <c r="U83" s="20">
        <v>16</v>
      </c>
      <c r="V83" s="18" t="s">
        <v>13</v>
      </c>
      <c r="W83" s="21">
        <v>30</v>
      </c>
      <c r="X83" s="22" t="s">
        <v>899</v>
      </c>
      <c r="Y83" s="23" t="s">
        <v>1135</v>
      </c>
      <c r="Z83" s="64">
        <v>140</v>
      </c>
    </row>
    <row r="84" spans="1:26" ht="18" customHeight="1">
      <c r="A84" s="44">
        <f>VLOOKUP(Z84,貼付け!A:C,2,0)</f>
        <v>1054</v>
      </c>
      <c r="B84" s="10" t="s">
        <v>469</v>
      </c>
      <c r="C84" s="10" t="s">
        <v>1042</v>
      </c>
      <c r="D84" s="10" t="s">
        <v>291</v>
      </c>
      <c r="E84" s="11" t="s">
        <v>592</v>
      </c>
      <c r="F84" s="11" t="s">
        <v>20</v>
      </c>
      <c r="G84" s="12" t="s">
        <v>15</v>
      </c>
      <c r="H84" s="114" t="s">
        <v>17</v>
      </c>
      <c r="I84" s="111" t="s">
        <v>593</v>
      </c>
      <c r="J84" s="14">
        <v>11</v>
      </c>
      <c r="K84" s="15" t="s">
        <v>13</v>
      </c>
      <c r="L84" s="16">
        <v>30</v>
      </c>
      <c r="M84" s="17" t="s">
        <v>14</v>
      </c>
      <c r="N84" s="17">
        <v>12</v>
      </c>
      <c r="O84" s="17" t="s">
        <v>13</v>
      </c>
      <c r="P84" s="18">
        <v>30</v>
      </c>
      <c r="Q84" s="19">
        <v>17</v>
      </c>
      <c r="R84" s="18" t="s">
        <v>13</v>
      </c>
      <c r="S84" s="18">
        <v>0</v>
      </c>
      <c r="T84" s="18" t="s">
        <v>14</v>
      </c>
      <c r="U84" s="20">
        <v>17</v>
      </c>
      <c r="V84" s="18" t="s">
        <v>13</v>
      </c>
      <c r="W84" s="21">
        <v>45</v>
      </c>
      <c r="X84" s="22"/>
      <c r="Y84" s="23" t="s">
        <v>16</v>
      </c>
      <c r="Z84" s="64">
        <v>158</v>
      </c>
    </row>
    <row r="85" spans="1:26" ht="18" customHeight="1">
      <c r="A85" s="44">
        <f>VLOOKUP(Z85,貼付け!A:C,2,0)</f>
        <v>2373</v>
      </c>
      <c r="B85" s="10" t="s">
        <v>289</v>
      </c>
      <c r="C85" s="10" t="s">
        <v>290</v>
      </c>
      <c r="D85" s="10" t="s">
        <v>291</v>
      </c>
      <c r="E85" s="11" t="s">
        <v>292</v>
      </c>
      <c r="F85" s="11" t="s">
        <v>39</v>
      </c>
      <c r="G85" s="12" t="s">
        <v>15</v>
      </c>
      <c r="H85" s="114" t="s">
        <v>17</v>
      </c>
      <c r="I85" s="12" t="s">
        <v>742</v>
      </c>
      <c r="J85" s="14">
        <v>9</v>
      </c>
      <c r="K85" s="15" t="s">
        <v>13</v>
      </c>
      <c r="L85" s="16">
        <v>0</v>
      </c>
      <c r="M85" s="17" t="s">
        <v>14</v>
      </c>
      <c r="N85" s="17">
        <v>11</v>
      </c>
      <c r="O85" s="17" t="s">
        <v>13</v>
      </c>
      <c r="P85" s="18">
        <v>0</v>
      </c>
      <c r="Q85" s="19"/>
      <c r="R85" s="18"/>
      <c r="S85" s="18"/>
      <c r="T85" s="18"/>
      <c r="U85" s="20"/>
      <c r="V85" s="18"/>
      <c r="W85" s="21"/>
      <c r="X85" s="22"/>
      <c r="Y85" s="23" t="s">
        <v>16</v>
      </c>
      <c r="Z85" s="64">
        <v>199</v>
      </c>
    </row>
    <row r="86" spans="1:26" ht="18" customHeight="1">
      <c r="A86" s="44">
        <f>VLOOKUP(Z86,貼付け!A:C,2,0)</f>
        <v>2014</v>
      </c>
      <c r="B86" s="10" t="s">
        <v>546</v>
      </c>
      <c r="C86" s="10" t="s">
        <v>896</v>
      </c>
      <c r="D86" s="10" t="s">
        <v>291</v>
      </c>
      <c r="E86" s="11" t="s">
        <v>939</v>
      </c>
      <c r="F86" s="11" t="s">
        <v>20</v>
      </c>
      <c r="G86" s="12" t="s">
        <v>12</v>
      </c>
      <c r="H86" s="115" t="s">
        <v>16</v>
      </c>
      <c r="I86" s="12" t="s">
        <v>940</v>
      </c>
      <c r="J86" s="14">
        <v>8</v>
      </c>
      <c r="K86" s="15" t="s">
        <v>13</v>
      </c>
      <c r="L86" s="16">
        <v>30</v>
      </c>
      <c r="M86" s="17" t="s">
        <v>14</v>
      </c>
      <c r="N86" s="17">
        <v>12</v>
      </c>
      <c r="O86" s="17" t="s">
        <v>13</v>
      </c>
      <c r="P86" s="18">
        <v>30</v>
      </c>
      <c r="Q86" s="19"/>
      <c r="R86" s="18"/>
      <c r="S86" s="18"/>
      <c r="T86" s="18"/>
      <c r="U86" s="20"/>
      <c r="V86" s="18"/>
      <c r="W86" s="21"/>
      <c r="X86" s="22" t="s">
        <v>2773</v>
      </c>
      <c r="Y86" s="23" t="s">
        <v>16</v>
      </c>
      <c r="Z86" s="64">
        <v>308</v>
      </c>
    </row>
    <row r="87" spans="1:26" ht="18" customHeight="1">
      <c r="A87" s="44">
        <f>VLOOKUP(Z87,貼付け!A:C,2,0)</f>
        <v>1127</v>
      </c>
      <c r="B87" s="10" t="s">
        <v>2599</v>
      </c>
      <c r="C87" s="10" t="s">
        <v>411</v>
      </c>
      <c r="D87" s="10" t="s">
        <v>412</v>
      </c>
      <c r="E87" s="11" t="s">
        <v>1043</v>
      </c>
      <c r="F87" s="11" t="s">
        <v>20</v>
      </c>
      <c r="G87" s="12" t="s">
        <v>12</v>
      </c>
      <c r="H87" s="114" t="s">
        <v>16</v>
      </c>
      <c r="I87" s="12" t="s">
        <v>594</v>
      </c>
      <c r="J87" s="14">
        <v>10</v>
      </c>
      <c r="K87" s="15" t="s">
        <v>13</v>
      </c>
      <c r="L87" s="16">
        <v>0</v>
      </c>
      <c r="M87" s="17" t="s">
        <v>14</v>
      </c>
      <c r="N87" s="17">
        <v>12</v>
      </c>
      <c r="O87" s="17" t="s">
        <v>13</v>
      </c>
      <c r="P87" s="18">
        <v>0</v>
      </c>
      <c r="Q87" s="19">
        <v>14</v>
      </c>
      <c r="R87" s="18" t="s">
        <v>13</v>
      </c>
      <c r="S87" s="18">
        <v>0</v>
      </c>
      <c r="T87" s="18" t="s">
        <v>14</v>
      </c>
      <c r="U87" s="20">
        <v>16</v>
      </c>
      <c r="V87" s="18" t="s">
        <v>13</v>
      </c>
      <c r="W87" s="21">
        <v>0</v>
      </c>
      <c r="X87" s="22" t="s">
        <v>595</v>
      </c>
      <c r="Y87" s="23" t="s">
        <v>2600</v>
      </c>
      <c r="Z87" s="64">
        <v>255</v>
      </c>
    </row>
    <row r="88" spans="1:26" ht="18" customHeight="1">
      <c r="A88" s="44">
        <f>VLOOKUP(Z88,貼付け!A:C,2,0)</f>
        <v>1031</v>
      </c>
      <c r="B88" s="10" t="s">
        <v>273</v>
      </c>
      <c r="C88" s="10" t="s">
        <v>274</v>
      </c>
      <c r="D88" s="10" t="s">
        <v>275</v>
      </c>
      <c r="E88" s="11" t="s">
        <v>276</v>
      </c>
      <c r="F88" s="11" t="s">
        <v>20</v>
      </c>
      <c r="G88" s="12" t="s">
        <v>12</v>
      </c>
      <c r="H88" s="114" t="s">
        <v>16</v>
      </c>
      <c r="I88" s="111" t="s">
        <v>2932</v>
      </c>
      <c r="J88" s="14">
        <v>9</v>
      </c>
      <c r="K88" s="15" t="s">
        <v>13</v>
      </c>
      <c r="L88" s="16">
        <v>0</v>
      </c>
      <c r="M88" s="17" t="s">
        <v>14</v>
      </c>
      <c r="N88" s="17">
        <v>12</v>
      </c>
      <c r="O88" s="17" t="s">
        <v>13</v>
      </c>
      <c r="P88" s="18">
        <v>0</v>
      </c>
      <c r="Q88" s="19">
        <v>12</v>
      </c>
      <c r="R88" s="18" t="s">
        <v>13</v>
      </c>
      <c r="S88" s="18">
        <v>0</v>
      </c>
      <c r="T88" s="18" t="s">
        <v>14</v>
      </c>
      <c r="U88" s="20">
        <v>24</v>
      </c>
      <c r="V88" s="18" t="s">
        <v>13</v>
      </c>
      <c r="W88" s="21">
        <v>0</v>
      </c>
      <c r="X88" s="22" t="s">
        <v>1088</v>
      </c>
      <c r="Y88" s="23" t="s">
        <v>2661</v>
      </c>
      <c r="Z88" s="64">
        <v>151</v>
      </c>
    </row>
    <row r="89" spans="1:26" ht="18" customHeight="1">
      <c r="A89" s="44">
        <f>VLOOKUP(Z89,貼付け!A:C,2,0)</f>
        <v>372</v>
      </c>
      <c r="B89" s="10" t="s">
        <v>388</v>
      </c>
      <c r="C89" s="10" t="s">
        <v>389</v>
      </c>
      <c r="D89" s="10" t="s">
        <v>275</v>
      </c>
      <c r="E89" s="11" t="s">
        <v>390</v>
      </c>
      <c r="F89" s="11" t="s">
        <v>29</v>
      </c>
      <c r="G89" s="12" t="s">
        <v>12</v>
      </c>
      <c r="H89" s="114" t="s">
        <v>16</v>
      </c>
      <c r="I89" s="12" t="s">
        <v>391</v>
      </c>
      <c r="J89" s="14">
        <v>10</v>
      </c>
      <c r="K89" s="15" t="s">
        <v>13</v>
      </c>
      <c r="L89" s="16">
        <v>0</v>
      </c>
      <c r="M89" s="17" t="s">
        <v>14</v>
      </c>
      <c r="N89" s="17">
        <v>12</v>
      </c>
      <c r="O89" s="17" t="s">
        <v>13</v>
      </c>
      <c r="P89" s="18">
        <v>0</v>
      </c>
      <c r="Q89" s="19">
        <v>12</v>
      </c>
      <c r="R89" s="18" t="s">
        <v>13</v>
      </c>
      <c r="S89" s="18">
        <v>0</v>
      </c>
      <c r="T89" s="18" t="s">
        <v>14</v>
      </c>
      <c r="U89" s="20">
        <v>16</v>
      </c>
      <c r="V89" s="18" t="s">
        <v>13</v>
      </c>
      <c r="W89" s="21">
        <v>0</v>
      </c>
      <c r="X89" s="22" t="s">
        <v>666</v>
      </c>
      <c r="Y89" s="23" t="s">
        <v>1044</v>
      </c>
      <c r="Z89" s="64">
        <v>232</v>
      </c>
    </row>
    <row r="90" spans="1:26" ht="18" customHeight="1">
      <c r="A90" s="44">
        <f>VLOOKUP(Z90,貼付け!A:C,2,0)</f>
        <v>813</v>
      </c>
      <c r="B90" s="10" t="s">
        <v>336</v>
      </c>
      <c r="C90" s="10" t="s">
        <v>337</v>
      </c>
      <c r="D90" s="10" t="s">
        <v>275</v>
      </c>
      <c r="E90" s="11" t="s">
        <v>2733</v>
      </c>
      <c r="F90" s="11" t="s">
        <v>52</v>
      </c>
      <c r="G90" s="12" t="s">
        <v>12</v>
      </c>
      <c r="H90" s="114" t="s">
        <v>16</v>
      </c>
      <c r="I90" s="12" t="s">
        <v>338</v>
      </c>
      <c r="J90" s="14">
        <v>8</v>
      </c>
      <c r="K90" s="15" t="s">
        <v>13</v>
      </c>
      <c r="L90" s="16">
        <v>0</v>
      </c>
      <c r="M90" s="17" t="s">
        <v>14</v>
      </c>
      <c r="N90" s="17">
        <v>14</v>
      </c>
      <c r="O90" s="17" t="s">
        <v>13</v>
      </c>
      <c r="P90" s="18">
        <v>0</v>
      </c>
      <c r="Q90" s="19"/>
      <c r="R90" s="18"/>
      <c r="S90" s="18"/>
      <c r="T90" s="18"/>
      <c r="U90" s="20"/>
      <c r="V90" s="18"/>
      <c r="W90" s="21"/>
      <c r="X90" s="22" t="s">
        <v>2734</v>
      </c>
      <c r="Y90" s="23" t="s">
        <v>2735</v>
      </c>
      <c r="Z90" s="64">
        <v>295</v>
      </c>
    </row>
    <row r="91" spans="1:26" ht="18" customHeight="1">
      <c r="A91" s="44">
        <f>VLOOKUP(Z91,貼付け!A:C,2,0)</f>
        <v>2621</v>
      </c>
      <c r="B91" s="10" t="s">
        <v>2355</v>
      </c>
      <c r="C91" s="10" t="s">
        <v>981</v>
      </c>
      <c r="D91" s="10" t="s">
        <v>168</v>
      </c>
      <c r="E91" s="11" t="s">
        <v>982</v>
      </c>
      <c r="F91" s="11" t="s">
        <v>192</v>
      </c>
      <c r="G91" s="12" t="s">
        <v>12</v>
      </c>
      <c r="H91" s="114" t="s">
        <v>16</v>
      </c>
      <c r="I91" s="12" t="s">
        <v>983</v>
      </c>
      <c r="J91" s="14">
        <v>8</v>
      </c>
      <c r="K91" s="15" t="s">
        <v>13</v>
      </c>
      <c r="L91" s="16">
        <v>0</v>
      </c>
      <c r="M91" s="17" t="s">
        <v>14</v>
      </c>
      <c r="N91" s="17">
        <v>12</v>
      </c>
      <c r="O91" s="17" t="s">
        <v>13</v>
      </c>
      <c r="P91" s="18">
        <v>0</v>
      </c>
      <c r="Q91" s="19"/>
      <c r="R91" s="18"/>
      <c r="S91" s="18"/>
      <c r="T91" s="18"/>
      <c r="U91" s="20"/>
      <c r="V91" s="18"/>
      <c r="W91" s="21"/>
      <c r="X91" s="22"/>
      <c r="Y91" s="23" t="s">
        <v>16</v>
      </c>
      <c r="Z91" s="64">
        <v>18</v>
      </c>
    </row>
    <row r="92" spans="1:26" ht="18" customHeight="1">
      <c r="A92" s="44">
        <f>VLOOKUP(Z92,貼付け!A:C,2,0)</f>
        <v>67</v>
      </c>
      <c r="B92" s="10" t="s">
        <v>1438</v>
      </c>
      <c r="C92" s="10" t="s">
        <v>167</v>
      </c>
      <c r="D92" s="10" t="s">
        <v>168</v>
      </c>
      <c r="E92" s="11" t="s">
        <v>2507</v>
      </c>
      <c r="F92" s="11" t="s">
        <v>169</v>
      </c>
      <c r="G92" s="12" t="s">
        <v>12</v>
      </c>
      <c r="H92" s="114" t="s">
        <v>16</v>
      </c>
      <c r="I92" s="12" t="s">
        <v>170</v>
      </c>
      <c r="J92" s="14">
        <v>9</v>
      </c>
      <c r="K92" s="15" t="s">
        <v>13</v>
      </c>
      <c r="L92" s="16">
        <v>0</v>
      </c>
      <c r="M92" s="17" t="s">
        <v>14</v>
      </c>
      <c r="N92" s="17">
        <v>12</v>
      </c>
      <c r="O92" s="17" t="s">
        <v>13</v>
      </c>
      <c r="P92" s="18">
        <v>0</v>
      </c>
      <c r="Q92" s="19">
        <v>12</v>
      </c>
      <c r="R92" s="18" t="s">
        <v>13</v>
      </c>
      <c r="S92" s="18">
        <v>0</v>
      </c>
      <c r="T92" s="18" t="s">
        <v>14</v>
      </c>
      <c r="U92" s="20">
        <v>17</v>
      </c>
      <c r="V92" s="18" t="s">
        <v>13</v>
      </c>
      <c r="W92" s="21">
        <v>0</v>
      </c>
      <c r="X92" s="22" t="s">
        <v>596</v>
      </c>
      <c r="Y92" s="23" t="s">
        <v>2665</v>
      </c>
      <c r="Z92" s="64">
        <v>171</v>
      </c>
    </row>
    <row r="93" spans="1:26" ht="18" customHeight="1">
      <c r="A93" s="44">
        <f>VLOOKUP(Z93,貼付け!A:C,2,0)</f>
        <v>2897</v>
      </c>
      <c r="B93" s="10" t="s">
        <v>2167</v>
      </c>
      <c r="C93" s="10" t="s">
        <v>2164</v>
      </c>
      <c r="D93" s="10" t="s">
        <v>168</v>
      </c>
      <c r="E93" s="11" t="s">
        <v>2555</v>
      </c>
      <c r="F93" s="11" t="s">
        <v>52</v>
      </c>
      <c r="G93" s="12" t="s">
        <v>12</v>
      </c>
      <c r="H93" s="114" t="s">
        <v>16</v>
      </c>
      <c r="I93" s="12" t="s">
        <v>2556</v>
      </c>
      <c r="J93" s="14">
        <v>9</v>
      </c>
      <c r="K93" s="15" t="s">
        <v>13</v>
      </c>
      <c r="L93" s="16">
        <v>30</v>
      </c>
      <c r="M93" s="17" t="s">
        <v>14</v>
      </c>
      <c r="N93" s="17">
        <v>13</v>
      </c>
      <c r="O93" s="17" t="s">
        <v>13</v>
      </c>
      <c r="P93" s="18">
        <v>0</v>
      </c>
      <c r="Q93" s="19"/>
      <c r="R93" s="18"/>
      <c r="S93" s="18"/>
      <c r="T93" s="18"/>
      <c r="U93" s="20"/>
      <c r="V93" s="18"/>
      <c r="W93" s="21"/>
      <c r="X93" s="22" t="s">
        <v>2294</v>
      </c>
      <c r="Y93" s="23" t="s">
        <v>2921</v>
      </c>
      <c r="Z93" s="64">
        <v>216</v>
      </c>
    </row>
    <row r="94" spans="1:26" ht="18" customHeight="1">
      <c r="A94" s="44">
        <f>VLOOKUP(Z94,貼付け!A:C,2,0)</f>
        <v>3115</v>
      </c>
      <c r="B94" s="10" t="s">
        <v>2608</v>
      </c>
      <c r="C94" s="10" t="s">
        <v>2609</v>
      </c>
      <c r="D94" s="10" t="s">
        <v>168</v>
      </c>
      <c r="E94" s="11" t="s">
        <v>2610</v>
      </c>
      <c r="F94" s="11" t="s">
        <v>29</v>
      </c>
      <c r="G94" s="12" t="s">
        <v>1084</v>
      </c>
      <c r="H94" s="115" t="s">
        <v>1120</v>
      </c>
      <c r="I94" s="111" t="s">
        <v>2932</v>
      </c>
      <c r="J94" s="14"/>
      <c r="K94" s="15"/>
      <c r="L94" s="16"/>
      <c r="M94" s="17"/>
      <c r="N94" s="17"/>
      <c r="O94" s="17"/>
      <c r="P94" s="18"/>
      <c r="Q94" s="19">
        <v>12</v>
      </c>
      <c r="R94" s="18" t="s">
        <v>13</v>
      </c>
      <c r="S94" s="18">
        <v>0</v>
      </c>
      <c r="T94" s="18" t="s">
        <v>14</v>
      </c>
      <c r="U94" s="20">
        <v>18</v>
      </c>
      <c r="V94" s="18" t="s">
        <v>13</v>
      </c>
      <c r="W94" s="21">
        <v>0</v>
      </c>
      <c r="X94" s="22" t="s">
        <v>2611</v>
      </c>
      <c r="Y94" s="23" t="s">
        <v>3061</v>
      </c>
      <c r="Z94" s="64">
        <v>260</v>
      </c>
    </row>
    <row r="95" spans="1:26" ht="18" customHeight="1">
      <c r="A95" s="44">
        <f>VLOOKUP(Z95,貼付け!A:C,2,0)</f>
        <v>1122</v>
      </c>
      <c r="B95" s="10" t="s">
        <v>2266</v>
      </c>
      <c r="C95" s="10" t="s">
        <v>1921</v>
      </c>
      <c r="D95" s="10" t="s">
        <v>168</v>
      </c>
      <c r="E95" s="11" t="s">
        <v>2613</v>
      </c>
      <c r="F95" s="11" t="s">
        <v>20</v>
      </c>
      <c r="G95" s="12" t="s">
        <v>12</v>
      </c>
      <c r="H95" s="114" t="s">
        <v>16</v>
      </c>
      <c r="I95" s="111" t="s">
        <v>2614</v>
      </c>
      <c r="J95" s="14">
        <v>0</v>
      </c>
      <c r="K95" s="15" t="s">
        <v>13</v>
      </c>
      <c r="L95" s="16">
        <v>0</v>
      </c>
      <c r="M95" s="17" t="s">
        <v>14</v>
      </c>
      <c r="N95" s="17">
        <v>12</v>
      </c>
      <c r="O95" s="17" t="s">
        <v>13</v>
      </c>
      <c r="P95" s="18">
        <v>0</v>
      </c>
      <c r="Q95" s="19">
        <v>12</v>
      </c>
      <c r="R95" s="18" t="s">
        <v>13</v>
      </c>
      <c r="S95" s="18">
        <v>0</v>
      </c>
      <c r="T95" s="18" t="s">
        <v>14</v>
      </c>
      <c r="U95" s="20">
        <v>24</v>
      </c>
      <c r="V95" s="18" t="s">
        <v>13</v>
      </c>
      <c r="W95" s="21">
        <v>0</v>
      </c>
      <c r="X95" s="22" t="s">
        <v>2615</v>
      </c>
      <c r="Y95" s="23" t="s">
        <v>2616</v>
      </c>
      <c r="Z95" s="64">
        <v>264</v>
      </c>
    </row>
    <row r="96" spans="1:26" ht="18" customHeight="1">
      <c r="A96" s="44">
        <f>VLOOKUP(Z96,貼付け!A:C,2,0)</f>
        <v>2274</v>
      </c>
      <c r="B96" s="10" t="s">
        <v>356</v>
      </c>
      <c r="C96" s="10" t="s">
        <v>357</v>
      </c>
      <c r="D96" s="10" t="s">
        <v>168</v>
      </c>
      <c r="E96" s="11" t="s">
        <v>358</v>
      </c>
      <c r="F96" s="11" t="s">
        <v>20</v>
      </c>
      <c r="G96" s="12" t="s">
        <v>12</v>
      </c>
      <c r="H96" s="114" t="s">
        <v>16</v>
      </c>
      <c r="I96" s="12" t="s">
        <v>359</v>
      </c>
      <c r="J96" s="14">
        <v>9</v>
      </c>
      <c r="K96" s="15" t="s">
        <v>13</v>
      </c>
      <c r="L96" s="16">
        <v>0</v>
      </c>
      <c r="M96" s="17" t="s">
        <v>14</v>
      </c>
      <c r="N96" s="17">
        <v>12</v>
      </c>
      <c r="O96" s="17" t="s">
        <v>13</v>
      </c>
      <c r="P96" s="18">
        <v>0</v>
      </c>
      <c r="Q96" s="19"/>
      <c r="R96" s="18"/>
      <c r="S96" s="18"/>
      <c r="T96" s="18"/>
      <c r="U96" s="20"/>
      <c r="V96" s="18"/>
      <c r="W96" s="21"/>
      <c r="X96" s="22" t="s">
        <v>2686</v>
      </c>
      <c r="Y96" s="23" t="s">
        <v>16</v>
      </c>
      <c r="Z96" s="64">
        <v>268</v>
      </c>
    </row>
    <row r="97" spans="1:26" ht="18" customHeight="1">
      <c r="A97" s="44">
        <f>VLOOKUP(Z97,貼付け!A:C,2,0)</f>
        <v>2670</v>
      </c>
      <c r="B97" s="10" t="s">
        <v>516</v>
      </c>
      <c r="C97" s="10" t="s">
        <v>799</v>
      </c>
      <c r="D97" s="10" t="s">
        <v>141</v>
      </c>
      <c r="E97" s="11" t="s">
        <v>2382</v>
      </c>
      <c r="F97" s="11" t="s">
        <v>192</v>
      </c>
      <c r="G97" s="12" t="s">
        <v>12</v>
      </c>
      <c r="H97" s="114" t="s">
        <v>16</v>
      </c>
      <c r="I97" s="12" t="s">
        <v>800</v>
      </c>
      <c r="J97" s="14">
        <v>9</v>
      </c>
      <c r="K97" s="15" t="s">
        <v>13</v>
      </c>
      <c r="L97" s="16">
        <v>30</v>
      </c>
      <c r="M97" s="17" t="s">
        <v>14</v>
      </c>
      <c r="N97" s="17">
        <v>12</v>
      </c>
      <c r="O97" s="17" t="s">
        <v>13</v>
      </c>
      <c r="P97" s="18">
        <v>0</v>
      </c>
      <c r="Q97" s="19"/>
      <c r="R97" s="18"/>
      <c r="S97" s="18"/>
      <c r="T97" s="18"/>
      <c r="U97" s="20"/>
      <c r="V97" s="18"/>
      <c r="W97" s="21"/>
      <c r="X97" s="22" t="s">
        <v>2383</v>
      </c>
      <c r="Y97" s="23" t="s">
        <v>2384</v>
      </c>
      <c r="Z97" s="64">
        <v>53</v>
      </c>
    </row>
    <row r="98" spans="1:26" ht="18" customHeight="1">
      <c r="A98" s="44">
        <f>VLOOKUP(Z98,貼付け!A:C,2,0)</f>
        <v>643</v>
      </c>
      <c r="B98" s="10" t="s">
        <v>495</v>
      </c>
      <c r="C98" s="10" t="s">
        <v>671</v>
      </c>
      <c r="D98" s="10" t="s">
        <v>141</v>
      </c>
      <c r="E98" s="11" t="s">
        <v>2410</v>
      </c>
      <c r="F98" s="11" t="s">
        <v>20</v>
      </c>
      <c r="G98" s="12" t="s">
        <v>15</v>
      </c>
      <c r="H98" s="114" t="s">
        <v>17</v>
      </c>
      <c r="I98" s="111" t="s">
        <v>672</v>
      </c>
      <c r="J98" s="14"/>
      <c r="K98" s="15"/>
      <c r="L98" s="16"/>
      <c r="M98" s="17"/>
      <c r="N98" s="17"/>
      <c r="O98" s="17"/>
      <c r="P98" s="18"/>
      <c r="Q98" s="19">
        <v>18</v>
      </c>
      <c r="R98" s="18" t="s">
        <v>13</v>
      </c>
      <c r="S98" s="18">
        <v>0</v>
      </c>
      <c r="T98" s="18" t="s">
        <v>14</v>
      </c>
      <c r="U98" s="20">
        <v>19</v>
      </c>
      <c r="V98" s="18" t="s">
        <v>13</v>
      </c>
      <c r="W98" s="21">
        <v>0</v>
      </c>
      <c r="X98" s="22" t="s">
        <v>1089</v>
      </c>
      <c r="Y98" s="23" t="s">
        <v>16</v>
      </c>
      <c r="Z98" s="64">
        <v>76</v>
      </c>
    </row>
    <row r="99" spans="1:26" ht="18" customHeight="1">
      <c r="A99" s="44">
        <f>VLOOKUP(Z99,貼付け!A:C,2,0)</f>
        <v>3022</v>
      </c>
      <c r="B99" s="10" t="s">
        <v>1932</v>
      </c>
      <c r="C99" s="10" t="s">
        <v>960</v>
      </c>
      <c r="D99" s="10" t="s">
        <v>141</v>
      </c>
      <c r="E99" s="11" t="s">
        <v>2427</v>
      </c>
      <c r="F99" s="11" t="s">
        <v>29</v>
      </c>
      <c r="G99" s="12" t="s">
        <v>15</v>
      </c>
      <c r="H99" s="114" t="s">
        <v>17</v>
      </c>
      <c r="I99" s="12" t="s">
        <v>1933</v>
      </c>
      <c r="J99" s="14">
        <v>9</v>
      </c>
      <c r="K99" s="15" t="s">
        <v>13</v>
      </c>
      <c r="L99" s="16">
        <v>0</v>
      </c>
      <c r="M99" s="17" t="s">
        <v>14</v>
      </c>
      <c r="N99" s="17">
        <v>12</v>
      </c>
      <c r="O99" s="17" t="s">
        <v>13</v>
      </c>
      <c r="P99" s="18">
        <v>0</v>
      </c>
      <c r="Q99" s="19">
        <v>12</v>
      </c>
      <c r="R99" s="18" t="s">
        <v>13</v>
      </c>
      <c r="S99" s="18">
        <v>0</v>
      </c>
      <c r="T99" s="18" t="s">
        <v>14</v>
      </c>
      <c r="U99" s="20">
        <v>15</v>
      </c>
      <c r="V99" s="18" t="s">
        <v>13</v>
      </c>
      <c r="W99" s="21">
        <v>0</v>
      </c>
      <c r="X99" s="22"/>
      <c r="Y99" s="23" t="s">
        <v>2428</v>
      </c>
      <c r="Z99" s="64">
        <v>93</v>
      </c>
    </row>
    <row r="100" spans="1:26" ht="18" customHeight="1">
      <c r="A100" s="44">
        <f>VLOOKUP(Z100,貼付け!A:C,2,0)</f>
        <v>2892</v>
      </c>
      <c r="B100" s="10" t="s">
        <v>1046</v>
      </c>
      <c r="C100" s="10" t="s">
        <v>960</v>
      </c>
      <c r="D100" s="10" t="s">
        <v>141</v>
      </c>
      <c r="E100" s="11" t="s">
        <v>2473</v>
      </c>
      <c r="F100" s="11" t="s">
        <v>29</v>
      </c>
      <c r="G100" s="12" t="s">
        <v>12</v>
      </c>
      <c r="H100" s="114" t="s">
        <v>16</v>
      </c>
      <c r="I100" s="12" t="s">
        <v>1015</v>
      </c>
      <c r="J100" s="14">
        <v>9</v>
      </c>
      <c r="K100" s="15" t="s">
        <v>13</v>
      </c>
      <c r="L100" s="16">
        <v>0</v>
      </c>
      <c r="M100" s="17" t="s">
        <v>14</v>
      </c>
      <c r="N100" s="17">
        <v>12</v>
      </c>
      <c r="O100" s="17" t="s">
        <v>13</v>
      </c>
      <c r="P100" s="18">
        <v>0</v>
      </c>
      <c r="Q100" s="19">
        <v>12</v>
      </c>
      <c r="R100" s="18" t="s">
        <v>13</v>
      </c>
      <c r="S100" s="18">
        <v>0</v>
      </c>
      <c r="T100" s="18" t="s">
        <v>14</v>
      </c>
      <c r="U100" s="20">
        <v>15</v>
      </c>
      <c r="V100" s="18" t="s">
        <v>13</v>
      </c>
      <c r="W100" s="21">
        <v>0</v>
      </c>
      <c r="X100" s="22"/>
      <c r="Y100" s="23" t="s">
        <v>1298</v>
      </c>
      <c r="Z100" s="64">
        <v>139</v>
      </c>
    </row>
    <row r="101" spans="1:26" ht="18" customHeight="1">
      <c r="A101" s="44">
        <f>VLOOKUP(Z101,貼付け!A:C,2,0)</f>
        <v>1621</v>
      </c>
      <c r="B101" s="10" t="s">
        <v>408</v>
      </c>
      <c r="C101" s="10" t="s">
        <v>140</v>
      </c>
      <c r="D101" s="10" t="s">
        <v>141</v>
      </c>
      <c r="E101" s="11" t="s">
        <v>409</v>
      </c>
      <c r="F101" s="11" t="s">
        <v>20</v>
      </c>
      <c r="G101" s="12" t="s">
        <v>12</v>
      </c>
      <c r="H101" s="114" t="s">
        <v>16</v>
      </c>
      <c r="I101" s="12" t="s">
        <v>410</v>
      </c>
      <c r="J101" s="14">
        <v>10</v>
      </c>
      <c r="K101" s="15" t="s">
        <v>13</v>
      </c>
      <c r="L101" s="16">
        <v>0</v>
      </c>
      <c r="M101" s="17" t="s">
        <v>14</v>
      </c>
      <c r="N101" s="17">
        <v>13</v>
      </c>
      <c r="O101" s="17" t="s">
        <v>13</v>
      </c>
      <c r="P101" s="18">
        <v>0</v>
      </c>
      <c r="Q101" s="19"/>
      <c r="R101" s="18"/>
      <c r="S101" s="18"/>
      <c r="T101" s="18"/>
      <c r="U101" s="20"/>
      <c r="V101" s="18"/>
      <c r="W101" s="21"/>
      <c r="X101" s="22" t="s">
        <v>599</v>
      </c>
      <c r="Y101" s="23" t="s">
        <v>1047</v>
      </c>
      <c r="Z101" s="64">
        <v>150</v>
      </c>
    </row>
    <row r="102" spans="1:26" ht="18" customHeight="1">
      <c r="A102" s="44">
        <f>VLOOKUP(Z102,貼付け!A:C,2,0)</f>
        <v>49</v>
      </c>
      <c r="B102" s="10" t="s">
        <v>2059</v>
      </c>
      <c r="C102" s="10" t="s">
        <v>2057</v>
      </c>
      <c r="D102" s="10" t="s">
        <v>141</v>
      </c>
      <c r="E102" s="11" t="s">
        <v>2060</v>
      </c>
      <c r="F102" s="11" t="s">
        <v>52</v>
      </c>
      <c r="G102" s="12" t="s">
        <v>12</v>
      </c>
      <c r="H102" s="114" t="s">
        <v>16</v>
      </c>
      <c r="I102" s="12" t="s">
        <v>2065</v>
      </c>
      <c r="J102" s="14">
        <v>10</v>
      </c>
      <c r="K102" s="15" t="s">
        <v>13</v>
      </c>
      <c r="L102" s="16">
        <v>0</v>
      </c>
      <c r="M102" s="17" t="s">
        <v>14</v>
      </c>
      <c r="N102" s="17">
        <v>12</v>
      </c>
      <c r="O102" s="17" t="s">
        <v>13</v>
      </c>
      <c r="P102" s="18">
        <v>0</v>
      </c>
      <c r="Q102" s="19">
        <v>12</v>
      </c>
      <c r="R102" s="18" t="s">
        <v>13</v>
      </c>
      <c r="S102" s="18">
        <v>0</v>
      </c>
      <c r="T102" s="18" t="s">
        <v>14</v>
      </c>
      <c r="U102" s="20">
        <v>20</v>
      </c>
      <c r="V102" s="18" t="s">
        <v>13</v>
      </c>
      <c r="W102" s="21">
        <v>0</v>
      </c>
      <c r="X102" s="22" t="s">
        <v>2237</v>
      </c>
      <c r="Y102" s="23" t="s">
        <v>2301</v>
      </c>
      <c r="Z102" s="64">
        <v>209</v>
      </c>
    </row>
    <row r="103" spans="1:26" ht="18" customHeight="1">
      <c r="A103" s="44">
        <f>VLOOKUP(Z103,貼付け!A:C,2,0)</f>
        <v>3104</v>
      </c>
      <c r="B103" s="10" t="s">
        <v>2551</v>
      </c>
      <c r="C103" s="10" t="s">
        <v>2552</v>
      </c>
      <c r="D103" s="10" t="s">
        <v>141</v>
      </c>
      <c r="E103" s="11" t="s">
        <v>2553</v>
      </c>
      <c r="F103" s="11" t="s">
        <v>78</v>
      </c>
      <c r="G103" s="12" t="s">
        <v>12</v>
      </c>
      <c r="H103" s="114" t="s">
        <v>16</v>
      </c>
      <c r="I103" s="12" t="s">
        <v>2554</v>
      </c>
      <c r="J103" s="14">
        <v>10</v>
      </c>
      <c r="K103" s="15" t="s">
        <v>13</v>
      </c>
      <c r="L103" s="16">
        <v>0</v>
      </c>
      <c r="M103" s="17" t="s">
        <v>14</v>
      </c>
      <c r="N103" s="17">
        <v>12</v>
      </c>
      <c r="O103" s="17" t="s">
        <v>13</v>
      </c>
      <c r="P103" s="18">
        <v>0</v>
      </c>
      <c r="Q103" s="19">
        <v>15</v>
      </c>
      <c r="R103" s="18" t="s">
        <v>13</v>
      </c>
      <c r="S103" s="18">
        <v>0</v>
      </c>
      <c r="T103" s="18" t="s">
        <v>14</v>
      </c>
      <c r="U103" s="20">
        <v>19</v>
      </c>
      <c r="V103" s="18" t="s">
        <v>13</v>
      </c>
      <c r="W103" s="21">
        <v>0</v>
      </c>
      <c r="X103" s="22"/>
      <c r="Y103" s="23" t="s">
        <v>16</v>
      </c>
      <c r="Z103" s="64">
        <v>215</v>
      </c>
    </row>
    <row r="104" spans="1:26" ht="18" customHeight="1">
      <c r="A104" s="44">
        <f>VLOOKUP(Z104,貼付け!A:C,2,0)</f>
        <v>267</v>
      </c>
      <c r="B104" s="10" t="s">
        <v>2722</v>
      </c>
      <c r="C104" s="10" t="s">
        <v>960</v>
      </c>
      <c r="D104" s="10" t="s">
        <v>141</v>
      </c>
      <c r="E104" s="11" t="s">
        <v>2723</v>
      </c>
      <c r="F104" s="11" t="s">
        <v>20</v>
      </c>
      <c r="G104" s="12" t="s">
        <v>12</v>
      </c>
      <c r="H104" s="114" t="s">
        <v>16</v>
      </c>
      <c r="I104" s="12" t="s">
        <v>2724</v>
      </c>
      <c r="J104" s="14">
        <v>10</v>
      </c>
      <c r="K104" s="15" t="s">
        <v>13</v>
      </c>
      <c r="L104" s="16">
        <v>0</v>
      </c>
      <c r="M104" s="17" t="s">
        <v>14</v>
      </c>
      <c r="N104" s="17">
        <v>13</v>
      </c>
      <c r="O104" s="17" t="s">
        <v>13</v>
      </c>
      <c r="P104" s="18">
        <v>30</v>
      </c>
      <c r="Q104" s="19">
        <v>14</v>
      </c>
      <c r="R104" s="18" t="s">
        <v>13</v>
      </c>
      <c r="S104" s="18">
        <v>30</v>
      </c>
      <c r="T104" s="18" t="s">
        <v>14</v>
      </c>
      <c r="U104" s="20">
        <v>18</v>
      </c>
      <c r="V104" s="18" t="s">
        <v>13</v>
      </c>
      <c r="W104" s="21">
        <v>0</v>
      </c>
      <c r="X104" s="22" t="s">
        <v>2725</v>
      </c>
      <c r="Y104" s="23" t="s">
        <v>2726</v>
      </c>
      <c r="Z104" s="64">
        <v>217</v>
      </c>
    </row>
    <row r="105" spans="1:26" ht="18" customHeight="1">
      <c r="A105" s="44">
        <f>VLOOKUP(Z105,貼付け!A:C,2,0)</f>
        <v>1432</v>
      </c>
      <c r="B105" s="10" t="s">
        <v>218</v>
      </c>
      <c r="C105" s="10" t="s">
        <v>219</v>
      </c>
      <c r="D105" s="10" t="s">
        <v>141</v>
      </c>
      <c r="E105" s="11" t="s">
        <v>220</v>
      </c>
      <c r="F105" s="11" t="s">
        <v>20</v>
      </c>
      <c r="G105" s="12" t="s">
        <v>12</v>
      </c>
      <c r="H105" s="115" t="s">
        <v>16</v>
      </c>
      <c r="I105" s="12" t="s">
        <v>221</v>
      </c>
      <c r="J105" s="14">
        <v>11</v>
      </c>
      <c r="K105" s="15" t="s">
        <v>13</v>
      </c>
      <c r="L105" s="16">
        <v>30</v>
      </c>
      <c r="M105" s="17" t="s">
        <v>14</v>
      </c>
      <c r="N105" s="17">
        <v>13</v>
      </c>
      <c r="O105" s="17" t="s">
        <v>13</v>
      </c>
      <c r="P105" s="18">
        <v>0</v>
      </c>
      <c r="Q105" s="19">
        <v>16</v>
      </c>
      <c r="R105" s="18" t="s">
        <v>13</v>
      </c>
      <c r="S105" s="18">
        <v>0</v>
      </c>
      <c r="T105" s="18" t="s">
        <v>14</v>
      </c>
      <c r="U105" s="20">
        <v>18</v>
      </c>
      <c r="V105" s="18" t="s">
        <v>13</v>
      </c>
      <c r="W105" s="21">
        <v>0</v>
      </c>
      <c r="X105" s="22" t="s">
        <v>598</v>
      </c>
      <c r="Y105" s="23" t="s">
        <v>1090</v>
      </c>
      <c r="Z105" s="64">
        <v>279</v>
      </c>
    </row>
    <row r="106" spans="1:26" ht="18" customHeight="1">
      <c r="A106" s="44">
        <f>VLOOKUP(Z106,貼付け!A:C,2,0)</f>
        <v>3096</v>
      </c>
      <c r="B106" s="10" t="s">
        <v>2306</v>
      </c>
      <c r="C106" s="10" t="s">
        <v>2304</v>
      </c>
      <c r="D106" s="10" t="s">
        <v>141</v>
      </c>
      <c r="E106" s="11" t="s">
        <v>2305</v>
      </c>
      <c r="F106" s="11" t="s">
        <v>29</v>
      </c>
      <c r="G106" s="12" t="s">
        <v>12</v>
      </c>
      <c r="H106" s="114" t="s">
        <v>16</v>
      </c>
      <c r="I106" s="12" t="s">
        <v>2309</v>
      </c>
      <c r="J106" s="14">
        <v>10</v>
      </c>
      <c r="K106" s="15" t="s">
        <v>13</v>
      </c>
      <c r="L106" s="16">
        <v>0</v>
      </c>
      <c r="M106" s="17" t="s">
        <v>14</v>
      </c>
      <c r="N106" s="17">
        <v>13</v>
      </c>
      <c r="O106" s="17" t="s">
        <v>13</v>
      </c>
      <c r="P106" s="18">
        <v>0</v>
      </c>
      <c r="Q106" s="19">
        <v>15</v>
      </c>
      <c r="R106" s="18" t="s">
        <v>13</v>
      </c>
      <c r="S106" s="18">
        <v>0</v>
      </c>
      <c r="T106" s="18" t="s">
        <v>14</v>
      </c>
      <c r="U106" s="20">
        <v>18</v>
      </c>
      <c r="V106" s="18" t="s">
        <v>13</v>
      </c>
      <c r="W106" s="21">
        <v>0</v>
      </c>
      <c r="X106" s="22" t="s">
        <v>3092</v>
      </c>
      <c r="Y106" s="23"/>
      <c r="Z106" s="64">
        <v>350</v>
      </c>
    </row>
    <row r="107" spans="1:26" ht="18" customHeight="1">
      <c r="A107" s="44">
        <f>VLOOKUP(Z107,貼付け!A:C,2,0)</f>
        <v>2779</v>
      </c>
      <c r="B107" s="10" t="s">
        <v>552</v>
      </c>
      <c r="C107" s="10" t="s">
        <v>901</v>
      </c>
      <c r="D107" s="10" t="s">
        <v>47</v>
      </c>
      <c r="E107" s="11" t="s">
        <v>902</v>
      </c>
      <c r="F107" s="11" t="s">
        <v>20</v>
      </c>
      <c r="G107" s="12" t="s">
        <v>12</v>
      </c>
      <c r="H107" s="114" t="s">
        <v>16</v>
      </c>
      <c r="I107" s="12" t="s">
        <v>903</v>
      </c>
      <c r="J107" s="14">
        <v>5</v>
      </c>
      <c r="K107" s="15" t="s">
        <v>13</v>
      </c>
      <c r="L107" s="16">
        <v>0</v>
      </c>
      <c r="M107" s="17" t="s">
        <v>14</v>
      </c>
      <c r="N107" s="17">
        <v>11</v>
      </c>
      <c r="O107" s="17" t="s">
        <v>13</v>
      </c>
      <c r="P107" s="18">
        <v>0</v>
      </c>
      <c r="Q107" s="19"/>
      <c r="R107" s="18"/>
      <c r="S107" s="18"/>
      <c r="T107" s="18"/>
      <c r="U107" s="20"/>
      <c r="V107" s="18"/>
      <c r="W107" s="21"/>
      <c r="X107" s="22" t="s">
        <v>2230</v>
      </c>
      <c r="Y107" s="23" t="s">
        <v>2399</v>
      </c>
      <c r="Z107" s="64">
        <v>68</v>
      </c>
    </row>
    <row r="108" spans="1:26" ht="18" customHeight="1">
      <c r="A108" s="44">
        <f>VLOOKUP(Z108,貼付け!A:C,2,0)</f>
        <v>1243</v>
      </c>
      <c r="B108" s="10" t="s">
        <v>186</v>
      </c>
      <c r="C108" s="10" t="s">
        <v>187</v>
      </c>
      <c r="D108" s="10" t="s">
        <v>47</v>
      </c>
      <c r="E108" s="11" t="s">
        <v>2411</v>
      </c>
      <c r="F108" s="11" t="s">
        <v>39</v>
      </c>
      <c r="G108" s="12" t="s">
        <v>12</v>
      </c>
      <c r="H108" s="114" t="s">
        <v>16</v>
      </c>
      <c r="I108" s="12" t="s">
        <v>188</v>
      </c>
      <c r="J108" s="14">
        <v>7</v>
      </c>
      <c r="K108" s="15" t="s">
        <v>13</v>
      </c>
      <c r="L108" s="16">
        <v>0</v>
      </c>
      <c r="M108" s="17" t="s">
        <v>14</v>
      </c>
      <c r="N108" s="17">
        <v>13</v>
      </c>
      <c r="O108" s="17" t="s">
        <v>13</v>
      </c>
      <c r="P108" s="18">
        <v>0</v>
      </c>
      <c r="Q108" s="19"/>
      <c r="R108" s="18"/>
      <c r="S108" s="18"/>
      <c r="T108" s="18"/>
      <c r="U108" s="20"/>
      <c r="V108" s="18"/>
      <c r="W108" s="21"/>
      <c r="X108" s="22" t="s">
        <v>601</v>
      </c>
      <c r="Y108" s="23" t="s">
        <v>16</v>
      </c>
      <c r="Z108" s="64">
        <v>77</v>
      </c>
    </row>
    <row r="109" spans="1:26" ht="18" customHeight="1">
      <c r="A109" s="44">
        <f>VLOOKUP(Z109,貼付け!A:C,2,0)</f>
        <v>2966</v>
      </c>
      <c r="B109" s="10" t="s">
        <v>1925</v>
      </c>
      <c r="C109" s="10" t="s">
        <v>1924</v>
      </c>
      <c r="D109" s="10" t="s">
        <v>47</v>
      </c>
      <c r="E109" s="11" t="s">
        <v>2698</v>
      </c>
      <c r="F109" s="11" t="s">
        <v>20</v>
      </c>
      <c r="G109" s="12" t="s">
        <v>12</v>
      </c>
      <c r="H109" s="114" t="s">
        <v>16</v>
      </c>
      <c r="I109" s="111" t="s">
        <v>1927</v>
      </c>
      <c r="J109" s="14"/>
      <c r="K109" s="15"/>
      <c r="L109" s="16"/>
      <c r="M109" s="17"/>
      <c r="N109" s="17"/>
      <c r="O109" s="17"/>
      <c r="P109" s="18"/>
      <c r="Q109" s="19">
        <v>14</v>
      </c>
      <c r="R109" s="18" t="s">
        <v>13</v>
      </c>
      <c r="S109" s="18">
        <v>0</v>
      </c>
      <c r="T109" s="18" t="s">
        <v>14</v>
      </c>
      <c r="U109" s="20">
        <v>18</v>
      </c>
      <c r="V109" s="18" t="s">
        <v>13</v>
      </c>
      <c r="W109" s="21">
        <v>0</v>
      </c>
      <c r="X109" s="22" t="s">
        <v>2222</v>
      </c>
      <c r="Y109" s="23" t="s">
        <v>2832</v>
      </c>
      <c r="Z109" s="64">
        <v>87</v>
      </c>
    </row>
    <row r="110" spans="1:26" ht="18" customHeight="1">
      <c r="A110" s="44">
        <f>VLOOKUP(Z110,貼付け!A:C,2,0)</f>
        <v>3086</v>
      </c>
      <c r="B110" s="10" t="s">
        <v>2443</v>
      </c>
      <c r="C110" s="10" t="s">
        <v>2066</v>
      </c>
      <c r="D110" s="10" t="s">
        <v>47</v>
      </c>
      <c r="E110" s="11" t="s">
        <v>2444</v>
      </c>
      <c r="F110" s="11" t="s">
        <v>39</v>
      </c>
      <c r="G110" s="12" t="s">
        <v>12</v>
      </c>
      <c r="H110" s="114" t="s">
        <v>16</v>
      </c>
      <c r="I110" s="12" t="s">
        <v>2068</v>
      </c>
      <c r="J110" s="14">
        <v>10</v>
      </c>
      <c r="K110" s="15" t="s">
        <v>13</v>
      </c>
      <c r="L110" s="16">
        <v>0</v>
      </c>
      <c r="M110" s="17" t="s">
        <v>14</v>
      </c>
      <c r="N110" s="17">
        <v>12</v>
      </c>
      <c r="O110" s="17" t="s">
        <v>13</v>
      </c>
      <c r="P110" s="18">
        <v>0</v>
      </c>
      <c r="Q110" s="19">
        <v>12</v>
      </c>
      <c r="R110" s="18" t="s">
        <v>13</v>
      </c>
      <c r="S110" s="18">
        <v>0</v>
      </c>
      <c r="T110" s="18" t="s">
        <v>14</v>
      </c>
      <c r="U110" s="20">
        <v>18</v>
      </c>
      <c r="V110" s="18" t="s">
        <v>13</v>
      </c>
      <c r="W110" s="21">
        <v>0</v>
      </c>
      <c r="X110" s="22" t="s">
        <v>2445</v>
      </c>
      <c r="Y110" s="23" t="s">
        <v>2833</v>
      </c>
      <c r="Z110" s="64">
        <v>103</v>
      </c>
    </row>
    <row r="111" spans="1:26" ht="18" customHeight="1">
      <c r="A111" s="44">
        <f>VLOOKUP(Z111,貼付け!A:C,2,0)</f>
        <v>1286</v>
      </c>
      <c r="B111" s="10" t="s">
        <v>297</v>
      </c>
      <c r="C111" s="10" t="s">
        <v>298</v>
      </c>
      <c r="D111" s="10" t="s">
        <v>47</v>
      </c>
      <c r="E111" s="11" t="s">
        <v>2453</v>
      </c>
      <c r="F111" s="11" t="s">
        <v>20</v>
      </c>
      <c r="G111" s="12" t="s">
        <v>12</v>
      </c>
      <c r="H111" s="114" t="s">
        <v>16</v>
      </c>
      <c r="I111" s="12" t="s">
        <v>299</v>
      </c>
      <c r="J111" s="14">
        <v>8</v>
      </c>
      <c r="K111" s="15" t="s">
        <v>13</v>
      </c>
      <c r="L111" s="16">
        <v>0</v>
      </c>
      <c r="M111" s="17" t="s">
        <v>14</v>
      </c>
      <c r="N111" s="17">
        <v>14</v>
      </c>
      <c r="O111" s="17" t="s">
        <v>13</v>
      </c>
      <c r="P111" s="18">
        <v>0</v>
      </c>
      <c r="Q111" s="19"/>
      <c r="R111" s="18"/>
      <c r="S111" s="18"/>
      <c r="T111" s="18"/>
      <c r="U111" s="20"/>
      <c r="V111" s="18"/>
      <c r="W111" s="21"/>
      <c r="X111" s="22" t="s">
        <v>2454</v>
      </c>
      <c r="Y111" s="23" t="s">
        <v>1051</v>
      </c>
      <c r="Z111" s="64">
        <v>111</v>
      </c>
    </row>
    <row r="112" spans="1:26" ht="18" customHeight="1">
      <c r="A112" s="44">
        <f>VLOOKUP(Z112,貼付け!A:C,2,0)</f>
        <v>1061</v>
      </c>
      <c r="B112" s="10" t="s">
        <v>45</v>
      </c>
      <c r="C112" s="10" t="s">
        <v>46</v>
      </c>
      <c r="D112" s="10" t="s">
        <v>47</v>
      </c>
      <c r="E112" s="11" t="s">
        <v>2471</v>
      </c>
      <c r="F112" s="11" t="s">
        <v>20</v>
      </c>
      <c r="G112" s="12" t="s">
        <v>12</v>
      </c>
      <c r="H112" s="114" t="s">
        <v>16</v>
      </c>
      <c r="I112" s="12" t="s">
        <v>48</v>
      </c>
      <c r="J112" s="14">
        <v>7</v>
      </c>
      <c r="K112" s="15" t="s">
        <v>13</v>
      </c>
      <c r="L112" s="16">
        <v>0</v>
      </c>
      <c r="M112" s="17" t="s">
        <v>14</v>
      </c>
      <c r="N112" s="17">
        <v>13</v>
      </c>
      <c r="O112" s="17" t="s">
        <v>13</v>
      </c>
      <c r="P112" s="18">
        <v>0</v>
      </c>
      <c r="Q112" s="19"/>
      <c r="R112" s="18"/>
      <c r="S112" s="18"/>
      <c r="T112" s="18"/>
      <c r="U112" s="20"/>
      <c r="V112" s="18"/>
      <c r="W112" s="21"/>
      <c r="X112" s="22" t="s">
        <v>1092</v>
      </c>
      <c r="Y112" s="23" t="s">
        <v>16</v>
      </c>
      <c r="Z112" s="64">
        <v>133</v>
      </c>
    </row>
    <row r="113" spans="1:26" ht="18" customHeight="1">
      <c r="A113" s="44">
        <f>VLOOKUP(Z113,貼付け!A:C,2,0)</f>
        <v>2683</v>
      </c>
      <c r="B113" s="10" t="s">
        <v>511</v>
      </c>
      <c r="C113" s="10" t="s">
        <v>746</v>
      </c>
      <c r="D113" s="10" t="s">
        <v>47</v>
      </c>
      <c r="E113" s="11" t="s">
        <v>2472</v>
      </c>
      <c r="F113" s="11" t="s">
        <v>52</v>
      </c>
      <c r="G113" s="12" t="s">
        <v>15</v>
      </c>
      <c r="H113" s="114" t="s">
        <v>17</v>
      </c>
      <c r="I113" s="12" t="s">
        <v>747</v>
      </c>
      <c r="J113" s="14">
        <v>12</v>
      </c>
      <c r="K113" s="15" t="s">
        <v>13</v>
      </c>
      <c r="L113" s="16">
        <v>0</v>
      </c>
      <c r="M113" s="17" t="s">
        <v>14</v>
      </c>
      <c r="N113" s="17">
        <v>18</v>
      </c>
      <c r="O113" s="17" t="s">
        <v>13</v>
      </c>
      <c r="P113" s="18">
        <v>0</v>
      </c>
      <c r="Q113" s="19">
        <v>18</v>
      </c>
      <c r="R113" s="18" t="s">
        <v>13</v>
      </c>
      <c r="S113" s="18">
        <v>30</v>
      </c>
      <c r="T113" s="18" t="s">
        <v>14</v>
      </c>
      <c r="U113" s="20">
        <v>22</v>
      </c>
      <c r="V113" s="18" t="s">
        <v>13</v>
      </c>
      <c r="W113" s="21">
        <v>30</v>
      </c>
      <c r="X113" s="22"/>
      <c r="Y113" s="23" t="s">
        <v>2658</v>
      </c>
      <c r="Z113" s="64">
        <v>135</v>
      </c>
    </row>
    <row r="114" spans="1:26" ht="18" customHeight="1">
      <c r="A114" s="44">
        <f>VLOOKUP(Z114,貼付け!A:C,2,0)</f>
        <v>2623</v>
      </c>
      <c r="B114" s="10" t="s">
        <v>507</v>
      </c>
      <c r="C114" s="10" t="s">
        <v>46</v>
      </c>
      <c r="D114" s="10" t="s">
        <v>47</v>
      </c>
      <c r="E114" s="11" t="s">
        <v>743</v>
      </c>
      <c r="F114" s="11" t="s">
        <v>20</v>
      </c>
      <c r="G114" s="12" t="s">
        <v>12</v>
      </c>
      <c r="H114" s="114" t="s">
        <v>16</v>
      </c>
      <c r="I114" s="12" t="s">
        <v>744</v>
      </c>
      <c r="J114" s="14">
        <v>8</v>
      </c>
      <c r="K114" s="15" t="s">
        <v>13</v>
      </c>
      <c r="L114" s="16">
        <v>0</v>
      </c>
      <c r="M114" s="17" t="s">
        <v>14</v>
      </c>
      <c r="N114" s="17">
        <v>13</v>
      </c>
      <c r="O114" s="17" t="s">
        <v>13</v>
      </c>
      <c r="P114" s="18">
        <v>0</v>
      </c>
      <c r="Q114" s="19"/>
      <c r="R114" s="18"/>
      <c r="S114" s="18"/>
      <c r="T114" s="18"/>
      <c r="U114" s="20"/>
      <c r="V114" s="18"/>
      <c r="W114" s="21"/>
      <c r="X114" s="22" t="s">
        <v>745</v>
      </c>
      <c r="Y114" s="23" t="s">
        <v>3093</v>
      </c>
      <c r="Z114" s="64">
        <v>136</v>
      </c>
    </row>
    <row r="115" spans="1:26" ht="18" customHeight="1">
      <c r="A115" s="44">
        <f>VLOOKUP(Z115,貼付け!A:C,2,0)</f>
        <v>316</v>
      </c>
      <c r="B115" s="10" t="s">
        <v>462</v>
      </c>
      <c r="C115" s="10" t="s">
        <v>900</v>
      </c>
      <c r="D115" s="10" t="s">
        <v>47</v>
      </c>
      <c r="E115" s="11" t="s">
        <v>2712</v>
      </c>
      <c r="F115" s="11" t="s">
        <v>20</v>
      </c>
      <c r="G115" s="12" t="s">
        <v>12</v>
      </c>
      <c r="H115" s="114" t="s">
        <v>16</v>
      </c>
      <c r="I115" s="12" t="s">
        <v>602</v>
      </c>
      <c r="J115" s="14">
        <v>10</v>
      </c>
      <c r="K115" s="15" t="s">
        <v>13</v>
      </c>
      <c r="L115" s="16">
        <v>0</v>
      </c>
      <c r="M115" s="17" t="s">
        <v>14</v>
      </c>
      <c r="N115" s="17">
        <v>13</v>
      </c>
      <c r="O115" s="17" t="s">
        <v>13</v>
      </c>
      <c r="P115" s="18">
        <v>0</v>
      </c>
      <c r="Q115" s="19"/>
      <c r="R115" s="18"/>
      <c r="S115" s="18"/>
      <c r="T115" s="18"/>
      <c r="U115" s="20"/>
      <c r="V115" s="18"/>
      <c r="W115" s="21"/>
      <c r="X115" s="22" t="s">
        <v>2713</v>
      </c>
      <c r="Y115" s="23" t="s">
        <v>3133</v>
      </c>
      <c r="Z115" s="64">
        <v>176</v>
      </c>
    </row>
    <row r="116" spans="1:26" ht="18" customHeight="1">
      <c r="A116" s="44">
        <f>VLOOKUP(Z116,貼付け!A:C,2,0)</f>
        <v>310</v>
      </c>
      <c r="B116" s="10" t="s">
        <v>475</v>
      </c>
      <c r="C116" s="10" t="s">
        <v>718</v>
      </c>
      <c r="D116" s="10" t="s">
        <v>47</v>
      </c>
      <c r="E116" s="11" t="s">
        <v>2512</v>
      </c>
      <c r="F116" s="11" t="s">
        <v>20</v>
      </c>
      <c r="G116" s="12" t="s">
        <v>12</v>
      </c>
      <c r="H116" s="114" t="s">
        <v>16</v>
      </c>
      <c r="I116" s="111" t="s">
        <v>719</v>
      </c>
      <c r="J116" s="14">
        <v>8</v>
      </c>
      <c r="K116" s="15" t="s">
        <v>13</v>
      </c>
      <c r="L116" s="16">
        <v>30</v>
      </c>
      <c r="M116" s="17" t="s">
        <v>14</v>
      </c>
      <c r="N116" s="17">
        <v>13</v>
      </c>
      <c r="O116" s="17" t="s">
        <v>13</v>
      </c>
      <c r="P116" s="18">
        <v>0</v>
      </c>
      <c r="Q116" s="19"/>
      <c r="R116" s="18"/>
      <c r="S116" s="18"/>
      <c r="T116" s="18"/>
      <c r="U116" s="20"/>
      <c r="V116" s="18"/>
      <c r="W116" s="21"/>
      <c r="X116" s="22"/>
      <c r="Y116" s="23" t="s">
        <v>1091</v>
      </c>
      <c r="Z116" s="64">
        <v>177</v>
      </c>
    </row>
    <row r="117" spans="1:26" ht="18" customHeight="1">
      <c r="A117" s="44">
        <f>VLOOKUP(Z117,貼付け!A:C,2,0)</f>
        <v>1949</v>
      </c>
      <c r="B117" s="10" t="s">
        <v>90</v>
      </c>
      <c r="C117" s="10" t="s">
        <v>91</v>
      </c>
      <c r="D117" s="10" t="s">
        <v>47</v>
      </c>
      <c r="E117" s="11" t="s">
        <v>92</v>
      </c>
      <c r="F117" s="11" t="s">
        <v>29</v>
      </c>
      <c r="G117" s="12" t="s">
        <v>12</v>
      </c>
      <c r="H117" s="114" t="s">
        <v>16</v>
      </c>
      <c r="I117" s="12" t="s">
        <v>600</v>
      </c>
      <c r="J117" s="14">
        <v>9</v>
      </c>
      <c r="K117" s="15" t="s">
        <v>13</v>
      </c>
      <c r="L117" s="16">
        <v>0</v>
      </c>
      <c r="M117" s="17" t="s">
        <v>14</v>
      </c>
      <c r="N117" s="17">
        <v>12</v>
      </c>
      <c r="O117" s="17" t="s">
        <v>13</v>
      </c>
      <c r="P117" s="18">
        <v>0</v>
      </c>
      <c r="Q117" s="19"/>
      <c r="R117" s="18"/>
      <c r="S117" s="18"/>
      <c r="T117" s="18"/>
      <c r="U117" s="20"/>
      <c r="V117" s="18"/>
      <c r="W117" s="21"/>
      <c r="X117" s="22"/>
      <c r="Y117" s="23" t="s">
        <v>16</v>
      </c>
      <c r="Z117" s="64">
        <v>183</v>
      </c>
    </row>
    <row r="118" spans="1:26" ht="18" customHeight="1">
      <c r="A118" s="44">
        <f>VLOOKUP(Z118,貼付け!A:C,2,0)</f>
        <v>3090</v>
      </c>
      <c r="B118" s="10" t="s">
        <v>2287</v>
      </c>
      <c r="C118" s="10" t="s">
        <v>746</v>
      </c>
      <c r="D118" s="10" t="s">
        <v>47</v>
      </c>
      <c r="E118" s="11" t="s">
        <v>2533</v>
      </c>
      <c r="F118" s="11" t="s">
        <v>39</v>
      </c>
      <c r="G118" s="12" t="s">
        <v>12</v>
      </c>
      <c r="H118" s="114" t="s">
        <v>16</v>
      </c>
      <c r="I118" s="12" t="s">
        <v>2534</v>
      </c>
      <c r="J118" s="14">
        <v>10</v>
      </c>
      <c r="K118" s="15" t="s">
        <v>13</v>
      </c>
      <c r="L118" s="16">
        <v>0</v>
      </c>
      <c r="M118" s="17" t="s">
        <v>14</v>
      </c>
      <c r="N118" s="17">
        <v>16</v>
      </c>
      <c r="O118" s="17" t="s">
        <v>13</v>
      </c>
      <c r="P118" s="18">
        <v>0</v>
      </c>
      <c r="Q118" s="19"/>
      <c r="R118" s="18"/>
      <c r="S118" s="18"/>
      <c r="T118" s="18"/>
      <c r="U118" s="20"/>
      <c r="V118" s="18"/>
      <c r="W118" s="21"/>
      <c r="X118" s="22" t="s">
        <v>2535</v>
      </c>
      <c r="Y118" s="23" t="s">
        <v>2948</v>
      </c>
      <c r="Z118" s="64">
        <v>198</v>
      </c>
    </row>
    <row r="119" spans="1:26" ht="18" customHeight="1">
      <c r="A119" s="44">
        <f>VLOOKUP(Z119,貼付け!A:C,2,0)</f>
        <v>1599</v>
      </c>
      <c r="B119" s="10" t="s">
        <v>537</v>
      </c>
      <c r="C119" s="10" t="s">
        <v>182</v>
      </c>
      <c r="D119" s="10" t="s">
        <v>47</v>
      </c>
      <c r="E119" s="11" t="s">
        <v>2537</v>
      </c>
      <c r="F119" s="11" t="s">
        <v>20</v>
      </c>
      <c r="G119" s="12" t="s">
        <v>12</v>
      </c>
      <c r="H119" s="114" t="s">
        <v>16</v>
      </c>
      <c r="I119" s="12" t="s">
        <v>878</v>
      </c>
      <c r="J119" s="14"/>
      <c r="K119" s="15"/>
      <c r="L119" s="16"/>
      <c r="M119" s="17"/>
      <c r="N119" s="17"/>
      <c r="O119" s="17"/>
      <c r="P119" s="18"/>
      <c r="Q119" s="19">
        <v>15</v>
      </c>
      <c r="R119" s="18" t="s">
        <v>13</v>
      </c>
      <c r="S119" s="18">
        <v>0</v>
      </c>
      <c r="T119" s="18" t="s">
        <v>14</v>
      </c>
      <c r="U119" s="20">
        <v>16</v>
      </c>
      <c r="V119" s="18" t="s">
        <v>13</v>
      </c>
      <c r="W119" s="21">
        <v>0</v>
      </c>
      <c r="X119" s="22"/>
      <c r="Y119" s="23" t="s">
        <v>2538</v>
      </c>
      <c r="Z119" s="64">
        <v>201</v>
      </c>
    </row>
    <row r="120" spans="1:26" ht="18" customHeight="1">
      <c r="A120" s="44">
        <f>VLOOKUP(Z120,貼付け!A:C,2,0)</f>
        <v>2983</v>
      </c>
      <c r="B120" s="10" t="s">
        <v>1936</v>
      </c>
      <c r="C120" s="10" t="s">
        <v>1005</v>
      </c>
      <c r="D120" s="10" t="s">
        <v>47</v>
      </c>
      <c r="E120" s="11" t="s">
        <v>2543</v>
      </c>
      <c r="F120" s="11" t="s">
        <v>20</v>
      </c>
      <c r="G120" s="12" t="s">
        <v>12</v>
      </c>
      <c r="H120" s="114" t="s">
        <v>16</v>
      </c>
      <c r="I120" s="12" t="s">
        <v>1941</v>
      </c>
      <c r="J120" s="14">
        <v>9</v>
      </c>
      <c r="K120" s="15" t="s">
        <v>13</v>
      </c>
      <c r="L120" s="16">
        <v>0</v>
      </c>
      <c r="M120" s="17" t="s">
        <v>14</v>
      </c>
      <c r="N120" s="17">
        <v>10</v>
      </c>
      <c r="O120" s="17" t="s">
        <v>13</v>
      </c>
      <c r="P120" s="18">
        <v>0</v>
      </c>
      <c r="Q120" s="19"/>
      <c r="R120" s="18"/>
      <c r="S120" s="18"/>
      <c r="T120" s="18"/>
      <c r="U120" s="20"/>
      <c r="V120" s="18"/>
      <c r="W120" s="21"/>
      <c r="X120" s="22" t="s">
        <v>2227</v>
      </c>
      <c r="Y120" s="23" t="s">
        <v>2544</v>
      </c>
      <c r="Z120" s="64">
        <v>205</v>
      </c>
    </row>
    <row r="121" spans="1:26" ht="18" customHeight="1">
      <c r="A121" s="44">
        <f>VLOOKUP(Z121,貼付け!A:C,2,0)</f>
        <v>1161</v>
      </c>
      <c r="B121" s="10" t="s">
        <v>1048</v>
      </c>
      <c r="C121" s="10" t="s">
        <v>808</v>
      </c>
      <c r="D121" s="10" t="s">
        <v>47</v>
      </c>
      <c r="E121" s="11" t="s">
        <v>1049</v>
      </c>
      <c r="F121" s="11" t="s">
        <v>20</v>
      </c>
      <c r="G121" s="12" t="s">
        <v>12</v>
      </c>
      <c r="H121" s="114" t="s">
        <v>16</v>
      </c>
      <c r="I121" s="12" t="s">
        <v>1050</v>
      </c>
      <c r="J121" s="14">
        <v>11</v>
      </c>
      <c r="K121" s="15" t="s">
        <v>13</v>
      </c>
      <c r="L121" s="16">
        <v>0</v>
      </c>
      <c r="M121" s="17" t="s">
        <v>14</v>
      </c>
      <c r="N121" s="17">
        <v>12</v>
      </c>
      <c r="O121" s="17" t="s">
        <v>13</v>
      </c>
      <c r="P121" s="18">
        <v>0</v>
      </c>
      <c r="Q121" s="19">
        <v>12</v>
      </c>
      <c r="R121" s="18" t="s">
        <v>13</v>
      </c>
      <c r="S121" s="18">
        <v>0</v>
      </c>
      <c r="T121" s="18" t="s">
        <v>14</v>
      </c>
      <c r="U121" s="20">
        <v>17</v>
      </c>
      <c r="V121" s="18" t="s">
        <v>13</v>
      </c>
      <c r="W121" s="21">
        <v>0</v>
      </c>
      <c r="X121" s="22"/>
      <c r="Y121" s="23" t="s">
        <v>2671</v>
      </c>
      <c r="Z121" s="64">
        <v>207</v>
      </c>
    </row>
    <row r="122" spans="1:26" ht="18" customHeight="1">
      <c r="A122" s="44">
        <f>VLOOKUP(Z122,貼付け!A:C,2,0)</f>
        <v>3111</v>
      </c>
      <c r="B122" s="10" t="s">
        <v>2560</v>
      </c>
      <c r="C122" s="10" t="s">
        <v>182</v>
      </c>
      <c r="D122" s="10" t="s">
        <v>47</v>
      </c>
      <c r="E122" s="11" t="s">
        <v>2561</v>
      </c>
      <c r="F122" s="11" t="s">
        <v>20</v>
      </c>
      <c r="G122" s="12" t="s">
        <v>12</v>
      </c>
      <c r="H122" s="114" t="s">
        <v>16</v>
      </c>
      <c r="I122" s="12" t="s">
        <v>2312</v>
      </c>
      <c r="J122" s="14">
        <v>10</v>
      </c>
      <c r="K122" s="15" t="s">
        <v>13</v>
      </c>
      <c r="L122" s="16">
        <v>0</v>
      </c>
      <c r="M122" s="17" t="s">
        <v>14</v>
      </c>
      <c r="N122" s="17">
        <v>16</v>
      </c>
      <c r="O122" s="17" t="s">
        <v>13</v>
      </c>
      <c r="P122" s="18">
        <v>0</v>
      </c>
      <c r="Q122" s="19"/>
      <c r="R122" s="18"/>
      <c r="S122" s="18"/>
      <c r="T122" s="18"/>
      <c r="U122" s="20"/>
      <c r="V122" s="18"/>
      <c r="W122" s="21"/>
      <c r="X122" s="22" t="s">
        <v>2313</v>
      </c>
      <c r="Y122" s="23" t="s">
        <v>2562</v>
      </c>
      <c r="Z122" s="64">
        <v>221</v>
      </c>
    </row>
    <row r="123" spans="1:26" ht="18" customHeight="1">
      <c r="A123" s="44">
        <f>VLOOKUP(Z123,貼付け!A:C,2,0)</f>
        <v>1710</v>
      </c>
      <c r="B123" s="10" t="s">
        <v>496</v>
      </c>
      <c r="C123" s="10" t="s">
        <v>808</v>
      </c>
      <c r="D123" s="10" t="s">
        <v>47</v>
      </c>
      <c r="E123" s="11" t="s">
        <v>2569</v>
      </c>
      <c r="F123" s="11" t="s">
        <v>20</v>
      </c>
      <c r="G123" s="12" t="s">
        <v>12</v>
      </c>
      <c r="H123" s="114" t="s">
        <v>16</v>
      </c>
      <c r="I123" s="12" t="s">
        <v>809</v>
      </c>
      <c r="J123" s="14"/>
      <c r="K123" s="15"/>
      <c r="L123" s="16"/>
      <c r="M123" s="17"/>
      <c r="N123" s="17"/>
      <c r="O123" s="17"/>
      <c r="P123" s="18"/>
      <c r="Q123" s="19">
        <v>18</v>
      </c>
      <c r="R123" s="18" t="s">
        <v>13</v>
      </c>
      <c r="S123" s="18">
        <v>0</v>
      </c>
      <c r="T123" s="18" t="s">
        <v>14</v>
      </c>
      <c r="U123" s="20">
        <v>19</v>
      </c>
      <c r="V123" s="18" t="s">
        <v>13</v>
      </c>
      <c r="W123" s="21">
        <v>0</v>
      </c>
      <c r="X123" s="22" t="s">
        <v>810</v>
      </c>
      <c r="Y123" s="23" t="s">
        <v>2570</v>
      </c>
      <c r="Z123" s="64">
        <v>229</v>
      </c>
    </row>
    <row r="124" spans="1:26" ht="18" customHeight="1">
      <c r="A124" s="44">
        <f>VLOOKUP(Z124,貼付け!A:C,2,0)</f>
        <v>315</v>
      </c>
      <c r="B124" s="10" t="s">
        <v>545</v>
      </c>
      <c r="C124" s="10" t="s">
        <v>900</v>
      </c>
      <c r="D124" s="10" t="s">
        <v>47</v>
      </c>
      <c r="E124" s="11" t="s">
        <v>2592</v>
      </c>
      <c r="F124" s="11" t="s">
        <v>52</v>
      </c>
      <c r="G124" s="12" t="s">
        <v>12</v>
      </c>
      <c r="H124" s="114" t="s">
        <v>16</v>
      </c>
      <c r="I124" s="12" t="s">
        <v>2593</v>
      </c>
      <c r="J124" s="14"/>
      <c r="K124" s="15"/>
      <c r="L124" s="16"/>
      <c r="M124" s="17"/>
      <c r="N124" s="17"/>
      <c r="O124" s="17"/>
      <c r="P124" s="18"/>
      <c r="Q124" s="19">
        <v>12</v>
      </c>
      <c r="R124" s="18" t="s">
        <v>13</v>
      </c>
      <c r="S124" s="18">
        <v>0</v>
      </c>
      <c r="T124" s="18" t="s">
        <v>14</v>
      </c>
      <c r="U124" s="20">
        <v>18</v>
      </c>
      <c r="V124" s="18" t="s">
        <v>13</v>
      </c>
      <c r="W124" s="21">
        <v>0</v>
      </c>
      <c r="X124" s="22" t="s">
        <v>2594</v>
      </c>
      <c r="Y124" s="23" t="s">
        <v>16</v>
      </c>
      <c r="Z124" s="64">
        <v>249</v>
      </c>
    </row>
    <row r="125" spans="1:26" ht="18" customHeight="1">
      <c r="A125" s="44">
        <f>VLOOKUP(Z125,貼付け!A:C,2,0)</f>
        <v>2754</v>
      </c>
      <c r="B125" s="10" t="s">
        <v>528</v>
      </c>
      <c r="C125" s="10" t="s">
        <v>876</v>
      </c>
      <c r="D125" s="10" t="s">
        <v>47</v>
      </c>
      <c r="E125" s="11" t="s">
        <v>1052</v>
      </c>
      <c r="F125" s="11" t="s">
        <v>20</v>
      </c>
      <c r="G125" s="12" t="s">
        <v>12</v>
      </c>
      <c r="H125" s="115" t="s">
        <v>16</v>
      </c>
      <c r="I125" s="12" t="s">
        <v>877</v>
      </c>
      <c r="J125" s="14">
        <v>8</v>
      </c>
      <c r="K125" s="15" t="s">
        <v>13</v>
      </c>
      <c r="L125" s="16">
        <v>0</v>
      </c>
      <c r="M125" s="17" t="s">
        <v>14</v>
      </c>
      <c r="N125" s="17">
        <v>15</v>
      </c>
      <c r="O125" s="17" t="s">
        <v>13</v>
      </c>
      <c r="P125" s="18">
        <v>0</v>
      </c>
      <c r="Q125" s="19"/>
      <c r="R125" s="18"/>
      <c r="S125" s="18"/>
      <c r="T125" s="18"/>
      <c r="U125" s="20"/>
      <c r="V125" s="18"/>
      <c r="W125" s="21"/>
      <c r="X125" s="22"/>
      <c r="Y125" s="23" t="s">
        <v>16</v>
      </c>
      <c r="Z125" s="64">
        <v>338</v>
      </c>
    </row>
    <row r="126" spans="1:26" ht="18" customHeight="1">
      <c r="A126" s="44">
        <f>VLOOKUP(Z126,貼付け!A:C,2,0)</f>
        <v>3136</v>
      </c>
      <c r="B126" s="10" t="s">
        <v>2950</v>
      </c>
      <c r="C126" s="10" t="s">
        <v>187</v>
      </c>
      <c r="D126" s="10" t="s">
        <v>47</v>
      </c>
      <c r="E126" s="11" t="s">
        <v>2951</v>
      </c>
      <c r="F126" s="11" t="s">
        <v>29</v>
      </c>
      <c r="G126" s="12" t="s">
        <v>12</v>
      </c>
      <c r="H126" s="114" t="s">
        <v>16</v>
      </c>
      <c r="I126" s="12" t="s">
        <v>2952</v>
      </c>
      <c r="J126" s="14">
        <v>9</v>
      </c>
      <c r="K126" s="15" t="s">
        <v>13</v>
      </c>
      <c r="L126" s="16">
        <v>0</v>
      </c>
      <c r="M126" s="17" t="s">
        <v>14</v>
      </c>
      <c r="N126" s="17">
        <v>13</v>
      </c>
      <c r="O126" s="17" t="s">
        <v>13</v>
      </c>
      <c r="P126" s="18">
        <v>0</v>
      </c>
      <c r="Q126" s="19"/>
      <c r="R126" s="18"/>
      <c r="S126" s="18"/>
      <c r="T126" s="18"/>
      <c r="U126" s="20"/>
      <c r="V126" s="18"/>
      <c r="W126" s="21"/>
      <c r="X126" s="22"/>
      <c r="Y126" s="23" t="s">
        <v>16</v>
      </c>
      <c r="Z126" s="64">
        <v>347</v>
      </c>
    </row>
    <row r="127" spans="1:26" ht="18" customHeight="1">
      <c r="A127" s="44">
        <f>VLOOKUP(Z127,貼付け!A:C,2,0)</f>
        <v>376</v>
      </c>
      <c r="B127" s="10" t="s">
        <v>118</v>
      </c>
      <c r="C127" s="10" t="s">
        <v>119</v>
      </c>
      <c r="D127" s="10" t="s">
        <v>87</v>
      </c>
      <c r="E127" s="11" t="s">
        <v>120</v>
      </c>
      <c r="F127" s="11" t="s">
        <v>78</v>
      </c>
      <c r="G127" s="12" t="s">
        <v>12</v>
      </c>
      <c r="H127" s="114" t="s">
        <v>16</v>
      </c>
      <c r="I127" s="12" t="s">
        <v>1094</v>
      </c>
      <c r="J127" s="14">
        <v>9</v>
      </c>
      <c r="K127" s="15" t="s">
        <v>13</v>
      </c>
      <c r="L127" s="16">
        <v>0</v>
      </c>
      <c r="M127" s="17" t="s">
        <v>14</v>
      </c>
      <c r="N127" s="17">
        <v>12</v>
      </c>
      <c r="O127" s="17" t="s">
        <v>13</v>
      </c>
      <c r="P127" s="18">
        <v>0</v>
      </c>
      <c r="Q127" s="19">
        <v>12</v>
      </c>
      <c r="R127" s="18" t="s">
        <v>13</v>
      </c>
      <c r="S127" s="18">
        <v>0</v>
      </c>
      <c r="T127" s="18" t="s">
        <v>14</v>
      </c>
      <c r="U127" s="20">
        <v>21</v>
      </c>
      <c r="V127" s="18" t="s">
        <v>13</v>
      </c>
      <c r="W127" s="21">
        <v>0</v>
      </c>
      <c r="X127" s="22"/>
      <c r="Y127" s="23" t="s">
        <v>16</v>
      </c>
      <c r="Z127" s="64">
        <v>60</v>
      </c>
    </row>
    <row r="128" spans="1:26" ht="18" customHeight="1">
      <c r="A128" s="44">
        <f>VLOOKUP(Z128,貼付け!A:C,2,0)</f>
        <v>815</v>
      </c>
      <c r="B128" s="10" t="s">
        <v>484</v>
      </c>
      <c r="C128" s="10" t="s">
        <v>673</v>
      </c>
      <c r="D128" s="10" t="s">
        <v>87</v>
      </c>
      <c r="E128" s="11" t="s">
        <v>674</v>
      </c>
      <c r="F128" s="11" t="s">
        <v>20</v>
      </c>
      <c r="G128" s="12" t="s">
        <v>12</v>
      </c>
      <c r="H128" s="114" t="s">
        <v>16</v>
      </c>
      <c r="I128" s="12" t="s">
        <v>675</v>
      </c>
      <c r="J128" s="14">
        <v>9</v>
      </c>
      <c r="K128" s="15" t="s">
        <v>13</v>
      </c>
      <c r="L128" s="16">
        <v>0</v>
      </c>
      <c r="M128" s="17" t="s">
        <v>14</v>
      </c>
      <c r="N128" s="17">
        <v>12</v>
      </c>
      <c r="O128" s="17" t="s">
        <v>13</v>
      </c>
      <c r="P128" s="18">
        <v>0</v>
      </c>
      <c r="Q128" s="19">
        <v>12</v>
      </c>
      <c r="R128" s="18" t="s">
        <v>13</v>
      </c>
      <c r="S128" s="18">
        <v>0</v>
      </c>
      <c r="T128" s="18" t="s">
        <v>14</v>
      </c>
      <c r="U128" s="20">
        <v>15</v>
      </c>
      <c r="V128" s="18" t="s">
        <v>13</v>
      </c>
      <c r="W128" s="21">
        <v>0</v>
      </c>
      <c r="X128" s="22" t="s">
        <v>1093</v>
      </c>
      <c r="Y128" s="23" t="s">
        <v>676</v>
      </c>
      <c r="Z128" s="64">
        <v>82</v>
      </c>
    </row>
    <row r="129" spans="1:26" ht="18" customHeight="1">
      <c r="A129" s="44">
        <f>VLOOKUP(Z129,貼付け!A:C,2,0)</f>
        <v>819</v>
      </c>
      <c r="B129" s="10" t="s">
        <v>2261</v>
      </c>
      <c r="C129" s="10" t="s">
        <v>230</v>
      </c>
      <c r="D129" s="10" t="s">
        <v>87</v>
      </c>
      <c r="E129" s="11" t="s">
        <v>231</v>
      </c>
      <c r="F129" s="11" t="s">
        <v>20</v>
      </c>
      <c r="G129" s="12" t="s">
        <v>12</v>
      </c>
      <c r="H129" s="114" t="s">
        <v>16</v>
      </c>
      <c r="I129" s="12" t="s">
        <v>232</v>
      </c>
      <c r="J129" s="14">
        <v>8</v>
      </c>
      <c r="K129" s="15" t="s">
        <v>13</v>
      </c>
      <c r="L129" s="16">
        <v>30</v>
      </c>
      <c r="M129" s="17" t="s">
        <v>14</v>
      </c>
      <c r="N129" s="17">
        <v>13</v>
      </c>
      <c r="O129" s="17" t="s">
        <v>13</v>
      </c>
      <c r="P129" s="18">
        <v>30</v>
      </c>
      <c r="Q129" s="19"/>
      <c r="R129" s="18"/>
      <c r="S129" s="18"/>
      <c r="T129" s="18"/>
      <c r="U129" s="20"/>
      <c r="V129" s="18"/>
      <c r="W129" s="21"/>
      <c r="X129" s="22" t="s">
        <v>2530</v>
      </c>
      <c r="Y129" s="23" t="s">
        <v>2531</v>
      </c>
      <c r="Z129" s="64">
        <v>195</v>
      </c>
    </row>
    <row r="130" spans="1:26" ht="18" customHeight="1">
      <c r="A130" s="44">
        <f>VLOOKUP(Z130,貼付け!A:C,2,0)</f>
        <v>385</v>
      </c>
      <c r="B130" s="10" t="s">
        <v>242</v>
      </c>
      <c r="C130" s="10" t="s">
        <v>243</v>
      </c>
      <c r="D130" s="10" t="s">
        <v>87</v>
      </c>
      <c r="E130" s="11" t="s">
        <v>244</v>
      </c>
      <c r="F130" s="11" t="s">
        <v>20</v>
      </c>
      <c r="G130" s="12" t="s">
        <v>12</v>
      </c>
      <c r="H130" s="114" t="s">
        <v>16</v>
      </c>
      <c r="I130" s="12" t="s">
        <v>245</v>
      </c>
      <c r="J130" s="14">
        <v>8</v>
      </c>
      <c r="K130" s="15" t="s">
        <v>13</v>
      </c>
      <c r="L130" s="16">
        <v>30</v>
      </c>
      <c r="M130" s="17" t="s">
        <v>14</v>
      </c>
      <c r="N130" s="17">
        <v>14</v>
      </c>
      <c r="O130" s="17" t="s">
        <v>13</v>
      </c>
      <c r="P130" s="18">
        <v>30</v>
      </c>
      <c r="Q130" s="19"/>
      <c r="R130" s="18"/>
      <c r="S130" s="18"/>
      <c r="T130" s="18"/>
      <c r="U130" s="20"/>
      <c r="V130" s="18"/>
      <c r="W130" s="21"/>
      <c r="X130" s="22" t="s">
        <v>604</v>
      </c>
      <c r="Y130" s="23" t="s">
        <v>1054</v>
      </c>
      <c r="Z130" s="64">
        <v>237</v>
      </c>
    </row>
    <row r="131" spans="1:26" ht="18" customHeight="1">
      <c r="A131" s="44">
        <f>VLOOKUP(Z131,貼付け!A:C,2,0)</f>
        <v>1236</v>
      </c>
      <c r="B131" s="10" t="s">
        <v>433</v>
      </c>
      <c r="C131" s="10" t="s">
        <v>434</v>
      </c>
      <c r="D131" s="10" t="s">
        <v>76</v>
      </c>
      <c r="E131" s="11" t="s">
        <v>435</v>
      </c>
      <c r="F131" s="11" t="s">
        <v>20</v>
      </c>
      <c r="G131" s="12" t="s">
        <v>12</v>
      </c>
      <c r="H131" s="114" t="s">
        <v>16</v>
      </c>
      <c r="I131" s="12" t="s">
        <v>436</v>
      </c>
      <c r="J131" s="14">
        <v>9</v>
      </c>
      <c r="K131" s="15" t="s">
        <v>13</v>
      </c>
      <c r="L131" s="16">
        <v>0</v>
      </c>
      <c r="M131" s="17" t="s">
        <v>14</v>
      </c>
      <c r="N131" s="17">
        <v>12</v>
      </c>
      <c r="O131" s="17" t="s">
        <v>13</v>
      </c>
      <c r="P131" s="18">
        <v>0</v>
      </c>
      <c r="Q131" s="19">
        <v>12</v>
      </c>
      <c r="R131" s="18" t="s">
        <v>13</v>
      </c>
      <c r="S131" s="18">
        <v>0</v>
      </c>
      <c r="T131" s="18" t="s">
        <v>14</v>
      </c>
      <c r="U131" s="20">
        <v>15</v>
      </c>
      <c r="V131" s="18" t="s">
        <v>13</v>
      </c>
      <c r="W131" s="21">
        <v>0</v>
      </c>
      <c r="X131" s="22" t="s">
        <v>606</v>
      </c>
      <c r="Y131" s="23" t="s">
        <v>2376</v>
      </c>
      <c r="Z131" s="64">
        <v>37</v>
      </c>
    </row>
    <row r="132" spans="1:26" ht="18" customHeight="1">
      <c r="A132" s="44">
        <f>VLOOKUP(Z132,貼付け!A:C,2,0)</f>
        <v>89</v>
      </c>
      <c r="B132" s="10" t="s">
        <v>2248</v>
      </c>
      <c r="C132" s="10" t="s">
        <v>75</v>
      </c>
      <c r="D132" s="10" t="s">
        <v>76</v>
      </c>
      <c r="E132" s="11" t="s">
        <v>77</v>
      </c>
      <c r="F132" s="11" t="s">
        <v>78</v>
      </c>
      <c r="G132" s="12" t="s">
        <v>12</v>
      </c>
      <c r="H132" s="114" t="s">
        <v>16</v>
      </c>
      <c r="I132" s="12" t="s">
        <v>2504</v>
      </c>
      <c r="J132" s="14">
        <v>9</v>
      </c>
      <c r="K132" s="15" t="s">
        <v>13</v>
      </c>
      <c r="L132" s="16">
        <v>0</v>
      </c>
      <c r="M132" s="17" t="s">
        <v>14</v>
      </c>
      <c r="N132" s="17">
        <v>12</v>
      </c>
      <c r="O132" s="17" t="s">
        <v>13</v>
      </c>
      <c r="P132" s="18">
        <v>0</v>
      </c>
      <c r="Q132" s="19">
        <v>12</v>
      </c>
      <c r="R132" s="18" t="s">
        <v>13</v>
      </c>
      <c r="S132" s="18">
        <v>0</v>
      </c>
      <c r="T132" s="18" t="s">
        <v>14</v>
      </c>
      <c r="U132" s="20">
        <v>17</v>
      </c>
      <c r="V132" s="18" t="s">
        <v>13</v>
      </c>
      <c r="W132" s="21">
        <v>0</v>
      </c>
      <c r="X132" s="22" t="s">
        <v>605</v>
      </c>
      <c r="Y132" s="23" t="s">
        <v>2505</v>
      </c>
      <c r="Z132" s="64">
        <v>167</v>
      </c>
    </row>
    <row r="133" spans="1:26" ht="18" customHeight="1">
      <c r="A133" s="44">
        <f>VLOOKUP(Z133,貼付け!A:C,2,0)</f>
        <v>2766</v>
      </c>
      <c r="B133" s="10" t="s">
        <v>2279</v>
      </c>
      <c r="C133" s="10" t="s">
        <v>2953</v>
      </c>
      <c r="D133" s="10" t="s">
        <v>76</v>
      </c>
      <c r="E133" s="11" t="s">
        <v>2954</v>
      </c>
      <c r="F133" s="11" t="s">
        <v>29</v>
      </c>
      <c r="G133" s="12" t="s">
        <v>15</v>
      </c>
      <c r="H133" s="114" t="s">
        <v>17</v>
      </c>
      <c r="I133" s="12" t="s">
        <v>2955</v>
      </c>
      <c r="J133" s="14">
        <v>10</v>
      </c>
      <c r="K133" s="15" t="s">
        <v>13</v>
      </c>
      <c r="L133" s="16">
        <v>30</v>
      </c>
      <c r="M133" s="17" t="s">
        <v>14</v>
      </c>
      <c r="N133" s="17">
        <v>16</v>
      </c>
      <c r="O133" s="17" t="s">
        <v>13</v>
      </c>
      <c r="P133" s="18">
        <v>30</v>
      </c>
      <c r="Q133" s="19"/>
      <c r="R133" s="18"/>
      <c r="S133" s="18"/>
      <c r="T133" s="18"/>
      <c r="U133" s="20"/>
      <c r="V133" s="18"/>
      <c r="W133" s="21"/>
      <c r="X133" s="22" t="s">
        <v>2956</v>
      </c>
      <c r="Y133" s="23" t="s">
        <v>2957</v>
      </c>
      <c r="Z133" s="64">
        <v>327</v>
      </c>
    </row>
    <row r="134" spans="1:26" ht="18" customHeight="1">
      <c r="A134" s="44">
        <f>VLOOKUP(Z134,貼付け!A:C,2,0)</f>
        <v>3095</v>
      </c>
      <c r="B134" s="10" t="s">
        <v>2203</v>
      </c>
      <c r="C134" s="10" t="s">
        <v>2201</v>
      </c>
      <c r="D134" s="10" t="s">
        <v>159</v>
      </c>
      <c r="E134" s="11" t="s">
        <v>2202</v>
      </c>
      <c r="F134" s="11" t="s">
        <v>20</v>
      </c>
      <c r="G134" s="12" t="s">
        <v>12</v>
      </c>
      <c r="H134" s="114" t="s">
        <v>16</v>
      </c>
      <c r="I134" s="12" t="s">
        <v>2205</v>
      </c>
      <c r="J134" s="14">
        <v>9</v>
      </c>
      <c r="K134" s="15" t="s">
        <v>13</v>
      </c>
      <c r="L134" s="16">
        <v>0</v>
      </c>
      <c r="M134" s="17" t="s">
        <v>14</v>
      </c>
      <c r="N134" s="17">
        <v>15</v>
      </c>
      <c r="O134" s="17" t="s">
        <v>13</v>
      </c>
      <c r="P134" s="18">
        <v>30</v>
      </c>
      <c r="Q134" s="19"/>
      <c r="R134" s="18"/>
      <c r="S134" s="18"/>
      <c r="T134" s="18"/>
      <c r="U134" s="20"/>
      <c r="V134" s="18"/>
      <c r="W134" s="21"/>
      <c r="X134" s="22" t="s">
        <v>2341</v>
      </c>
      <c r="Y134" s="23" t="s">
        <v>2631</v>
      </c>
      <c r="Z134" s="64">
        <v>10</v>
      </c>
    </row>
    <row r="135" spans="1:26" ht="18" customHeight="1">
      <c r="A135" s="44">
        <f>VLOOKUP(Z135,貼付け!A:C,2,0)</f>
        <v>2069</v>
      </c>
      <c r="B135" s="10" t="s">
        <v>157</v>
      </c>
      <c r="C135" s="10" t="s">
        <v>158</v>
      </c>
      <c r="D135" s="10" t="s">
        <v>159</v>
      </c>
      <c r="E135" s="11" t="s">
        <v>160</v>
      </c>
      <c r="F135" s="11" t="s">
        <v>20</v>
      </c>
      <c r="G135" s="12" t="s">
        <v>12</v>
      </c>
      <c r="H135" s="114" t="s">
        <v>16</v>
      </c>
      <c r="I135" s="12" t="s">
        <v>161</v>
      </c>
      <c r="J135" s="14">
        <v>9</v>
      </c>
      <c r="K135" s="15" t="s">
        <v>13</v>
      </c>
      <c r="L135" s="16">
        <v>0</v>
      </c>
      <c r="M135" s="17" t="s">
        <v>14</v>
      </c>
      <c r="N135" s="17">
        <v>10</v>
      </c>
      <c r="O135" s="17" t="s">
        <v>13</v>
      </c>
      <c r="P135" s="18">
        <v>0</v>
      </c>
      <c r="Q135" s="19"/>
      <c r="R135" s="18"/>
      <c r="S135" s="18"/>
      <c r="T135" s="18"/>
      <c r="U135" s="20"/>
      <c r="V135" s="18"/>
      <c r="W135" s="21"/>
      <c r="X135" s="22"/>
      <c r="Y135" s="23" t="s">
        <v>2356</v>
      </c>
      <c r="Z135" s="64">
        <v>21</v>
      </c>
    </row>
    <row r="136" spans="1:26" ht="18" customHeight="1">
      <c r="A136" s="44">
        <f>VLOOKUP(Z136,貼付け!A:C,2,0)</f>
        <v>832</v>
      </c>
      <c r="B136" s="10" t="s">
        <v>179</v>
      </c>
      <c r="C136" s="10" t="s">
        <v>180</v>
      </c>
      <c r="D136" s="10" t="s">
        <v>159</v>
      </c>
      <c r="E136" s="11" t="s">
        <v>181</v>
      </c>
      <c r="F136" s="11" t="s">
        <v>20</v>
      </c>
      <c r="G136" s="12" t="s">
        <v>15</v>
      </c>
      <c r="H136" s="114" t="s">
        <v>17</v>
      </c>
      <c r="I136" s="12" t="s">
        <v>607</v>
      </c>
      <c r="J136" s="14">
        <v>10</v>
      </c>
      <c r="K136" s="15" t="s">
        <v>13</v>
      </c>
      <c r="L136" s="16">
        <v>0</v>
      </c>
      <c r="M136" s="17" t="s">
        <v>14</v>
      </c>
      <c r="N136" s="17">
        <v>12</v>
      </c>
      <c r="O136" s="17" t="s">
        <v>13</v>
      </c>
      <c r="P136" s="18">
        <v>0</v>
      </c>
      <c r="Q136" s="19">
        <v>12</v>
      </c>
      <c r="R136" s="18" t="s">
        <v>13</v>
      </c>
      <c r="S136" s="18">
        <v>0</v>
      </c>
      <c r="T136" s="18" t="s">
        <v>14</v>
      </c>
      <c r="U136" s="20">
        <v>16</v>
      </c>
      <c r="V136" s="18" t="s">
        <v>13</v>
      </c>
      <c r="W136" s="21">
        <v>0</v>
      </c>
      <c r="X136" s="22" t="s">
        <v>2370</v>
      </c>
      <c r="Y136" s="23" t="s">
        <v>2692</v>
      </c>
      <c r="Z136" s="64">
        <v>31</v>
      </c>
    </row>
    <row r="137" spans="1:26" ht="18" customHeight="1">
      <c r="A137" s="44">
        <f>VLOOKUP(Z137,貼付け!A:C,2,0)</f>
        <v>1899</v>
      </c>
      <c r="B137" s="10" t="s">
        <v>2133</v>
      </c>
      <c r="C137" s="10" t="s">
        <v>2131</v>
      </c>
      <c r="D137" s="10" t="s">
        <v>159</v>
      </c>
      <c r="E137" s="11" t="s">
        <v>2132</v>
      </c>
      <c r="F137" s="11" t="s">
        <v>20</v>
      </c>
      <c r="G137" s="12" t="s">
        <v>1084</v>
      </c>
      <c r="H137" s="115" t="s">
        <v>1120</v>
      </c>
      <c r="I137" s="12" t="s">
        <v>2135</v>
      </c>
      <c r="J137" s="14">
        <v>9</v>
      </c>
      <c r="K137" s="15" t="s">
        <v>13</v>
      </c>
      <c r="L137" s="16">
        <v>0</v>
      </c>
      <c r="M137" s="17" t="s">
        <v>14</v>
      </c>
      <c r="N137" s="17">
        <v>12</v>
      </c>
      <c r="O137" s="17" t="s">
        <v>13</v>
      </c>
      <c r="P137" s="18">
        <v>0</v>
      </c>
      <c r="Q137" s="19"/>
      <c r="R137" s="18"/>
      <c r="S137" s="18"/>
      <c r="T137" s="18"/>
      <c r="U137" s="20"/>
      <c r="V137" s="18"/>
      <c r="W137" s="21"/>
      <c r="X137" s="22"/>
      <c r="Y137" s="23" t="s">
        <v>16</v>
      </c>
      <c r="Z137" s="64">
        <v>55</v>
      </c>
    </row>
    <row r="138" spans="1:26" ht="18" customHeight="1">
      <c r="A138" s="44">
        <f>VLOOKUP(Z138,貼付け!A:C,2,0)</f>
        <v>1128</v>
      </c>
      <c r="B138" s="10" t="s">
        <v>547</v>
      </c>
      <c r="C138" s="10" t="s">
        <v>904</v>
      </c>
      <c r="D138" s="10" t="s">
        <v>159</v>
      </c>
      <c r="E138" s="11" t="s">
        <v>2425</v>
      </c>
      <c r="F138" s="11" t="s">
        <v>20</v>
      </c>
      <c r="G138" s="12" t="s">
        <v>15</v>
      </c>
      <c r="H138" s="114" t="s">
        <v>17</v>
      </c>
      <c r="I138" s="12" t="s">
        <v>905</v>
      </c>
      <c r="J138" s="14">
        <v>9</v>
      </c>
      <c r="K138" s="15" t="s">
        <v>13</v>
      </c>
      <c r="L138" s="16">
        <v>0</v>
      </c>
      <c r="M138" s="17" t="s">
        <v>14</v>
      </c>
      <c r="N138" s="17">
        <v>12</v>
      </c>
      <c r="O138" s="17" t="s">
        <v>13</v>
      </c>
      <c r="P138" s="18">
        <v>0</v>
      </c>
      <c r="Q138" s="19"/>
      <c r="R138" s="18"/>
      <c r="S138" s="18"/>
      <c r="T138" s="18"/>
      <c r="U138" s="20"/>
      <c r="V138" s="18"/>
      <c r="W138" s="21"/>
      <c r="X138" s="22"/>
      <c r="Y138" s="23" t="s">
        <v>3122</v>
      </c>
      <c r="Z138" s="64">
        <v>92</v>
      </c>
    </row>
    <row r="139" spans="1:26" ht="18" customHeight="1">
      <c r="A139" s="44">
        <f>VLOOKUP(Z139,貼付け!A:C,2,0)</f>
        <v>2260</v>
      </c>
      <c r="B139" s="10" t="s">
        <v>559</v>
      </c>
      <c r="C139" s="10" t="s">
        <v>986</v>
      </c>
      <c r="D139" s="10" t="s">
        <v>159</v>
      </c>
      <c r="E139" s="11" t="s">
        <v>987</v>
      </c>
      <c r="F139" s="11" t="s">
        <v>20</v>
      </c>
      <c r="G139" s="12" t="s">
        <v>15</v>
      </c>
      <c r="H139" s="114" t="s">
        <v>17</v>
      </c>
      <c r="I139" s="12" t="s">
        <v>988</v>
      </c>
      <c r="J139" s="14"/>
      <c r="K139" s="15"/>
      <c r="L139" s="16"/>
      <c r="M139" s="17"/>
      <c r="N139" s="17"/>
      <c r="O139" s="17"/>
      <c r="P139" s="18"/>
      <c r="Q139" s="19">
        <v>15</v>
      </c>
      <c r="R139" s="18" t="s">
        <v>13</v>
      </c>
      <c r="S139" s="18">
        <v>0</v>
      </c>
      <c r="T139" s="18" t="s">
        <v>14</v>
      </c>
      <c r="U139" s="20">
        <v>18</v>
      </c>
      <c r="V139" s="18" t="s">
        <v>13</v>
      </c>
      <c r="W139" s="21">
        <v>0</v>
      </c>
      <c r="X139" s="22" t="s">
        <v>2597</v>
      </c>
      <c r="Y139" s="23" t="s">
        <v>1577</v>
      </c>
      <c r="Z139" s="64">
        <v>251</v>
      </c>
    </row>
    <row r="140" spans="1:26" ht="18" customHeight="1">
      <c r="A140" s="44">
        <f>VLOOKUP(Z140,貼付け!A:C,2,0)</f>
        <v>2171</v>
      </c>
      <c r="B140" s="10" t="s">
        <v>303</v>
      </c>
      <c r="C140" s="10" t="s">
        <v>304</v>
      </c>
      <c r="D140" s="10" t="s">
        <v>305</v>
      </c>
      <c r="E140" s="11" t="s">
        <v>306</v>
      </c>
      <c r="F140" s="11" t="s">
        <v>29</v>
      </c>
      <c r="G140" s="12" t="s">
        <v>12</v>
      </c>
      <c r="H140" s="114" t="s">
        <v>16</v>
      </c>
      <c r="I140" s="12" t="s">
        <v>307</v>
      </c>
      <c r="J140" s="14">
        <v>8</v>
      </c>
      <c r="K140" s="15" t="s">
        <v>13</v>
      </c>
      <c r="L140" s="16">
        <v>0</v>
      </c>
      <c r="M140" s="17" t="s">
        <v>14</v>
      </c>
      <c r="N140" s="17">
        <v>12</v>
      </c>
      <c r="O140" s="17" t="s">
        <v>13</v>
      </c>
      <c r="P140" s="18">
        <v>0</v>
      </c>
      <c r="Q140" s="19">
        <v>12</v>
      </c>
      <c r="R140" s="18" t="s">
        <v>13</v>
      </c>
      <c r="S140" s="18">
        <v>0</v>
      </c>
      <c r="T140" s="18" t="s">
        <v>14</v>
      </c>
      <c r="U140" s="20">
        <v>14</v>
      </c>
      <c r="V140" s="18" t="s">
        <v>13</v>
      </c>
      <c r="W140" s="21">
        <v>0</v>
      </c>
      <c r="X140" s="22"/>
      <c r="Y140" s="23" t="s">
        <v>2463</v>
      </c>
      <c r="Z140" s="64">
        <v>127</v>
      </c>
    </row>
    <row r="141" spans="1:26" ht="18" customHeight="1">
      <c r="A141" s="44">
        <f>VLOOKUP(Z141,貼付け!A:C,2,0)</f>
        <v>399</v>
      </c>
      <c r="B141" s="10" t="s">
        <v>451</v>
      </c>
      <c r="C141" s="10" t="s">
        <v>452</v>
      </c>
      <c r="D141" s="10" t="s">
        <v>305</v>
      </c>
      <c r="E141" s="11" t="s">
        <v>453</v>
      </c>
      <c r="F141" s="11" t="s">
        <v>39</v>
      </c>
      <c r="G141" s="12" t="s">
        <v>12</v>
      </c>
      <c r="H141" s="114" t="s">
        <v>16</v>
      </c>
      <c r="I141" s="12" t="s">
        <v>454</v>
      </c>
      <c r="J141" s="14">
        <v>9</v>
      </c>
      <c r="K141" s="15" t="s">
        <v>13</v>
      </c>
      <c r="L141" s="16">
        <v>0</v>
      </c>
      <c r="M141" s="17" t="s">
        <v>14</v>
      </c>
      <c r="N141" s="17">
        <v>12</v>
      </c>
      <c r="O141" s="17" t="s">
        <v>13</v>
      </c>
      <c r="P141" s="18">
        <v>0</v>
      </c>
      <c r="Q141" s="19"/>
      <c r="R141" s="18"/>
      <c r="S141" s="18"/>
      <c r="T141" s="18"/>
      <c r="U141" s="20"/>
      <c r="V141" s="18"/>
      <c r="W141" s="21"/>
      <c r="X141" s="22" t="s">
        <v>677</v>
      </c>
      <c r="Y141" s="23" t="s">
        <v>16</v>
      </c>
      <c r="Z141" s="64">
        <v>311</v>
      </c>
    </row>
    <row r="142" spans="1:26" ht="18" customHeight="1">
      <c r="A142" s="44">
        <f>VLOOKUP(Z142,貼付け!A:C,2,0)</f>
        <v>816</v>
      </c>
      <c r="B142" s="10" t="s">
        <v>539</v>
      </c>
      <c r="C142" s="10" t="s">
        <v>908</v>
      </c>
      <c r="D142" s="10" t="s">
        <v>173</v>
      </c>
      <c r="E142" s="11" t="s">
        <v>909</v>
      </c>
      <c r="F142" s="11" t="s">
        <v>20</v>
      </c>
      <c r="G142" s="12" t="s">
        <v>15</v>
      </c>
      <c r="H142" s="114" t="s">
        <v>17</v>
      </c>
      <c r="I142" s="12" t="s">
        <v>910</v>
      </c>
      <c r="J142" s="14">
        <v>9</v>
      </c>
      <c r="K142" s="15" t="s">
        <v>13</v>
      </c>
      <c r="L142" s="16">
        <v>0</v>
      </c>
      <c r="M142" s="17" t="s">
        <v>14</v>
      </c>
      <c r="N142" s="17">
        <v>12</v>
      </c>
      <c r="O142" s="17" t="s">
        <v>13</v>
      </c>
      <c r="P142" s="18">
        <v>0</v>
      </c>
      <c r="Q142" s="19">
        <v>13</v>
      </c>
      <c r="R142" s="18" t="s">
        <v>13</v>
      </c>
      <c r="S142" s="18">
        <v>0</v>
      </c>
      <c r="T142" s="18" t="s">
        <v>14</v>
      </c>
      <c r="U142" s="20">
        <v>16</v>
      </c>
      <c r="V142" s="18" t="s">
        <v>13</v>
      </c>
      <c r="W142" s="21">
        <v>0</v>
      </c>
      <c r="X142" s="22" t="s">
        <v>963</v>
      </c>
      <c r="Y142" s="23" t="s">
        <v>2367</v>
      </c>
      <c r="Z142" s="64">
        <v>28</v>
      </c>
    </row>
    <row r="143" spans="1:26" ht="18" customHeight="1">
      <c r="A143" s="44">
        <f>VLOOKUP(Z143,貼付け!A:C,2,0)</f>
        <v>818</v>
      </c>
      <c r="B143" s="10" t="s">
        <v>171</v>
      </c>
      <c r="C143" s="10" t="s">
        <v>172</v>
      </c>
      <c r="D143" s="10" t="s">
        <v>173</v>
      </c>
      <c r="E143" s="11" t="s">
        <v>174</v>
      </c>
      <c r="F143" s="11" t="s">
        <v>20</v>
      </c>
      <c r="G143" s="12" t="s">
        <v>15</v>
      </c>
      <c r="H143" s="114" t="s">
        <v>17</v>
      </c>
      <c r="I143" s="12" t="s">
        <v>608</v>
      </c>
      <c r="J143" s="14">
        <v>10</v>
      </c>
      <c r="K143" s="15" t="s">
        <v>13</v>
      </c>
      <c r="L143" s="16">
        <v>0</v>
      </c>
      <c r="M143" s="17" t="s">
        <v>14</v>
      </c>
      <c r="N143" s="17">
        <v>12</v>
      </c>
      <c r="O143" s="17" t="s">
        <v>13</v>
      </c>
      <c r="P143" s="18">
        <v>0</v>
      </c>
      <c r="Q143" s="19">
        <v>12</v>
      </c>
      <c r="R143" s="18" t="s">
        <v>13</v>
      </c>
      <c r="S143" s="18">
        <v>0</v>
      </c>
      <c r="T143" s="18" t="s">
        <v>14</v>
      </c>
      <c r="U143" s="20">
        <v>16</v>
      </c>
      <c r="V143" s="18" t="s">
        <v>13</v>
      </c>
      <c r="W143" s="21">
        <v>0</v>
      </c>
      <c r="X143" s="22"/>
      <c r="Y143" s="23" t="s">
        <v>2692</v>
      </c>
      <c r="Z143" s="64">
        <v>30</v>
      </c>
    </row>
    <row r="144" spans="1:26" ht="18" customHeight="1">
      <c r="A144" s="44">
        <f>VLOOKUP(Z144,貼付け!A:C,2,0)</f>
        <v>2070</v>
      </c>
      <c r="B144" s="10" t="s">
        <v>490</v>
      </c>
      <c r="C144" s="10" t="s">
        <v>678</v>
      </c>
      <c r="D144" s="10" t="s">
        <v>173</v>
      </c>
      <c r="E144" s="11" t="s">
        <v>2563</v>
      </c>
      <c r="F144" s="11" t="s">
        <v>20</v>
      </c>
      <c r="G144" s="12" t="s">
        <v>12</v>
      </c>
      <c r="H144" s="114" t="s">
        <v>16</v>
      </c>
      <c r="I144" s="111" t="s">
        <v>679</v>
      </c>
      <c r="J144" s="14">
        <v>10</v>
      </c>
      <c r="K144" s="15" t="s">
        <v>13</v>
      </c>
      <c r="L144" s="16">
        <v>0</v>
      </c>
      <c r="M144" s="17" t="s">
        <v>14</v>
      </c>
      <c r="N144" s="17">
        <v>16</v>
      </c>
      <c r="O144" s="17" t="s">
        <v>13</v>
      </c>
      <c r="P144" s="18">
        <v>0</v>
      </c>
      <c r="Q144" s="19"/>
      <c r="R144" s="18"/>
      <c r="S144" s="18"/>
      <c r="T144" s="18"/>
      <c r="U144" s="20"/>
      <c r="V144" s="18"/>
      <c r="W144" s="21"/>
      <c r="X144" s="22" t="s">
        <v>2564</v>
      </c>
      <c r="Y144" s="23" t="s">
        <v>2565</v>
      </c>
      <c r="Z144" s="64">
        <v>222</v>
      </c>
    </row>
    <row r="145" spans="1:26" ht="18" customHeight="1">
      <c r="A145" s="44">
        <f>VLOOKUP(Z145,貼付け!A:C,2,0)</f>
        <v>85</v>
      </c>
      <c r="B145" s="10" t="s">
        <v>488</v>
      </c>
      <c r="C145" s="10" t="s">
        <v>822</v>
      </c>
      <c r="D145" s="10" t="s">
        <v>56</v>
      </c>
      <c r="E145" s="11" t="s">
        <v>681</v>
      </c>
      <c r="F145" s="11" t="s">
        <v>52</v>
      </c>
      <c r="G145" s="12" t="s">
        <v>12</v>
      </c>
      <c r="H145" s="114" t="s">
        <v>16</v>
      </c>
      <c r="I145" s="12" t="s">
        <v>682</v>
      </c>
      <c r="J145" s="14">
        <v>9</v>
      </c>
      <c r="K145" s="15" t="s">
        <v>13</v>
      </c>
      <c r="L145" s="16">
        <v>0</v>
      </c>
      <c r="M145" s="17" t="s">
        <v>14</v>
      </c>
      <c r="N145" s="17">
        <v>12</v>
      </c>
      <c r="O145" s="17" t="s">
        <v>13</v>
      </c>
      <c r="P145" s="18">
        <v>0</v>
      </c>
      <c r="Q145" s="19">
        <v>12</v>
      </c>
      <c r="R145" s="18" t="s">
        <v>13</v>
      </c>
      <c r="S145" s="18">
        <v>0</v>
      </c>
      <c r="T145" s="18" t="s">
        <v>14</v>
      </c>
      <c r="U145" s="20">
        <v>15</v>
      </c>
      <c r="V145" s="18" t="s">
        <v>13</v>
      </c>
      <c r="W145" s="21">
        <v>0</v>
      </c>
      <c r="X145" s="22" t="s">
        <v>683</v>
      </c>
      <c r="Y145" s="23" t="s">
        <v>3125</v>
      </c>
      <c r="Z145" s="64">
        <v>99</v>
      </c>
    </row>
    <row r="146" spans="1:26" ht="18" customHeight="1">
      <c r="A146" s="44">
        <f>VLOOKUP(Z146,貼付け!A:C,2,0)</f>
        <v>1917</v>
      </c>
      <c r="B146" s="10" t="s">
        <v>509</v>
      </c>
      <c r="C146" s="10" t="s">
        <v>752</v>
      </c>
      <c r="D146" s="10" t="s">
        <v>56</v>
      </c>
      <c r="E146" s="11" t="s">
        <v>2488</v>
      </c>
      <c r="F146" s="11" t="s">
        <v>20</v>
      </c>
      <c r="G146" s="12" t="s">
        <v>12</v>
      </c>
      <c r="H146" s="114" t="s">
        <v>16</v>
      </c>
      <c r="I146" s="12" t="s">
        <v>753</v>
      </c>
      <c r="J146" s="14">
        <v>8</v>
      </c>
      <c r="K146" s="15" t="s">
        <v>13</v>
      </c>
      <c r="L146" s="16">
        <v>0</v>
      </c>
      <c r="M146" s="17" t="s">
        <v>14</v>
      </c>
      <c r="N146" s="17">
        <v>14</v>
      </c>
      <c r="O146" s="17" t="s">
        <v>13</v>
      </c>
      <c r="P146" s="18">
        <v>0</v>
      </c>
      <c r="Q146" s="19"/>
      <c r="R146" s="18"/>
      <c r="S146" s="18"/>
      <c r="T146" s="18"/>
      <c r="U146" s="20"/>
      <c r="V146" s="18"/>
      <c r="W146" s="21"/>
      <c r="X146" s="22" t="s">
        <v>2489</v>
      </c>
      <c r="Y146" s="23" t="s">
        <v>2745</v>
      </c>
      <c r="Z146" s="64">
        <v>154</v>
      </c>
    </row>
    <row r="147" spans="1:26" ht="18" customHeight="1">
      <c r="A147" s="44">
        <f>VLOOKUP(Z147,貼付け!A:C,2,0)</f>
        <v>990</v>
      </c>
      <c r="B147" s="10" t="s">
        <v>175</v>
      </c>
      <c r="C147" s="10" t="s">
        <v>176</v>
      </c>
      <c r="D147" s="10" t="s">
        <v>56</v>
      </c>
      <c r="E147" s="11" t="s">
        <v>177</v>
      </c>
      <c r="F147" s="11" t="s">
        <v>20</v>
      </c>
      <c r="G147" s="12" t="s">
        <v>12</v>
      </c>
      <c r="H147" s="114" t="s">
        <v>16</v>
      </c>
      <c r="I147" s="12" t="s">
        <v>178</v>
      </c>
      <c r="J147" s="14">
        <v>9</v>
      </c>
      <c r="K147" s="15" t="s">
        <v>13</v>
      </c>
      <c r="L147" s="16">
        <v>30</v>
      </c>
      <c r="M147" s="17" t="s">
        <v>14</v>
      </c>
      <c r="N147" s="17">
        <v>12</v>
      </c>
      <c r="O147" s="17" t="s">
        <v>13</v>
      </c>
      <c r="P147" s="18">
        <v>0</v>
      </c>
      <c r="Q147" s="19">
        <v>12</v>
      </c>
      <c r="R147" s="18" t="s">
        <v>13</v>
      </c>
      <c r="S147" s="18">
        <v>0</v>
      </c>
      <c r="T147" s="18" t="s">
        <v>14</v>
      </c>
      <c r="U147" s="20">
        <v>14</v>
      </c>
      <c r="V147" s="18" t="s">
        <v>13</v>
      </c>
      <c r="W147" s="21">
        <v>0</v>
      </c>
      <c r="X147" s="22" t="s">
        <v>609</v>
      </c>
      <c r="Y147" s="23" t="s">
        <v>2747</v>
      </c>
      <c r="Z147" s="64">
        <v>168</v>
      </c>
    </row>
    <row r="148" spans="1:26" ht="18" customHeight="1">
      <c r="A148" s="44">
        <f>VLOOKUP(Z148,貼付け!A:C,2,0)</f>
        <v>2381</v>
      </c>
      <c r="B148" s="10" t="s">
        <v>502</v>
      </c>
      <c r="C148" s="10" t="s">
        <v>750</v>
      </c>
      <c r="D148" s="10" t="s">
        <v>56</v>
      </c>
      <c r="E148" s="11" t="s">
        <v>751</v>
      </c>
      <c r="F148" s="11" t="s">
        <v>29</v>
      </c>
      <c r="G148" s="12" t="s">
        <v>12</v>
      </c>
      <c r="H148" s="114" t="s">
        <v>16</v>
      </c>
      <c r="I148" s="12" t="s">
        <v>871</v>
      </c>
      <c r="J148" s="14">
        <v>8</v>
      </c>
      <c r="K148" s="15" t="s">
        <v>13</v>
      </c>
      <c r="L148" s="16">
        <v>0</v>
      </c>
      <c r="M148" s="17" t="s">
        <v>14</v>
      </c>
      <c r="N148" s="17">
        <v>12</v>
      </c>
      <c r="O148" s="17" t="s">
        <v>13</v>
      </c>
      <c r="P148" s="18">
        <v>0</v>
      </c>
      <c r="Q148" s="19">
        <v>13</v>
      </c>
      <c r="R148" s="18" t="s">
        <v>13</v>
      </c>
      <c r="S148" s="18">
        <v>0</v>
      </c>
      <c r="T148" s="18" t="s">
        <v>14</v>
      </c>
      <c r="U148" s="20">
        <v>16</v>
      </c>
      <c r="V148" s="18" t="s">
        <v>13</v>
      </c>
      <c r="W148" s="21">
        <v>0</v>
      </c>
      <c r="X148" s="22" t="s">
        <v>2295</v>
      </c>
      <c r="Y148" s="23" t="s">
        <v>2677</v>
      </c>
      <c r="Z148" s="64">
        <v>238</v>
      </c>
    </row>
    <row r="149" spans="1:26" ht="18" customHeight="1">
      <c r="A149" s="44">
        <f>VLOOKUP(Z149,貼付け!A:C,2,0)</f>
        <v>2767</v>
      </c>
      <c r="B149" s="10" t="s">
        <v>536</v>
      </c>
      <c r="C149" s="10" t="s">
        <v>941</v>
      </c>
      <c r="D149" s="10" t="s">
        <v>215</v>
      </c>
      <c r="E149" s="11" t="s">
        <v>942</v>
      </c>
      <c r="F149" s="11" t="s">
        <v>20</v>
      </c>
      <c r="G149" s="12" t="s">
        <v>12</v>
      </c>
      <c r="H149" s="114" t="s">
        <v>16</v>
      </c>
      <c r="I149" s="12" t="s">
        <v>943</v>
      </c>
      <c r="J149" s="14"/>
      <c r="K149" s="15"/>
      <c r="L149" s="16"/>
      <c r="M149" s="17"/>
      <c r="N149" s="17"/>
      <c r="O149" s="17"/>
      <c r="P149" s="18"/>
      <c r="Q149" s="19">
        <v>13</v>
      </c>
      <c r="R149" s="18" t="s">
        <v>13</v>
      </c>
      <c r="S149" s="18">
        <v>30</v>
      </c>
      <c r="T149" s="18" t="s">
        <v>14</v>
      </c>
      <c r="U149" s="20">
        <v>19</v>
      </c>
      <c r="V149" s="18" t="s">
        <v>13</v>
      </c>
      <c r="W149" s="21">
        <v>30</v>
      </c>
      <c r="X149" s="22" t="s">
        <v>2541</v>
      </c>
      <c r="Y149" s="23" t="s">
        <v>2542</v>
      </c>
      <c r="Z149" s="64">
        <v>204</v>
      </c>
    </row>
    <row r="150" spans="1:26" ht="18" customHeight="1">
      <c r="A150" s="44">
        <f>VLOOKUP(Z150,貼付け!A:C,2,0)</f>
        <v>2533</v>
      </c>
      <c r="B150" s="10" t="s">
        <v>548</v>
      </c>
      <c r="C150" s="10" t="s">
        <v>404</v>
      </c>
      <c r="D150" s="10" t="s">
        <v>215</v>
      </c>
      <c r="E150" s="11" t="s">
        <v>1116</v>
      </c>
      <c r="F150" s="11" t="s">
        <v>20</v>
      </c>
      <c r="G150" s="12" t="s">
        <v>12</v>
      </c>
      <c r="H150" s="114" t="s">
        <v>16</v>
      </c>
      <c r="I150" s="12" t="s">
        <v>911</v>
      </c>
      <c r="J150" s="14">
        <v>11</v>
      </c>
      <c r="K150" s="15" t="s">
        <v>13</v>
      </c>
      <c r="L150" s="16">
        <v>30</v>
      </c>
      <c r="M150" s="17" t="s">
        <v>14</v>
      </c>
      <c r="N150" s="17">
        <v>17</v>
      </c>
      <c r="O150" s="17" t="s">
        <v>13</v>
      </c>
      <c r="P150" s="18">
        <v>30</v>
      </c>
      <c r="Q150" s="19"/>
      <c r="R150" s="18"/>
      <c r="S150" s="18"/>
      <c r="T150" s="18"/>
      <c r="U150" s="20"/>
      <c r="V150" s="18"/>
      <c r="W150" s="21"/>
      <c r="X150" s="22" t="s">
        <v>912</v>
      </c>
      <c r="Y150" s="23" t="s">
        <v>1117</v>
      </c>
      <c r="Z150" s="64">
        <v>224</v>
      </c>
    </row>
    <row r="151" spans="1:26" ht="18" customHeight="1">
      <c r="A151" s="44">
        <f>VLOOKUP(Z151,貼付け!A:C,2,0)</f>
        <v>37</v>
      </c>
      <c r="B151" s="10" t="s">
        <v>277</v>
      </c>
      <c r="C151" s="10" t="s">
        <v>2171</v>
      </c>
      <c r="D151" s="10" t="s">
        <v>215</v>
      </c>
      <c r="E151" s="11" t="s">
        <v>279</v>
      </c>
      <c r="F151" s="11" t="s">
        <v>78</v>
      </c>
      <c r="G151" s="12" t="s">
        <v>12</v>
      </c>
      <c r="H151" s="114" t="s">
        <v>16</v>
      </c>
      <c r="I151" s="12" t="s">
        <v>280</v>
      </c>
      <c r="J151" s="14"/>
      <c r="K151" s="15"/>
      <c r="L151" s="16"/>
      <c r="M151" s="17"/>
      <c r="N151" s="17"/>
      <c r="O151" s="17"/>
      <c r="P151" s="18"/>
      <c r="Q151" s="19">
        <v>14</v>
      </c>
      <c r="R151" s="18" t="s">
        <v>13</v>
      </c>
      <c r="S151" s="18">
        <v>0</v>
      </c>
      <c r="T151" s="18" t="s">
        <v>14</v>
      </c>
      <c r="U151" s="20">
        <v>16</v>
      </c>
      <c r="V151" s="18" t="s">
        <v>13</v>
      </c>
      <c r="W151" s="21">
        <v>0</v>
      </c>
      <c r="X151" s="22" t="s">
        <v>610</v>
      </c>
      <c r="Y151" s="23" t="s">
        <v>16</v>
      </c>
      <c r="Z151" s="64">
        <v>254</v>
      </c>
    </row>
    <row r="152" spans="1:26" ht="18" customHeight="1">
      <c r="A152" s="44">
        <f>VLOOKUP(Z152,貼付け!A:C,2,0)</f>
        <v>597</v>
      </c>
      <c r="B152" s="10" t="s">
        <v>213</v>
      </c>
      <c r="C152" s="10" t="s">
        <v>214</v>
      </c>
      <c r="D152" s="10" t="s">
        <v>215</v>
      </c>
      <c r="E152" s="11" t="s">
        <v>216</v>
      </c>
      <c r="F152" s="11" t="s">
        <v>20</v>
      </c>
      <c r="G152" s="12" t="s">
        <v>12</v>
      </c>
      <c r="H152" s="114" t="s">
        <v>16</v>
      </c>
      <c r="I152" s="111" t="s">
        <v>217</v>
      </c>
      <c r="J152" s="14">
        <v>9</v>
      </c>
      <c r="K152" s="15" t="s">
        <v>13</v>
      </c>
      <c r="L152" s="16">
        <v>0</v>
      </c>
      <c r="M152" s="17" t="s">
        <v>14</v>
      </c>
      <c r="N152" s="17">
        <v>12</v>
      </c>
      <c r="O152" s="17" t="s">
        <v>13</v>
      </c>
      <c r="P152" s="18">
        <v>0</v>
      </c>
      <c r="Q152" s="19">
        <v>12</v>
      </c>
      <c r="R152" s="18" t="s">
        <v>13</v>
      </c>
      <c r="S152" s="18">
        <v>0</v>
      </c>
      <c r="T152" s="18" t="s">
        <v>14</v>
      </c>
      <c r="U152" s="20">
        <v>16</v>
      </c>
      <c r="V152" s="18" t="s">
        <v>13</v>
      </c>
      <c r="W152" s="21">
        <v>0</v>
      </c>
      <c r="X152" s="22"/>
      <c r="Y152" s="23" t="s">
        <v>16</v>
      </c>
      <c r="Z152" s="64">
        <v>287</v>
      </c>
    </row>
    <row r="153" spans="1:26" ht="18" customHeight="1">
      <c r="A153" s="44">
        <f>VLOOKUP(Z153,貼付け!A:C,2,0)</f>
        <v>1681</v>
      </c>
      <c r="B153" s="10" t="s">
        <v>121</v>
      </c>
      <c r="C153" s="10" t="s">
        <v>122</v>
      </c>
      <c r="D153" s="10" t="s">
        <v>123</v>
      </c>
      <c r="E153" s="11" t="s">
        <v>2392</v>
      </c>
      <c r="F153" s="11" t="s">
        <v>78</v>
      </c>
      <c r="G153" s="12" t="s">
        <v>12</v>
      </c>
      <c r="H153" s="114" t="s">
        <v>16</v>
      </c>
      <c r="I153" s="111" t="s">
        <v>1095</v>
      </c>
      <c r="J153" s="14">
        <v>9</v>
      </c>
      <c r="K153" s="15" t="s">
        <v>13</v>
      </c>
      <c r="L153" s="16">
        <v>0</v>
      </c>
      <c r="M153" s="17" t="s">
        <v>14</v>
      </c>
      <c r="N153" s="17">
        <v>12</v>
      </c>
      <c r="O153" s="17" t="s">
        <v>13</v>
      </c>
      <c r="P153" s="18">
        <v>0</v>
      </c>
      <c r="Q153" s="19">
        <v>12</v>
      </c>
      <c r="R153" s="18" t="s">
        <v>13</v>
      </c>
      <c r="S153" s="18">
        <v>0</v>
      </c>
      <c r="T153" s="18" t="s">
        <v>14</v>
      </c>
      <c r="U153" s="20">
        <v>21</v>
      </c>
      <c r="V153" s="18" t="s">
        <v>13</v>
      </c>
      <c r="W153" s="21">
        <v>0</v>
      </c>
      <c r="X153" s="22"/>
      <c r="Y153" s="23" t="s">
        <v>16</v>
      </c>
      <c r="Z153" s="64">
        <v>59</v>
      </c>
    </row>
    <row r="154" spans="1:26" ht="18" customHeight="1">
      <c r="A154" s="44">
        <f>VLOOKUP(Z154,貼付け!A:C,2,0)</f>
        <v>1929</v>
      </c>
      <c r="B154" s="10" t="s">
        <v>2400</v>
      </c>
      <c r="C154" s="10" t="s">
        <v>122</v>
      </c>
      <c r="D154" s="10" t="s">
        <v>123</v>
      </c>
      <c r="E154" s="11" t="s">
        <v>754</v>
      </c>
      <c r="F154" s="11" t="s">
        <v>20</v>
      </c>
      <c r="G154" s="12" t="s">
        <v>12</v>
      </c>
      <c r="H154" s="114" t="s">
        <v>16</v>
      </c>
      <c r="I154" s="12" t="s">
        <v>856</v>
      </c>
      <c r="J154" s="14">
        <v>9</v>
      </c>
      <c r="K154" s="15" t="s">
        <v>13</v>
      </c>
      <c r="L154" s="16">
        <v>30</v>
      </c>
      <c r="M154" s="17" t="s">
        <v>14</v>
      </c>
      <c r="N154" s="17">
        <v>11</v>
      </c>
      <c r="O154" s="17" t="s">
        <v>13</v>
      </c>
      <c r="P154" s="18">
        <v>0</v>
      </c>
      <c r="Q154" s="19"/>
      <c r="R154" s="18"/>
      <c r="S154" s="18"/>
      <c r="T154" s="18"/>
      <c r="U154" s="20"/>
      <c r="V154" s="18"/>
      <c r="W154" s="21"/>
      <c r="X154" s="22" t="s">
        <v>756</v>
      </c>
      <c r="Y154" s="23" t="s">
        <v>2401</v>
      </c>
      <c r="Z154" s="64">
        <v>70</v>
      </c>
    </row>
    <row r="155" spans="1:26" ht="18" customHeight="1">
      <c r="A155" s="44">
        <f>VLOOKUP(Z155,貼付け!A:C,2,0)</f>
        <v>435</v>
      </c>
      <c r="B155" s="10" t="s">
        <v>375</v>
      </c>
      <c r="C155" s="10" t="s">
        <v>1056</v>
      </c>
      <c r="D155" s="10" t="s">
        <v>123</v>
      </c>
      <c r="E155" s="11" t="s">
        <v>2405</v>
      </c>
      <c r="F155" s="11" t="s">
        <v>20</v>
      </c>
      <c r="G155" s="12" t="s">
        <v>12</v>
      </c>
      <c r="H155" s="114" t="s">
        <v>16</v>
      </c>
      <c r="I155" s="12" t="s">
        <v>613</v>
      </c>
      <c r="J155" s="14">
        <v>8</v>
      </c>
      <c r="K155" s="15" t="s">
        <v>13</v>
      </c>
      <c r="L155" s="16">
        <v>30</v>
      </c>
      <c r="M155" s="17" t="s">
        <v>14</v>
      </c>
      <c r="N155" s="17">
        <v>12</v>
      </c>
      <c r="O155" s="17" t="s">
        <v>13</v>
      </c>
      <c r="P155" s="18">
        <v>0</v>
      </c>
      <c r="Q155" s="19">
        <v>15</v>
      </c>
      <c r="R155" s="18" t="s">
        <v>13</v>
      </c>
      <c r="S155" s="18">
        <v>30</v>
      </c>
      <c r="T155" s="18" t="s">
        <v>14</v>
      </c>
      <c r="U155" s="20">
        <v>19</v>
      </c>
      <c r="V155" s="18" t="s">
        <v>13</v>
      </c>
      <c r="W155" s="21">
        <v>0</v>
      </c>
      <c r="X155" s="22" t="s">
        <v>2406</v>
      </c>
      <c r="Y155" s="23" t="s">
        <v>2642</v>
      </c>
      <c r="Z155" s="64">
        <v>72</v>
      </c>
    </row>
    <row r="156" spans="1:26" ht="18" customHeight="1">
      <c r="A156" s="44">
        <f>VLOOKUP(Z156,貼付け!A:C,2,0)</f>
        <v>1024</v>
      </c>
      <c r="B156" s="10" t="s">
        <v>265</v>
      </c>
      <c r="C156" s="10" t="s">
        <v>266</v>
      </c>
      <c r="D156" s="10" t="s">
        <v>123</v>
      </c>
      <c r="E156" s="11" t="s">
        <v>2460</v>
      </c>
      <c r="F156" s="11" t="s">
        <v>29</v>
      </c>
      <c r="G156" s="12" t="s">
        <v>12</v>
      </c>
      <c r="H156" s="114" t="s">
        <v>16</v>
      </c>
      <c r="I156" s="12" t="s">
        <v>267</v>
      </c>
      <c r="J156" s="14">
        <v>8</v>
      </c>
      <c r="K156" s="15" t="s">
        <v>13</v>
      </c>
      <c r="L156" s="16">
        <v>30</v>
      </c>
      <c r="M156" s="17" t="s">
        <v>14</v>
      </c>
      <c r="N156" s="17">
        <v>14</v>
      </c>
      <c r="O156" s="17" t="s">
        <v>13</v>
      </c>
      <c r="P156" s="18">
        <v>30</v>
      </c>
      <c r="Q156" s="19"/>
      <c r="R156" s="18"/>
      <c r="S156" s="18"/>
      <c r="T156" s="18"/>
      <c r="U156" s="20"/>
      <c r="V156" s="18"/>
      <c r="W156" s="21"/>
      <c r="X156" s="22" t="s">
        <v>611</v>
      </c>
      <c r="Y156" s="23" t="s">
        <v>2656</v>
      </c>
      <c r="Z156" s="64">
        <v>120</v>
      </c>
    </row>
    <row r="157" spans="1:26" ht="18" customHeight="1">
      <c r="A157" s="44">
        <f>VLOOKUP(Z157,貼付け!A:C,2,0)</f>
        <v>2423</v>
      </c>
      <c r="B157" s="10" t="s">
        <v>360</v>
      </c>
      <c r="C157" s="10" t="s">
        <v>266</v>
      </c>
      <c r="D157" s="10" t="s">
        <v>123</v>
      </c>
      <c r="E157" s="11" t="s">
        <v>361</v>
      </c>
      <c r="F157" s="11" t="s">
        <v>20</v>
      </c>
      <c r="G157" s="12" t="s">
        <v>15</v>
      </c>
      <c r="H157" s="114" t="s">
        <v>17</v>
      </c>
      <c r="I157" s="12" t="s">
        <v>362</v>
      </c>
      <c r="J157" s="14">
        <v>9</v>
      </c>
      <c r="K157" s="15" t="s">
        <v>13</v>
      </c>
      <c r="L157" s="16">
        <v>0</v>
      </c>
      <c r="M157" s="17" t="s">
        <v>14</v>
      </c>
      <c r="N157" s="17">
        <v>12</v>
      </c>
      <c r="O157" s="17" t="s">
        <v>13</v>
      </c>
      <c r="P157" s="18">
        <v>30</v>
      </c>
      <c r="Q157" s="19"/>
      <c r="R157" s="18"/>
      <c r="S157" s="18"/>
      <c r="T157" s="18"/>
      <c r="U157" s="20"/>
      <c r="V157" s="18"/>
      <c r="W157" s="21"/>
      <c r="X157" s="22" t="s">
        <v>612</v>
      </c>
      <c r="Y157" s="23" t="s">
        <v>684</v>
      </c>
      <c r="Z157" s="64">
        <v>164</v>
      </c>
    </row>
    <row r="158" spans="1:26" ht="18" customHeight="1">
      <c r="A158" s="44">
        <f>VLOOKUP(Z158,貼付け!A:C,2,0)</f>
        <v>2678</v>
      </c>
      <c r="B158" s="10" t="s">
        <v>2516</v>
      </c>
      <c r="C158" s="10" t="s">
        <v>339</v>
      </c>
      <c r="D158" s="10" t="s">
        <v>123</v>
      </c>
      <c r="E158" s="11" t="s">
        <v>340</v>
      </c>
      <c r="F158" s="11" t="s">
        <v>20</v>
      </c>
      <c r="G158" s="12" t="s">
        <v>12</v>
      </c>
      <c r="H158" s="114" t="s">
        <v>16</v>
      </c>
      <c r="I158" s="111" t="s">
        <v>944</v>
      </c>
      <c r="J158" s="14">
        <v>9</v>
      </c>
      <c r="K158" s="15" t="s">
        <v>13</v>
      </c>
      <c r="L158" s="16">
        <v>30</v>
      </c>
      <c r="M158" s="17" t="s">
        <v>14</v>
      </c>
      <c r="N158" s="17">
        <v>12</v>
      </c>
      <c r="O158" s="17" t="s">
        <v>13</v>
      </c>
      <c r="P158" s="18">
        <v>0</v>
      </c>
      <c r="Q158" s="19">
        <v>13</v>
      </c>
      <c r="R158" s="18" t="s">
        <v>13</v>
      </c>
      <c r="S158" s="18">
        <v>0</v>
      </c>
      <c r="T158" s="18" t="s">
        <v>14</v>
      </c>
      <c r="U158" s="20">
        <v>16</v>
      </c>
      <c r="V158" s="18" t="s">
        <v>13</v>
      </c>
      <c r="W158" s="21">
        <v>30</v>
      </c>
      <c r="X158" s="22" t="s">
        <v>720</v>
      </c>
      <c r="Y158" s="23" t="s">
        <v>2667</v>
      </c>
      <c r="Z158" s="64">
        <v>181</v>
      </c>
    </row>
    <row r="159" spans="1:26" ht="18" customHeight="1">
      <c r="A159" s="44">
        <f>VLOOKUP(Z159,貼付け!A:C,2,0)</f>
        <v>3033</v>
      </c>
      <c r="B159" s="10" t="s">
        <v>1984</v>
      </c>
      <c r="C159" s="10" t="s">
        <v>1982</v>
      </c>
      <c r="D159" s="10" t="s">
        <v>123</v>
      </c>
      <c r="E159" s="11" t="s">
        <v>1983</v>
      </c>
      <c r="F159" s="11" t="s">
        <v>29</v>
      </c>
      <c r="G159" s="12" t="s">
        <v>15</v>
      </c>
      <c r="H159" s="114" t="s">
        <v>17</v>
      </c>
      <c r="I159" s="12" t="s">
        <v>1986</v>
      </c>
      <c r="J159" s="14">
        <v>10</v>
      </c>
      <c r="K159" s="15" t="s">
        <v>13</v>
      </c>
      <c r="L159" s="16">
        <v>0</v>
      </c>
      <c r="M159" s="17" t="s">
        <v>14</v>
      </c>
      <c r="N159" s="17">
        <v>12</v>
      </c>
      <c r="O159" s="17" t="s">
        <v>13</v>
      </c>
      <c r="P159" s="18">
        <v>0</v>
      </c>
      <c r="Q159" s="19">
        <v>12</v>
      </c>
      <c r="R159" s="18" t="s">
        <v>13</v>
      </c>
      <c r="S159" s="18">
        <v>0</v>
      </c>
      <c r="T159" s="18" t="s">
        <v>14</v>
      </c>
      <c r="U159" s="20">
        <v>16</v>
      </c>
      <c r="V159" s="18" t="s">
        <v>13</v>
      </c>
      <c r="W159" s="21">
        <v>0</v>
      </c>
      <c r="X159" s="22" t="s">
        <v>2233</v>
      </c>
      <c r="Y159" s="23" t="s">
        <v>2291</v>
      </c>
      <c r="Z159" s="64">
        <v>225</v>
      </c>
    </row>
    <row r="160" spans="1:26" ht="18" customHeight="1">
      <c r="A160" s="44">
        <f>VLOOKUP(Z160,貼付け!A:C,2,0)</f>
        <v>1025</v>
      </c>
      <c r="B160" s="10" t="s">
        <v>407</v>
      </c>
      <c r="C160" s="10" t="s">
        <v>2729</v>
      </c>
      <c r="D160" s="10" t="s">
        <v>123</v>
      </c>
      <c r="E160" s="11" t="s">
        <v>2730</v>
      </c>
      <c r="F160" s="11" t="s">
        <v>52</v>
      </c>
      <c r="G160" s="12" t="s">
        <v>15</v>
      </c>
      <c r="H160" s="114" t="s">
        <v>17</v>
      </c>
      <c r="I160" s="12" t="s">
        <v>2731</v>
      </c>
      <c r="J160" s="14">
        <v>9</v>
      </c>
      <c r="K160" s="15" t="s">
        <v>13</v>
      </c>
      <c r="L160" s="16">
        <v>0</v>
      </c>
      <c r="M160" s="17" t="s">
        <v>14</v>
      </c>
      <c r="N160" s="17">
        <v>12</v>
      </c>
      <c r="O160" s="17" t="s">
        <v>13</v>
      </c>
      <c r="P160" s="18">
        <v>0</v>
      </c>
      <c r="Q160" s="19">
        <v>13</v>
      </c>
      <c r="R160" s="18" t="s">
        <v>13</v>
      </c>
      <c r="S160" s="18">
        <v>0</v>
      </c>
      <c r="T160" s="18" t="s">
        <v>14</v>
      </c>
      <c r="U160" s="20">
        <v>16</v>
      </c>
      <c r="V160" s="18" t="s">
        <v>13</v>
      </c>
      <c r="W160" s="21">
        <v>0</v>
      </c>
      <c r="X160" s="22" t="s">
        <v>614</v>
      </c>
      <c r="Y160" s="23" t="s">
        <v>2732</v>
      </c>
      <c r="Z160" s="64">
        <v>275</v>
      </c>
    </row>
    <row r="161" spans="1:26" ht="18" customHeight="1">
      <c r="A161" s="44">
        <f>VLOOKUP(Z161,貼付け!A:C,2,0)</f>
        <v>169</v>
      </c>
      <c r="B161" s="10" t="s">
        <v>111</v>
      </c>
      <c r="C161" s="10" t="s">
        <v>112</v>
      </c>
      <c r="D161" s="10" t="s">
        <v>113</v>
      </c>
      <c r="E161" s="11" t="s">
        <v>114</v>
      </c>
      <c r="F161" s="11" t="s">
        <v>29</v>
      </c>
      <c r="G161" s="12" t="s">
        <v>12</v>
      </c>
      <c r="H161" s="115" t="s">
        <v>16</v>
      </c>
      <c r="I161" s="12" t="s">
        <v>615</v>
      </c>
      <c r="J161" s="14">
        <v>9</v>
      </c>
      <c r="K161" s="15" t="s">
        <v>13</v>
      </c>
      <c r="L161" s="16">
        <v>0</v>
      </c>
      <c r="M161" s="17" t="s">
        <v>14</v>
      </c>
      <c r="N161" s="17">
        <v>12</v>
      </c>
      <c r="O161" s="17" t="s">
        <v>13</v>
      </c>
      <c r="P161" s="18">
        <v>0</v>
      </c>
      <c r="Q161" s="19">
        <v>13</v>
      </c>
      <c r="R161" s="18" t="s">
        <v>13</v>
      </c>
      <c r="S161" s="18">
        <v>0</v>
      </c>
      <c r="T161" s="18" t="s">
        <v>14</v>
      </c>
      <c r="U161" s="20">
        <v>16</v>
      </c>
      <c r="V161" s="18" t="s">
        <v>13</v>
      </c>
      <c r="W161" s="21">
        <v>0</v>
      </c>
      <c r="X161" s="22"/>
      <c r="Y161" s="23" t="s">
        <v>16</v>
      </c>
      <c r="Z161" s="64">
        <v>105</v>
      </c>
    </row>
    <row r="162" spans="1:26" ht="18" customHeight="1">
      <c r="A162" s="44">
        <f>VLOOKUP(Z162,貼付け!A:C,2,0)</f>
        <v>1541</v>
      </c>
      <c r="B162" s="10" t="s">
        <v>542</v>
      </c>
      <c r="C162" s="10" t="s">
        <v>914</v>
      </c>
      <c r="D162" s="10" t="s">
        <v>113</v>
      </c>
      <c r="E162" s="11" t="s">
        <v>2557</v>
      </c>
      <c r="F162" s="11" t="s">
        <v>39</v>
      </c>
      <c r="G162" s="12" t="s">
        <v>12</v>
      </c>
      <c r="H162" s="114" t="s">
        <v>16</v>
      </c>
      <c r="I162" s="12" t="s">
        <v>945</v>
      </c>
      <c r="J162" s="14">
        <v>9</v>
      </c>
      <c r="K162" s="15" t="s">
        <v>13</v>
      </c>
      <c r="L162" s="16">
        <v>0</v>
      </c>
      <c r="M162" s="17" t="s">
        <v>14</v>
      </c>
      <c r="N162" s="17">
        <v>12</v>
      </c>
      <c r="O162" s="17" t="s">
        <v>13</v>
      </c>
      <c r="P162" s="18">
        <v>0</v>
      </c>
      <c r="Q162" s="19">
        <v>12</v>
      </c>
      <c r="R162" s="18" t="s">
        <v>13</v>
      </c>
      <c r="S162" s="18">
        <v>0</v>
      </c>
      <c r="T162" s="18" t="s">
        <v>14</v>
      </c>
      <c r="U162" s="20">
        <v>18</v>
      </c>
      <c r="V162" s="18" t="s">
        <v>13</v>
      </c>
      <c r="W162" s="21">
        <v>0</v>
      </c>
      <c r="X162" s="22"/>
      <c r="Y162" s="23" t="s">
        <v>16</v>
      </c>
      <c r="Z162" s="64">
        <v>219</v>
      </c>
    </row>
    <row r="163" spans="1:26" ht="18" customHeight="1">
      <c r="A163" s="44">
        <f>VLOOKUP(Z163,貼付け!A:C,2,0)</f>
        <v>2238</v>
      </c>
      <c r="B163" s="10" t="s">
        <v>440</v>
      </c>
      <c r="C163" s="10" t="s">
        <v>441</v>
      </c>
      <c r="D163" s="10" t="s">
        <v>113</v>
      </c>
      <c r="E163" s="11" t="s">
        <v>442</v>
      </c>
      <c r="F163" s="11" t="s">
        <v>20</v>
      </c>
      <c r="G163" s="12" t="s">
        <v>12</v>
      </c>
      <c r="H163" s="114" t="s">
        <v>16</v>
      </c>
      <c r="I163" s="12" t="s">
        <v>443</v>
      </c>
      <c r="J163" s="14"/>
      <c r="K163" s="15"/>
      <c r="L163" s="16"/>
      <c r="M163" s="17"/>
      <c r="N163" s="17"/>
      <c r="O163" s="17"/>
      <c r="P163" s="18"/>
      <c r="Q163" s="19">
        <v>13</v>
      </c>
      <c r="R163" s="18" t="s">
        <v>13</v>
      </c>
      <c r="S163" s="18">
        <v>0</v>
      </c>
      <c r="T163" s="18" t="s">
        <v>14</v>
      </c>
      <c r="U163" s="20">
        <v>19</v>
      </c>
      <c r="V163" s="18" t="s">
        <v>13</v>
      </c>
      <c r="W163" s="21">
        <v>15</v>
      </c>
      <c r="X163" s="22"/>
      <c r="Y163" s="23" t="s">
        <v>16</v>
      </c>
      <c r="Z163" s="64">
        <v>341</v>
      </c>
    </row>
    <row r="164" spans="1:26" ht="18" customHeight="1">
      <c r="A164" s="44">
        <f>VLOOKUP(Z164,貼付け!A:C,2,0)</f>
        <v>927</v>
      </c>
      <c r="B164" s="10" t="s">
        <v>493</v>
      </c>
      <c r="C164" s="10" t="s">
        <v>723</v>
      </c>
      <c r="D164" s="10" t="s">
        <v>38</v>
      </c>
      <c r="E164" s="11" t="s">
        <v>2345</v>
      </c>
      <c r="F164" s="11" t="s">
        <v>39</v>
      </c>
      <c r="G164" s="12" t="s">
        <v>12</v>
      </c>
      <c r="H164" s="114" t="s">
        <v>16</v>
      </c>
      <c r="I164" s="12" t="s">
        <v>915</v>
      </c>
      <c r="J164" s="14"/>
      <c r="K164" s="15"/>
      <c r="L164" s="16"/>
      <c r="M164" s="17"/>
      <c r="N164" s="17"/>
      <c r="O164" s="17"/>
      <c r="P164" s="18"/>
      <c r="Q164" s="19">
        <v>12</v>
      </c>
      <c r="R164" s="18" t="s">
        <v>13</v>
      </c>
      <c r="S164" s="18">
        <v>30</v>
      </c>
      <c r="T164" s="18" t="s">
        <v>14</v>
      </c>
      <c r="U164" s="20">
        <v>16</v>
      </c>
      <c r="V164" s="18" t="s">
        <v>13</v>
      </c>
      <c r="W164" s="21">
        <v>30</v>
      </c>
      <c r="X164" s="22" t="s">
        <v>2346</v>
      </c>
      <c r="Y164" s="23" t="s">
        <v>2347</v>
      </c>
      <c r="Z164" s="64">
        <v>12</v>
      </c>
    </row>
    <row r="165" spans="1:26" ht="18" customHeight="1">
      <c r="A165" s="44">
        <f>VLOOKUP(Z165,貼付け!A:C,2,0)</f>
        <v>478</v>
      </c>
      <c r="B165" s="10" t="s">
        <v>458</v>
      </c>
      <c r="C165" s="10" t="s">
        <v>617</v>
      </c>
      <c r="D165" s="10" t="s">
        <v>38</v>
      </c>
      <c r="E165" s="11" t="s">
        <v>2693</v>
      </c>
      <c r="F165" s="11" t="s">
        <v>20</v>
      </c>
      <c r="G165" s="12" t="s">
        <v>12</v>
      </c>
      <c r="H165" s="114" t="s">
        <v>16</v>
      </c>
      <c r="I165" s="12" t="s">
        <v>618</v>
      </c>
      <c r="J165" s="14">
        <v>9</v>
      </c>
      <c r="K165" s="15" t="s">
        <v>13</v>
      </c>
      <c r="L165" s="16">
        <v>0</v>
      </c>
      <c r="M165" s="17" t="s">
        <v>14</v>
      </c>
      <c r="N165" s="17">
        <v>13</v>
      </c>
      <c r="O165" s="17" t="s">
        <v>13</v>
      </c>
      <c r="P165" s="18">
        <v>0</v>
      </c>
      <c r="Q165" s="19"/>
      <c r="R165" s="18"/>
      <c r="S165" s="18"/>
      <c r="T165" s="18"/>
      <c r="U165" s="20"/>
      <c r="V165" s="18"/>
      <c r="W165" s="21"/>
      <c r="X165" s="22" t="s">
        <v>619</v>
      </c>
      <c r="Y165" s="23" t="s">
        <v>2962</v>
      </c>
      <c r="Z165" s="64">
        <v>41</v>
      </c>
    </row>
    <row r="166" spans="1:26" ht="18" customHeight="1">
      <c r="A166" s="44">
        <f>VLOOKUP(Z166,貼付け!A:C,2,0)</f>
        <v>932</v>
      </c>
      <c r="B166" s="10" t="s">
        <v>1737</v>
      </c>
      <c r="C166" s="10" t="s">
        <v>1735</v>
      </c>
      <c r="D166" s="10" t="s">
        <v>38</v>
      </c>
      <c r="E166" s="11" t="s">
        <v>1736</v>
      </c>
      <c r="F166" s="11" t="s">
        <v>52</v>
      </c>
      <c r="G166" s="12" t="s">
        <v>12</v>
      </c>
      <c r="H166" s="114" t="s">
        <v>16</v>
      </c>
      <c r="I166" s="12" t="s">
        <v>1740</v>
      </c>
      <c r="J166" s="14">
        <v>9</v>
      </c>
      <c r="K166" s="15" t="s">
        <v>13</v>
      </c>
      <c r="L166" s="16">
        <v>0</v>
      </c>
      <c r="M166" s="17" t="s">
        <v>14</v>
      </c>
      <c r="N166" s="17">
        <v>12</v>
      </c>
      <c r="O166" s="17" t="s">
        <v>13</v>
      </c>
      <c r="P166" s="18">
        <v>0</v>
      </c>
      <c r="Q166" s="19"/>
      <c r="R166" s="18"/>
      <c r="S166" s="18"/>
      <c r="T166" s="18"/>
      <c r="U166" s="20"/>
      <c r="V166" s="18"/>
      <c r="W166" s="21"/>
      <c r="X166" s="22" t="s">
        <v>2218</v>
      </c>
      <c r="Y166" s="23" t="s">
        <v>1742</v>
      </c>
      <c r="Z166" s="64">
        <v>122</v>
      </c>
    </row>
    <row r="167" spans="1:26" ht="18" customHeight="1">
      <c r="A167" s="44">
        <f>VLOOKUP(Z167,貼付け!A:C,2,0)</f>
        <v>914</v>
      </c>
      <c r="B167" s="10" t="s">
        <v>2263</v>
      </c>
      <c r="C167" s="10" t="s">
        <v>2496</v>
      </c>
      <c r="D167" s="10" t="s">
        <v>38</v>
      </c>
      <c r="E167" s="11" t="s">
        <v>2663</v>
      </c>
      <c r="F167" s="11" t="s">
        <v>29</v>
      </c>
      <c r="G167" s="12" t="s">
        <v>15</v>
      </c>
      <c r="H167" s="114" t="s">
        <v>17</v>
      </c>
      <c r="I167" s="12" t="s">
        <v>2498</v>
      </c>
      <c r="J167" s="14">
        <v>10</v>
      </c>
      <c r="K167" s="15" t="s">
        <v>13</v>
      </c>
      <c r="L167" s="16">
        <v>0</v>
      </c>
      <c r="M167" s="17" t="s">
        <v>14</v>
      </c>
      <c r="N167" s="17">
        <v>12</v>
      </c>
      <c r="O167" s="17" t="s">
        <v>13</v>
      </c>
      <c r="P167" s="18">
        <v>0</v>
      </c>
      <c r="Q167" s="19">
        <v>12</v>
      </c>
      <c r="R167" s="18" t="s">
        <v>13</v>
      </c>
      <c r="S167" s="18">
        <v>0</v>
      </c>
      <c r="T167" s="18" t="s">
        <v>14</v>
      </c>
      <c r="U167" s="20">
        <v>16</v>
      </c>
      <c r="V167" s="18" t="s">
        <v>13</v>
      </c>
      <c r="W167" s="21">
        <v>0</v>
      </c>
      <c r="X167" s="22"/>
      <c r="Y167" s="23" t="s">
        <v>2963</v>
      </c>
      <c r="Z167" s="64">
        <v>162</v>
      </c>
    </row>
    <row r="168" spans="1:26" ht="18" customHeight="1">
      <c r="A168" s="44">
        <f>VLOOKUP(Z168,貼付け!A:C,2,0)</f>
        <v>3056</v>
      </c>
      <c r="B168" s="10" t="s">
        <v>2285</v>
      </c>
      <c r="C168" s="10" t="s">
        <v>430</v>
      </c>
      <c r="D168" s="10" t="s">
        <v>38</v>
      </c>
      <c r="E168" s="11" t="s">
        <v>2502</v>
      </c>
      <c r="F168" s="11" t="s">
        <v>29</v>
      </c>
      <c r="G168" s="12" t="s">
        <v>12</v>
      </c>
      <c r="H168" s="114" t="s">
        <v>16</v>
      </c>
      <c r="I168" s="12" t="s">
        <v>2503</v>
      </c>
      <c r="J168" s="14"/>
      <c r="K168" s="15"/>
      <c r="L168" s="16"/>
      <c r="M168" s="17"/>
      <c r="N168" s="17"/>
      <c r="O168" s="17"/>
      <c r="P168" s="18"/>
      <c r="Q168" s="19">
        <v>12</v>
      </c>
      <c r="R168" s="18" t="s">
        <v>13</v>
      </c>
      <c r="S168" s="18">
        <v>30</v>
      </c>
      <c r="T168" s="18" t="s">
        <v>14</v>
      </c>
      <c r="U168" s="20">
        <v>13</v>
      </c>
      <c r="V168" s="18" t="s">
        <v>13</v>
      </c>
      <c r="W168" s="21">
        <v>30</v>
      </c>
      <c r="X168" s="22" t="s">
        <v>2316</v>
      </c>
      <c r="Y168" s="23" t="s">
        <v>2746</v>
      </c>
      <c r="Z168" s="64">
        <v>165</v>
      </c>
    </row>
    <row r="169" spans="1:26" ht="18" customHeight="1">
      <c r="A169" s="44">
        <f>VLOOKUP(Z169,貼付け!A:C,2,0)</f>
        <v>1228</v>
      </c>
      <c r="B169" s="10" t="s">
        <v>429</v>
      </c>
      <c r="C169" s="10" t="s">
        <v>430</v>
      </c>
      <c r="D169" s="10" t="s">
        <v>38</v>
      </c>
      <c r="E169" s="11" t="s">
        <v>431</v>
      </c>
      <c r="F169" s="11" t="s">
        <v>20</v>
      </c>
      <c r="G169" s="12" t="s">
        <v>12</v>
      </c>
      <c r="H169" s="115" t="s">
        <v>16</v>
      </c>
      <c r="I169" s="12" t="s">
        <v>432</v>
      </c>
      <c r="J169" s="14">
        <v>7</v>
      </c>
      <c r="K169" s="15" t="s">
        <v>13</v>
      </c>
      <c r="L169" s="16">
        <v>0</v>
      </c>
      <c r="M169" s="17" t="s">
        <v>14</v>
      </c>
      <c r="N169" s="17">
        <v>12</v>
      </c>
      <c r="O169" s="17" t="s">
        <v>13</v>
      </c>
      <c r="P169" s="18">
        <v>0</v>
      </c>
      <c r="Q169" s="19">
        <v>12</v>
      </c>
      <c r="R169" s="18" t="s">
        <v>13</v>
      </c>
      <c r="S169" s="18">
        <v>0</v>
      </c>
      <c r="T169" s="18" t="s">
        <v>14</v>
      </c>
      <c r="U169" s="20">
        <v>13</v>
      </c>
      <c r="V169" s="18" t="s">
        <v>13</v>
      </c>
      <c r="W169" s="21">
        <v>0</v>
      </c>
      <c r="X169" s="22"/>
      <c r="Y169" s="23" t="s">
        <v>3099</v>
      </c>
      <c r="Z169" s="64">
        <v>234</v>
      </c>
    </row>
    <row r="170" spans="1:26" ht="18" customHeight="1">
      <c r="A170" s="44">
        <f>VLOOKUP(Z170,貼付け!A:C,2,0)</f>
        <v>918</v>
      </c>
      <c r="B170" s="10" t="s">
        <v>252</v>
      </c>
      <c r="C170" s="10" t="s">
        <v>253</v>
      </c>
      <c r="D170" s="10" t="s">
        <v>38</v>
      </c>
      <c r="E170" s="11" t="s">
        <v>1062</v>
      </c>
      <c r="F170" s="11" t="s">
        <v>39</v>
      </c>
      <c r="G170" s="12" t="s">
        <v>12</v>
      </c>
      <c r="H170" s="114" t="s">
        <v>16</v>
      </c>
      <c r="I170" s="12" t="s">
        <v>254</v>
      </c>
      <c r="J170" s="14">
        <v>10</v>
      </c>
      <c r="K170" s="15" t="s">
        <v>13</v>
      </c>
      <c r="L170" s="16">
        <v>0</v>
      </c>
      <c r="M170" s="17" t="s">
        <v>14</v>
      </c>
      <c r="N170" s="17">
        <v>12</v>
      </c>
      <c r="O170" s="17" t="s">
        <v>13</v>
      </c>
      <c r="P170" s="18">
        <v>0</v>
      </c>
      <c r="Q170" s="19">
        <v>12</v>
      </c>
      <c r="R170" s="18" t="s">
        <v>13</v>
      </c>
      <c r="S170" s="18">
        <v>0</v>
      </c>
      <c r="T170" s="18" t="s">
        <v>14</v>
      </c>
      <c r="U170" s="20">
        <v>18</v>
      </c>
      <c r="V170" s="18" t="s">
        <v>13</v>
      </c>
      <c r="W170" s="21">
        <v>0</v>
      </c>
      <c r="X170" s="22" t="s">
        <v>857</v>
      </c>
      <c r="Y170" s="23" t="s">
        <v>2854</v>
      </c>
      <c r="Z170" s="64">
        <v>239</v>
      </c>
    </row>
    <row r="171" spans="1:26" ht="18" customHeight="1">
      <c r="A171" s="44">
        <f>VLOOKUP(Z171,貼付け!A:C,2,0)</f>
        <v>2990</v>
      </c>
      <c r="B171" s="10" t="s">
        <v>2053</v>
      </c>
      <c r="C171" s="10" t="s">
        <v>2051</v>
      </c>
      <c r="D171" s="10" t="s">
        <v>38</v>
      </c>
      <c r="E171" s="11" t="s">
        <v>2605</v>
      </c>
      <c r="F171" s="11" t="s">
        <v>29</v>
      </c>
      <c r="G171" s="12" t="s">
        <v>15</v>
      </c>
      <c r="H171" s="114" t="s">
        <v>17</v>
      </c>
      <c r="I171" s="12" t="s">
        <v>2054</v>
      </c>
      <c r="J171" s="14">
        <v>9</v>
      </c>
      <c r="K171" s="15" t="s">
        <v>13</v>
      </c>
      <c r="L171" s="16">
        <v>0</v>
      </c>
      <c r="M171" s="17" t="s">
        <v>14</v>
      </c>
      <c r="N171" s="17">
        <v>13</v>
      </c>
      <c r="O171" s="17" t="s">
        <v>13</v>
      </c>
      <c r="P171" s="18">
        <v>0</v>
      </c>
      <c r="Q171" s="19">
        <v>13</v>
      </c>
      <c r="R171" s="18" t="s">
        <v>13</v>
      </c>
      <c r="S171" s="18">
        <v>0</v>
      </c>
      <c r="T171" s="18" t="s">
        <v>14</v>
      </c>
      <c r="U171" s="20">
        <v>17</v>
      </c>
      <c r="V171" s="18" t="s">
        <v>13</v>
      </c>
      <c r="W171" s="21">
        <v>0</v>
      </c>
      <c r="X171" s="22" t="s">
        <v>2231</v>
      </c>
      <c r="Y171" s="23" t="s">
        <v>2056</v>
      </c>
      <c r="Z171" s="64">
        <v>258</v>
      </c>
    </row>
    <row r="172" spans="1:26" ht="18" customHeight="1">
      <c r="A172" s="44">
        <f>VLOOKUP(Z172,貼付け!A:C,2,0)</f>
        <v>2451</v>
      </c>
      <c r="B172" s="10" t="s">
        <v>529</v>
      </c>
      <c r="C172" s="10" t="s">
        <v>880</v>
      </c>
      <c r="D172" s="10" t="s">
        <v>38</v>
      </c>
      <c r="E172" s="11" t="s">
        <v>2621</v>
      </c>
      <c r="F172" s="11" t="s">
        <v>20</v>
      </c>
      <c r="G172" s="12" t="s">
        <v>15</v>
      </c>
      <c r="H172" s="114" t="s">
        <v>17</v>
      </c>
      <c r="I172" s="12" t="s">
        <v>881</v>
      </c>
      <c r="J172" s="14">
        <v>9</v>
      </c>
      <c r="K172" s="15" t="s">
        <v>13</v>
      </c>
      <c r="L172" s="16">
        <v>0</v>
      </c>
      <c r="M172" s="17" t="s">
        <v>14</v>
      </c>
      <c r="N172" s="17">
        <v>12</v>
      </c>
      <c r="O172" s="17" t="s">
        <v>13</v>
      </c>
      <c r="P172" s="18">
        <v>30</v>
      </c>
      <c r="Q172" s="19"/>
      <c r="R172" s="18"/>
      <c r="S172" s="18"/>
      <c r="T172" s="18"/>
      <c r="U172" s="20"/>
      <c r="V172" s="18"/>
      <c r="W172" s="21"/>
      <c r="X172" s="22" t="s">
        <v>882</v>
      </c>
      <c r="Y172" s="23" t="s">
        <v>1060</v>
      </c>
      <c r="Z172" s="64">
        <v>272</v>
      </c>
    </row>
    <row r="173" spans="1:26" ht="18" customHeight="1">
      <c r="A173" s="44">
        <f>VLOOKUP(Z173,貼付け!A:C,2,0)</f>
        <v>2692</v>
      </c>
      <c r="B173" s="10" t="s">
        <v>344</v>
      </c>
      <c r="C173" s="10" t="s">
        <v>345</v>
      </c>
      <c r="D173" s="10" t="s">
        <v>38</v>
      </c>
      <c r="E173" s="11" t="s">
        <v>1059</v>
      </c>
      <c r="F173" s="11" t="s">
        <v>169</v>
      </c>
      <c r="G173" s="12" t="s">
        <v>12</v>
      </c>
      <c r="H173" s="114" t="s">
        <v>16</v>
      </c>
      <c r="I173" s="12" t="s">
        <v>346</v>
      </c>
      <c r="J173" s="14">
        <v>9</v>
      </c>
      <c r="K173" s="15" t="s">
        <v>13</v>
      </c>
      <c r="L173" s="16">
        <v>0</v>
      </c>
      <c r="M173" s="17" t="s">
        <v>14</v>
      </c>
      <c r="N173" s="17">
        <v>11</v>
      </c>
      <c r="O173" s="17" t="s">
        <v>13</v>
      </c>
      <c r="P173" s="18">
        <v>30</v>
      </c>
      <c r="Q173" s="19"/>
      <c r="R173" s="18"/>
      <c r="S173" s="18"/>
      <c r="T173" s="18"/>
      <c r="U173" s="20"/>
      <c r="V173" s="18"/>
      <c r="W173" s="21"/>
      <c r="X173" s="22" t="s">
        <v>620</v>
      </c>
      <c r="Y173" s="23" t="s">
        <v>16</v>
      </c>
      <c r="Z173" s="64">
        <v>273</v>
      </c>
    </row>
    <row r="174" spans="1:26" ht="18" customHeight="1">
      <c r="A174" s="44">
        <f>VLOOKUP(Z174,貼付け!A:C,2,0)</f>
        <v>2421</v>
      </c>
      <c r="B174" s="10" t="s">
        <v>36</v>
      </c>
      <c r="C174" s="10" t="s">
        <v>37</v>
      </c>
      <c r="D174" s="10" t="s">
        <v>38</v>
      </c>
      <c r="E174" s="11" t="s">
        <v>1061</v>
      </c>
      <c r="F174" s="11" t="s">
        <v>39</v>
      </c>
      <c r="G174" s="12" t="s">
        <v>12</v>
      </c>
      <c r="H174" s="114" t="s">
        <v>16</v>
      </c>
      <c r="I174" s="12" t="s">
        <v>40</v>
      </c>
      <c r="J174" s="14">
        <v>11</v>
      </c>
      <c r="K174" s="15" t="s">
        <v>13</v>
      </c>
      <c r="L174" s="16">
        <v>0</v>
      </c>
      <c r="M174" s="17" t="s">
        <v>14</v>
      </c>
      <c r="N174" s="17">
        <v>13</v>
      </c>
      <c r="O174" s="17" t="s">
        <v>13</v>
      </c>
      <c r="P174" s="18">
        <v>0</v>
      </c>
      <c r="Q174" s="19">
        <v>13</v>
      </c>
      <c r="R174" s="18" t="s">
        <v>13</v>
      </c>
      <c r="S174" s="18">
        <v>0</v>
      </c>
      <c r="T174" s="18" t="s">
        <v>14</v>
      </c>
      <c r="U174" s="20">
        <v>17</v>
      </c>
      <c r="V174" s="18" t="s">
        <v>13</v>
      </c>
      <c r="W174" s="21">
        <v>0</v>
      </c>
      <c r="X174" s="22" t="s">
        <v>616</v>
      </c>
      <c r="Y174" s="23" t="s">
        <v>2753</v>
      </c>
      <c r="Z174" s="64">
        <v>288</v>
      </c>
    </row>
    <row r="175" spans="1:26" ht="18" customHeight="1">
      <c r="A175" s="44">
        <f>VLOOKUP(Z175,貼付け!A:C,2,0)</f>
        <v>2267</v>
      </c>
      <c r="B175" s="10" t="s">
        <v>481</v>
      </c>
      <c r="C175" s="10" t="s">
        <v>721</v>
      </c>
      <c r="D175" s="10" t="s">
        <v>38</v>
      </c>
      <c r="E175" s="11" t="s">
        <v>722</v>
      </c>
      <c r="F175" s="11" t="s">
        <v>29</v>
      </c>
      <c r="G175" s="12" t="s">
        <v>12</v>
      </c>
      <c r="H175" s="114" t="s">
        <v>16</v>
      </c>
      <c r="I175" s="12" t="s">
        <v>3008</v>
      </c>
      <c r="J175" s="14">
        <v>8</v>
      </c>
      <c r="K175" s="15" t="s">
        <v>13</v>
      </c>
      <c r="L175" s="16">
        <v>0</v>
      </c>
      <c r="M175" s="17" t="s">
        <v>14</v>
      </c>
      <c r="N175" s="17">
        <v>12</v>
      </c>
      <c r="O175" s="17" t="s">
        <v>13</v>
      </c>
      <c r="P175" s="18">
        <v>0</v>
      </c>
      <c r="Q175" s="19">
        <v>12</v>
      </c>
      <c r="R175" s="18" t="s">
        <v>13</v>
      </c>
      <c r="S175" s="18">
        <v>0</v>
      </c>
      <c r="T175" s="18" t="s">
        <v>14</v>
      </c>
      <c r="U175" s="20">
        <v>14</v>
      </c>
      <c r="V175" s="18" t="s">
        <v>13</v>
      </c>
      <c r="W175" s="21">
        <v>0</v>
      </c>
      <c r="X175" s="22" t="s">
        <v>2223</v>
      </c>
      <c r="Y175" s="23" t="s">
        <v>3009</v>
      </c>
      <c r="Z175" s="64">
        <v>289</v>
      </c>
    </row>
    <row r="176" spans="1:26" ht="18" customHeight="1">
      <c r="A176" s="44">
        <f>VLOOKUP(Z176,貼付け!A:C,2,0)</f>
        <v>2980</v>
      </c>
      <c r="B176" s="10" t="s">
        <v>1951</v>
      </c>
      <c r="C176" s="10" t="s">
        <v>1947</v>
      </c>
      <c r="D176" s="10" t="s">
        <v>38</v>
      </c>
      <c r="E176" s="11" t="s">
        <v>1948</v>
      </c>
      <c r="F176" s="11" t="s">
        <v>20</v>
      </c>
      <c r="G176" s="12" t="s">
        <v>12</v>
      </c>
      <c r="H176" s="114" t="s">
        <v>16</v>
      </c>
      <c r="I176" s="111" t="s">
        <v>2927</v>
      </c>
      <c r="J176" s="14">
        <v>9</v>
      </c>
      <c r="K176" s="15" t="s">
        <v>13</v>
      </c>
      <c r="L176" s="16">
        <v>0</v>
      </c>
      <c r="M176" s="17" t="s">
        <v>14</v>
      </c>
      <c r="N176" s="17">
        <v>13</v>
      </c>
      <c r="O176" s="17" t="s">
        <v>13</v>
      </c>
      <c r="P176" s="18">
        <v>0</v>
      </c>
      <c r="Q176" s="19"/>
      <c r="R176" s="18"/>
      <c r="S176" s="18"/>
      <c r="T176" s="18"/>
      <c r="U176" s="20"/>
      <c r="V176" s="18"/>
      <c r="W176" s="21"/>
      <c r="X176" s="22" t="s">
        <v>2236</v>
      </c>
      <c r="Y176" s="23" t="s">
        <v>3145</v>
      </c>
      <c r="Z176" s="64">
        <v>291</v>
      </c>
    </row>
    <row r="177" spans="1:26" ht="18" customHeight="1">
      <c r="A177" s="44">
        <f>VLOOKUP(Z177,貼付け!A:C,2,0)</f>
        <v>117</v>
      </c>
      <c r="B177" s="10" t="s">
        <v>515</v>
      </c>
      <c r="C177" s="10" t="s">
        <v>825</v>
      </c>
      <c r="D177" s="10" t="s">
        <v>38</v>
      </c>
      <c r="E177" s="11" t="s">
        <v>826</v>
      </c>
      <c r="F177" s="11" t="s">
        <v>52</v>
      </c>
      <c r="G177" s="12" t="s">
        <v>12</v>
      </c>
      <c r="H177" s="114" t="s">
        <v>16</v>
      </c>
      <c r="I177" s="12" t="s">
        <v>827</v>
      </c>
      <c r="J177" s="14">
        <v>9</v>
      </c>
      <c r="K177" s="15" t="s">
        <v>13</v>
      </c>
      <c r="L177" s="16">
        <v>0</v>
      </c>
      <c r="M177" s="17" t="s">
        <v>14</v>
      </c>
      <c r="N177" s="17">
        <v>12</v>
      </c>
      <c r="O177" s="17" t="s">
        <v>13</v>
      </c>
      <c r="P177" s="18">
        <v>0</v>
      </c>
      <c r="Q177" s="19"/>
      <c r="R177" s="18"/>
      <c r="S177" s="18"/>
      <c r="T177" s="18"/>
      <c r="U177" s="20"/>
      <c r="V177" s="18"/>
      <c r="W177" s="21"/>
      <c r="X177" s="22"/>
      <c r="Y177" s="23" t="s">
        <v>3012</v>
      </c>
      <c r="Z177" s="64">
        <v>334</v>
      </c>
    </row>
    <row r="178" spans="1:26" ht="18" customHeight="1">
      <c r="A178" s="44">
        <f>VLOOKUP(Z178,貼付け!A:C,2,0)</f>
        <v>2564</v>
      </c>
      <c r="B178" s="10" t="s">
        <v>2476</v>
      </c>
      <c r="C178" s="10" t="s">
        <v>223</v>
      </c>
      <c r="D178" s="10" t="s">
        <v>191</v>
      </c>
      <c r="E178" s="11" t="s">
        <v>2659</v>
      </c>
      <c r="F178" s="11" t="s">
        <v>29</v>
      </c>
      <c r="G178" s="12" t="s">
        <v>12</v>
      </c>
      <c r="H178" s="114" t="s">
        <v>16</v>
      </c>
      <c r="I178" s="12" t="s">
        <v>898</v>
      </c>
      <c r="J178" s="14">
        <v>9</v>
      </c>
      <c r="K178" s="15" t="s">
        <v>13</v>
      </c>
      <c r="L178" s="16">
        <v>30</v>
      </c>
      <c r="M178" s="17" t="s">
        <v>14</v>
      </c>
      <c r="N178" s="17">
        <v>12</v>
      </c>
      <c r="O178" s="17" t="s">
        <v>13</v>
      </c>
      <c r="P178" s="18">
        <v>30</v>
      </c>
      <c r="Q178" s="19">
        <v>13</v>
      </c>
      <c r="R178" s="18" t="s">
        <v>13</v>
      </c>
      <c r="S178" s="18">
        <v>30</v>
      </c>
      <c r="T178" s="18" t="s">
        <v>14</v>
      </c>
      <c r="U178" s="20">
        <v>16</v>
      </c>
      <c r="V178" s="18" t="s">
        <v>13</v>
      </c>
      <c r="W178" s="21">
        <v>30</v>
      </c>
      <c r="X178" s="22" t="s">
        <v>917</v>
      </c>
      <c r="Y178" s="23" t="s">
        <v>1135</v>
      </c>
      <c r="Z178" s="64">
        <v>141</v>
      </c>
    </row>
    <row r="179" spans="1:26" ht="18" customHeight="1">
      <c r="A179" s="44">
        <f>VLOOKUP(Z179,貼付け!A:C,2,0)</f>
        <v>1186</v>
      </c>
      <c r="B179" s="10" t="s">
        <v>222</v>
      </c>
      <c r="C179" s="10" t="s">
        <v>223</v>
      </c>
      <c r="D179" s="10" t="s">
        <v>191</v>
      </c>
      <c r="E179" s="11" t="s">
        <v>224</v>
      </c>
      <c r="F179" s="11" t="s">
        <v>192</v>
      </c>
      <c r="G179" s="12" t="s">
        <v>12</v>
      </c>
      <c r="H179" s="114" t="s">
        <v>16</v>
      </c>
      <c r="I179" s="12" t="s">
        <v>225</v>
      </c>
      <c r="J179" s="14">
        <v>9</v>
      </c>
      <c r="K179" s="15" t="s">
        <v>13</v>
      </c>
      <c r="L179" s="16">
        <v>0</v>
      </c>
      <c r="M179" s="17" t="s">
        <v>14</v>
      </c>
      <c r="N179" s="17">
        <v>12</v>
      </c>
      <c r="O179" s="17" t="s">
        <v>13</v>
      </c>
      <c r="P179" s="18">
        <v>0</v>
      </c>
      <c r="Q179" s="19">
        <v>13</v>
      </c>
      <c r="R179" s="18" t="s">
        <v>13</v>
      </c>
      <c r="S179" s="18">
        <v>0</v>
      </c>
      <c r="T179" s="18" t="s">
        <v>14</v>
      </c>
      <c r="U179" s="20">
        <v>16</v>
      </c>
      <c r="V179" s="18" t="s">
        <v>13</v>
      </c>
      <c r="W179" s="21">
        <v>0</v>
      </c>
      <c r="X179" s="22" t="s">
        <v>621</v>
      </c>
      <c r="Y179" s="23" t="s">
        <v>1666</v>
      </c>
      <c r="Z179" s="64">
        <v>172</v>
      </c>
    </row>
    <row r="180" spans="1:26" ht="18" customHeight="1">
      <c r="A180" s="44">
        <f>VLOOKUP(Z180,貼付け!A:C,2,0)</f>
        <v>3061</v>
      </c>
      <c r="B180" s="10" t="s">
        <v>2146</v>
      </c>
      <c r="C180" s="10" t="s">
        <v>2145</v>
      </c>
      <c r="D180" s="10" t="s">
        <v>191</v>
      </c>
      <c r="E180" s="11" t="s">
        <v>2514</v>
      </c>
      <c r="F180" s="11" t="s">
        <v>29</v>
      </c>
      <c r="G180" s="12" t="s">
        <v>1084</v>
      </c>
      <c r="H180" s="115" t="s">
        <v>1120</v>
      </c>
      <c r="I180" s="12" t="s">
        <v>2149</v>
      </c>
      <c r="J180" s="14">
        <v>9</v>
      </c>
      <c r="K180" s="15" t="s">
        <v>13</v>
      </c>
      <c r="L180" s="16">
        <v>30</v>
      </c>
      <c r="M180" s="17" t="s">
        <v>14</v>
      </c>
      <c r="N180" s="17">
        <v>11</v>
      </c>
      <c r="O180" s="17" t="s">
        <v>13</v>
      </c>
      <c r="P180" s="18">
        <v>45</v>
      </c>
      <c r="Q180" s="19"/>
      <c r="R180" s="18"/>
      <c r="S180" s="18"/>
      <c r="T180" s="18"/>
      <c r="U180" s="20"/>
      <c r="V180" s="18"/>
      <c r="W180" s="21"/>
      <c r="X180" s="22"/>
      <c r="Y180" s="23" t="s">
        <v>16</v>
      </c>
      <c r="Z180" s="64">
        <v>179</v>
      </c>
    </row>
    <row r="181" spans="1:26" ht="18" customHeight="1">
      <c r="A181" s="44">
        <f>VLOOKUP(Z181,貼付け!A:C,2,0)</f>
        <v>2565</v>
      </c>
      <c r="B181" s="10" t="s">
        <v>1994</v>
      </c>
      <c r="C181" s="10" t="s">
        <v>946</v>
      </c>
      <c r="D181" s="10" t="s">
        <v>191</v>
      </c>
      <c r="E181" s="11" t="s">
        <v>947</v>
      </c>
      <c r="F181" s="11" t="s">
        <v>20</v>
      </c>
      <c r="G181" s="12" t="s">
        <v>12</v>
      </c>
      <c r="H181" s="114" t="s">
        <v>16</v>
      </c>
      <c r="I181" s="12" t="s">
        <v>948</v>
      </c>
      <c r="J181" s="14">
        <v>9</v>
      </c>
      <c r="K181" s="15" t="s">
        <v>13</v>
      </c>
      <c r="L181" s="16">
        <v>0</v>
      </c>
      <c r="M181" s="17" t="s">
        <v>14</v>
      </c>
      <c r="N181" s="17">
        <v>12</v>
      </c>
      <c r="O181" s="17" t="s">
        <v>13</v>
      </c>
      <c r="P181" s="18">
        <v>0</v>
      </c>
      <c r="Q181" s="19"/>
      <c r="R181" s="18"/>
      <c r="S181" s="18"/>
      <c r="T181" s="18"/>
      <c r="U181" s="20"/>
      <c r="V181" s="18"/>
      <c r="W181" s="21"/>
      <c r="X181" s="22" t="s">
        <v>2518</v>
      </c>
      <c r="Y181" s="23" t="s">
        <v>2519</v>
      </c>
      <c r="Z181" s="64">
        <v>182</v>
      </c>
    </row>
    <row r="182" spans="1:26" ht="18" customHeight="1">
      <c r="A182" s="44">
        <f>VLOOKUP(Z182,貼付け!A:C,2,0)</f>
        <v>2995</v>
      </c>
      <c r="B182" s="10" t="s">
        <v>1978</v>
      </c>
      <c r="C182" s="10" t="s">
        <v>1975</v>
      </c>
      <c r="D182" s="10" t="s">
        <v>191</v>
      </c>
      <c r="E182" s="11" t="s">
        <v>1977</v>
      </c>
      <c r="F182" s="11" t="s">
        <v>20</v>
      </c>
      <c r="G182" s="12" t="s">
        <v>15</v>
      </c>
      <c r="H182" s="114" t="s">
        <v>17</v>
      </c>
      <c r="I182" s="12" t="s">
        <v>1980</v>
      </c>
      <c r="J182" s="14">
        <v>9</v>
      </c>
      <c r="K182" s="15" t="s">
        <v>13</v>
      </c>
      <c r="L182" s="16">
        <v>0</v>
      </c>
      <c r="M182" s="17" t="s">
        <v>14</v>
      </c>
      <c r="N182" s="17">
        <v>12</v>
      </c>
      <c r="O182" s="17" t="s">
        <v>13</v>
      </c>
      <c r="P182" s="18">
        <v>0</v>
      </c>
      <c r="Q182" s="19">
        <v>13</v>
      </c>
      <c r="R182" s="18" t="s">
        <v>13</v>
      </c>
      <c r="S182" s="18">
        <v>0</v>
      </c>
      <c r="T182" s="18" t="s">
        <v>14</v>
      </c>
      <c r="U182" s="20">
        <v>17</v>
      </c>
      <c r="V182" s="18" t="s">
        <v>13</v>
      </c>
      <c r="W182" s="21">
        <v>0</v>
      </c>
      <c r="X182" s="22" t="s">
        <v>2549</v>
      </c>
      <c r="Y182" s="23" t="s">
        <v>16</v>
      </c>
      <c r="Z182" s="64">
        <v>211</v>
      </c>
    </row>
    <row r="183" spans="1:26" ht="18" customHeight="1">
      <c r="A183" s="44">
        <f>VLOOKUP(Z183,貼付け!A:C,2,0)</f>
        <v>1833</v>
      </c>
      <c r="B183" s="10" t="s">
        <v>189</v>
      </c>
      <c r="C183" s="10" t="s">
        <v>2579</v>
      </c>
      <c r="D183" s="10" t="s">
        <v>191</v>
      </c>
      <c r="E183" s="11" t="s">
        <v>2580</v>
      </c>
      <c r="F183" s="11" t="s">
        <v>29</v>
      </c>
      <c r="G183" s="12" t="s">
        <v>12</v>
      </c>
      <c r="H183" s="114" t="s">
        <v>16</v>
      </c>
      <c r="I183" s="12" t="s">
        <v>193</v>
      </c>
      <c r="J183" s="14">
        <v>10</v>
      </c>
      <c r="K183" s="15" t="s">
        <v>13</v>
      </c>
      <c r="L183" s="16">
        <v>0</v>
      </c>
      <c r="M183" s="17" t="s">
        <v>14</v>
      </c>
      <c r="N183" s="17">
        <v>12</v>
      </c>
      <c r="O183" s="17" t="s">
        <v>13</v>
      </c>
      <c r="P183" s="18">
        <v>0</v>
      </c>
      <c r="Q183" s="19">
        <v>14</v>
      </c>
      <c r="R183" s="18" t="s">
        <v>13</v>
      </c>
      <c r="S183" s="18">
        <v>0</v>
      </c>
      <c r="T183" s="18" t="s">
        <v>14</v>
      </c>
      <c r="U183" s="20">
        <v>17</v>
      </c>
      <c r="V183" s="18" t="s">
        <v>13</v>
      </c>
      <c r="W183" s="21">
        <v>0</v>
      </c>
      <c r="X183" s="22" t="s">
        <v>1097</v>
      </c>
      <c r="Y183" s="23" t="s">
        <v>2678</v>
      </c>
      <c r="Z183" s="64">
        <v>241</v>
      </c>
    </row>
    <row r="184" spans="1:26" ht="18" customHeight="1">
      <c r="A184" s="44">
        <f>VLOOKUP(Z184,貼付け!A:C,2,0)</f>
        <v>2616</v>
      </c>
      <c r="B184" s="10" t="s">
        <v>512</v>
      </c>
      <c r="C184" s="10" t="s">
        <v>760</v>
      </c>
      <c r="D184" s="10" t="s">
        <v>191</v>
      </c>
      <c r="E184" s="11" t="s">
        <v>2795</v>
      </c>
      <c r="F184" s="11" t="s">
        <v>20</v>
      </c>
      <c r="G184" s="12" t="s">
        <v>12</v>
      </c>
      <c r="H184" s="114" t="s">
        <v>16</v>
      </c>
      <c r="I184" s="111" t="s">
        <v>1127</v>
      </c>
      <c r="J184" s="14">
        <v>9</v>
      </c>
      <c r="K184" s="15" t="s">
        <v>13</v>
      </c>
      <c r="L184" s="16">
        <v>0</v>
      </c>
      <c r="M184" s="17" t="s">
        <v>14</v>
      </c>
      <c r="N184" s="17">
        <v>12</v>
      </c>
      <c r="O184" s="17" t="s">
        <v>13</v>
      </c>
      <c r="P184" s="18">
        <v>0</v>
      </c>
      <c r="Q184" s="19">
        <v>12</v>
      </c>
      <c r="R184" s="18" t="s">
        <v>13</v>
      </c>
      <c r="S184" s="18">
        <v>0</v>
      </c>
      <c r="T184" s="18" t="s">
        <v>14</v>
      </c>
      <c r="U184" s="20">
        <v>15</v>
      </c>
      <c r="V184" s="18" t="s">
        <v>13</v>
      </c>
      <c r="W184" s="21">
        <v>0</v>
      </c>
      <c r="X184" s="22"/>
      <c r="Y184" s="23" t="s">
        <v>2797</v>
      </c>
      <c r="Z184" s="64">
        <v>342</v>
      </c>
    </row>
    <row r="185" spans="1:26" ht="18" customHeight="1">
      <c r="A185" s="44">
        <f>VLOOKUP(Z185,貼付け!A:C,2,0)</f>
        <v>3003</v>
      </c>
      <c r="B185" s="10" t="s">
        <v>1866</v>
      </c>
      <c r="C185" s="10" t="s">
        <v>761</v>
      </c>
      <c r="D185" s="10" t="s">
        <v>312</v>
      </c>
      <c r="E185" s="11" t="s">
        <v>1861</v>
      </c>
      <c r="F185" s="11" t="s">
        <v>29</v>
      </c>
      <c r="G185" s="12" t="s">
        <v>1084</v>
      </c>
      <c r="H185" s="115" t="s">
        <v>1120</v>
      </c>
      <c r="I185" s="12" t="s">
        <v>1867</v>
      </c>
      <c r="J185" s="14">
        <v>10</v>
      </c>
      <c r="K185" s="15" t="s">
        <v>13</v>
      </c>
      <c r="L185" s="16">
        <v>0</v>
      </c>
      <c r="M185" s="17" t="s">
        <v>14</v>
      </c>
      <c r="N185" s="17">
        <v>12</v>
      </c>
      <c r="O185" s="17" t="s">
        <v>13</v>
      </c>
      <c r="P185" s="18">
        <v>0</v>
      </c>
      <c r="Q185" s="19">
        <v>13</v>
      </c>
      <c r="R185" s="18" t="s">
        <v>13</v>
      </c>
      <c r="S185" s="18">
        <v>0</v>
      </c>
      <c r="T185" s="18" t="s">
        <v>14</v>
      </c>
      <c r="U185" s="20">
        <v>16</v>
      </c>
      <c r="V185" s="18" t="s">
        <v>13</v>
      </c>
      <c r="W185" s="21">
        <v>0</v>
      </c>
      <c r="X185" s="22" t="s">
        <v>2429</v>
      </c>
      <c r="Y185" s="23" t="s">
        <v>2651</v>
      </c>
      <c r="Z185" s="64">
        <v>94</v>
      </c>
    </row>
    <row r="186" spans="1:26" ht="18" customHeight="1">
      <c r="A186" s="44">
        <f>VLOOKUP(Z186,貼付け!A:C,2,0)</f>
        <v>248</v>
      </c>
      <c r="B186" s="10" t="s">
        <v>310</v>
      </c>
      <c r="C186" s="10" t="s">
        <v>311</v>
      </c>
      <c r="D186" s="10" t="s">
        <v>312</v>
      </c>
      <c r="E186" s="11" t="s">
        <v>313</v>
      </c>
      <c r="F186" s="11" t="s">
        <v>20</v>
      </c>
      <c r="G186" s="12" t="s">
        <v>12</v>
      </c>
      <c r="H186" s="114" t="s">
        <v>16</v>
      </c>
      <c r="I186" s="12" t="s">
        <v>622</v>
      </c>
      <c r="J186" s="14">
        <v>8</v>
      </c>
      <c r="K186" s="15" t="s">
        <v>13</v>
      </c>
      <c r="L186" s="16">
        <v>30</v>
      </c>
      <c r="M186" s="17" t="s">
        <v>14</v>
      </c>
      <c r="N186" s="17">
        <v>12</v>
      </c>
      <c r="O186" s="17" t="s">
        <v>13</v>
      </c>
      <c r="P186" s="18">
        <v>30</v>
      </c>
      <c r="Q186" s="19"/>
      <c r="R186" s="18"/>
      <c r="S186" s="18"/>
      <c r="T186" s="18"/>
      <c r="U186" s="20"/>
      <c r="V186" s="18"/>
      <c r="W186" s="21"/>
      <c r="X186" s="22"/>
      <c r="Y186" s="23" t="s">
        <v>2491</v>
      </c>
      <c r="Z186" s="64">
        <v>156</v>
      </c>
    </row>
    <row r="187" spans="1:26" ht="18" customHeight="1">
      <c r="A187" s="44">
        <f>VLOOKUP(Z187,貼付け!A:C,2,0)</f>
        <v>11</v>
      </c>
      <c r="B187" s="10" t="s">
        <v>2245</v>
      </c>
      <c r="C187" s="10" t="s">
        <v>262</v>
      </c>
      <c r="D187" s="10" t="s">
        <v>247</v>
      </c>
      <c r="E187" s="11" t="s">
        <v>263</v>
      </c>
      <c r="F187" s="11" t="s">
        <v>52</v>
      </c>
      <c r="G187" s="12" t="s">
        <v>12</v>
      </c>
      <c r="H187" s="114" t="s">
        <v>16</v>
      </c>
      <c r="I187" s="12" t="s">
        <v>264</v>
      </c>
      <c r="J187" s="14">
        <v>9</v>
      </c>
      <c r="K187" s="15" t="s">
        <v>13</v>
      </c>
      <c r="L187" s="16">
        <v>0</v>
      </c>
      <c r="M187" s="17" t="s">
        <v>14</v>
      </c>
      <c r="N187" s="17">
        <v>12</v>
      </c>
      <c r="O187" s="17" t="s">
        <v>13</v>
      </c>
      <c r="P187" s="18">
        <v>0</v>
      </c>
      <c r="Q187" s="19">
        <v>12</v>
      </c>
      <c r="R187" s="18" t="s">
        <v>13</v>
      </c>
      <c r="S187" s="18">
        <v>0</v>
      </c>
      <c r="T187" s="18" t="s">
        <v>14</v>
      </c>
      <c r="U187" s="20">
        <v>15</v>
      </c>
      <c r="V187" s="18" t="s">
        <v>13</v>
      </c>
      <c r="W187" s="21">
        <v>0</v>
      </c>
      <c r="X187" s="22"/>
      <c r="Y187" s="23" t="s">
        <v>2694</v>
      </c>
      <c r="Z187" s="64">
        <v>42</v>
      </c>
    </row>
    <row r="188" spans="1:26" ht="18" customHeight="1">
      <c r="A188" s="44">
        <f>VLOOKUP(Z188,貼付け!A:C,2,0)</f>
        <v>1692</v>
      </c>
      <c r="B188" s="10" t="s">
        <v>1945</v>
      </c>
      <c r="C188" s="10" t="s">
        <v>246</v>
      </c>
      <c r="D188" s="10" t="s">
        <v>247</v>
      </c>
      <c r="E188" s="11" t="s">
        <v>1944</v>
      </c>
      <c r="F188" s="11" t="s">
        <v>29</v>
      </c>
      <c r="G188" s="12" t="s">
        <v>1084</v>
      </c>
      <c r="H188" s="115" t="s">
        <v>1120</v>
      </c>
      <c r="I188" s="12" t="s">
        <v>248</v>
      </c>
      <c r="J188" s="14">
        <v>9</v>
      </c>
      <c r="K188" s="15" t="s">
        <v>13</v>
      </c>
      <c r="L188" s="16">
        <v>0</v>
      </c>
      <c r="M188" s="17" t="s">
        <v>14</v>
      </c>
      <c r="N188" s="17">
        <v>12</v>
      </c>
      <c r="O188" s="17" t="s">
        <v>13</v>
      </c>
      <c r="P188" s="18">
        <v>0</v>
      </c>
      <c r="Q188" s="19">
        <v>13</v>
      </c>
      <c r="R188" s="18" t="s">
        <v>13</v>
      </c>
      <c r="S188" s="18">
        <v>0</v>
      </c>
      <c r="T188" s="18" t="s">
        <v>14</v>
      </c>
      <c r="U188" s="20">
        <v>16</v>
      </c>
      <c r="V188" s="18" t="s">
        <v>13</v>
      </c>
      <c r="W188" s="21">
        <v>0</v>
      </c>
      <c r="X188" s="22" t="s">
        <v>2422</v>
      </c>
      <c r="Y188" s="23" t="s">
        <v>3146</v>
      </c>
      <c r="Z188" s="64">
        <v>90</v>
      </c>
    </row>
    <row r="189" spans="1:26" ht="18" customHeight="1">
      <c r="A189" s="44">
        <f>VLOOKUP(Z189,貼付け!A:C,2,0)</f>
        <v>515</v>
      </c>
      <c r="B189" s="10" t="s">
        <v>459</v>
      </c>
      <c r="C189" s="10" t="s">
        <v>623</v>
      </c>
      <c r="D189" s="10" t="s">
        <v>247</v>
      </c>
      <c r="E189" s="11" t="s">
        <v>624</v>
      </c>
      <c r="F189" s="11" t="s">
        <v>20</v>
      </c>
      <c r="G189" s="12" t="s">
        <v>12</v>
      </c>
      <c r="H189" s="114" t="s">
        <v>16</v>
      </c>
      <c r="I189" s="12" t="s">
        <v>625</v>
      </c>
      <c r="J189" s="14">
        <v>8</v>
      </c>
      <c r="K189" s="15" t="s">
        <v>13</v>
      </c>
      <c r="L189" s="16">
        <v>30</v>
      </c>
      <c r="M189" s="17" t="s">
        <v>14</v>
      </c>
      <c r="N189" s="17">
        <v>12</v>
      </c>
      <c r="O189" s="17" t="s">
        <v>13</v>
      </c>
      <c r="P189" s="18">
        <v>30</v>
      </c>
      <c r="Q189" s="19"/>
      <c r="R189" s="18"/>
      <c r="S189" s="18"/>
      <c r="T189" s="18"/>
      <c r="U189" s="20"/>
      <c r="V189" s="18"/>
      <c r="W189" s="21"/>
      <c r="X189" s="22" t="s">
        <v>1098</v>
      </c>
      <c r="Y189" s="23" t="s">
        <v>3083</v>
      </c>
      <c r="Z189" s="64">
        <v>170</v>
      </c>
    </row>
    <row r="190" spans="1:26" ht="18" customHeight="1">
      <c r="A190" s="44">
        <f>VLOOKUP(Z190,貼付け!A:C,2,0)</f>
        <v>12</v>
      </c>
      <c r="B190" s="10" t="s">
        <v>508</v>
      </c>
      <c r="C190" s="10" t="s">
        <v>2666</v>
      </c>
      <c r="D190" s="10" t="s">
        <v>247</v>
      </c>
      <c r="E190" s="11" t="s">
        <v>2508</v>
      </c>
      <c r="F190" s="11" t="s">
        <v>39</v>
      </c>
      <c r="G190" s="12" t="s">
        <v>12</v>
      </c>
      <c r="H190" s="114" t="s">
        <v>16</v>
      </c>
      <c r="I190" s="12" t="s">
        <v>763</v>
      </c>
      <c r="J190" s="14">
        <v>0</v>
      </c>
      <c r="K190" s="15" t="s">
        <v>13</v>
      </c>
      <c r="L190" s="16">
        <v>0</v>
      </c>
      <c r="M190" s="17" t="s">
        <v>14</v>
      </c>
      <c r="N190" s="17">
        <v>12</v>
      </c>
      <c r="O190" s="17" t="s">
        <v>13</v>
      </c>
      <c r="P190" s="18">
        <v>0</v>
      </c>
      <c r="Q190" s="19">
        <v>12</v>
      </c>
      <c r="R190" s="18" t="s">
        <v>13</v>
      </c>
      <c r="S190" s="18">
        <v>0</v>
      </c>
      <c r="T190" s="18" t="s">
        <v>14</v>
      </c>
      <c r="U190" s="20">
        <v>24</v>
      </c>
      <c r="V190" s="18" t="s">
        <v>13</v>
      </c>
      <c r="W190" s="21">
        <v>0</v>
      </c>
      <c r="X190" s="22" t="s">
        <v>764</v>
      </c>
      <c r="Y190" s="23" t="s">
        <v>765</v>
      </c>
      <c r="Z190" s="64">
        <v>173</v>
      </c>
    </row>
    <row r="191" spans="1:26" ht="18" customHeight="1">
      <c r="A191" s="44">
        <f>VLOOKUP(Z191,貼付け!A:C,2,0)</f>
        <v>885</v>
      </c>
      <c r="B191" s="10" t="s">
        <v>384</v>
      </c>
      <c r="C191" s="10" t="s">
        <v>385</v>
      </c>
      <c r="D191" s="10" t="s">
        <v>33</v>
      </c>
      <c r="E191" s="11" t="s">
        <v>386</v>
      </c>
      <c r="F191" s="11" t="s">
        <v>20</v>
      </c>
      <c r="G191" s="12" t="s">
        <v>12</v>
      </c>
      <c r="H191" s="114" t="s">
        <v>16</v>
      </c>
      <c r="I191" s="12" t="s">
        <v>387</v>
      </c>
      <c r="J191" s="14">
        <v>9</v>
      </c>
      <c r="K191" s="15" t="s">
        <v>13</v>
      </c>
      <c r="L191" s="16">
        <v>0</v>
      </c>
      <c r="M191" s="17" t="s">
        <v>14</v>
      </c>
      <c r="N191" s="17">
        <v>12</v>
      </c>
      <c r="O191" s="17" t="s">
        <v>13</v>
      </c>
      <c r="P191" s="18">
        <v>0</v>
      </c>
      <c r="Q191" s="19"/>
      <c r="R191" s="18"/>
      <c r="S191" s="18"/>
      <c r="T191" s="18"/>
      <c r="U191" s="20"/>
      <c r="V191" s="18"/>
      <c r="W191" s="21"/>
      <c r="X191" s="22" t="s">
        <v>2348</v>
      </c>
      <c r="Y191" s="23" t="s">
        <v>2633</v>
      </c>
      <c r="Z191" s="64">
        <v>13</v>
      </c>
    </row>
    <row r="192" spans="1:26" ht="18" customHeight="1">
      <c r="A192" s="44">
        <f>VLOOKUP(Z192,貼付け!A:C,2,0)</f>
        <v>1597</v>
      </c>
      <c r="B192" s="10" t="s">
        <v>79</v>
      </c>
      <c r="C192" s="10" t="s">
        <v>80</v>
      </c>
      <c r="D192" s="10" t="s">
        <v>33</v>
      </c>
      <c r="E192" s="11" t="s">
        <v>2368</v>
      </c>
      <c r="F192" s="11" t="s">
        <v>20</v>
      </c>
      <c r="G192" s="12" t="s">
        <v>12</v>
      </c>
      <c r="H192" s="114" t="s">
        <v>16</v>
      </c>
      <c r="I192" s="12" t="s">
        <v>81</v>
      </c>
      <c r="J192" s="14">
        <v>9</v>
      </c>
      <c r="K192" s="15" t="s">
        <v>13</v>
      </c>
      <c r="L192" s="16">
        <v>30</v>
      </c>
      <c r="M192" s="17" t="s">
        <v>14</v>
      </c>
      <c r="N192" s="17">
        <v>12</v>
      </c>
      <c r="O192" s="17" t="s">
        <v>13</v>
      </c>
      <c r="P192" s="18">
        <v>30</v>
      </c>
      <c r="Q192" s="19"/>
      <c r="R192" s="18"/>
      <c r="S192" s="18"/>
      <c r="T192" s="18"/>
      <c r="U192" s="20"/>
      <c r="V192" s="18"/>
      <c r="W192" s="21"/>
      <c r="X192" s="22" t="s">
        <v>685</v>
      </c>
      <c r="Y192" s="23" t="s">
        <v>2369</v>
      </c>
      <c r="Z192" s="64">
        <v>29</v>
      </c>
    </row>
    <row r="193" spans="1:26" ht="18" customHeight="1">
      <c r="A193" s="44">
        <f>VLOOKUP(Z193,貼付け!A:C,2,0)</f>
        <v>443</v>
      </c>
      <c r="B193" s="10" t="s">
        <v>108</v>
      </c>
      <c r="C193" s="10" t="s">
        <v>109</v>
      </c>
      <c r="D193" s="10" t="s">
        <v>33</v>
      </c>
      <c r="E193" s="11" t="s">
        <v>1067</v>
      </c>
      <c r="F193" s="11" t="s">
        <v>29</v>
      </c>
      <c r="G193" s="12" t="s">
        <v>12</v>
      </c>
      <c r="H193" s="114" t="s">
        <v>16</v>
      </c>
      <c r="I193" s="12" t="s">
        <v>110</v>
      </c>
      <c r="J193" s="14">
        <v>9</v>
      </c>
      <c r="K193" s="15" t="s">
        <v>13</v>
      </c>
      <c r="L193" s="16">
        <v>40</v>
      </c>
      <c r="M193" s="17" t="s">
        <v>14</v>
      </c>
      <c r="N193" s="17">
        <v>12</v>
      </c>
      <c r="O193" s="17" t="s">
        <v>13</v>
      </c>
      <c r="P193" s="18">
        <v>0</v>
      </c>
      <c r="Q193" s="19">
        <v>13</v>
      </c>
      <c r="R193" s="18" t="s">
        <v>13</v>
      </c>
      <c r="S193" s="18">
        <v>0</v>
      </c>
      <c r="T193" s="18" t="s">
        <v>14</v>
      </c>
      <c r="U193" s="20">
        <v>17</v>
      </c>
      <c r="V193" s="18" t="s">
        <v>13</v>
      </c>
      <c r="W193" s="21">
        <v>0</v>
      </c>
      <c r="X193" s="22" t="s">
        <v>627</v>
      </c>
      <c r="Y193" s="23" t="s">
        <v>2375</v>
      </c>
      <c r="Z193" s="64">
        <v>36</v>
      </c>
    </row>
    <row r="194" spans="1:26" ht="18" customHeight="1">
      <c r="A194" s="44">
        <f>VLOOKUP(Z194,貼付け!A:C,2,0)</f>
        <v>451</v>
      </c>
      <c r="B194" s="10" t="s">
        <v>31</v>
      </c>
      <c r="C194" s="10" t="s">
        <v>32</v>
      </c>
      <c r="D194" s="10" t="s">
        <v>33</v>
      </c>
      <c r="E194" s="11" t="s">
        <v>34</v>
      </c>
      <c r="F194" s="11" t="s">
        <v>78</v>
      </c>
      <c r="G194" s="12" t="s">
        <v>12</v>
      </c>
      <c r="H194" s="114" t="s">
        <v>16</v>
      </c>
      <c r="I194" s="12" t="s">
        <v>35</v>
      </c>
      <c r="J194" s="14">
        <v>8</v>
      </c>
      <c r="K194" s="15" t="s">
        <v>13</v>
      </c>
      <c r="L194" s="16">
        <v>30</v>
      </c>
      <c r="M194" s="17" t="s">
        <v>14</v>
      </c>
      <c r="N194" s="17">
        <v>12</v>
      </c>
      <c r="O194" s="17" t="s">
        <v>13</v>
      </c>
      <c r="P194" s="18">
        <v>0</v>
      </c>
      <c r="Q194" s="19">
        <v>17</v>
      </c>
      <c r="R194" s="18" t="s">
        <v>13</v>
      </c>
      <c r="S194" s="18">
        <v>30</v>
      </c>
      <c r="T194" s="18" t="s">
        <v>14</v>
      </c>
      <c r="U194" s="20">
        <v>20</v>
      </c>
      <c r="V194" s="18" t="s">
        <v>13</v>
      </c>
      <c r="W194" s="21">
        <v>0</v>
      </c>
      <c r="X194" s="22" t="s">
        <v>626</v>
      </c>
      <c r="Y194" s="23" t="s">
        <v>2393</v>
      </c>
      <c r="Z194" s="64">
        <v>61</v>
      </c>
    </row>
    <row r="195" spans="1:26" ht="18" customHeight="1">
      <c r="A195" s="44">
        <f>VLOOKUP(Z195,貼付け!A:C,2,0)</f>
        <v>2880</v>
      </c>
      <c r="B195" s="10" t="s">
        <v>1063</v>
      </c>
      <c r="C195" s="10" t="s">
        <v>1064</v>
      </c>
      <c r="D195" s="10" t="s">
        <v>33</v>
      </c>
      <c r="E195" s="11" t="s">
        <v>2464</v>
      </c>
      <c r="F195" s="11" t="s">
        <v>20</v>
      </c>
      <c r="G195" s="12" t="s">
        <v>12</v>
      </c>
      <c r="H195" s="114" t="s">
        <v>16</v>
      </c>
      <c r="I195" s="12" t="s">
        <v>1065</v>
      </c>
      <c r="J195" s="14">
        <v>9</v>
      </c>
      <c r="K195" s="15" t="s">
        <v>13</v>
      </c>
      <c r="L195" s="16">
        <v>30</v>
      </c>
      <c r="M195" s="17" t="s">
        <v>14</v>
      </c>
      <c r="N195" s="17">
        <v>11</v>
      </c>
      <c r="O195" s="17" t="s">
        <v>13</v>
      </c>
      <c r="P195" s="18">
        <v>0</v>
      </c>
      <c r="Q195" s="19"/>
      <c r="R195" s="18"/>
      <c r="S195" s="18"/>
      <c r="T195" s="18"/>
      <c r="U195" s="20"/>
      <c r="V195" s="18"/>
      <c r="W195" s="21"/>
      <c r="X195" s="22"/>
      <c r="Y195" s="23" t="s">
        <v>2465</v>
      </c>
      <c r="Z195" s="64">
        <v>128</v>
      </c>
    </row>
    <row r="196" spans="1:26" ht="18" customHeight="1">
      <c r="A196" s="44">
        <f>VLOOKUP(Z196,貼付け!A:C,2,0)</f>
        <v>2516</v>
      </c>
      <c r="B196" s="10" t="s">
        <v>1066</v>
      </c>
      <c r="C196" s="10" t="s">
        <v>287</v>
      </c>
      <c r="D196" s="10" t="s">
        <v>33</v>
      </c>
      <c r="E196" s="11" t="s">
        <v>2478</v>
      </c>
      <c r="F196" s="11" t="s">
        <v>20</v>
      </c>
      <c r="G196" s="12" t="s">
        <v>15</v>
      </c>
      <c r="H196" s="114" t="s">
        <v>17</v>
      </c>
      <c r="I196" s="12" t="s">
        <v>288</v>
      </c>
      <c r="J196" s="14">
        <v>9</v>
      </c>
      <c r="K196" s="15" t="s">
        <v>13</v>
      </c>
      <c r="L196" s="16">
        <v>0</v>
      </c>
      <c r="M196" s="17" t="s">
        <v>14</v>
      </c>
      <c r="N196" s="17">
        <v>12</v>
      </c>
      <c r="O196" s="17" t="s">
        <v>13</v>
      </c>
      <c r="P196" s="18">
        <v>0</v>
      </c>
      <c r="Q196" s="19">
        <v>13</v>
      </c>
      <c r="R196" s="18" t="s">
        <v>13</v>
      </c>
      <c r="S196" s="18">
        <v>0</v>
      </c>
      <c r="T196" s="18" t="s">
        <v>14</v>
      </c>
      <c r="U196" s="20">
        <v>16</v>
      </c>
      <c r="V196" s="18" t="s">
        <v>13</v>
      </c>
      <c r="W196" s="21">
        <v>0</v>
      </c>
      <c r="X196" s="22" t="s">
        <v>2479</v>
      </c>
      <c r="Y196" s="23" t="s">
        <v>2480</v>
      </c>
      <c r="Z196" s="64">
        <v>145</v>
      </c>
    </row>
    <row r="197" spans="1:26" ht="18" customHeight="1">
      <c r="A197" s="44">
        <f>VLOOKUP(Z197,貼付け!A:C,2,0)</f>
        <v>1510</v>
      </c>
      <c r="B197" s="10" t="s">
        <v>293</v>
      </c>
      <c r="C197" s="10" t="s">
        <v>294</v>
      </c>
      <c r="D197" s="10" t="s">
        <v>271</v>
      </c>
      <c r="E197" s="11" t="s">
        <v>295</v>
      </c>
      <c r="F197" s="11" t="s">
        <v>20</v>
      </c>
      <c r="G197" s="12" t="s">
        <v>12</v>
      </c>
      <c r="H197" s="114" t="s">
        <v>16</v>
      </c>
      <c r="I197" s="12" t="s">
        <v>296</v>
      </c>
      <c r="J197" s="14">
        <v>9</v>
      </c>
      <c r="K197" s="15" t="s">
        <v>13</v>
      </c>
      <c r="L197" s="16">
        <v>0</v>
      </c>
      <c r="M197" s="17" t="s">
        <v>14</v>
      </c>
      <c r="N197" s="17">
        <v>15</v>
      </c>
      <c r="O197" s="17" t="s">
        <v>13</v>
      </c>
      <c r="P197" s="18">
        <v>0</v>
      </c>
      <c r="Q197" s="19"/>
      <c r="R197" s="18"/>
      <c r="S197" s="18"/>
      <c r="T197" s="18"/>
      <c r="U197" s="20"/>
      <c r="V197" s="18"/>
      <c r="W197" s="21"/>
      <c r="X197" s="22"/>
      <c r="Y197" s="23" t="s">
        <v>1070</v>
      </c>
      <c r="Z197" s="64">
        <v>240</v>
      </c>
    </row>
    <row r="198" spans="1:26" ht="18" customHeight="1">
      <c r="A198" s="44">
        <f>VLOOKUP(Z198,貼付け!A:C,2,0)</f>
        <v>2900</v>
      </c>
      <c r="B198" s="10" t="s">
        <v>2281</v>
      </c>
      <c r="C198" s="10" t="s">
        <v>2317</v>
      </c>
      <c r="D198" s="10" t="s">
        <v>271</v>
      </c>
      <c r="E198" s="11" t="s">
        <v>2318</v>
      </c>
      <c r="F198" s="11" t="s">
        <v>20</v>
      </c>
      <c r="G198" s="12" t="s">
        <v>12</v>
      </c>
      <c r="H198" s="114" t="s">
        <v>16</v>
      </c>
      <c r="I198" s="12" t="s">
        <v>2323</v>
      </c>
      <c r="J198" s="14">
        <v>9</v>
      </c>
      <c r="K198" s="15" t="s">
        <v>13</v>
      </c>
      <c r="L198" s="16">
        <v>0</v>
      </c>
      <c r="M198" s="17" t="s">
        <v>14</v>
      </c>
      <c r="N198" s="17">
        <v>12</v>
      </c>
      <c r="O198" s="17" t="s">
        <v>13</v>
      </c>
      <c r="P198" s="18">
        <v>0</v>
      </c>
      <c r="Q198" s="19"/>
      <c r="R198" s="18"/>
      <c r="S198" s="18"/>
      <c r="T198" s="18"/>
      <c r="U198" s="20"/>
      <c r="V198" s="18"/>
      <c r="W198" s="21"/>
      <c r="X198" s="22" t="s">
        <v>2595</v>
      </c>
      <c r="Y198" s="23" t="s">
        <v>3147</v>
      </c>
      <c r="Z198" s="64">
        <v>250</v>
      </c>
    </row>
    <row r="199" spans="1:26" ht="18" customHeight="1">
      <c r="A199" s="44">
        <f>VLOOKUP(Z199,貼付け!A:C,2,0)</f>
        <v>9</v>
      </c>
      <c r="B199" s="10" t="s">
        <v>300</v>
      </c>
      <c r="C199" s="10" t="s">
        <v>301</v>
      </c>
      <c r="D199" s="10" t="s">
        <v>271</v>
      </c>
      <c r="E199" s="11" t="s">
        <v>302</v>
      </c>
      <c r="F199" s="11" t="s">
        <v>78</v>
      </c>
      <c r="G199" s="12" t="s">
        <v>12</v>
      </c>
      <c r="H199" s="114" t="s">
        <v>16</v>
      </c>
      <c r="I199" s="12" t="s">
        <v>628</v>
      </c>
      <c r="J199" s="14">
        <v>9</v>
      </c>
      <c r="K199" s="15" t="s">
        <v>13</v>
      </c>
      <c r="L199" s="16">
        <v>0</v>
      </c>
      <c r="M199" s="17" t="s">
        <v>14</v>
      </c>
      <c r="N199" s="17">
        <v>12</v>
      </c>
      <c r="O199" s="17" t="s">
        <v>13</v>
      </c>
      <c r="P199" s="18">
        <v>0</v>
      </c>
      <c r="Q199" s="19">
        <v>12</v>
      </c>
      <c r="R199" s="18" t="s">
        <v>13</v>
      </c>
      <c r="S199" s="18">
        <v>0</v>
      </c>
      <c r="T199" s="18" t="s">
        <v>14</v>
      </c>
      <c r="U199" s="20">
        <v>17</v>
      </c>
      <c r="V199" s="18" t="s">
        <v>13</v>
      </c>
      <c r="W199" s="21">
        <v>0</v>
      </c>
      <c r="X199" s="22" t="s">
        <v>629</v>
      </c>
      <c r="Y199" s="23" t="s">
        <v>1069</v>
      </c>
      <c r="Z199" s="64">
        <v>278</v>
      </c>
    </row>
    <row r="200" spans="1:26" ht="18" customHeight="1">
      <c r="A200" s="44">
        <f>VLOOKUP(Z200,貼付け!A:C,2,0)</f>
        <v>500</v>
      </c>
      <c r="B200" s="10" t="s">
        <v>269</v>
      </c>
      <c r="C200" s="10" t="s">
        <v>270</v>
      </c>
      <c r="D200" s="10" t="s">
        <v>271</v>
      </c>
      <c r="E200" s="11" t="s">
        <v>272</v>
      </c>
      <c r="F200" s="11" t="s">
        <v>29</v>
      </c>
      <c r="G200" s="12" t="s">
        <v>1084</v>
      </c>
      <c r="H200" s="115" t="s">
        <v>1120</v>
      </c>
      <c r="I200" s="12" t="s">
        <v>455</v>
      </c>
      <c r="J200" s="14"/>
      <c r="K200" s="15"/>
      <c r="L200" s="16"/>
      <c r="M200" s="17"/>
      <c r="N200" s="17"/>
      <c r="O200" s="17"/>
      <c r="P200" s="18"/>
      <c r="Q200" s="19">
        <v>15</v>
      </c>
      <c r="R200" s="18" t="s">
        <v>13</v>
      </c>
      <c r="S200" s="18">
        <v>0</v>
      </c>
      <c r="T200" s="18" t="s">
        <v>14</v>
      </c>
      <c r="U200" s="20">
        <v>16</v>
      </c>
      <c r="V200" s="18" t="s">
        <v>13</v>
      </c>
      <c r="W200" s="21">
        <v>0</v>
      </c>
      <c r="X200" s="22"/>
      <c r="Y200" s="23" t="s">
        <v>16</v>
      </c>
      <c r="Z200" s="64">
        <v>290</v>
      </c>
    </row>
    <row r="201" spans="1:26" ht="18" customHeight="1">
      <c r="A201" s="44">
        <f>VLOOKUP(Z201,貼付け!A:C,2,0)</f>
        <v>3072</v>
      </c>
      <c r="B201" s="10" t="s">
        <v>2286</v>
      </c>
      <c r="C201" s="10" t="s">
        <v>2790</v>
      </c>
      <c r="D201" s="10" t="s">
        <v>271</v>
      </c>
      <c r="E201" s="11" t="s">
        <v>2791</v>
      </c>
      <c r="F201" s="11" t="s">
        <v>20</v>
      </c>
      <c r="G201" s="12" t="s">
        <v>12</v>
      </c>
      <c r="H201" s="115" t="s">
        <v>16</v>
      </c>
      <c r="I201" s="12" t="s">
        <v>2792</v>
      </c>
      <c r="J201" s="14"/>
      <c r="K201" s="15"/>
      <c r="L201" s="16"/>
      <c r="M201" s="17"/>
      <c r="N201" s="17"/>
      <c r="O201" s="17"/>
      <c r="P201" s="18"/>
      <c r="Q201" s="19">
        <v>14</v>
      </c>
      <c r="R201" s="18" t="s">
        <v>13</v>
      </c>
      <c r="S201" s="18">
        <v>30</v>
      </c>
      <c r="T201" s="18" t="s">
        <v>14</v>
      </c>
      <c r="U201" s="20">
        <v>20</v>
      </c>
      <c r="V201" s="18" t="s">
        <v>13</v>
      </c>
      <c r="W201" s="21">
        <v>30</v>
      </c>
      <c r="X201" s="22" t="s">
        <v>2793</v>
      </c>
      <c r="Y201" s="23" t="s">
        <v>2794</v>
      </c>
      <c r="Z201" s="64">
        <v>336</v>
      </c>
    </row>
    <row r="202" spans="1:26" ht="18" customHeight="1">
      <c r="A202" s="44">
        <f>VLOOKUP(Z202,貼付け!A:C,2,0)</f>
        <v>1182</v>
      </c>
      <c r="B202" s="10" t="s">
        <v>235</v>
      </c>
      <c r="C202" s="10" t="s">
        <v>236</v>
      </c>
      <c r="D202" s="10" t="s">
        <v>237</v>
      </c>
      <c r="E202" s="11" t="s">
        <v>1071</v>
      </c>
      <c r="F202" s="11" t="s">
        <v>20</v>
      </c>
      <c r="G202" s="12" t="s">
        <v>12</v>
      </c>
      <c r="H202" s="114" t="s">
        <v>16</v>
      </c>
      <c r="I202" s="12" t="s">
        <v>238</v>
      </c>
      <c r="J202" s="14">
        <v>11</v>
      </c>
      <c r="K202" s="15" t="s">
        <v>13</v>
      </c>
      <c r="L202" s="16">
        <v>30</v>
      </c>
      <c r="M202" s="17" t="s">
        <v>14</v>
      </c>
      <c r="N202" s="17">
        <v>15</v>
      </c>
      <c r="O202" s="17" t="s">
        <v>13</v>
      </c>
      <c r="P202" s="18">
        <v>30</v>
      </c>
      <c r="Q202" s="19"/>
      <c r="R202" s="18"/>
      <c r="S202" s="18"/>
      <c r="T202" s="18"/>
      <c r="U202" s="20"/>
      <c r="V202" s="18"/>
      <c r="W202" s="21"/>
      <c r="X202" s="22"/>
      <c r="Y202" s="23" t="s">
        <v>2336</v>
      </c>
      <c r="Z202" s="64">
        <v>1</v>
      </c>
    </row>
    <row r="203" spans="1:26" ht="18" customHeight="1">
      <c r="A203" s="44">
        <f>VLOOKUP(Z203,貼付け!A:C,2,0)</f>
        <v>111</v>
      </c>
      <c r="B203" s="10" t="s">
        <v>2379</v>
      </c>
      <c r="C203" s="10" t="s">
        <v>397</v>
      </c>
      <c r="D203" s="10" t="s">
        <v>237</v>
      </c>
      <c r="E203" s="11" t="s">
        <v>2380</v>
      </c>
      <c r="F203" s="11" t="s">
        <v>29</v>
      </c>
      <c r="G203" s="12" t="s">
        <v>12</v>
      </c>
      <c r="H203" s="114" t="s">
        <v>16</v>
      </c>
      <c r="I203" s="12" t="s">
        <v>398</v>
      </c>
      <c r="J203" s="14"/>
      <c r="K203" s="15"/>
      <c r="L203" s="16"/>
      <c r="M203" s="17"/>
      <c r="N203" s="17"/>
      <c r="O203" s="17"/>
      <c r="P203" s="18"/>
      <c r="Q203" s="19">
        <v>13</v>
      </c>
      <c r="R203" s="18" t="s">
        <v>13</v>
      </c>
      <c r="S203" s="18">
        <v>0</v>
      </c>
      <c r="T203" s="18" t="s">
        <v>14</v>
      </c>
      <c r="U203" s="20">
        <v>16</v>
      </c>
      <c r="V203" s="18" t="s">
        <v>13</v>
      </c>
      <c r="W203" s="21">
        <v>0</v>
      </c>
      <c r="X203" s="22" t="s">
        <v>632</v>
      </c>
      <c r="Y203" s="23" t="s">
        <v>16</v>
      </c>
      <c r="Z203" s="64">
        <v>43</v>
      </c>
    </row>
    <row r="204" spans="1:26" ht="18" customHeight="1">
      <c r="A204" s="44">
        <f>VLOOKUP(Z204,貼付け!A:C,2,0)</f>
        <v>2607</v>
      </c>
      <c r="B204" s="10" t="s">
        <v>485</v>
      </c>
      <c r="C204" s="10" t="s">
        <v>689</v>
      </c>
      <c r="D204" s="10" t="s">
        <v>237</v>
      </c>
      <c r="E204" s="11" t="s">
        <v>690</v>
      </c>
      <c r="F204" s="11" t="s">
        <v>39</v>
      </c>
      <c r="G204" s="12" t="s">
        <v>15</v>
      </c>
      <c r="H204" s="114" t="s">
        <v>17</v>
      </c>
      <c r="I204" s="12" t="s">
        <v>691</v>
      </c>
      <c r="J204" s="14">
        <v>9</v>
      </c>
      <c r="K204" s="15" t="s">
        <v>13</v>
      </c>
      <c r="L204" s="16">
        <v>0</v>
      </c>
      <c r="M204" s="17" t="s">
        <v>14</v>
      </c>
      <c r="N204" s="17">
        <v>12</v>
      </c>
      <c r="O204" s="17" t="s">
        <v>13</v>
      </c>
      <c r="P204" s="18">
        <v>0</v>
      </c>
      <c r="Q204" s="19">
        <v>13</v>
      </c>
      <c r="R204" s="18" t="s">
        <v>13</v>
      </c>
      <c r="S204" s="18">
        <v>0</v>
      </c>
      <c r="T204" s="18" t="s">
        <v>14</v>
      </c>
      <c r="U204" s="20">
        <v>16</v>
      </c>
      <c r="V204" s="18" t="s">
        <v>13</v>
      </c>
      <c r="W204" s="21">
        <v>0</v>
      </c>
      <c r="X204" s="22"/>
      <c r="Y204" s="23" t="s">
        <v>16</v>
      </c>
      <c r="Z204" s="64">
        <v>48</v>
      </c>
    </row>
    <row r="205" spans="1:26" ht="18" customHeight="1">
      <c r="A205" s="44">
        <f>VLOOKUP(Z205,貼付け!A:C,2,0)</f>
        <v>110</v>
      </c>
      <c r="B205" s="10" t="s">
        <v>392</v>
      </c>
      <c r="C205" s="10" t="s">
        <v>393</v>
      </c>
      <c r="D205" s="10" t="s">
        <v>237</v>
      </c>
      <c r="E205" s="11" t="s">
        <v>394</v>
      </c>
      <c r="F205" s="11" t="s">
        <v>169</v>
      </c>
      <c r="G205" s="12" t="s">
        <v>12</v>
      </c>
      <c r="H205" s="114" t="s">
        <v>16</v>
      </c>
      <c r="I205" s="12" t="s">
        <v>395</v>
      </c>
      <c r="J205" s="14">
        <v>9</v>
      </c>
      <c r="K205" s="15" t="s">
        <v>13</v>
      </c>
      <c r="L205" s="16">
        <v>0</v>
      </c>
      <c r="M205" s="17" t="s">
        <v>14</v>
      </c>
      <c r="N205" s="17">
        <v>10</v>
      </c>
      <c r="O205" s="17" t="s">
        <v>13</v>
      </c>
      <c r="P205" s="18">
        <v>0</v>
      </c>
      <c r="Q205" s="19"/>
      <c r="R205" s="18"/>
      <c r="S205" s="18"/>
      <c r="T205" s="18"/>
      <c r="U205" s="20"/>
      <c r="V205" s="18"/>
      <c r="W205" s="21"/>
      <c r="X205" s="22" t="s">
        <v>630</v>
      </c>
      <c r="Y205" s="23" t="s">
        <v>631</v>
      </c>
      <c r="Z205" s="64">
        <v>118</v>
      </c>
    </row>
    <row r="206" spans="1:26" ht="18" customHeight="1">
      <c r="A206" s="44">
        <f>VLOOKUP(Z206,貼付け!A:C,2,0)</f>
        <v>2453</v>
      </c>
      <c r="B206" s="10" t="s">
        <v>2509</v>
      </c>
      <c r="C206" s="10" t="s">
        <v>724</v>
      </c>
      <c r="D206" s="10" t="s">
        <v>237</v>
      </c>
      <c r="E206" s="11" t="s">
        <v>2510</v>
      </c>
      <c r="F206" s="11" t="s">
        <v>169</v>
      </c>
      <c r="G206" s="12" t="s">
        <v>12</v>
      </c>
      <c r="H206" s="114" t="s">
        <v>16</v>
      </c>
      <c r="I206" s="111" t="s">
        <v>725</v>
      </c>
      <c r="J206" s="14">
        <v>9</v>
      </c>
      <c r="K206" s="15" t="s">
        <v>13</v>
      </c>
      <c r="L206" s="16">
        <v>0</v>
      </c>
      <c r="M206" s="17" t="s">
        <v>14</v>
      </c>
      <c r="N206" s="17">
        <v>12</v>
      </c>
      <c r="O206" s="17" t="s">
        <v>13</v>
      </c>
      <c r="P206" s="18">
        <v>0</v>
      </c>
      <c r="Q206" s="19">
        <v>12</v>
      </c>
      <c r="R206" s="18" t="s">
        <v>13</v>
      </c>
      <c r="S206" s="18">
        <v>0</v>
      </c>
      <c r="T206" s="18" t="s">
        <v>14</v>
      </c>
      <c r="U206" s="20">
        <v>16</v>
      </c>
      <c r="V206" s="18" t="s">
        <v>13</v>
      </c>
      <c r="W206" s="21">
        <v>0</v>
      </c>
      <c r="X206" s="22" t="s">
        <v>2511</v>
      </c>
      <c r="Y206" s="23" t="s">
        <v>16</v>
      </c>
      <c r="Z206" s="64">
        <v>174</v>
      </c>
    </row>
    <row r="207" spans="1:26" ht="18" customHeight="1">
      <c r="A207" s="44">
        <f>VLOOKUP(Z207,貼付け!A:C,2,0)</f>
        <v>1545</v>
      </c>
      <c r="B207" s="10" t="s">
        <v>2273</v>
      </c>
      <c r="C207" s="10" t="s">
        <v>2328</v>
      </c>
      <c r="D207" s="10" t="s">
        <v>237</v>
      </c>
      <c r="E207" s="11" t="s">
        <v>2546</v>
      </c>
      <c r="F207" s="11" t="s">
        <v>39</v>
      </c>
      <c r="G207" s="12" t="s">
        <v>12</v>
      </c>
      <c r="H207" s="114" t="s">
        <v>16</v>
      </c>
      <c r="I207" s="12" t="s">
        <v>2547</v>
      </c>
      <c r="J207" s="14">
        <v>10</v>
      </c>
      <c r="K207" s="15" t="s">
        <v>13</v>
      </c>
      <c r="L207" s="16">
        <v>0</v>
      </c>
      <c r="M207" s="17" t="s">
        <v>14</v>
      </c>
      <c r="N207" s="17">
        <v>16</v>
      </c>
      <c r="O207" s="17" t="s">
        <v>13</v>
      </c>
      <c r="P207" s="18">
        <v>0</v>
      </c>
      <c r="Q207" s="19"/>
      <c r="R207" s="18"/>
      <c r="S207" s="18"/>
      <c r="T207" s="18"/>
      <c r="U207" s="20"/>
      <c r="V207" s="18"/>
      <c r="W207" s="21"/>
      <c r="X207" s="22" t="s">
        <v>2548</v>
      </c>
      <c r="Y207" s="23" t="s">
        <v>3069</v>
      </c>
      <c r="Z207" s="64">
        <v>206</v>
      </c>
    </row>
    <row r="208" spans="1:26" ht="18" customHeight="1">
      <c r="A208" s="44">
        <f>VLOOKUP(Z208,貼付け!A:C,2,0)</f>
        <v>1780</v>
      </c>
      <c r="B208" s="10" t="s">
        <v>1124</v>
      </c>
      <c r="C208" s="10" t="s">
        <v>403</v>
      </c>
      <c r="D208" s="10" t="s">
        <v>237</v>
      </c>
      <c r="E208" s="11" t="s">
        <v>1125</v>
      </c>
      <c r="F208" s="11" t="s">
        <v>52</v>
      </c>
      <c r="G208" s="12" t="s">
        <v>12</v>
      </c>
      <c r="H208" s="114" t="s">
        <v>16</v>
      </c>
      <c r="I208" s="12" t="s">
        <v>456</v>
      </c>
      <c r="J208" s="14">
        <v>9</v>
      </c>
      <c r="K208" s="15" t="s">
        <v>13</v>
      </c>
      <c r="L208" s="16">
        <v>0</v>
      </c>
      <c r="M208" s="17" t="s">
        <v>14</v>
      </c>
      <c r="N208" s="17">
        <v>13</v>
      </c>
      <c r="O208" s="17" t="s">
        <v>13</v>
      </c>
      <c r="P208" s="18">
        <v>0</v>
      </c>
      <c r="Q208" s="19"/>
      <c r="R208" s="18"/>
      <c r="S208" s="18"/>
      <c r="T208" s="18"/>
      <c r="U208" s="20"/>
      <c r="V208" s="18"/>
      <c r="W208" s="21"/>
      <c r="X208" s="22" t="s">
        <v>633</v>
      </c>
      <c r="Y208" s="23" t="s">
        <v>2687</v>
      </c>
      <c r="Z208" s="64">
        <v>286</v>
      </c>
    </row>
    <row r="209" spans="1:26" ht="18" customHeight="1">
      <c r="A209" s="44">
        <f>VLOOKUP(Z209,貼付け!A:C,2,0)</f>
        <v>1967</v>
      </c>
      <c r="B209" s="10" t="s">
        <v>376</v>
      </c>
      <c r="C209" s="10" t="s">
        <v>377</v>
      </c>
      <c r="D209" s="10" t="s">
        <v>378</v>
      </c>
      <c r="E209" s="11" t="s">
        <v>2520</v>
      </c>
      <c r="F209" s="11" t="s">
        <v>20</v>
      </c>
      <c r="G209" s="12" t="s">
        <v>12</v>
      </c>
      <c r="H209" s="114" t="s">
        <v>16</v>
      </c>
      <c r="I209" s="12" t="s">
        <v>379</v>
      </c>
      <c r="J209" s="14">
        <v>8</v>
      </c>
      <c r="K209" s="15" t="s">
        <v>13</v>
      </c>
      <c r="L209" s="16">
        <v>0</v>
      </c>
      <c r="M209" s="17" t="s">
        <v>14</v>
      </c>
      <c r="N209" s="17">
        <v>14</v>
      </c>
      <c r="O209" s="17" t="s">
        <v>13</v>
      </c>
      <c r="P209" s="18">
        <v>0</v>
      </c>
      <c r="Q209" s="19"/>
      <c r="R209" s="18"/>
      <c r="S209" s="18"/>
      <c r="T209" s="18"/>
      <c r="U209" s="20"/>
      <c r="V209" s="18"/>
      <c r="W209" s="21"/>
      <c r="X209" s="22"/>
      <c r="Y209" s="23" t="s">
        <v>2521</v>
      </c>
      <c r="Z209" s="64">
        <v>185</v>
      </c>
    </row>
    <row r="210" spans="1:26" ht="18" customHeight="1">
      <c r="A210" s="44">
        <f>VLOOKUP(Z210,貼付け!A:C,2,0)</f>
        <v>134</v>
      </c>
      <c r="B210" s="10" t="s">
        <v>2669</v>
      </c>
      <c r="C210" s="10" t="s">
        <v>922</v>
      </c>
      <c r="D210" s="10" t="s">
        <v>378</v>
      </c>
      <c r="E210" s="11" t="s">
        <v>923</v>
      </c>
      <c r="F210" s="11" t="s">
        <v>20</v>
      </c>
      <c r="G210" s="12" t="s">
        <v>15</v>
      </c>
      <c r="H210" s="114" t="s">
        <v>17</v>
      </c>
      <c r="I210" s="12" t="s">
        <v>924</v>
      </c>
      <c r="J210" s="14">
        <v>0</v>
      </c>
      <c r="K210" s="15" t="s">
        <v>13</v>
      </c>
      <c r="L210" s="16">
        <v>0</v>
      </c>
      <c r="M210" s="17" t="s">
        <v>14</v>
      </c>
      <c r="N210" s="17">
        <v>12</v>
      </c>
      <c r="O210" s="17" t="s">
        <v>13</v>
      </c>
      <c r="P210" s="18">
        <v>0</v>
      </c>
      <c r="Q210" s="19">
        <v>12</v>
      </c>
      <c r="R210" s="18" t="s">
        <v>13</v>
      </c>
      <c r="S210" s="18">
        <v>0</v>
      </c>
      <c r="T210" s="18" t="s">
        <v>14</v>
      </c>
      <c r="U210" s="20">
        <v>24</v>
      </c>
      <c r="V210" s="18" t="s">
        <v>13</v>
      </c>
      <c r="W210" s="21">
        <v>0</v>
      </c>
      <c r="X210" s="22" t="s">
        <v>925</v>
      </c>
      <c r="Y210" s="23" t="s">
        <v>2529</v>
      </c>
      <c r="Z210" s="64">
        <v>193</v>
      </c>
    </row>
    <row r="211" spans="1:26" ht="18" customHeight="1">
      <c r="A211" s="44">
        <f>VLOOKUP(Z211,貼付け!A:C,2,0)</f>
        <v>1068</v>
      </c>
      <c r="B211" s="10" t="s">
        <v>351</v>
      </c>
      <c r="C211" s="10" t="s">
        <v>352</v>
      </c>
      <c r="D211" s="10" t="s">
        <v>353</v>
      </c>
      <c r="E211" s="11" t="s">
        <v>354</v>
      </c>
      <c r="F211" s="11" t="s">
        <v>29</v>
      </c>
      <c r="G211" s="12" t="s">
        <v>12</v>
      </c>
      <c r="H211" s="114" t="s">
        <v>16</v>
      </c>
      <c r="I211" s="12" t="s">
        <v>355</v>
      </c>
      <c r="J211" s="14">
        <v>9</v>
      </c>
      <c r="K211" s="15" t="s">
        <v>13</v>
      </c>
      <c r="L211" s="16">
        <v>30</v>
      </c>
      <c r="M211" s="17" t="s">
        <v>14</v>
      </c>
      <c r="N211" s="17">
        <v>13</v>
      </c>
      <c r="O211" s="17" t="s">
        <v>13</v>
      </c>
      <c r="P211" s="18">
        <v>0</v>
      </c>
      <c r="Q211" s="19"/>
      <c r="R211" s="18"/>
      <c r="S211" s="18"/>
      <c r="T211" s="18"/>
      <c r="U211" s="20"/>
      <c r="V211" s="18"/>
      <c r="W211" s="21"/>
      <c r="X211" s="22"/>
      <c r="Y211" s="23" t="s">
        <v>3148</v>
      </c>
      <c r="Z211" s="64">
        <v>208</v>
      </c>
    </row>
    <row r="212" spans="1:26" ht="18" customHeight="1">
      <c r="A212" s="44">
        <f>VLOOKUP(Z212,貼付け!A:C,2,0)</f>
        <v>944</v>
      </c>
      <c r="B212" s="10" t="s">
        <v>437</v>
      </c>
      <c r="C212" s="10" t="s">
        <v>438</v>
      </c>
      <c r="D212" s="10" t="s">
        <v>353</v>
      </c>
      <c r="E212" s="11" t="s">
        <v>2781</v>
      </c>
      <c r="F212" s="11" t="s">
        <v>20</v>
      </c>
      <c r="G212" s="12" t="s">
        <v>12</v>
      </c>
      <c r="H212" s="114" t="s">
        <v>16</v>
      </c>
      <c r="I212" s="12" t="s">
        <v>439</v>
      </c>
      <c r="J212" s="14">
        <v>9</v>
      </c>
      <c r="K212" s="15" t="s">
        <v>13</v>
      </c>
      <c r="L212" s="16">
        <v>0</v>
      </c>
      <c r="M212" s="17" t="s">
        <v>14</v>
      </c>
      <c r="N212" s="17">
        <v>12</v>
      </c>
      <c r="O212" s="17" t="s">
        <v>13</v>
      </c>
      <c r="P212" s="18">
        <v>0</v>
      </c>
      <c r="Q212" s="19">
        <v>12</v>
      </c>
      <c r="R212" s="18" t="s">
        <v>13</v>
      </c>
      <c r="S212" s="18">
        <v>0</v>
      </c>
      <c r="T212" s="18" t="s">
        <v>14</v>
      </c>
      <c r="U212" s="20">
        <v>16</v>
      </c>
      <c r="V212" s="18" t="s">
        <v>13</v>
      </c>
      <c r="W212" s="21">
        <v>0</v>
      </c>
      <c r="X212" s="22" t="s">
        <v>2782</v>
      </c>
      <c r="Y212" s="23" t="s">
        <v>2783</v>
      </c>
      <c r="Z212" s="64">
        <v>321</v>
      </c>
    </row>
    <row r="213" spans="1:26" ht="18" customHeight="1">
      <c r="A213" s="44">
        <f>VLOOKUP(Z213,貼付け!A:C,2,0)</f>
        <v>1027</v>
      </c>
      <c r="B213" s="10" t="s">
        <v>446</v>
      </c>
      <c r="C213" s="10" t="s">
        <v>2239</v>
      </c>
      <c r="D213" s="10" t="s">
        <v>27</v>
      </c>
      <c r="E213" s="11" t="s">
        <v>448</v>
      </c>
      <c r="F213" s="11" t="s">
        <v>52</v>
      </c>
      <c r="G213" s="12" t="s">
        <v>12</v>
      </c>
      <c r="H213" s="114" t="s">
        <v>16</v>
      </c>
      <c r="I213" s="12" t="s">
        <v>449</v>
      </c>
      <c r="J213" s="14">
        <v>9</v>
      </c>
      <c r="K213" s="15" t="s">
        <v>13</v>
      </c>
      <c r="L213" s="16">
        <v>0</v>
      </c>
      <c r="M213" s="17" t="s">
        <v>14</v>
      </c>
      <c r="N213" s="17">
        <v>11</v>
      </c>
      <c r="O213" s="17" t="s">
        <v>13</v>
      </c>
      <c r="P213" s="18">
        <v>0</v>
      </c>
      <c r="Q213" s="19"/>
      <c r="R213" s="18"/>
      <c r="S213" s="18"/>
      <c r="T213" s="18"/>
      <c r="U213" s="20"/>
      <c r="V213" s="18"/>
      <c r="W213" s="21"/>
      <c r="X213" s="22"/>
      <c r="Y213" s="23" t="s">
        <v>16</v>
      </c>
      <c r="Z213" s="64">
        <v>19</v>
      </c>
    </row>
    <row r="214" spans="1:26" ht="18" customHeight="1">
      <c r="A214" s="44">
        <f>VLOOKUP(Z214,貼付け!A:C,2,0)</f>
        <v>1187</v>
      </c>
      <c r="B214" s="10" t="s">
        <v>541</v>
      </c>
      <c r="C214" s="10" t="s">
        <v>926</v>
      </c>
      <c r="D214" s="10" t="s">
        <v>27</v>
      </c>
      <c r="E214" s="11" t="s">
        <v>927</v>
      </c>
      <c r="F214" s="11" t="s">
        <v>52</v>
      </c>
      <c r="G214" s="12" t="s">
        <v>12</v>
      </c>
      <c r="H214" s="114" t="s">
        <v>16</v>
      </c>
      <c r="I214" s="12" t="s">
        <v>928</v>
      </c>
      <c r="J214" s="14">
        <v>9</v>
      </c>
      <c r="K214" s="15" t="s">
        <v>13</v>
      </c>
      <c r="L214" s="16">
        <v>0</v>
      </c>
      <c r="M214" s="17" t="s">
        <v>14</v>
      </c>
      <c r="N214" s="17">
        <v>11</v>
      </c>
      <c r="O214" s="17" t="s">
        <v>13</v>
      </c>
      <c r="P214" s="18">
        <v>0</v>
      </c>
      <c r="Q214" s="19">
        <v>13</v>
      </c>
      <c r="R214" s="18" t="s">
        <v>13</v>
      </c>
      <c r="S214" s="18">
        <v>30</v>
      </c>
      <c r="T214" s="18" t="s">
        <v>14</v>
      </c>
      <c r="U214" s="20">
        <v>15</v>
      </c>
      <c r="V214" s="18" t="s">
        <v>13</v>
      </c>
      <c r="W214" s="21">
        <v>30</v>
      </c>
      <c r="X214" s="22" t="s">
        <v>1100</v>
      </c>
      <c r="Y214" s="23" t="s">
        <v>16</v>
      </c>
      <c r="Z214" s="64">
        <v>106</v>
      </c>
    </row>
    <row r="215" spans="1:26" ht="18" customHeight="1">
      <c r="A215" s="44">
        <f>VLOOKUP(Z215,貼付け!A:C,2,0)</f>
        <v>1323</v>
      </c>
      <c r="B215" s="10" t="s">
        <v>205</v>
      </c>
      <c r="C215" s="10" t="s">
        <v>206</v>
      </c>
      <c r="D215" s="10" t="s">
        <v>27</v>
      </c>
      <c r="E215" s="11" t="s">
        <v>207</v>
      </c>
      <c r="F215" s="11" t="s">
        <v>20</v>
      </c>
      <c r="G215" s="12" t="s">
        <v>12</v>
      </c>
      <c r="H215" s="114" t="s">
        <v>16</v>
      </c>
      <c r="I215" s="12" t="s">
        <v>208</v>
      </c>
      <c r="J215" s="14">
        <v>8</v>
      </c>
      <c r="K215" s="15" t="s">
        <v>13</v>
      </c>
      <c r="L215" s="16">
        <v>45</v>
      </c>
      <c r="M215" s="17" t="s">
        <v>14</v>
      </c>
      <c r="N215" s="17">
        <v>12</v>
      </c>
      <c r="O215" s="17" t="s">
        <v>13</v>
      </c>
      <c r="P215" s="18">
        <v>0</v>
      </c>
      <c r="Q215" s="19">
        <v>12</v>
      </c>
      <c r="R215" s="18" t="s">
        <v>13</v>
      </c>
      <c r="S215" s="18">
        <v>0</v>
      </c>
      <c r="T215" s="18" t="s">
        <v>14</v>
      </c>
      <c r="U215" s="20">
        <v>14</v>
      </c>
      <c r="V215" s="18" t="s">
        <v>13</v>
      </c>
      <c r="W215" s="21">
        <v>45</v>
      </c>
      <c r="X215" s="22" t="s">
        <v>634</v>
      </c>
      <c r="Y215" s="23" t="s">
        <v>2700</v>
      </c>
      <c r="Z215" s="64">
        <v>119</v>
      </c>
    </row>
    <row r="216" spans="1:26" ht="18" customHeight="1">
      <c r="A216" s="44">
        <f>VLOOKUP(Z216,貼付け!A:C,2,0)</f>
        <v>465</v>
      </c>
      <c r="B216" s="10" t="s">
        <v>25</v>
      </c>
      <c r="C216" s="10" t="s">
        <v>26</v>
      </c>
      <c r="D216" s="10" t="s">
        <v>27</v>
      </c>
      <c r="E216" s="11" t="s">
        <v>28</v>
      </c>
      <c r="F216" s="11" t="s">
        <v>29</v>
      </c>
      <c r="G216" s="12" t="s">
        <v>12</v>
      </c>
      <c r="H216" s="114" t="s">
        <v>16</v>
      </c>
      <c r="I216" s="12" t="s">
        <v>30</v>
      </c>
      <c r="J216" s="14">
        <v>9</v>
      </c>
      <c r="K216" s="15" t="s">
        <v>13</v>
      </c>
      <c r="L216" s="16">
        <v>0</v>
      </c>
      <c r="M216" s="17" t="s">
        <v>14</v>
      </c>
      <c r="N216" s="17">
        <v>12</v>
      </c>
      <c r="O216" s="17" t="s">
        <v>13</v>
      </c>
      <c r="P216" s="18">
        <v>0</v>
      </c>
      <c r="Q216" s="19"/>
      <c r="R216" s="18"/>
      <c r="S216" s="18"/>
      <c r="T216" s="18"/>
      <c r="U216" s="20"/>
      <c r="V216" s="18"/>
      <c r="W216" s="21"/>
      <c r="X216" s="22"/>
      <c r="Y216" s="23" t="s">
        <v>16</v>
      </c>
      <c r="Z216" s="64">
        <v>123</v>
      </c>
    </row>
    <row r="217" spans="1:26" ht="18" customHeight="1">
      <c r="A217" s="44">
        <f>VLOOKUP(Z217,貼付け!A:C,2,0)</f>
        <v>904</v>
      </c>
      <c r="B217" s="10" t="s">
        <v>1072</v>
      </c>
      <c r="C217" s="10" t="s">
        <v>1073</v>
      </c>
      <c r="D217" s="10" t="s">
        <v>27</v>
      </c>
      <c r="E217" s="11" t="s">
        <v>2525</v>
      </c>
      <c r="F217" s="11" t="s">
        <v>29</v>
      </c>
      <c r="G217" s="12" t="s">
        <v>12</v>
      </c>
      <c r="H217" s="114" t="s">
        <v>16</v>
      </c>
      <c r="I217" s="12" t="s">
        <v>1074</v>
      </c>
      <c r="J217" s="14">
        <v>9</v>
      </c>
      <c r="K217" s="15" t="s">
        <v>13</v>
      </c>
      <c r="L217" s="16">
        <v>0</v>
      </c>
      <c r="M217" s="17" t="s">
        <v>14</v>
      </c>
      <c r="N217" s="17">
        <v>12</v>
      </c>
      <c r="O217" s="17" t="s">
        <v>13</v>
      </c>
      <c r="P217" s="18">
        <v>0</v>
      </c>
      <c r="Q217" s="19">
        <v>12</v>
      </c>
      <c r="R217" s="18" t="s">
        <v>13</v>
      </c>
      <c r="S217" s="18">
        <v>0</v>
      </c>
      <c r="T217" s="18" t="s">
        <v>14</v>
      </c>
      <c r="U217" s="20">
        <v>15</v>
      </c>
      <c r="V217" s="18" t="s">
        <v>13</v>
      </c>
      <c r="W217" s="21">
        <v>0</v>
      </c>
      <c r="X217" s="22" t="s">
        <v>1128</v>
      </c>
      <c r="Y217" s="23" t="s">
        <v>16</v>
      </c>
      <c r="Z217" s="64">
        <v>187</v>
      </c>
    </row>
    <row r="218" spans="1:26" ht="18" customHeight="1">
      <c r="A218" s="44">
        <f>VLOOKUP(Z218,貼付け!A:C,2,0)</f>
        <v>461</v>
      </c>
      <c r="B218" s="10" t="s">
        <v>2254</v>
      </c>
      <c r="C218" s="10" t="s">
        <v>2622</v>
      </c>
      <c r="D218" s="10" t="s">
        <v>27</v>
      </c>
      <c r="E218" s="11" t="s">
        <v>2623</v>
      </c>
      <c r="F218" s="11" t="s">
        <v>52</v>
      </c>
      <c r="G218" s="12" t="s">
        <v>12</v>
      </c>
      <c r="H218" s="114" t="s">
        <v>16</v>
      </c>
      <c r="I218" s="12" t="s">
        <v>2624</v>
      </c>
      <c r="J218" s="14">
        <v>7</v>
      </c>
      <c r="K218" s="15" t="s">
        <v>13</v>
      </c>
      <c r="L218" s="16">
        <v>0</v>
      </c>
      <c r="M218" s="17" t="s">
        <v>14</v>
      </c>
      <c r="N218" s="17">
        <v>13</v>
      </c>
      <c r="O218" s="17" t="s">
        <v>13</v>
      </c>
      <c r="P218" s="18">
        <v>0</v>
      </c>
      <c r="Q218" s="19"/>
      <c r="R218" s="18"/>
      <c r="S218" s="18"/>
      <c r="T218" s="18"/>
      <c r="U218" s="20"/>
      <c r="V218" s="18"/>
      <c r="W218" s="21"/>
      <c r="X218" s="22"/>
      <c r="Y218" s="23" t="s">
        <v>16</v>
      </c>
      <c r="Z218" s="64">
        <v>274</v>
      </c>
    </row>
    <row r="219" spans="1:26" ht="18" customHeight="1">
      <c r="A219" s="44">
        <f>VLOOKUP(Z219,貼付け!A:C,2,0)</f>
        <v>1879</v>
      </c>
      <c r="B219" s="10" t="s">
        <v>281</v>
      </c>
      <c r="C219" s="10" t="s">
        <v>26</v>
      </c>
      <c r="D219" s="10" t="s">
        <v>27</v>
      </c>
      <c r="E219" s="11" t="s">
        <v>2757</v>
      </c>
      <c r="F219" s="11" t="s">
        <v>39</v>
      </c>
      <c r="G219" s="12" t="s">
        <v>12</v>
      </c>
      <c r="H219" s="114" t="s">
        <v>16</v>
      </c>
      <c r="I219" s="111" t="s">
        <v>3085</v>
      </c>
      <c r="J219" s="14">
        <v>9</v>
      </c>
      <c r="K219" s="15" t="s">
        <v>13</v>
      </c>
      <c r="L219" s="16">
        <v>0</v>
      </c>
      <c r="M219" s="17" t="s">
        <v>14</v>
      </c>
      <c r="N219" s="17">
        <v>15</v>
      </c>
      <c r="O219" s="17" t="s">
        <v>13</v>
      </c>
      <c r="P219" s="18">
        <v>0</v>
      </c>
      <c r="Q219" s="19"/>
      <c r="R219" s="18"/>
      <c r="S219" s="18"/>
      <c r="T219" s="18"/>
      <c r="U219" s="20"/>
      <c r="V219" s="18"/>
      <c r="W219" s="21"/>
      <c r="X219" s="22" t="s">
        <v>2758</v>
      </c>
      <c r="Y219" s="23" t="s">
        <v>3109</v>
      </c>
      <c r="Z219" s="64">
        <v>298</v>
      </c>
    </row>
    <row r="220" spans="1:26" ht="18" customHeight="1">
      <c r="A220" s="44">
        <f>VLOOKUP(Z220,貼付け!A:C,2,0)</f>
        <v>908</v>
      </c>
      <c r="B220" s="10" t="s">
        <v>2186</v>
      </c>
      <c r="C220" s="10" t="s">
        <v>2183</v>
      </c>
      <c r="D220" s="10" t="s">
        <v>27</v>
      </c>
      <c r="E220" s="11" t="s">
        <v>2185</v>
      </c>
      <c r="F220" s="11" t="s">
        <v>20</v>
      </c>
      <c r="G220" s="12" t="s">
        <v>12</v>
      </c>
      <c r="H220" s="114" t="s">
        <v>16</v>
      </c>
      <c r="I220" s="12" t="s">
        <v>2188</v>
      </c>
      <c r="J220" s="14">
        <v>9</v>
      </c>
      <c r="K220" s="15" t="s">
        <v>13</v>
      </c>
      <c r="L220" s="16">
        <v>0</v>
      </c>
      <c r="M220" s="17" t="s">
        <v>14</v>
      </c>
      <c r="N220" s="17">
        <v>15</v>
      </c>
      <c r="O220" s="17" t="s">
        <v>13</v>
      </c>
      <c r="P220" s="18">
        <v>0</v>
      </c>
      <c r="Q220" s="19"/>
      <c r="R220" s="18"/>
      <c r="S220" s="18"/>
      <c r="T220" s="18"/>
      <c r="U220" s="20"/>
      <c r="V220" s="18"/>
      <c r="W220" s="21"/>
      <c r="X220" s="22" t="s">
        <v>2190</v>
      </c>
      <c r="Y220" s="23" t="s">
        <v>16</v>
      </c>
      <c r="Z220" s="64">
        <v>349</v>
      </c>
    </row>
    <row r="221" spans="1:26" ht="18" customHeight="1">
      <c r="A221" s="44">
        <f>VLOOKUP(Z221,貼付け!A:C,2,0)</f>
        <v>2819</v>
      </c>
      <c r="B221" s="10" t="s">
        <v>556</v>
      </c>
      <c r="C221" s="10" t="s">
        <v>831</v>
      </c>
      <c r="D221" s="10" t="s">
        <v>343</v>
      </c>
      <c r="E221" s="11" t="s">
        <v>2466</v>
      </c>
      <c r="F221" s="11" t="s">
        <v>20</v>
      </c>
      <c r="G221" s="12" t="s">
        <v>12</v>
      </c>
      <c r="H221" s="114" t="s">
        <v>16</v>
      </c>
      <c r="I221" s="12" t="s">
        <v>989</v>
      </c>
      <c r="J221" s="14">
        <v>9</v>
      </c>
      <c r="K221" s="15" t="s">
        <v>13</v>
      </c>
      <c r="L221" s="16">
        <v>0</v>
      </c>
      <c r="M221" s="17" t="s">
        <v>14</v>
      </c>
      <c r="N221" s="17">
        <v>15</v>
      </c>
      <c r="O221" s="17" t="s">
        <v>13</v>
      </c>
      <c r="P221" s="18">
        <v>0</v>
      </c>
      <c r="Q221" s="19"/>
      <c r="R221" s="18"/>
      <c r="S221" s="18"/>
      <c r="T221" s="18"/>
      <c r="U221" s="20"/>
      <c r="V221" s="18"/>
      <c r="W221" s="21"/>
      <c r="X221" s="22"/>
      <c r="Y221" s="23" t="s">
        <v>16</v>
      </c>
      <c r="Z221" s="64">
        <v>130</v>
      </c>
    </row>
    <row r="222" spans="1:26" ht="18" customHeight="1">
      <c r="A222" s="44">
        <f>VLOOKUP(Z222,貼付け!A:C,2,0)</f>
        <v>2753</v>
      </c>
      <c r="B222" s="10" t="s">
        <v>523</v>
      </c>
      <c r="C222" s="10" t="s">
        <v>773</v>
      </c>
      <c r="D222" s="10" t="s">
        <v>210</v>
      </c>
      <c r="E222" s="11" t="s">
        <v>2337</v>
      </c>
      <c r="F222" s="11" t="s">
        <v>20</v>
      </c>
      <c r="G222" s="12" t="s">
        <v>15</v>
      </c>
      <c r="H222" s="114" t="s">
        <v>17</v>
      </c>
      <c r="I222" s="12" t="s">
        <v>885</v>
      </c>
      <c r="J222" s="14">
        <v>9</v>
      </c>
      <c r="K222" s="15" t="s">
        <v>13</v>
      </c>
      <c r="L222" s="16">
        <v>0</v>
      </c>
      <c r="M222" s="17" t="s">
        <v>14</v>
      </c>
      <c r="N222" s="17">
        <v>12</v>
      </c>
      <c r="O222" s="17" t="s">
        <v>13</v>
      </c>
      <c r="P222" s="18">
        <v>0</v>
      </c>
      <c r="Q222" s="19">
        <v>12</v>
      </c>
      <c r="R222" s="18" t="s">
        <v>13</v>
      </c>
      <c r="S222" s="18">
        <v>0</v>
      </c>
      <c r="T222" s="18" t="s">
        <v>14</v>
      </c>
      <c r="U222" s="20">
        <v>17</v>
      </c>
      <c r="V222" s="18" t="s">
        <v>13</v>
      </c>
      <c r="W222" s="21">
        <v>0</v>
      </c>
      <c r="X222" s="22"/>
      <c r="Y222" s="23" t="s">
        <v>2630</v>
      </c>
      <c r="Z222" s="64">
        <v>4</v>
      </c>
    </row>
    <row r="223" spans="1:26" ht="18" customHeight="1">
      <c r="A223" s="44">
        <f>VLOOKUP(Z223,貼付け!A:C,2,0)</f>
        <v>2734</v>
      </c>
      <c r="B223" s="10" t="s">
        <v>497</v>
      </c>
      <c r="C223" s="10" t="s">
        <v>769</v>
      </c>
      <c r="D223" s="10" t="s">
        <v>210</v>
      </c>
      <c r="E223" s="11" t="s">
        <v>770</v>
      </c>
      <c r="F223" s="11" t="s">
        <v>29</v>
      </c>
      <c r="G223" s="12" t="s">
        <v>12</v>
      </c>
      <c r="H223" s="114" t="s">
        <v>16</v>
      </c>
      <c r="I223" s="12" t="s">
        <v>771</v>
      </c>
      <c r="J223" s="14">
        <v>9</v>
      </c>
      <c r="K223" s="15" t="s">
        <v>13</v>
      </c>
      <c r="L223" s="16">
        <v>0</v>
      </c>
      <c r="M223" s="17" t="s">
        <v>14</v>
      </c>
      <c r="N223" s="17">
        <v>12</v>
      </c>
      <c r="O223" s="17" t="s">
        <v>13</v>
      </c>
      <c r="P223" s="18">
        <v>0</v>
      </c>
      <c r="Q223" s="19"/>
      <c r="R223" s="18"/>
      <c r="S223" s="18"/>
      <c r="T223" s="18"/>
      <c r="U223" s="20"/>
      <c r="V223" s="18"/>
      <c r="W223" s="21"/>
      <c r="X223" s="22" t="s">
        <v>772</v>
      </c>
      <c r="Y223" s="23" t="s">
        <v>2374</v>
      </c>
      <c r="Z223" s="64">
        <v>35</v>
      </c>
    </row>
    <row r="224" spans="1:26" ht="18" customHeight="1">
      <c r="A224" s="44">
        <f>VLOOKUP(Z224,貼付け!A:C,2,0)</f>
        <v>123</v>
      </c>
      <c r="B224" s="10" t="s">
        <v>501</v>
      </c>
      <c r="C224" s="10" t="s">
        <v>834</v>
      </c>
      <c r="D224" s="10" t="s">
        <v>210</v>
      </c>
      <c r="E224" s="11" t="s">
        <v>835</v>
      </c>
      <c r="F224" s="11" t="s">
        <v>192</v>
      </c>
      <c r="G224" s="12" t="s">
        <v>15</v>
      </c>
      <c r="H224" s="115" t="s">
        <v>17</v>
      </c>
      <c r="I224" s="12" t="s">
        <v>836</v>
      </c>
      <c r="J224" s="14">
        <v>10</v>
      </c>
      <c r="K224" s="15" t="s">
        <v>13</v>
      </c>
      <c r="L224" s="16">
        <v>0</v>
      </c>
      <c r="M224" s="17" t="s">
        <v>14</v>
      </c>
      <c r="N224" s="17">
        <v>12</v>
      </c>
      <c r="O224" s="17" t="s">
        <v>13</v>
      </c>
      <c r="P224" s="18">
        <v>0</v>
      </c>
      <c r="Q224" s="19"/>
      <c r="R224" s="18"/>
      <c r="S224" s="18"/>
      <c r="T224" s="18"/>
      <c r="U224" s="20"/>
      <c r="V224" s="18"/>
      <c r="W224" s="21"/>
      <c r="X224" s="22"/>
      <c r="Y224" s="23" t="s">
        <v>16</v>
      </c>
      <c r="Z224" s="64">
        <v>297</v>
      </c>
    </row>
    <row r="225" spans="1:26" ht="18" customHeight="1">
      <c r="A225" s="44">
        <f>VLOOKUP(Z225,貼付け!A:C,2,0)</f>
        <v>534</v>
      </c>
      <c r="B225" s="10" t="s">
        <v>209</v>
      </c>
      <c r="C225" s="10" t="s">
        <v>2241</v>
      </c>
      <c r="D225" s="10" t="s">
        <v>210</v>
      </c>
      <c r="E225" s="11" t="s">
        <v>211</v>
      </c>
      <c r="F225" s="11" t="s">
        <v>39</v>
      </c>
      <c r="G225" s="12" t="s">
        <v>12</v>
      </c>
      <c r="H225" s="114" t="s">
        <v>16</v>
      </c>
      <c r="I225" s="12" t="s">
        <v>212</v>
      </c>
      <c r="J225" s="14">
        <v>9</v>
      </c>
      <c r="K225" s="15" t="s">
        <v>13</v>
      </c>
      <c r="L225" s="16">
        <v>0</v>
      </c>
      <c r="M225" s="17" t="s">
        <v>14</v>
      </c>
      <c r="N225" s="17">
        <v>12</v>
      </c>
      <c r="O225" s="17" t="s">
        <v>13</v>
      </c>
      <c r="P225" s="18">
        <v>0</v>
      </c>
      <c r="Q225" s="19"/>
      <c r="R225" s="18"/>
      <c r="S225" s="18"/>
      <c r="T225" s="18"/>
      <c r="U225" s="20"/>
      <c r="V225" s="18"/>
      <c r="W225" s="21"/>
      <c r="X225" s="22"/>
      <c r="Y225" s="23" t="s">
        <v>16</v>
      </c>
      <c r="Z225" s="64">
        <v>302</v>
      </c>
    </row>
    <row r="226" spans="1:26" ht="18" customHeight="1">
      <c r="A226" s="44">
        <f>VLOOKUP(Z226,貼付け!A:C,2,0)</f>
        <v>16</v>
      </c>
      <c r="B226" s="10" t="s">
        <v>1076</v>
      </c>
      <c r="C226" s="10" t="s">
        <v>249</v>
      </c>
      <c r="D226" s="10" t="s">
        <v>98</v>
      </c>
      <c r="E226" s="11" t="s">
        <v>250</v>
      </c>
      <c r="F226" s="11" t="s">
        <v>52</v>
      </c>
      <c r="G226" s="12" t="s">
        <v>12</v>
      </c>
      <c r="H226" s="114" t="s">
        <v>16</v>
      </c>
      <c r="I226" s="12" t="s">
        <v>251</v>
      </c>
      <c r="J226" s="14">
        <v>9</v>
      </c>
      <c r="K226" s="15" t="s">
        <v>13</v>
      </c>
      <c r="L226" s="16">
        <v>0</v>
      </c>
      <c r="M226" s="17" t="s">
        <v>14</v>
      </c>
      <c r="N226" s="17">
        <v>15</v>
      </c>
      <c r="O226" s="17" t="s">
        <v>13</v>
      </c>
      <c r="P226" s="18">
        <v>0</v>
      </c>
      <c r="Q226" s="19"/>
      <c r="R226" s="18"/>
      <c r="S226" s="18"/>
      <c r="T226" s="18"/>
      <c r="U226" s="20"/>
      <c r="V226" s="18"/>
      <c r="W226" s="21"/>
      <c r="X226" s="22"/>
      <c r="Y226" s="23" t="s">
        <v>16</v>
      </c>
      <c r="Z226" s="64">
        <v>22</v>
      </c>
    </row>
    <row r="227" spans="1:26" ht="18" customHeight="1">
      <c r="A227" s="44">
        <f>VLOOKUP(Z227,貼付け!A:C,2,0)</f>
        <v>2136</v>
      </c>
      <c r="B227" s="10" t="s">
        <v>239</v>
      </c>
      <c r="C227" s="10" t="s">
        <v>240</v>
      </c>
      <c r="D227" s="10" t="s">
        <v>98</v>
      </c>
      <c r="E227" s="11" t="s">
        <v>241</v>
      </c>
      <c r="F227" s="11" t="s">
        <v>29</v>
      </c>
      <c r="G227" s="12" t="s">
        <v>12</v>
      </c>
      <c r="H227" s="114" t="s">
        <v>16</v>
      </c>
      <c r="I227" s="111" t="s">
        <v>886</v>
      </c>
      <c r="J227" s="14">
        <v>10</v>
      </c>
      <c r="K227" s="15" t="s">
        <v>13</v>
      </c>
      <c r="L227" s="16">
        <v>0</v>
      </c>
      <c r="M227" s="17" t="s">
        <v>14</v>
      </c>
      <c r="N227" s="17">
        <v>12</v>
      </c>
      <c r="O227" s="17" t="s">
        <v>13</v>
      </c>
      <c r="P227" s="18">
        <v>0</v>
      </c>
      <c r="Q227" s="19">
        <v>12</v>
      </c>
      <c r="R227" s="18" t="s">
        <v>13</v>
      </c>
      <c r="S227" s="18">
        <v>0</v>
      </c>
      <c r="T227" s="18" t="s">
        <v>14</v>
      </c>
      <c r="U227" s="20">
        <v>16</v>
      </c>
      <c r="V227" s="18" t="s">
        <v>13</v>
      </c>
      <c r="W227" s="21">
        <v>0</v>
      </c>
      <c r="X227" s="22"/>
      <c r="Y227" s="23" t="s">
        <v>2637</v>
      </c>
      <c r="Z227" s="64">
        <v>49</v>
      </c>
    </row>
    <row r="228" spans="1:26" ht="18" customHeight="1">
      <c r="A228" s="44">
        <f>VLOOKUP(Z228,貼付け!A:C,2,0)</f>
        <v>2817</v>
      </c>
      <c r="B228" s="10" t="s">
        <v>1130</v>
      </c>
      <c r="C228" s="10" t="s">
        <v>1131</v>
      </c>
      <c r="D228" s="10" t="s">
        <v>98</v>
      </c>
      <c r="E228" s="11" t="s">
        <v>2515</v>
      </c>
      <c r="F228" s="11" t="s">
        <v>29</v>
      </c>
      <c r="G228" s="12" t="s">
        <v>12</v>
      </c>
      <c r="H228" s="114" t="s">
        <v>16</v>
      </c>
      <c r="I228" s="12" t="s">
        <v>1132</v>
      </c>
      <c r="J228" s="14">
        <v>8</v>
      </c>
      <c r="K228" s="15" t="s">
        <v>13</v>
      </c>
      <c r="L228" s="16">
        <v>0</v>
      </c>
      <c r="M228" s="17" t="s">
        <v>14</v>
      </c>
      <c r="N228" s="17">
        <v>12</v>
      </c>
      <c r="O228" s="17" t="s">
        <v>13</v>
      </c>
      <c r="P228" s="18">
        <v>0</v>
      </c>
      <c r="Q228" s="19"/>
      <c r="R228" s="18"/>
      <c r="S228" s="18"/>
      <c r="T228" s="18"/>
      <c r="U228" s="20"/>
      <c r="V228" s="18"/>
      <c r="W228" s="21"/>
      <c r="X228" s="22"/>
      <c r="Y228" s="23" t="s">
        <v>16</v>
      </c>
      <c r="Z228" s="64">
        <v>180</v>
      </c>
    </row>
    <row r="229" spans="1:26" ht="18" customHeight="1">
      <c r="A229" s="44">
        <f>VLOOKUP(Z229,貼付け!A:C,2,0)</f>
        <v>2791</v>
      </c>
      <c r="B229" s="10" t="s">
        <v>3029</v>
      </c>
      <c r="C229" s="10" t="s">
        <v>2084</v>
      </c>
      <c r="D229" s="10" t="s">
        <v>98</v>
      </c>
      <c r="E229" s="11" t="s">
        <v>2087</v>
      </c>
      <c r="F229" s="11" t="s">
        <v>20</v>
      </c>
      <c r="G229" s="12" t="s">
        <v>12</v>
      </c>
      <c r="H229" s="114" t="s">
        <v>16</v>
      </c>
      <c r="I229" s="12" t="s">
        <v>2089</v>
      </c>
      <c r="J229" s="14">
        <v>9</v>
      </c>
      <c r="K229" s="15" t="s">
        <v>13</v>
      </c>
      <c r="L229" s="16">
        <v>0</v>
      </c>
      <c r="M229" s="17" t="s">
        <v>14</v>
      </c>
      <c r="N229" s="17">
        <v>12</v>
      </c>
      <c r="O229" s="17" t="s">
        <v>13</v>
      </c>
      <c r="P229" s="18">
        <v>0</v>
      </c>
      <c r="Q229" s="19">
        <v>12</v>
      </c>
      <c r="R229" s="18" t="s">
        <v>13</v>
      </c>
      <c r="S229" s="18">
        <v>30</v>
      </c>
      <c r="T229" s="18" t="s">
        <v>14</v>
      </c>
      <c r="U229" s="20">
        <v>15</v>
      </c>
      <c r="V229" s="18" t="s">
        <v>13</v>
      </c>
      <c r="W229" s="21">
        <v>30</v>
      </c>
      <c r="X229" s="22" t="s">
        <v>3030</v>
      </c>
      <c r="Y229" s="23" t="s">
        <v>3086</v>
      </c>
      <c r="Z229" s="64">
        <v>265</v>
      </c>
    </row>
    <row r="230" spans="1:26" ht="18" customHeight="1">
      <c r="A230" s="44">
        <f>VLOOKUP(Z230,貼付け!A:C,2,0)</f>
        <v>2827</v>
      </c>
      <c r="B230" s="10" t="s">
        <v>2257</v>
      </c>
      <c r="C230" s="10" t="s">
        <v>2184</v>
      </c>
      <c r="D230" s="10" t="s">
        <v>98</v>
      </c>
      <c r="E230" s="11" t="s">
        <v>2625</v>
      </c>
      <c r="F230" s="11" t="s">
        <v>29</v>
      </c>
      <c r="G230" s="12" t="s">
        <v>12</v>
      </c>
      <c r="H230" s="114" t="s">
        <v>16</v>
      </c>
      <c r="I230" s="12" t="s">
        <v>2626</v>
      </c>
      <c r="J230" s="14">
        <v>9</v>
      </c>
      <c r="K230" s="15" t="s">
        <v>13</v>
      </c>
      <c r="L230" s="16">
        <v>0</v>
      </c>
      <c r="M230" s="17" t="s">
        <v>14</v>
      </c>
      <c r="N230" s="17">
        <v>12</v>
      </c>
      <c r="O230" s="17" t="s">
        <v>13</v>
      </c>
      <c r="P230" s="18">
        <v>0</v>
      </c>
      <c r="Q230" s="19"/>
      <c r="R230" s="18"/>
      <c r="S230" s="18"/>
      <c r="T230" s="18"/>
      <c r="U230" s="20"/>
      <c r="V230" s="18"/>
      <c r="W230" s="21"/>
      <c r="X230" s="22"/>
      <c r="Y230" s="23" t="s">
        <v>16</v>
      </c>
      <c r="Z230" s="64">
        <v>277</v>
      </c>
    </row>
    <row r="231" spans="1:26" ht="18" customHeight="1">
      <c r="A231" s="44">
        <f>VLOOKUP(Z231,貼付け!A:C,2,0)</f>
        <v>1001</v>
      </c>
      <c r="B231" s="10" t="s">
        <v>3031</v>
      </c>
      <c r="C231" s="10" t="s">
        <v>1521</v>
      </c>
      <c r="D231" s="10" t="s">
        <v>98</v>
      </c>
      <c r="E231" s="11" t="s">
        <v>3032</v>
      </c>
      <c r="F231" s="11" t="s">
        <v>20</v>
      </c>
      <c r="G231" s="12" t="s">
        <v>12</v>
      </c>
      <c r="H231" s="114" t="s">
        <v>16</v>
      </c>
      <c r="I231" s="12" t="s">
        <v>1912</v>
      </c>
      <c r="J231" s="14">
        <v>8</v>
      </c>
      <c r="K231" s="15" t="s">
        <v>13</v>
      </c>
      <c r="L231" s="16">
        <v>0</v>
      </c>
      <c r="M231" s="17" t="s">
        <v>14</v>
      </c>
      <c r="N231" s="17">
        <v>13</v>
      </c>
      <c r="O231" s="17" t="s">
        <v>13</v>
      </c>
      <c r="P231" s="18">
        <v>30</v>
      </c>
      <c r="Q231" s="19"/>
      <c r="R231" s="18"/>
      <c r="S231" s="18"/>
      <c r="T231" s="18"/>
      <c r="U231" s="20"/>
      <c r="V231" s="18"/>
      <c r="W231" s="21"/>
      <c r="X231" s="22" t="s">
        <v>3033</v>
      </c>
      <c r="Y231" s="23" t="s">
        <v>1913</v>
      </c>
      <c r="Z231" s="64">
        <v>343</v>
      </c>
    </row>
    <row r="232" spans="1:26" ht="18" customHeight="1">
      <c r="A232" s="44">
        <f>VLOOKUP(Z232,貼付け!A:C,2,0)</f>
        <v>121</v>
      </c>
      <c r="B232" s="10" t="s">
        <v>96</v>
      </c>
      <c r="C232" s="10" t="s">
        <v>97</v>
      </c>
      <c r="D232" s="10" t="s">
        <v>98</v>
      </c>
      <c r="E232" s="11" t="s">
        <v>3036</v>
      </c>
      <c r="F232" s="11" t="s">
        <v>20</v>
      </c>
      <c r="G232" s="12" t="s">
        <v>12</v>
      </c>
      <c r="H232" s="114" t="s">
        <v>16</v>
      </c>
      <c r="I232" s="12" t="s">
        <v>99</v>
      </c>
      <c r="J232" s="14">
        <v>9</v>
      </c>
      <c r="K232" s="15" t="s">
        <v>13</v>
      </c>
      <c r="L232" s="16">
        <v>30</v>
      </c>
      <c r="M232" s="17" t="s">
        <v>14</v>
      </c>
      <c r="N232" s="17">
        <v>12</v>
      </c>
      <c r="O232" s="17" t="s">
        <v>13</v>
      </c>
      <c r="P232" s="18">
        <v>0</v>
      </c>
      <c r="Q232" s="19">
        <v>14</v>
      </c>
      <c r="R232" s="18" t="s">
        <v>13</v>
      </c>
      <c r="S232" s="18">
        <v>0</v>
      </c>
      <c r="T232" s="18" t="s">
        <v>14</v>
      </c>
      <c r="U232" s="20">
        <v>17</v>
      </c>
      <c r="V232" s="18" t="s">
        <v>13</v>
      </c>
      <c r="W232" s="21">
        <v>0</v>
      </c>
      <c r="X232" s="22" t="s">
        <v>3037</v>
      </c>
      <c r="Y232" s="23" t="s">
        <v>3038</v>
      </c>
      <c r="Z232" s="64">
        <v>348</v>
      </c>
    </row>
    <row r="233" spans="1:26" ht="18" customHeight="1">
      <c r="A233" s="44">
        <f>VLOOKUP(Z233,貼付け!A:C,2,0)</f>
        <v>1861</v>
      </c>
      <c r="B233" s="10" t="s">
        <v>2522</v>
      </c>
      <c r="C233" s="10" t="s">
        <v>115</v>
      </c>
      <c r="D233" s="10" t="s">
        <v>116</v>
      </c>
      <c r="E233" s="11" t="s">
        <v>2523</v>
      </c>
      <c r="F233" s="11" t="s">
        <v>20</v>
      </c>
      <c r="G233" s="12" t="s">
        <v>12</v>
      </c>
      <c r="H233" s="114" t="s">
        <v>16</v>
      </c>
      <c r="I233" s="12" t="s">
        <v>117</v>
      </c>
      <c r="J233" s="14">
        <v>9</v>
      </c>
      <c r="K233" s="15" t="s">
        <v>13</v>
      </c>
      <c r="L233" s="16">
        <v>0</v>
      </c>
      <c r="M233" s="17" t="s">
        <v>14</v>
      </c>
      <c r="N233" s="17">
        <v>14</v>
      </c>
      <c r="O233" s="17" t="s">
        <v>13</v>
      </c>
      <c r="P233" s="18">
        <v>0</v>
      </c>
      <c r="Q233" s="19"/>
      <c r="R233" s="18"/>
      <c r="S233" s="18"/>
      <c r="T233" s="18"/>
      <c r="U233" s="20"/>
      <c r="V233" s="18"/>
      <c r="W233" s="21"/>
      <c r="X233" s="22"/>
      <c r="Y233" s="23" t="s">
        <v>2524</v>
      </c>
      <c r="Z233" s="64">
        <v>186</v>
      </c>
    </row>
    <row r="234" spans="1:26" ht="18" customHeight="1">
      <c r="A234" s="44">
        <f>VLOOKUP(Z234,貼付け!A:C,2,0)</f>
        <v>481</v>
      </c>
      <c r="B234" s="10" t="s">
        <v>2255</v>
      </c>
      <c r="C234" s="10" t="s">
        <v>124</v>
      </c>
      <c r="D234" s="10" t="s">
        <v>125</v>
      </c>
      <c r="E234" s="11" t="s">
        <v>774</v>
      </c>
      <c r="F234" s="11" t="s">
        <v>20</v>
      </c>
      <c r="G234" s="12" t="s">
        <v>15</v>
      </c>
      <c r="H234" s="114" t="s">
        <v>17</v>
      </c>
      <c r="I234" s="12" t="s">
        <v>775</v>
      </c>
      <c r="J234" s="14">
        <v>9</v>
      </c>
      <c r="K234" s="15" t="s">
        <v>13</v>
      </c>
      <c r="L234" s="16">
        <v>0</v>
      </c>
      <c r="M234" s="17" t="s">
        <v>14</v>
      </c>
      <c r="N234" s="17">
        <v>12</v>
      </c>
      <c r="O234" s="17" t="s">
        <v>13</v>
      </c>
      <c r="P234" s="18">
        <v>0</v>
      </c>
      <c r="Q234" s="19">
        <v>12</v>
      </c>
      <c r="R234" s="18" t="s">
        <v>13</v>
      </c>
      <c r="S234" s="18">
        <v>0</v>
      </c>
      <c r="T234" s="18" t="s">
        <v>14</v>
      </c>
      <c r="U234" s="20">
        <v>15</v>
      </c>
      <c r="V234" s="18" t="s">
        <v>13</v>
      </c>
      <c r="W234" s="21">
        <v>0</v>
      </c>
      <c r="X234" s="22" t="s">
        <v>776</v>
      </c>
      <c r="Y234" s="23" t="s">
        <v>16</v>
      </c>
      <c r="Z234" s="64">
        <v>45</v>
      </c>
    </row>
    <row r="235" spans="1:26" ht="18" customHeight="1">
      <c r="A235" s="44">
        <f>VLOOKUP(Z235,貼付け!A:C,2,0)</f>
        <v>3092</v>
      </c>
      <c r="B235" s="10" t="s">
        <v>2288</v>
      </c>
      <c r="C235" s="10" t="s">
        <v>2447</v>
      </c>
      <c r="D235" s="10" t="s">
        <v>125</v>
      </c>
      <c r="E235" s="11" t="s">
        <v>2448</v>
      </c>
      <c r="F235" s="11" t="s">
        <v>29</v>
      </c>
      <c r="G235" s="12" t="s">
        <v>12</v>
      </c>
      <c r="H235" s="114" t="s">
        <v>16</v>
      </c>
      <c r="I235" s="12" t="s">
        <v>2449</v>
      </c>
      <c r="J235" s="14">
        <v>9</v>
      </c>
      <c r="K235" s="15" t="s">
        <v>13</v>
      </c>
      <c r="L235" s="16">
        <v>0</v>
      </c>
      <c r="M235" s="17" t="s">
        <v>14</v>
      </c>
      <c r="N235" s="17">
        <v>13</v>
      </c>
      <c r="O235" s="17" t="s">
        <v>13</v>
      </c>
      <c r="P235" s="18">
        <v>0</v>
      </c>
      <c r="Q235" s="19"/>
      <c r="R235" s="18"/>
      <c r="S235" s="18"/>
      <c r="T235" s="18"/>
      <c r="U235" s="20"/>
      <c r="V235" s="18"/>
      <c r="W235" s="21"/>
      <c r="X235" s="24" t="s">
        <v>3149</v>
      </c>
      <c r="Y235" s="23" t="s">
        <v>2450</v>
      </c>
      <c r="Z235" s="64">
        <v>104</v>
      </c>
    </row>
    <row r="236" spans="1:26" ht="18" customHeight="1">
      <c r="A236" s="44">
        <f>VLOOKUP(Z236,貼付け!A:C,2,0)</f>
        <v>166</v>
      </c>
      <c r="B236" s="10" t="s">
        <v>2467</v>
      </c>
      <c r="C236" s="10" t="s">
        <v>124</v>
      </c>
      <c r="D236" s="10" t="s">
        <v>125</v>
      </c>
      <c r="E236" s="11" t="s">
        <v>126</v>
      </c>
      <c r="F236" s="11" t="s">
        <v>20</v>
      </c>
      <c r="G236" s="12" t="s">
        <v>12</v>
      </c>
      <c r="H236" s="114" t="s">
        <v>16</v>
      </c>
      <c r="I236" s="12" t="s">
        <v>127</v>
      </c>
      <c r="J236" s="14">
        <v>9</v>
      </c>
      <c r="K236" s="15" t="s">
        <v>13</v>
      </c>
      <c r="L236" s="16">
        <v>0</v>
      </c>
      <c r="M236" s="17" t="s">
        <v>14</v>
      </c>
      <c r="N236" s="17">
        <v>15</v>
      </c>
      <c r="O236" s="17" t="s">
        <v>13</v>
      </c>
      <c r="P236" s="18">
        <v>0</v>
      </c>
      <c r="Q236" s="19"/>
      <c r="R236" s="18"/>
      <c r="S236" s="18"/>
      <c r="T236" s="18"/>
      <c r="U236" s="20"/>
      <c r="V236" s="18"/>
      <c r="W236" s="21"/>
      <c r="X236" s="22" t="s">
        <v>2290</v>
      </c>
      <c r="Y236" s="23" t="s">
        <v>2468</v>
      </c>
      <c r="Z236" s="64">
        <v>131</v>
      </c>
    </row>
    <row r="237" spans="1:26" ht="18" customHeight="1">
      <c r="A237" s="44">
        <f>VLOOKUP(Z237,貼付け!A:C,2,0)</f>
        <v>1</v>
      </c>
      <c r="B237" s="10" t="s">
        <v>420</v>
      </c>
      <c r="C237" s="10" t="s">
        <v>421</v>
      </c>
      <c r="D237" s="10" t="s">
        <v>125</v>
      </c>
      <c r="E237" s="11" t="s">
        <v>422</v>
      </c>
      <c r="F237" s="11" t="s">
        <v>29</v>
      </c>
      <c r="G237" s="12" t="s">
        <v>12</v>
      </c>
      <c r="H237" s="114" t="s">
        <v>16</v>
      </c>
      <c r="I237" s="12" t="s">
        <v>636</v>
      </c>
      <c r="J237" s="14">
        <v>10</v>
      </c>
      <c r="K237" s="15" t="s">
        <v>13</v>
      </c>
      <c r="L237" s="16">
        <v>0</v>
      </c>
      <c r="M237" s="17" t="s">
        <v>14</v>
      </c>
      <c r="N237" s="17">
        <v>12</v>
      </c>
      <c r="O237" s="17" t="s">
        <v>13</v>
      </c>
      <c r="P237" s="18">
        <v>0</v>
      </c>
      <c r="Q237" s="19">
        <v>13</v>
      </c>
      <c r="R237" s="18" t="s">
        <v>13</v>
      </c>
      <c r="S237" s="18">
        <v>0</v>
      </c>
      <c r="T237" s="18" t="s">
        <v>14</v>
      </c>
      <c r="U237" s="20">
        <v>17</v>
      </c>
      <c r="V237" s="18" t="s">
        <v>13</v>
      </c>
      <c r="W237" s="21">
        <v>0</v>
      </c>
      <c r="X237" s="22" t="s">
        <v>2513</v>
      </c>
      <c r="Y237" s="23" t="s">
        <v>16</v>
      </c>
      <c r="Z237" s="64">
        <v>178</v>
      </c>
    </row>
    <row r="238" spans="1:26" ht="18" customHeight="1">
      <c r="A238" s="44">
        <f>VLOOKUP(Z238,貼付け!A:C,2,0)</f>
        <v>164</v>
      </c>
      <c r="B238" s="10" t="s">
        <v>535</v>
      </c>
      <c r="C238" s="10" t="s">
        <v>972</v>
      </c>
      <c r="D238" s="10" t="s">
        <v>125</v>
      </c>
      <c r="E238" s="11" t="s">
        <v>2748</v>
      </c>
      <c r="F238" s="11" t="s">
        <v>20</v>
      </c>
      <c r="G238" s="12" t="s">
        <v>12</v>
      </c>
      <c r="H238" s="114" t="s">
        <v>16</v>
      </c>
      <c r="I238" s="12" t="s">
        <v>973</v>
      </c>
      <c r="J238" s="14">
        <v>9</v>
      </c>
      <c r="K238" s="15" t="s">
        <v>13</v>
      </c>
      <c r="L238" s="16">
        <v>30</v>
      </c>
      <c r="M238" s="17" t="s">
        <v>14</v>
      </c>
      <c r="N238" s="17">
        <v>12</v>
      </c>
      <c r="O238" s="17" t="s">
        <v>13</v>
      </c>
      <c r="P238" s="18">
        <v>30</v>
      </c>
      <c r="Q238" s="19"/>
      <c r="R238" s="18"/>
      <c r="S238" s="18"/>
      <c r="T238" s="18"/>
      <c r="U238" s="20"/>
      <c r="V238" s="18"/>
      <c r="W238" s="21"/>
      <c r="X238" s="22"/>
      <c r="Y238" s="23" t="s">
        <v>2749</v>
      </c>
      <c r="Z238" s="64">
        <v>214</v>
      </c>
    </row>
    <row r="239" spans="1:26" ht="18" customHeight="1">
      <c r="A239" s="44">
        <f>VLOOKUP(Z239,貼付け!A:C,2,0)</f>
        <v>210</v>
      </c>
      <c r="B239" s="10" t="s">
        <v>144</v>
      </c>
      <c r="C239" s="10" t="s">
        <v>145</v>
      </c>
      <c r="D239" s="10" t="s">
        <v>146</v>
      </c>
      <c r="E239" s="11" t="s">
        <v>2690</v>
      </c>
      <c r="F239" s="11" t="s">
        <v>20</v>
      </c>
      <c r="G239" s="12" t="s">
        <v>12</v>
      </c>
      <c r="H239" s="114" t="s">
        <v>16</v>
      </c>
      <c r="I239" s="111" t="s">
        <v>692</v>
      </c>
      <c r="J239" s="14">
        <v>9</v>
      </c>
      <c r="K239" s="15" t="s">
        <v>13</v>
      </c>
      <c r="L239" s="16">
        <v>0</v>
      </c>
      <c r="M239" s="17" t="s">
        <v>14</v>
      </c>
      <c r="N239" s="17">
        <v>12</v>
      </c>
      <c r="O239" s="17" t="s">
        <v>13</v>
      </c>
      <c r="P239" s="18">
        <v>0</v>
      </c>
      <c r="Q239" s="19"/>
      <c r="R239" s="18"/>
      <c r="S239" s="18"/>
      <c r="T239" s="18"/>
      <c r="U239" s="20"/>
      <c r="V239" s="18"/>
      <c r="W239" s="21"/>
      <c r="X239" s="22" t="s">
        <v>693</v>
      </c>
      <c r="Y239" s="23" t="s">
        <v>2691</v>
      </c>
      <c r="Z239" s="64">
        <v>8</v>
      </c>
    </row>
    <row r="240" spans="1:26" ht="18" customHeight="1">
      <c r="A240" s="44">
        <f>VLOOKUP(Z240,貼付け!A:C,2,0)</f>
        <v>2659</v>
      </c>
      <c r="B240" s="10" t="s">
        <v>521</v>
      </c>
      <c r="C240" s="10" t="s">
        <v>858</v>
      </c>
      <c r="D240" s="10" t="s">
        <v>694</v>
      </c>
      <c r="E240" s="11" t="s">
        <v>859</v>
      </c>
      <c r="F240" s="11" t="s">
        <v>20</v>
      </c>
      <c r="G240" s="12" t="s">
        <v>15</v>
      </c>
      <c r="H240" s="114" t="s">
        <v>17</v>
      </c>
      <c r="I240" s="12" t="s">
        <v>860</v>
      </c>
      <c r="J240" s="14">
        <v>9</v>
      </c>
      <c r="K240" s="15" t="s">
        <v>13</v>
      </c>
      <c r="L240" s="16">
        <v>0</v>
      </c>
      <c r="M240" s="17" t="s">
        <v>14</v>
      </c>
      <c r="N240" s="17">
        <v>12</v>
      </c>
      <c r="O240" s="17" t="s">
        <v>13</v>
      </c>
      <c r="P240" s="18">
        <v>0</v>
      </c>
      <c r="Q240" s="19"/>
      <c r="R240" s="18"/>
      <c r="S240" s="18"/>
      <c r="T240" s="18"/>
      <c r="U240" s="20"/>
      <c r="V240" s="18"/>
      <c r="W240" s="21"/>
      <c r="X240" s="22"/>
      <c r="Y240" s="23" t="s">
        <v>2441</v>
      </c>
      <c r="Z240" s="64">
        <v>100</v>
      </c>
    </row>
    <row r="241" spans="1:26" ht="18" customHeight="1">
      <c r="A241" s="44">
        <f>VLOOKUP(Z241,貼付け!A:C,2,0)</f>
        <v>516</v>
      </c>
      <c r="B241" s="10" t="s">
        <v>162</v>
      </c>
      <c r="C241" s="10" t="s">
        <v>163</v>
      </c>
      <c r="D241" s="10" t="s">
        <v>164</v>
      </c>
      <c r="E241" s="11" t="s">
        <v>165</v>
      </c>
      <c r="F241" s="11" t="s">
        <v>20</v>
      </c>
      <c r="G241" s="12" t="s">
        <v>12</v>
      </c>
      <c r="H241" s="114" t="s">
        <v>16</v>
      </c>
      <c r="I241" s="111" t="s">
        <v>2932</v>
      </c>
      <c r="J241" s="14">
        <v>9</v>
      </c>
      <c r="K241" s="15" t="s">
        <v>13</v>
      </c>
      <c r="L241" s="16">
        <v>0</v>
      </c>
      <c r="M241" s="17" t="s">
        <v>14</v>
      </c>
      <c r="N241" s="17">
        <v>12</v>
      </c>
      <c r="O241" s="17" t="s">
        <v>13</v>
      </c>
      <c r="P241" s="18">
        <v>0</v>
      </c>
      <c r="Q241" s="19">
        <v>12</v>
      </c>
      <c r="R241" s="18" t="s">
        <v>13</v>
      </c>
      <c r="S241" s="18">
        <v>0</v>
      </c>
      <c r="T241" s="18" t="s">
        <v>14</v>
      </c>
      <c r="U241" s="20">
        <v>17</v>
      </c>
      <c r="V241" s="18" t="s">
        <v>13</v>
      </c>
      <c r="W241" s="21">
        <v>0</v>
      </c>
      <c r="X241" s="22" t="s">
        <v>637</v>
      </c>
      <c r="Y241" s="23" t="s">
        <v>2635</v>
      </c>
      <c r="Z241" s="64">
        <v>15</v>
      </c>
    </row>
    <row r="242" spans="1:26" ht="18" customHeight="1">
      <c r="A242" s="44">
        <f>VLOOKUP(Z242,貼付け!A:C,2,0)</f>
        <v>523</v>
      </c>
      <c r="B242" s="10" t="s">
        <v>416</v>
      </c>
      <c r="C242" s="10" t="s">
        <v>417</v>
      </c>
      <c r="D242" s="10" t="s">
        <v>164</v>
      </c>
      <c r="E242" s="11" t="s">
        <v>418</v>
      </c>
      <c r="F242" s="11" t="s">
        <v>20</v>
      </c>
      <c r="G242" s="12" t="s">
        <v>12</v>
      </c>
      <c r="H242" s="114" t="s">
        <v>16</v>
      </c>
      <c r="I242" s="12" t="s">
        <v>419</v>
      </c>
      <c r="J242" s="14">
        <v>10</v>
      </c>
      <c r="K242" s="15" t="s">
        <v>13</v>
      </c>
      <c r="L242" s="16">
        <v>0</v>
      </c>
      <c r="M242" s="17" t="s">
        <v>14</v>
      </c>
      <c r="N242" s="17">
        <v>12</v>
      </c>
      <c r="O242" s="17" t="s">
        <v>13</v>
      </c>
      <c r="P242" s="18">
        <v>0</v>
      </c>
      <c r="Q242" s="19">
        <v>12</v>
      </c>
      <c r="R242" s="18" t="s">
        <v>13</v>
      </c>
      <c r="S242" s="18">
        <v>0</v>
      </c>
      <c r="T242" s="18" t="s">
        <v>14</v>
      </c>
      <c r="U242" s="20">
        <v>16</v>
      </c>
      <c r="V242" s="18" t="s">
        <v>13</v>
      </c>
      <c r="W242" s="21">
        <v>0</v>
      </c>
      <c r="X242" s="22"/>
      <c r="Y242" s="23" t="s">
        <v>2357</v>
      </c>
      <c r="Z242" s="64">
        <v>23</v>
      </c>
    </row>
    <row r="243" spans="1:26" ht="18" customHeight="1">
      <c r="A243" s="44">
        <f>VLOOKUP(Z243,貼付け!A:C,2,0)</f>
        <v>14</v>
      </c>
      <c r="B243" s="10" t="s">
        <v>2246</v>
      </c>
      <c r="C243" s="10" t="s">
        <v>308</v>
      </c>
      <c r="D243" s="10" t="s">
        <v>164</v>
      </c>
      <c r="E243" s="11" t="s">
        <v>309</v>
      </c>
      <c r="F243" s="11" t="s">
        <v>20</v>
      </c>
      <c r="G243" s="12" t="s">
        <v>12</v>
      </c>
      <c r="H243" s="114" t="s">
        <v>16</v>
      </c>
      <c r="I243" s="111" t="s">
        <v>2932</v>
      </c>
      <c r="J243" s="14">
        <v>9</v>
      </c>
      <c r="K243" s="15" t="s">
        <v>13</v>
      </c>
      <c r="L243" s="16">
        <v>0</v>
      </c>
      <c r="M243" s="17" t="s">
        <v>14</v>
      </c>
      <c r="N243" s="17">
        <v>12</v>
      </c>
      <c r="O243" s="17" t="s">
        <v>13</v>
      </c>
      <c r="P243" s="18">
        <v>0</v>
      </c>
      <c r="Q243" s="19">
        <v>12</v>
      </c>
      <c r="R243" s="18" t="s">
        <v>13</v>
      </c>
      <c r="S243" s="18">
        <v>0</v>
      </c>
      <c r="T243" s="18" t="s">
        <v>14</v>
      </c>
      <c r="U243" s="20">
        <v>15</v>
      </c>
      <c r="V243" s="18" t="s">
        <v>13</v>
      </c>
      <c r="W243" s="21">
        <v>0</v>
      </c>
      <c r="X243" s="22" t="s">
        <v>696</v>
      </c>
      <c r="Y243" s="23" t="s">
        <v>2652</v>
      </c>
      <c r="Z243" s="64">
        <v>112</v>
      </c>
    </row>
    <row r="244" spans="1:26" ht="18" customHeight="1">
      <c r="A244" s="44">
        <f>VLOOKUP(Z244,貼付け!A:C,2,0)</f>
        <v>2675</v>
      </c>
      <c r="B244" s="10" t="s">
        <v>483</v>
      </c>
      <c r="C244" s="10" t="s">
        <v>697</v>
      </c>
      <c r="D244" s="10" t="s">
        <v>164</v>
      </c>
      <c r="E244" s="11" t="s">
        <v>1077</v>
      </c>
      <c r="F244" s="11" t="s">
        <v>20</v>
      </c>
      <c r="G244" s="12" t="s">
        <v>12</v>
      </c>
      <c r="H244" s="114" t="s">
        <v>16</v>
      </c>
      <c r="I244" s="12" t="s">
        <v>698</v>
      </c>
      <c r="J244" s="14">
        <v>9</v>
      </c>
      <c r="K244" s="15" t="s">
        <v>13</v>
      </c>
      <c r="L244" s="16">
        <v>0</v>
      </c>
      <c r="M244" s="17" t="s">
        <v>14</v>
      </c>
      <c r="N244" s="17">
        <v>12</v>
      </c>
      <c r="O244" s="17" t="s">
        <v>13</v>
      </c>
      <c r="P244" s="18">
        <v>0</v>
      </c>
      <c r="Q244" s="19"/>
      <c r="R244" s="18"/>
      <c r="S244" s="18"/>
      <c r="T244" s="18"/>
      <c r="U244" s="20"/>
      <c r="V244" s="18"/>
      <c r="W244" s="21"/>
      <c r="X244" s="22"/>
      <c r="Y244" s="23" t="s">
        <v>16</v>
      </c>
      <c r="Z244" s="64">
        <v>153</v>
      </c>
    </row>
    <row r="245" spans="1:26" ht="18" customHeight="1">
      <c r="A245" s="44">
        <f>VLOOKUP(Z245,貼付け!A:C,2,0)</f>
        <v>196</v>
      </c>
      <c r="B245" s="10" t="s">
        <v>2715</v>
      </c>
      <c r="C245" s="10" t="s">
        <v>2716</v>
      </c>
      <c r="D245" s="10" t="s">
        <v>164</v>
      </c>
      <c r="E245" s="11" t="s">
        <v>2717</v>
      </c>
      <c r="F245" s="11" t="s">
        <v>29</v>
      </c>
      <c r="G245" s="12" t="s">
        <v>12</v>
      </c>
      <c r="H245" s="114" t="s">
        <v>16</v>
      </c>
      <c r="I245" s="12" t="s">
        <v>2718</v>
      </c>
      <c r="J245" s="14">
        <v>10</v>
      </c>
      <c r="K245" s="15" t="s">
        <v>13</v>
      </c>
      <c r="L245" s="16">
        <v>0</v>
      </c>
      <c r="M245" s="17" t="s">
        <v>14</v>
      </c>
      <c r="N245" s="17">
        <v>12</v>
      </c>
      <c r="O245" s="17" t="s">
        <v>13</v>
      </c>
      <c r="P245" s="18">
        <v>0</v>
      </c>
      <c r="Q245" s="19">
        <v>12</v>
      </c>
      <c r="R245" s="18" t="s">
        <v>13</v>
      </c>
      <c r="S245" s="18">
        <v>0</v>
      </c>
      <c r="T245" s="18" t="s">
        <v>14</v>
      </c>
      <c r="U245" s="20">
        <v>16</v>
      </c>
      <c r="V245" s="18" t="s">
        <v>13</v>
      </c>
      <c r="W245" s="21">
        <v>0</v>
      </c>
      <c r="X245" s="22"/>
      <c r="Y245" s="23" t="s">
        <v>16</v>
      </c>
      <c r="Z245" s="64">
        <v>184</v>
      </c>
    </row>
    <row r="246" spans="1:26" ht="18" customHeight="1">
      <c r="A246" s="44">
        <f>VLOOKUP(Z246,貼付け!A:C,2,0)</f>
        <v>519</v>
      </c>
      <c r="B246" s="10" t="s">
        <v>255</v>
      </c>
      <c r="C246" s="10" t="s">
        <v>256</v>
      </c>
      <c r="D246" s="10" t="s">
        <v>164</v>
      </c>
      <c r="E246" s="11" t="s">
        <v>2528</v>
      </c>
      <c r="F246" s="11" t="s">
        <v>20</v>
      </c>
      <c r="G246" s="12" t="s">
        <v>15</v>
      </c>
      <c r="H246" s="114" t="s">
        <v>17</v>
      </c>
      <c r="I246" s="12" t="s">
        <v>257</v>
      </c>
      <c r="J246" s="14">
        <v>9</v>
      </c>
      <c r="K246" s="15" t="s">
        <v>13</v>
      </c>
      <c r="L246" s="16">
        <v>0</v>
      </c>
      <c r="M246" s="17" t="s">
        <v>14</v>
      </c>
      <c r="N246" s="17">
        <v>12</v>
      </c>
      <c r="O246" s="17" t="s">
        <v>13</v>
      </c>
      <c r="P246" s="18">
        <v>0</v>
      </c>
      <c r="Q246" s="19">
        <v>12</v>
      </c>
      <c r="R246" s="18" t="s">
        <v>13</v>
      </c>
      <c r="S246" s="18">
        <v>0</v>
      </c>
      <c r="T246" s="18" t="s">
        <v>14</v>
      </c>
      <c r="U246" s="20">
        <v>17</v>
      </c>
      <c r="V246" s="18" t="s">
        <v>13</v>
      </c>
      <c r="W246" s="21">
        <v>0</v>
      </c>
      <c r="X246" s="22"/>
      <c r="Y246" s="23" t="s">
        <v>16</v>
      </c>
      <c r="Z246" s="64">
        <v>192</v>
      </c>
    </row>
    <row r="247" spans="1:26" ht="18" customHeight="1">
      <c r="A247" s="44">
        <f>VLOOKUP(Z247,貼付け!A:C,2,0)</f>
        <v>3002</v>
      </c>
      <c r="B247" s="10" t="s">
        <v>2142</v>
      </c>
      <c r="C247" s="10" t="s">
        <v>2141</v>
      </c>
      <c r="D247" s="10" t="s">
        <v>164</v>
      </c>
      <c r="E247" s="11" t="s">
        <v>2571</v>
      </c>
      <c r="F247" s="11" t="s">
        <v>78</v>
      </c>
      <c r="G247" s="12" t="s">
        <v>12</v>
      </c>
      <c r="H247" s="114" t="s">
        <v>16</v>
      </c>
      <c r="I247" s="12" t="s">
        <v>2144</v>
      </c>
      <c r="J247" s="14">
        <v>9</v>
      </c>
      <c r="K247" s="15" t="s">
        <v>13</v>
      </c>
      <c r="L247" s="16">
        <v>0</v>
      </c>
      <c r="M247" s="17" t="s">
        <v>14</v>
      </c>
      <c r="N247" s="17">
        <v>12</v>
      </c>
      <c r="O247" s="17" t="s">
        <v>13</v>
      </c>
      <c r="P247" s="18">
        <v>0</v>
      </c>
      <c r="Q247" s="19">
        <v>12</v>
      </c>
      <c r="R247" s="18" t="s">
        <v>13</v>
      </c>
      <c r="S247" s="18">
        <v>0</v>
      </c>
      <c r="T247" s="18" t="s">
        <v>14</v>
      </c>
      <c r="U247" s="20">
        <v>14</v>
      </c>
      <c r="V247" s="18" t="s">
        <v>13</v>
      </c>
      <c r="W247" s="21">
        <v>0</v>
      </c>
      <c r="X247" s="22" t="s">
        <v>2572</v>
      </c>
      <c r="Y247" s="23" t="s">
        <v>3087</v>
      </c>
      <c r="Z247" s="64">
        <v>230</v>
      </c>
    </row>
    <row r="248" spans="1:26" ht="18" customHeight="1">
      <c r="A248" s="44">
        <f>VLOOKUP(Z248,貼付け!A:C,2,0)</f>
        <v>13</v>
      </c>
      <c r="B248" s="10" t="s">
        <v>561</v>
      </c>
      <c r="C248" s="10" t="s">
        <v>995</v>
      </c>
      <c r="D248" s="10" t="s">
        <v>164</v>
      </c>
      <c r="E248" s="11" t="s">
        <v>996</v>
      </c>
      <c r="F248" s="11" t="s">
        <v>20</v>
      </c>
      <c r="G248" s="12" t="s">
        <v>12</v>
      </c>
      <c r="H248" s="114" t="s">
        <v>16</v>
      </c>
      <c r="I248" s="12" t="s">
        <v>997</v>
      </c>
      <c r="J248" s="14">
        <v>11</v>
      </c>
      <c r="K248" s="15" t="s">
        <v>13</v>
      </c>
      <c r="L248" s="16">
        <v>0</v>
      </c>
      <c r="M248" s="17" t="s">
        <v>14</v>
      </c>
      <c r="N248" s="17">
        <v>12</v>
      </c>
      <c r="O248" s="17" t="s">
        <v>13</v>
      </c>
      <c r="P248" s="18">
        <v>0</v>
      </c>
      <c r="Q248" s="19">
        <v>12</v>
      </c>
      <c r="R248" s="18" t="s">
        <v>13</v>
      </c>
      <c r="S248" s="18">
        <v>0</v>
      </c>
      <c r="T248" s="18" t="s">
        <v>14</v>
      </c>
      <c r="U248" s="20">
        <v>17</v>
      </c>
      <c r="V248" s="18" t="s">
        <v>13</v>
      </c>
      <c r="W248" s="21">
        <v>0</v>
      </c>
      <c r="X248" s="22"/>
      <c r="Y248" s="23" t="s">
        <v>2756</v>
      </c>
      <c r="Z248" s="64">
        <v>294</v>
      </c>
    </row>
    <row r="249" spans="1:26" ht="18" customHeight="1">
      <c r="A249" s="44">
        <f>VLOOKUP(Z249,貼付け!A:C,2,0)</f>
        <v>5</v>
      </c>
      <c r="B249" s="10" t="s">
        <v>461</v>
      </c>
      <c r="C249" s="10" t="s">
        <v>638</v>
      </c>
      <c r="D249" s="10" t="s">
        <v>639</v>
      </c>
      <c r="E249" s="11" t="s">
        <v>640</v>
      </c>
      <c r="F249" s="11" t="s">
        <v>39</v>
      </c>
      <c r="G249" s="12" t="s">
        <v>12</v>
      </c>
      <c r="H249" s="114" t="s">
        <v>16</v>
      </c>
      <c r="I249" s="12" t="s">
        <v>641</v>
      </c>
      <c r="J249" s="14">
        <v>8</v>
      </c>
      <c r="K249" s="15" t="s">
        <v>13</v>
      </c>
      <c r="L249" s="16">
        <v>30</v>
      </c>
      <c r="M249" s="17" t="s">
        <v>14</v>
      </c>
      <c r="N249" s="17">
        <v>11</v>
      </c>
      <c r="O249" s="17" t="s">
        <v>13</v>
      </c>
      <c r="P249" s="18">
        <v>30</v>
      </c>
      <c r="Q249" s="19">
        <v>13</v>
      </c>
      <c r="R249" s="18" t="s">
        <v>13</v>
      </c>
      <c r="S249" s="18">
        <v>30</v>
      </c>
      <c r="T249" s="18" t="s">
        <v>14</v>
      </c>
      <c r="U249" s="20">
        <v>15</v>
      </c>
      <c r="V249" s="18" t="s">
        <v>13</v>
      </c>
      <c r="W249" s="21">
        <v>30</v>
      </c>
      <c r="X249" s="22" t="s">
        <v>2434</v>
      </c>
      <c r="Y249" s="23" t="s">
        <v>2435</v>
      </c>
      <c r="Z249" s="64">
        <v>96</v>
      </c>
    </row>
    <row r="250" spans="1:26" ht="18" customHeight="1">
      <c r="A250" s="44">
        <f>VLOOKUP(Z250,貼付け!A:C,2,0)</f>
        <v>1267</v>
      </c>
      <c r="B250" s="10" t="s">
        <v>413</v>
      </c>
      <c r="C250" s="10" t="s">
        <v>414</v>
      </c>
      <c r="D250" s="10" t="s">
        <v>639</v>
      </c>
      <c r="E250" s="11" t="s">
        <v>2442</v>
      </c>
      <c r="F250" s="11" t="s">
        <v>20</v>
      </c>
      <c r="G250" s="12" t="s">
        <v>12</v>
      </c>
      <c r="H250" s="114" t="s">
        <v>16</v>
      </c>
      <c r="I250" s="12" t="s">
        <v>415</v>
      </c>
      <c r="J250" s="14">
        <v>9</v>
      </c>
      <c r="K250" s="15" t="s">
        <v>13</v>
      </c>
      <c r="L250" s="16">
        <v>0</v>
      </c>
      <c r="M250" s="17" t="s">
        <v>14</v>
      </c>
      <c r="N250" s="17">
        <v>12</v>
      </c>
      <c r="O250" s="17" t="s">
        <v>13</v>
      </c>
      <c r="P250" s="18">
        <v>0</v>
      </c>
      <c r="Q250" s="19"/>
      <c r="R250" s="18"/>
      <c r="S250" s="18"/>
      <c r="T250" s="18"/>
      <c r="U250" s="20"/>
      <c r="V250" s="18"/>
      <c r="W250" s="21"/>
      <c r="X250" s="22"/>
      <c r="Y250" s="23" t="s">
        <v>16</v>
      </c>
      <c r="Z250" s="64">
        <v>101</v>
      </c>
    </row>
    <row r="251" spans="1:26" ht="18" customHeight="1">
      <c r="A251" s="44">
        <f>VLOOKUP(Z251,貼付け!A:C,2,0)</f>
        <v>2768</v>
      </c>
      <c r="B251" s="10" t="s">
        <v>557</v>
      </c>
      <c r="C251" s="10" t="s">
        <v>990</v>
      </c>
      <c r="D251" s="10" t="s">
        <v>370</v>
      </c>
      <c r="E251" s="11" t="s">
        <v>1078</v>
      </c>
      <c r="F251" s="11" t="s">
        <v>29</v>
      </c>
      <c r="G251" s="12" t="s">
        <v>12</v>
      </c>
      <c r="H251" s="114" t="s">
        <v>16</v>
      </c>
      <c r="I251" s="12" t="s">
        <v>991</v>
      </c>
      <c r="J251" s="14">
        <v>9</v>
      </c>
      <c r="K251" s="15" t="s">
        <v>13</v>
      </c>
      <c r="L251" s="16">
        <v>0</v>
      </c>
      <c r="M251" s="17" t="s">
        <v>14</v>
      </c>
      <c r="N251" s="17">
        <v>12</v>
      </c>
      <c r="O251" s="17" t="s">
        <v>13</v>
      </c>
      <c r="P251" s="18">
        <v>0</v>
      </c>
      <c r="Q251" s="19">
        <v>13</v>
      </c>
      <c r="R251" s="18" t="s">
        <v>13</v>
      </c>
      <c r="S251" s="18">
        <v>0</v>
      </c>
      <c r="T251" s="18" t="s">
        <v>14</v>
      </c>
      <c r="U251" s="20">
        <v>16</v>
      </c>
      <c r="V251" s="18" t="s">
        <v>13</v>
      </c>
      <c r="W251" s="21">
        <v>0</v>
      </c>
      <c r="X251" s="22" t="s">
        <v>992</v>
      </c>
      <c r="Y251" s="23" t="s">
        <v>2598</v>
      </c>
      <c r="Z251" s="64">
        <v>252</v>
      </c>
    </row>
    <row r="252" spans="1:26" ht="18" customHeight="1">
      <c r="A252" s="44">
        <f>VLOOKUP(Z252,貼付け!A:C,2,0)</f>
        <v>1580</v>
      </c>
      <c r="B252" s="10" t="s">
        <v>2028</v>
      </c>
      <c r="C252" s="10" t="s">
        <v>369</v>
      </c>
      <c r="D252" s="10" t="s">
        <v>370</v>
      </c>
      <c r="E252" s="11" t="s">
        <v>3047</v>
      </c>
      <c r="F252" s="11" t="s">
        <v>192</v>
      </c>
      <c r="G252" s="12" t="s">
        <v>12</v>
      </c>
      <c r="H252" s="114" t="s">
        <v>16</v>
      </c>
      <c r="I252" s="12" t="s">
        <v>2030</v>
      </c>
      <c r="J252" s="14">
        <v>9</v>
      </c>
      <c r="K252" s="15" t="s">
        <v>13</v>
      </c>
      <c r="L252" s="16">
        <v>0</v>
      </c>
      <c r="M252" s="17" t="s">
        <v>14</v>
      </c>
      <c r="N252" s="17">
        <v>15</v>
      </c>
      <c r="O252" s="17" t="s">
        <v>13</v>
      </c>
      <c r="P252" s="18">
        <v>0</v>
      </c>
      <c r="Q252" s="19"/>
      <c r="R252" s="18"/>
      <c r="S252" s="18"/>
      <c r="T252" s="18"/>
      <c r="U252" s="20"/>
      <c r="V252" s="18"/>
      <c r="W252" s="21"/>
      <c r="X252" s="22"/>
      <c r="Y252" s="23" t="s">
        <v>3048</v>
      </c>
      <c r="Z252" s="64">
        <v>332</v>
      </c>
    </row>
    <row r="253" spans="1:26" ht="18" customHeight="1">
      <c r="A253" s="44">
        <f>VLOOKUP(Z253,貼付け!A:C,2,0)</f>
        <v>24</v>
      </c>
      <c r="B253" s="10" t="s">
        <v>2371</v>
      </c>
      <c r="C253" s="10" t="s">
        <v>49</v>
      </c>
      <c r="D253" s="10" t="s">
        <v>50</v>
      </c>
      <c r="E253" s="11" t="s">
        <v>51</v>
      </c>
      <c r="F253" s="11" t="s">
        <v>78</v>
      </c>
      <c r="G253" s="12" t="s">
        <v>12</v>
      </c>
      <c r="H253" s="114" t="s">
        <v>16</v>
      </c>
      <c r="I253" s="12" t="s">
        <v>53</v>
      </c>
      <c r="J253" s="14">
        <v>9</v>
      </c>
      <c r="K253" s="15" t="s">
        <v>13</v>
      </c>
      <c r="L253" s="16">
        <v>0</v>
      </c>
      <c r="M253" s="17" t="s">
        <v>14</v>
      </c>
      <c r="N253" s="17">
        <v>11</v>
      </c>
      <c r="O253" s="17" t="s">
        <v>13</v>
      </c>
      <c r="P253" s="18">
        <v>0</v>
      </c>
      <c r="Q253" s="19"/>
      <c r="R253" s="18"/>
      <c r="S253" s="18"/>
      <c r="T253" s="18"/>
      <c r="U253" s="20"/>
      <c r="V253" s="18"/>
      <c r="W253" s="21"/>
      <c r="X253" s="22" t="s">
        <v>2372</v>
      </c>
      <c r="Y253" s="23" t="s">
        <v>2373</v>
      </c>
      <c r="Z253" s="64">
        <v>32</v>
      </c>
    </row>
    <row r="254" spans="1:26" ht="18" customHeight="1">
      <c r="A254" s="44">
        <f>VLOOKUP(Z254,貼付け!A:C,2,0)</f>
        <v>538</v>
      </c>
      <c r="B254" s="10" t="s">
        <v>93</v>
      </c>
      <c r="C254" s="10" t="s">
        <v>94</v>
      </c>
      <c r="D254" s="10" t="s">
        <v>50</v>
      </c>
      <c r="E254" s="11" t="s">
        <v>1079</v>
      </c>
      <c r="F254" s="11" t="s">
        <v>20</v>
      </c>
      <c r="G254" s="12" t="s">
        <v>15</v>
      </c>
      <c r="H254" s="114" t="s">
        <v>17</v>
      </c>
      <c r="I254" s="12" t="s">
        <v>95</v>
      </c>
      <c r="J254" s="14"/>
      <c r="K254" s="15"/>
      <c r="L254" s="16"/>
      <c r="M254" s="17"/>
      <c r="N254" s="17"/>
      <c r="O254" s="17"/>
      <c r="P254" s="18"/>
      <c r="Q254" s="19">
        <v>13</v>
      </c>
      <c r="R254" s="18" t="s">
        <v>13</v>
      </c>
      <c r="S254" s="18">
        <v>0</v>
      </c>
      <c r="T254" s="18" t="s">
        <v>14</v>
      </c>
      <c r="U254" s="20">
        <v>14</v>
      </c>
      <c r="V254" s="18" t="s">
        <v>13</v>
      </c>
      <c r="W254" s="21">
        <v>0</v>
      </c>
      <c r="X254" s="22" t="s">
        <v>699</v>
      </c>
      <c r="Y254" s="23" t="s">
        <v>2292</v>
      </c>
      <c r="Z254" s="64">
        <v>33</v>
      </c>
    </row>
    <row r="255" spans="1:26" ht="18" customHeight="1">
      <c r="A255" s="44">
        <f>VLOOKUP(Z255,貼付け!A:C,2,0)</f>
        <v>863</v>
      </c>
      <c r="B255" s="10" t="s">
        <v>460</v>
      </c>
      <c r="C255" s="10" t="s">
        <v>642</v>
      </c>
      <c r="D255" s="10" t="s">
        <v>149</v>
      </c>
      <c r="E255" s="11" t="s">
        <v>643</v>
      </c>
      <c r="F255" s="11" t="s">
        <v>39</v>
      </c>
      <c r="G255" s="12" t="s">
        <v>15</v>
      </c>
      <c r="H255" s="114" t="s">
        <v>17</v>
      </c>
      <c r="I255" s="12" t="s">
        <v>644</v>
      </c>
      <c r="J255" s="14">
        <v>9</v>
      </c>
      <c r="K255" s="15" t="s">
        <v>13</v>
      </c>
      <c r="L255" s="16">
        <v>0</v>
      </c>
      <c r="M255" s="17" t="s">
        <v>14</v>
      </c>
      <c r="N255" s="17">
        <v>12</v>
      </c>
      <c r="O255" s="17" t="s">
        <v>13</v>
      </c>
      <c r="P255" s="18">
        <v>30</v>
      </c>
      <c r="Q255" s="19"/>
      <c r="R255" s="18"/>
      <c r="S255" s="18"/>
      <c r="T255" s="18"/>
      <c r="U255" s="20"/>
      <c r="V255" s="18"/>
      <c r="W255" s="21"/>
      <c r="X255" s="22" t="s">
        <v>645</v>
      </c>
      <c r="Y255" s="23" t="s">
        <v>2654</v>
      </c>
      <c r="Z255" s="64">
        <v>114</v>
      </c>
    </row>
    <row r="256" spans="1:26" ht="18" customHeight="1">
      <c r="A256" s="44">
        <f>VLOOKUP(Z256,貼付け!A:C,2,0)</f>
        <v>849</v>
      </c>
      <c r="B256" s="10" t="s">
        <v>504</v>
      </c>
      <c r="C256" s="10" t="s">
        <v>777</v>
      </c>
      <c r="D256" s="10" t="s">
        <v>149</v>
      </c>
      <c r="E256" s="11" t="s">
        <v>778</v>
      </c>
      <c r="F256" s="11" t="s">
        <v>20</v>
      </c>
      <c r="G256" s="12" t="s">
        <v>12</v>
      </c>
      <c r="H256" s="114" t="s">
        <v>16</v>
      </c>
      <c r="I256" s="12" t="s">
        <v>779</v>
      </c>
      <c r="J256" s="14">
        <v>8</v>
      </c>
      <c r="K256" s="15" t="s">
        <v>13</v>
      </c>
      <c r="L256" s="16">
        <v>0</v>
      </c>
      <c r="M256" s="17" t="s">
        <v>14</v>
      </c>
      <c r="N256" s="17">
        <v>10</v>
      </c>
      <c r="O256" s="17" t="s">
        <v>13</v>
      </c>
      <c r="P256" s="18">
        <v>30</v>
      </c>
      <c r="Q256" s="19"/>
      <c r="R256" s="18"/>
      <c r="S256" s="18"/>
      <c r="T256" s="18"/>
      <c r="U256" s="20"/>
      <c r="V256" s="18"/>
      <c r="W256" s="21"/>
      <c r="X256" s="22"/>
      <c r="Y256" s="23" t="s">
        <v>16</v>
      </c>
      <c r="Z256" s="64">
        <v>213</v>
      </c>
    </row>
    <row r="257" spans="1:26" ht="18" customHeight="1">
      <c r="A257" s="44">
        <f>VLOOKUP(Z257,貼付け!A:C,2,0)</f>
        <v>1087</v>
      </c>
      <c r="B257" s="10" t="s">
        <v>2586</v>
      </c>
      <c r="C257" s="10" t="s">
        <v>843</v>
      </c>
      <c r="D257" s="10" t="s">
        <v>149</v>
      </c>
      <c r="E257" s="11" t="s">
        <v>844</v>
      </c>
      <c r="F257" s="11" t="s">
        <v>20</v>
      </c>
      <c r="G257" s="12" t="s">
        <v>12</v>
      </c>
      <c r="H257" s="114" t="s">
        <v>16</v>
      </c>
      <c r="I257" s="12" t="s">
        <v>845</v>
      </c>
      <c r="J257" s="14">
        <v>8</v>
      </c>
      <c r="K257" s="15" t="s">
        <v>13</v>
      </c>
      <c r="L257" s="16">
        <v>0</v>
      </c>
      <c r="M257" s="17" t="s">
        <v>14</v>
      </c>
      <c r="N257" s="17">
        <v>12</v>
      </c>
      <c r="O257" s="17" t="s">
        <v>13</v>
      </c>
      <c r="P257" s="18">
        <v>0</v>
      </c>
      <c r="Q257" s="19"/>
      <c r="R257" s="18"/>
      <c r="S257" s="18"/>
      <c r="T257" s="18"/>
      <c r="U257" s="20"/>
      <c r="V257" s="18"/>
      <c r="W257" s="21"/>
      <c r="X257" s="22" t="s">
        <v>2587</v>
      </c>
      <c r="Y257" s="23" t="s">
        <v>2681</v>
      </c>
      <c r="Z257" s="64">
        <v>247</v>
      </c>
    </row>
    <row r="258" spans="1:26" ht="18" customHeight="1">
      <c r="A258" s="44">
        <f>VLOOKUP(Z258,貼付け!A:C,2,0)</f>
        <v>97</v>
      </c>
      <c r="B258" s="10" t="s">
        <v>487</v>
      </c>
      <c r="C258" s="10" t="s">
        <v>700</v>
      </c>
      <c r="D258" s="10" t="s">
        <v>149</v>
      </c>
      <c r="E258" s="11" t="s">
        <v>701</v>
      </c>
      <c r="F258" s="11" t="s">
        <v>52</v>
      </c>
      <c r="G258" s="12" t="s">
        <v>1084</v>
      </c>
      <c r="H258" s="115" t="s">
        <v>1120</v>
      </c>
      <c r="I258" s="12" t="s">
        <v>702</v>
      </c>
      <c r="J258" s="14">
        <v>9</v>
      </c>
      <c r="K258" s="15" t="s">
        <v>13</v>
      </c>
      <c r="L258" s="16">
        <v>0</v>
      </c>
      <c r="M258" s="17" t="s">
        <v>14</v>
      </c>
      <c r="N258" s="17">
        <v>12</v>
      </c>
      <c r="O258" s="17" t="s">
        <v>13</v>
      </c>
      <c r="P258" s="18">
        <v>30</v>
      </c>
      <c r="Q258" s="19">
        <v>14</v>
      </c>
      <c r="R258" s="18" t="s">
        <v>13</v>
      </c>
      <c r="S258" s="18">
        <v>0</v>
      </c>
      <c r="T258" s="18" t="s">
        <v>14</v>
      </c>
      <c r="U258" s="20">
        <v>17</v>
      </c>
      <c r="V258" s="18" t="s">
        <v>13</v>
      </c>
      <c r="W258" s="21">
        <v>0</v>
      </c>
      <c r="X258" s="22" t="s">
        <v>2601</v>
      </c>
      <c r="Y258" s="23" t="s">
        <v>16</v>
      </c>
      <c r="Z258" s="64">
        <v>256</v>
      </c>
    </row>
    <row r="259" spans="1:26" ht="18" customHeight="1">
      <c r="A259" s="44">
        <f>VLOOKUP(Z259,貼付け!A:C,2,0)</f>
        <v>1214</v>
      </c>
      <c r="B259" s="10" t="s">
        <v>2602</v>
      </c>
      <c r="C259" s="10" t="s">
        <v>861</v>
      </c>
      <c r="D259" s="10" t="s">
        <v>149</v>
      </c>
      <c r="E259" s="11" t="s">
        <v>2603</v>
      </c>
      <c r="F259" s="11" t="s">
        <v>20</v>
      </c>
      <c r="G259" s="12" t="s">
        <v>12</v>
      </c>
      <c r="H259" s="114" t="s">
        <v>16</v>
      </c>
      <c r="I259" s="12" t="s">
        <v>862</v>
      </c>
      <c r="J259" s="14">
        <v>9</v>
      </c>
      <c r="K259" s="15" t="s">
        <v>13</v>
      </c>
      <c r="L259" s="16">
        <v>0</v>
      </c>
      <c r="M259" s="17" t="s">
        <v>14</v>
      </c>
      <c r="N259" s="17">
        <v>12</v>
      </c>
      <c r="O259" s="17" t="s">
        <v>13</v>
      </c>
      <c r="P259" s="18">
        <v>0</v>
      </c>
      <c r="Q259" s="19"/>
      <c r="R259" s="18"/>
      <c r="S259" s="18"/>
      <c r="T259" s="18"/>
      <c r="U259" s="20"/>
      <c r="V259" s="18"/>
      <c r="W259" s="21"/>
      <c r="X259" s="22"/>
      <c r="Y259" s="23" t="s">
        <v>2868</v>
      </c>
      <c r="Z259" s="64">
        <v>257</v>
      </c>
    </row>
    <row r="260" spans="1:26" ht="18" customHeight="1">
      <c r="A260" s="44">
        <f>VLOOKUP(Z260,貼付け!A:C,2,0)</f>
        <v>1441</v>
      </c>
      <c r="B260" s="10" t="s">
        <v>550</v>
      </c>
      <c r="C260" s="10" t="s">
        <v>848</v>
      </c>
      <c r="D260" s="10" t="s">
        <v>156</v>
      </c>
      <c r="E260" s="11" t="s">
        <v>934</v>
      </c>
      <c r="F260" s="11" t="s">
        <v>20</v>
      </c>
      <c r="G260" s="12" t="s">
        <v>12</v>
      </c>
      <c r="H260" s="114" t="s">
        <v>16</v>
      </c>
      <c r="I260" s="12" t="s">
        <v>2244</v>
      </c>
      <c r="J260" s="14">
        <v>9</v>
      </c>
      <c r="K260" s="15" t="s">
        <v>13</v>
      </c>
      <c r="L260" s="16">
        <v>0</v>
      </c>
      <c r="M260" s="17" t="s">
        <v>14</v>
      </c>
      <c r="N260" s="17">
        <v>12</v>
      </c>
      <c r="O260" s="17" t="s">
        <v>13</v>
      </c>
      <c r="P260" s="18">
        <v>0</v>
      </c>
      <c r="Q260" s="19"/>
      <c r="R260" s="18"/>
      <c r="S260" s="18"/>
      <c r="T260" s="18"/>
      <c r="U260" s="20"/>
      <c r="V260" s="18"/>
      <c r="W260" s="21"/>
      <c r="X260" s="22" t="s">
        <v>2220</v>
      </c>
      <c r="Y260" s="23" t="s">
        <v>1920</v>
      </c>
      <c r="Z260" s="64">
        <v>44</v>
      </c>
    </row>
    <row r="261" spans="1:26" ht="18" customHeight="1">
      <c r="A261" s="44">
        <f>VLOOKUP(Z261,貼付け!A:C,2,0)</f>
        <v>42</v>
      </c>
      <c r="B261" s="10" t="s">
        <v>2247</v>
      </c>
      <c r="C261" s="10" t="s">
        <v>233</v>
      </c>
      <c r="D261" s="10" t="s">
        <v>156</v>
      </c>
      <c r="E261" s="11" t="s">
        <v>984</v>
      </c>
      <c r="F261" s="11" t="s">
        <v>20</v>
      </c>
      <c r="G261" s="12" t="s">
        <v>12</v>
      </c>
      <c r="H261" s="114" t="s">
        <v>16</v>
      </c>
      <c r="I261" s="12" t="s">
        <v>234</v>
      </c>
      <c r="J261" s="14">
        <v>9</v>
      </c>
      <c r="K261" s="15" t="s">
        <v>13</v>
      </c>
      <c r="L261" s="16">
        <v>0</v>
      </c>
      <c r="M261" s="17" t="s">
        <v>14</v>
      </c>
      <c r="N261" s="17">
        <v>12</v>
      </c>
      <c r="O261" s="17" t="s">
        <v>13</v>
      </c>
      <c r="P261" s="18">
        <v>0</v>
      </c>
      <c r="Q261" s="19">
        <v>13</v>
      </c>
      <c r="R261" s="18" t="s">
        <v>13</v>
      </c>
      <c r="S261" s="18">
        <v>0</v>
      </c>
      <c r="T261" s="18" t="s">
        <v>14</v>
      </c>
      <c r="U261" s="20">
        <v>17</v>
      </c>
      <c r="V261" s="18" t="s">
        <v>13</v>
      </c>
      <c r="W261" s="21">
        <v>0</v>
      </c>
      <c r="X261" s="22" t="s">
        <v>2461</v>
      </c>
      <c r="Y261" s="23" t="s">
        <v>2462</v>
      </c>
      <c r="Z261" s="64">
        <v>121</v>
      </c>
    </row>
    <row r="262" spans="1:26" ht="18" customHeight="1">
      <c r="A262" s="44">
        <f>VLOOKUP(Z262,貼付け!A:C,2,0)</f>
        <v>255</v>
      </c>
      <c r="B262" s="10" t="s">
        <v>1080</v>
      </c>
      <c r="C262" s="10" t="s">
        <v>846</v>
      </c>
      <c r="D262" s="10" t="s">
        <v>156</v>
      </c>
      <c r="E262" s="11" t="s">
        <v>2499</v>
      </c>
      <c r="F262" s="11" t="s">
        <v>20</v>
      </c>
      <c r="G262" s="12" t="s">
        <v>12</v>
      </c>
      <c r="H262" s="114" t="s">
        <v>16</v>
      </c>
      <c r="I262" s="12" t="s">
        <v>847</v>
      </c>
      <c r="J262" s="14"/>
      <c r="K262" s="15"/>
      <c r="L262" s="16"/>
      <c r="M262" s="17"/>
      <c r="N262" s="17"/>
      <c r="O262" s="17"/>
      <c r="P262" s="18"/>
      <c r="Q262" s="19">
        <v>14</v>
      </c>
      <c r="R262" s="18" t="s">
        <v>13</v>
      </c>
      <c r="S262" s="18">
        <v>0</v>
      </c>
      <c r="T262" s="18" t="s">
        <v>14</v>
      </c>
      <c r="U262" s="20">
        <v>17</v>
      </c>
      <c r="V262" s="18" t="s">
        <v>13</v>
      </c>
      <c r="W262" s="21">
        <v>30</v>
      </c>
      <c r="X262" s="22" t="s">
        <v>2501</v>
      </c>
      <c r="Y262" s="23" t="s">
        <v>2298</v>
      </c>
      <c r="Z262" s="64">
        <v>163</v>
      </c>
    </row>
    <row r="263" spans="1:26" ht="18" customHeight="1">
      <c r="A263" s="44">
        <f>VLOOKUP(Z263,貼付け!A:C,2,0)</f>
        <v>41</v>
      </c>
      <c r="B263" s="10" t="s">
        <v>317</v>
      </c>
      <c r="C263" s="10" t="s">
        <v>318</v>
      </c>
      <c r="D263" s="10" t="s">
        <v>156</v>
      </c>
      <c r="E263" s="11" t="s">
        <v>319</v>
      </c>
      <c r="F263" s="11" t="s">
        <v>29</v>
      </c>
      <c r="G263" s="12" t="s">
        <v>12</v>
      </c>
      <c r="H263" s="114" t="s">
        <v>16</v>
      </c>
      <c r="I263" s="12" t="s">
        <v>646</v>
      </c>
      <c r="J263" s="14">
        <v>9</v>
      </c>
      <c r="K263" s="15" t="s">
        <v>13</v>
      </c>
      <c r="L263" s="16">
        <v>0</v>
      </c>
      <c r="M263" s="17" t="s">
        <v>14</v>
      </c>
      <c r="N263" s="17">
        <v>12</v>
      </c>
      <c r="O263" s="17" t="s">
        <v>13</v>
      </c>
      <c r="P263" s="18">
        <v>0</v>
      </c>
      <c r="Q263" s="19">
        <v>13</v>
      </c>
      <c r="R263" s="18" t="s">
        <v>13</v>
      </c>
      <c r="S263" s="18">
        <v>0</v>
      </c>
      <c r="T263" s="18" t="s">
        <v>14</v>
      </c>
      <c r="U263" s="20">
        <v>16</v>
      </c>
      <c r="V263" s="18" t="s">
        <v>13</v>
      </c>
      <c r="W263" s="21">
        <v>0</v>
      </c>
      <c r="X263" s="22" t="s">
        <v>2583</v>
      </c>
      <c r="Y263" s="23" t="s">
        <v>2584</v>
      </c>
      <c r="Z263" s="64">
        <v>243</v>
      </c>
    </row>
    <row r="264" spans="1:26" ht="18" customHeight="1">
      <c r="A264" s="44">
        <f>VLOOKUP(Z264,貼付け!A:C,2,0)</f>
        <v>958</v>
      </c>
      <c r="B264" s="10" t="s">
        <v>1081</v>
      </c>
      <c r="C264" s="10" t="s">
        <v>780</v>
      </c>
      <c r="D264" s="10" t="s">
        <v>781</v>
      </c>
      <c r="E264" s="11" t="s">
        <v>782</v>
      </c>
      <c r="F264" s="11" t="s">
        <v>29</v>
      </c>
      <c r="G264" s="12" t="s">
        <v>12</v>
      </c>
      <c r="H264" s="114" t="s">
        <v>16</v>
      </c>
      <c r="I264" s="12" t="s">
        <v>783</v>
      </c>
      <c r="J264" s="14">
        <v>8</v>
      </c>
      <c r="K264" s="15" t="s">
        <v>13</v>
      </c>
      <c r="L264" s="16">
        <v>30</v>
      </c>
      <c r="M264" s="17" t="s">
        <v>14</v>
      </c>
      <c r="N264" s="17">
        <v>12</v>
      </c>
      <c r="O264" s="17" t="s">
        <v>13</v>
      </c>
      <c r="P264" s="18">
        <v>30</v>
      </c>
      <c r="Q264" s="19"/>
      <c r="R264" s="18"/>
      <c r="S264" s="18"/>
      <c r="T264" s="18"/>
      <c r="U264" s="20"/>
      <c r="V264" s="18"/>
      <c r="W264" s="21"/>
      <c r="X264" s="22"/>
      <c r="Y264" s="23" t="s">
        <v>2975</v>
      </c>
      <c r="Z264" s="64">
        <v>73</v>
      </c>
    </row>
    <row r="265" spans="1:26" ht="18" customHeight="1">
      <c r="A265" s="44">
        <f>VLOOKUP(Z265,貼付け!A:C,2,0)</f>
        <v>220</v>
      </c>
      <c r="B265" s="10" t="s">
        <v>530</v>
      </c>
      <c r="C265" s="10" t="s">
        <v>975</v>
      </c>
      <c r="D265" s="10" t="s">
        <v>647</v>
      </c>
      <c r="E265" s="11" t="s">
        <v>887</v>
      </c>
      <c r="F265" s="11" t="s">
        <v>20</v>
      </c>
      <c r="G265" s="12" t="s">
        <v>12</v>
      </c>
      <c r="H265" s="114" t="s">
        <v>16</v>
      </c>
      <c r="I265" s="12" t="s">
        <v>888</v>
      </c>
      <c r="J265" s="14">
        <v>8</v>
      </c>
      <c r="K265" s="15" t="s">
        <v>13</v>
      </c>
      <c r="L265" s="16">
        <v>45</v>
      </c>
      <c r="M265" s="17" t="s">
        <v>14</v>
      </c>
      <c r="N265" s="17">
        <v>12</v>
      </c>
      <c r="O265" s="17" t="s">
        <v>13</v>
      </c>
      <c r="P265" s="18">
        <v>45</v>
      </c>
      <c r="Q265" s="19"/>
      <c r="R265" s="18"/>
      <c r="S265" s="18"/>
      <c r="T265" s="18"/>
      <c r="U265" s="20"/>
      <c r="V265" s="18"/>
      <c r="W265" s="21"/>
      <c r="X265" s="22" t="s">
        <v>3057</v>
      </c>
      <c r="Y265" s="23" t="s">
        <v>16</v>
      </c>
      <c r="Z265" s="64">
        <v>337</v>
      </c>
    </row>
    <row r="266" spans="1:26" ht="18" customHeight="1">
      <c r="A266" s="44">
        <f>VLOOKUP(Z266,貼付け!A:C,2,0)</f>
        <v>1185</v>
      </c>
      <c r="B266" s="10" t="s">
        <v>2559</v>
      </c>
      <c r="C266" s="10" t="s">
        <v>704</v>
      </c>
      <c r="D266" s="10" t="s">
        <v>705</v>
      </c>
      <c r="E266" s="11" t="s">
        <v>706</v>
      </c>
      <c r="F266" s="11" t="s">
        <v>20</v>
      </c>
      <c r="G266" s="12" t="s">
        <v>15</v>
      </c>
      <c r="H266" s="114" t="s">
        <v>17</v>
      </c>
      <c r="I266" s="12" t="s">
        <v>707</v>
      </c>
      <c r="J266" s="14">
        <v>11</v>
      </c>
      <c r="K266" s="15" t="s">
        <v>13</v>
      </c>
      <c r="L266" s="16">
        <v>0</v>
      </c>
      <c r="M266" s="17" t="s">
        <v>14</v>
      </c>
      <c r="N266" s="17">
        <v>12</v>
      </c>
      <c r="O266" s="17" t="s">
        <v>13</v>
      </c>
      <c r="P266" s="18">
        <v>0</v>
      </c>
      <c r="Q266" s="19">
        <v>15</v>
      </c>
      <c r="R266" s="18" t="s">
        <v>13</v>
      </c>
      <c r="S266" s="18">
        <v>0</v>
      </c>
      <c r="T266" s="18" t="s">
        <v>14</v>
      </c>
      <c r="U266" s="20">
        <v>16</v>
      </c>
      <c r="V266" s="18" t="s">
        <v>13</v>
      </c>
      <c r="W266" s="21">
        <v>0</v>
      </c>
      <c r="X266" s="22" t="s">
        <v>708</v>
      </c>
      <c r="Y266" s="23" t="s">
        <v>3150</v>
      </c>
      <c r="Z266" s="64">
        <v>220</v>
      </c>
    </row>
    <row r="267" spans="1:26" ht="18" customHeight="1">
      <c r="A267" s="44">
        <f>VLOOKUP(Z267,貼付け!A:C,2,0)</f>
        <v>40</v>
      </c>
      <c r="B267" s="10" t="s">
        <v>283</v>
      </c>
      <c r="C267" s="10" t="s">
        <v>284</v>
      </c>
      <c r="D267" s="10" t="s">
        <v>285</v>
      </c>
      <c r="E267" s="11" t="s">
        <v>2398</v>
      </c>
      <c r="F267" s="11" t="s">
        <v>169</v>
      </c>
      <c r="G267" s="12" t="s">
        <v>12</v>
      </c>
      <c r="H267" s="114" t="s">
        <v>16</v>
      </c>
      <c r="I267" s="12" t="s">
        <v>286</v>
      </c>
      <c r="J267" s="14">
        <v>9</v>
      </c>
      <c r="K267" s="15" t="s">
        <v>13</v>
      </c>
      <c r="L267" s="16">
        <v>0</v>
      </c>
      <c r="M267" s="17" t="s">
        <v>14</v>
      </c>
      <c r="N267" s="17">
        <v>13</v>
      </c>
      <c r="O267" s="17" t="s">
        <v>13</v>
      </c>
      <c r="P267" s="18">
        <v>0</v>
      </c>
      <c r="Q267" s="19"/>
      <c r="R267" s="18"/>
      <c r="S267" s="18"/>
      <c r="T267" s="18"/>
      <c r="U267" s="20"/>
      <c r="V267" s="18"/>
      <c r="W267" s="21"/>
      <c r="X267" s="22" t="s">
        <v>648</v>
      </c>
      <c r="Y267" s="23" t="s">
        <v>2697</v>
      </c>
      <c r="Z267" s="64">
        <v>67</v>
      </c>
    </row>
    <row r="268" spans="1:26" ht="18" customHeight="1">
      <c r="A268" s="44">
        <f>VLOOKUP(Z268,貼付け!A:C,2,0)</f>
        <v>264</v>
      </c>
      <c r="B268" s="10" t="s">
        <v>2180</v>
      </c>
      <c r="C268" s="10" t="s">
        <v>976</v>
      </c>
      <c r="D268" s="10" t="s">
        <v>977</v>
      </c>
      <c r="E268" s="11" t="s">
        <v>2181</v>
      </c>
      <c r="F268" s="11" t="s">
        <v>20</v>
      </c>
      <c r="G268" s="12" t="s">
        <v>12</v>
      </c>
      <c r="H268" s="114" t="s">
        <v>16</v>
      </c>
      <c r="I268" s="12" t="s">
        <v>2242</v>
      </c>
      <c r="J268" s="14">
        <v>9</v>
      </c>
      <c r="K268" s="15" t="s">
        <v>13</v>
      </c>
      <c r="L268" s="16">
        <v>0</v>
      </c>
      <c r="M268" s="17" t="s">
        <v>14</v>
      </c>
      <c r="N268" s="17">
        <v>15</v>
      </c>
      <c r="O268" s="17" t="s">
        <v>13</v>
      </c>
      <c r="P268" s="18">
        <v>0</v>
      </c>
      <c r="Q268" s="19"/>
      <c r="R268" s="18"/>
      <c r="S268" s="18"/>
      <c r="T268" s="18"/>
      <c r="U268" s="20"/>
      <c r="V268" s="18"/>
      <c r="W268" s="21"/>
      <c r="X268" s="22" t="s">
        <v>2784</v>
      </c>
      <c r="Y268" s="23" t="s">
        <v>16</v>
      </c>
      <c r="Z268" s="64">
        <v>324</v>
      </c>
    </row>
  </sheetData>
  <autoFilter ref="A14:Z264">
    <filterColumn colId="6" showButton="0"/>
    <filterColumn colId="9"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19" showButton="0"/>
    <filterColumn colId="20" showButton="0"/>
    <filterColumn colId="21" showButton="0"/>
  </autoFilter>
  <mergeCells count="14">
    <mergeCell ref="F12:F13"/>
    <mergeCell ref="G12:H13"/>
    <mergeCell ref="B7:D7"/>
    <mergeCell ref="B12:B13"/>
    <mergeCell ref="C12:C13"/>
    <mergeCell ref="D12:D13"/>
    <mergeCell ref="E12:E13"/>
    <mergeCell ref="I12:I13"/>
    <mergeCell ref="J12:W12"/>
    <mergeCell ref="X12:X13"/>
    <mergeCell ref="Y12:Y13"/>
    <mergeCell ref="Z12:Z13"/>
    <mergeCell ref="J13:P13"/>
    <mergeCell ref="Q13:W13"/>
  </mergeCells>
  <phoneticPr fontId="2"/>
  <conditionalFormatting sqref="B269:B1048576">
    <cfRule type="duplicateValues" dxfId="3" priority="4"/>
  </conditionalFormatting>
  <conditionalFormatting sqref="B14:Z268">
    <cfRule type="expression" dxfId="2" priority="1">
      <formula>$G14="A"</formula>
    </cfRule>
    <cfRule type="expression" dxfId="1" priority="3">
      <formula>$G14="B"</formula>
    </cfRule>
  </conditionalFormatting>
  <conditionalFormatting sqref="G14:Z268">
    <cfRule type="expression" dxfId="0" priority="2">
      <formula>$G14="準A"</formula>
    </cfRule>
  </conditionalFormatting>
  <hyperlinks>
    <hyperlink ref="X235" r:id="rId1"/>
  </hyperlinks>
  <pageMargins left="0.70866141732283472" right="0.70866141732283472" top="0.94488188976377963" bottom="0.94488188976377963" header="0.31496062992125984" footer="0.31496062992125984"/>
  <pageSetup paperSize="8" scale="48" fitToHeight="0" orientation="landscape" cellComments="asDisplayed"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376"/>
  <sheetViews>
    <sheetView zoomScale="80" zoomScaleNormal="80" workbookViewId="0">
      <pane xSplit="11" ySplit="4" topLeftCell="FD5" activePane="bottomRight" state="frozen"/>
      <selection activeCell="B2" sqref="B2:B4"/>
      <selection pane="topRight" activeCell="B2" sqref="B2:B4"/>
      <selection pane="bottomLeft" activeCell="B2" sqref="B2:B4"/>
      <selection pane="bottomRight" activeCell="F17" sqref="F17"/>
    </sheetView>
  </sheetViews>
  <sheetFormatPr defaultRowHeight="15.75"/>
  <cols>
    <col min="1" max="1" width="7.375" style="139" customWidth="1"/>
    <col min="2" max="2" width="8.25" style="71" customWidth="1"/>
    <col min="3" max="3" width="9" style="139"/>
    <col min="4" max="4" width="16" style="71" customWidth="1"/>
    <col min="5" max="10" width="5.625" style="71" customWidth="1"/>
    <col min="11" max="11" width="26.875" style="71" customWidth="1"/>
    <col min="12" max="13" width="9" style="71"/>
    <col min="14" max="14" width="13.25" style="71" customWidth="1"/>
    <col min="15" max="15" width="9" style="71"/>
    <col min="16" max="16" width="31.5" style="71" customWidth="1"/>
    <col min="17" max="17" width="13.25" style="71" customWidth="1"/>
    <col min="18" max="19" width="9" style="71"/>
    <col min="20" max="20" width="15.25" style="140" customWidth="1"/>
    <col min="21" max="22" width="9" style="71"/>
    <col min="23" max="23" width="12.25" style="71" customWidth="1"/>
    <col min="24" max="24" width="9" style="71"/>
    <col min="25" max="144" width="3.625" style="71" customWidth="1"/>
    <col min="145" max="145" width="9" style="71" customWidth="1"/>
    <col min="146" max="146" width="12.375" style="141" customWidth="1"/>
    <col min="147" max="156" width="3.625" style="71" customWidth="1"/>
    <col min="157" max="157" width="8.875" style="71" customWidth="1"/>
    <col min="158" max="16384" width="9" style="71"/>
  </cols>
  <sheetData>
    <row r="1" spans="1:160" s="1" customFormat="1">
      <c r="A1" s="159" t="s">
        <v>1137</v>
      </c>
      <c r="B1" s="157" t="s">
        <v>1138</v>
      </c>
      <c r="C1" s="157"/>
      <c r="D1" s="160" t="s">
        <v>1139</v>
      </c>
      <c r="E1" s="160"/>
      <c r="F1" s="160"/>
      <c r="G1" s="160"/>
      <c r="H1" s="160"/>
      <c r="I1" s="160"/>
      <c r="J1" s="160"/>
      <c r="K1" s="160"/>
      <c r="L1" s="160"/>
      <c r="M1" s="160"/>
      <c r="N1" s="160"/>
      <c r="O1" s="160"/>
      <c r="P1" s="161" t="s">
        <v>1140</v>
      </c>
      <c r="Q1" s="162"/>
      <c r="R1" s="162"/>
      <c r="S1" s="162"/>
      <c r="T1" s="162"/>
      <c r="U1" s="162"/>
      <c r="V1" s="162"/>
      <c r="W1" s="162"/>
      <c r="X1" s="163"/>
      <c r="Y1" s="176" t="s">
        <v>3151</v>
      </c>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8" t="s">
        <v>3152</v>
      </c>
      <c r="CT1" s="178"/>
      <c r="CU1" s="178"/>
      <c r="CV1" s="178"/>
      <c r="CW1" s="178"/>
      <c r="CX1" s="178"/>
      <c r="CY1" s="178"/>
      <c r="CZ1" s="178"/>
      <c r="DA1" s="178"/>
      <c r="DB1" s="178"/>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c r="EF1" s="178"/>
      <c r="EG1" s="178"/>
      <c r="EH1" s="178"/>
      <c r="EI1" s="178"/>
      <c r="EJ1" s="178"/>
      <c r="EK1" s="178"/>
      <c r="EL1" s="178"/>
      <c r="EM1" s="178"/>
      <c r="EN1" s="179"/>
      <c r="EO1" s="180" t="s">
        <v>1141</v>
      </c>
      <c r="EP1" s="181" t="s">
        <v>1142</v>
      </c>
      <c r="EQ1" s="182" t="s">
        <v>3153</v>
      </c>
      <c r="ER1" s="182"/>
      <c r="ES1" s="182"/>
      <c r="ET1" s="182"/>
      <c r="EU1" s="182"/>
      <c r="EV1" s="182"/>
      <c r="EW1" s="182"/>
      <c r="EX1" s="182"/>
      <c r="EY1" s="182"/>
      <c r="EZ1" s="182"/>
      <c r="FA1" s="183" t="s">
        <v>1000</v>
      </c>
      <c r="FB1" s="184" t="s">
        <v>3154</v>
      </c>
      <c r="FC1" s="183" t="s">
        <v>3155</v>
      </c>
      <c r="FD1" s="183" t="s">
        <v>3155</v>
      </c>
    </row>
    <row r="2" spans="1:160" s="1" customFormat="1">
      <c r="A2" s="159"/>
      <c r="B2" s="157" t="s">
        <v>1144</v>
      </c>
      <c r="C2" s="157" t="s">
        <v>1145</v>
      </c>
      <c r="D2" s="158" t="s">
        <v>1146</v>
      </c>
      <c r="E2" s="158" t="s">
        <v>1147</v>
      </c>
      <c r="F2" s="158" t="s">
        <v>1148</v>
      </c>
      <c r="G2" s="158" t="s">
        <v>1149</v>
      </c>
      <c r="H2" s="158" t="s">
        <v>1150</v>
      </c>
      <c r="I2" s="158" t="s">
        <v>1151</v>
      </c>
      <c r="J2" s="158" t="s">
        <v>1152</v>
      </c>
      <c r="K2" s="158" t="s">
        <v>457</v>
      </c>
      <c r="L2" s="158" t="s">
        <v>1153</v>
      </c>
      <c r="M2" s="158" t="s">
        <v>1154</v>
      </c>
      <c r="N2" s="158" t="s">
        <v>1155</v>
      </c>
      <c r="O2" s="158" t="s">
        <v>1156</v>
      </c>
      <c r="P2" s="154" t="s">
        <v>3</v>
      </c>
      <c r="Q2" s="154" t="s">
        <v>1157</v>
      </c>
      <c r="R2" s="154" t="s">
        <v>8</v>
      </c>
      <c r="S2" s="154" t="s">
        <v>7</v>
      </c>
      <c r="T2" s="164" t="s">
        <v>1158</v>
      </c>
      <c r="U2" s="154" t="s">
        <v>1159</v>
      </c>
      <c r="V2" s="154" t="s">
        <v>1145</v>
      </c>
      <c r="W2" s="154" t="s">
        <v>6</v>
      </c>
      <c r="X2" s="154" t="s">
        <v>1143</v>
      </c>
      <c r="Y2" s="167">
        <v>45018</v>
      </c>
      <c r="Z2" s="167"/>
      <c r="AA2" s="167"/>
      <c r="AB2" s="167"/>
      <c r="AC2" s="167"/>
      <c r="AD2" s="167"/>
      <c r="AE2" s="167"/>
      <c r="AF2" s="167"/>
      <c r="AG2" s="167"/>
      <c r="AH2" s="167"/>
      <c r="AI2" s="167"/>
      <c r="AJ2" s="167"/>
      <c r="AK2" s="167">
        <v>45025</v>
      </c>
      <c r="AL2" s="167"/>
      <c r="AM2" s="167"/>
      <c r="AN2" s="167"/>
      <c r="AO2" s="167"/>
      <c r="AP2" s="167"/>
      <c r="AQ2" s="167"/>
      <c r="AR2" s="167"/>
      <c r="AS2" s="167"/>
      <c r="AT2" s="167"/>
      <c r="AU2" s="167"/>
      <c r="AV2" s="167"/>
      <c r="AW2" s="167">
        <v>45032</v>
      </c>
      <c r="AX2" s="167"/>
      <c r="AY2" s="167"/>
      <c r="AZ2" s="167"/>
      <c r="BA2" s="167"/>
      <c r="BB2" s="167"/>
      <c r="BC2" s="167"/>
      <c r="BD2" s="167"/>
      <c r="BE2" s="167"/>
      <c r="BF2" s="167"/>
      <c r="BG2" s="167"/>
      <c r="BH2" s="167"/>
      <c r="BI2" s="167">
        <v>45039</v>
      </c>
      <c r="BJ2" s="167"/>
      <c r="BK2" s="167"/>
      <c r="BL2" s="167"/>
      <c r="BM2" s="167"/>
      <c r="BN2" s="167"/>
      <c r="BO2" s="167"/>
      <c r="BP2" s="167"/>
      <c r="BQ2" s="167"/>
      <c r="BR2" s="167"/>
      <c r="BS2" s="167"/>
      <c r="BT2" s="167"/>
      <c r="BU2" s="167">
        <v>45045</v>
      </c>
      <c r="BV2" s="167"/>
      <c r="BW2" s="167"/>
      <c r="BX2" s="167"/>
      <c r="BY2" s="167"/>
      <c r="BZ2" s="167"/>
      <c r="CA2" s="167"/>
      <c r="CB2" s="167"/>
      <c r="CC2" s="167"/>
      <c r="CD2" s="167"/>
      <c r="CE2" s="167"/>
      <c r="CF2" s="167"/>
      <c r="CG2" s="167">
        <v>45046</v>
      </c>
      <c r="CH2" s="167"/>
      <c r="CI2" s="167"/>
      <c r="CJ2" s="167"/>
      <c r="CK2" s="167"/>
      <c r="CL2" s="167"/>
      <c r="CM2" s="167"/>
      <c r="CN2" s="167"/>
      <c r="CO2" s="167"/>
      <c r="CP2" s="167"/>
      <c r="CQ2" s="167"/>
      <c r="CR2" s="167"/>
      <c r="CS2" s="172">
        <v>45049</v>
      </c>
      <c r="CT2" s="172"/>
      <c r="CU2" s="172"/>
      <c r="CV2" s="172"/>
      <c r="CW2" s="172"/>
      <c r="CX2" s="172"/>
      <c r="CY2" s="172"/>
      <c r="CZ2" s="172"/>
      <c r="DA2" s="172"/>
      <c r="DB2" s="172"/>
      <c r="DC2" s="172"/>
      <c r="DD2" s="172"/>
      <c r="DE2" s="172">
        <v>45050</v>
      </c>
      <c r="DF2" s="172"/>
      <c r="DG2" s="172"/>
      <c r="DH2" s="172"/>
      <c r="DI2" s="172"/>
      <c r="DJ2" s="172"/>
      <c r="DK2" s="172"/>
      <c r="DL2" s="172"/>
      <c r="DM2" s="172"/>
      <c r="DN2" s="172"/>
      <c r="DO2" s="172"/>
      <c r="DP2" s="172"/>
      <c r="DQ2" s="172">
        <v>45051</v>
      </c>
      <c r="DR2" s="172"/>
      <c r="DS2" s="172"/>
      <c r="DT2" s="172"/>
      <c r="DU2" s="172"/>
      <c r="DV2" s="172"/>
      <c r="DW2" s="172"/>
      <c r="DX2" s="172"/>
      <c r="DY2" s="172"/>
      <c r="DZ2" s="172"/>
      <c r="EA2" s="172"/>
      <c r="EB2" s="172"/>
      <c r="EC2" s="172">
        <v>45053</v>
      </c>
      <c r="ED2" s="172"/>
      <c r="EE2" s="172"/>
      <c r="EF2" s="172"/>
      <c r="EG2" s="172"/>
      <c r="EH2" s="172"/>
      <c r="EI2" s="172"/>
      <c r="EJ2" s="172"/>
      <c r="EK2" s="172"/>
      <c r="EL2" s="172"/>
      <c r="EM2" s="172"/>
      <c r="EN2" s="172"/>
      <c r="EO2" s="180"/>
      <c r="EP2" s="181"/>
      <c r="EQ2" s="185" t="s">
        <v>3151</v>
      </c>
      <c r="ER2" s="185"/>
      <c r="ES2" s="185"/>
      <c r="ET2" s="185"/>
      <c r="EU2" s="185"/>
      <c r="EV2" s="185"/>
      <c r="EW2" s="185" t="s">
        <v>3152</v>
      </c>
      <c r="EX2" s="185"/>
      <c r="EY2" s="185"/>
      <c r="EZ2" s="185"/>
      <c r="FA2" s="183"/>
      <c r="FB2" s="183"/>
      <c r="FC2" s="183"/>
      <c r="FD2" s="183"/>
    </row>
    <row r="3" spans="1:160" s="1" customFormat="1" ht="15.75" customHeight="1">
      <c r="A3" s="159"/>
      <c r="B3" s="157"/>
      <c r="C3" s="157"/>
      <c r="D3" s="158"/>
      <c r="E3" s="158"/>
      <c r="F3" s="158"/>
      <c r="G3" s="158"/>
      <c r="H3" s="158"/>
      <c r="I3" s="158"/>
      <c r="J3" s="158"/>
      <c r="K3" s="158"/>
      <c r="L3" s="158"/>
      <c r="M3" s="158"/>
      <c r="N3" s="158"/>
      <c r="O3" s="158"/>
      <c r="P3" s="155"/>
      <c r="Q3" s="155"/>
      <c r="R3" s="155"/>
      <c r="S3" s="155"/>
      <c r="T3" s="165"/>
      <c r="U3" s="155"/>
      <c r="V3" s="155"/>
      <c r="W3" s="155"/>
      <c r="X3" s="155"/>
      <c r="Y3" s="167" t="s">
        <v>1160</v>
      </c>
      <c r="Z3" s="167"/>
      <c r="AA3" s="167"/>
      <c r="AB3" s="167"/>
      <c r="AC3" s="167" t="s">
        <v>1161</v>
      </c>
      <c r="AD3" s="167"/>
      <c r="AE3" s="167"/>
      <c r="AF3" s="167"/>
      <c r="AG3" s="168" t="s">
        <v>9</v>
      </c>
      <c r="AH3" s="168" t="s">
        <v>998</v>
      </c>
      <c r="AI3" s="169" t="s">
        <v>1000</v>
      </c>
      <c r="AJ3" s="168" t="s">
        <v>1162</v>
      </c>
      <c r="AK3" s="167" t="s">
        <v>1160</v>
      </c>
      <c r="AL3" s="167"/>
      <c r="AM3" s="167"/>
      <c r="AN3" s="167"/>
      <c r="AO3" s="167" t="s">
        <v>1161</v>
      </c>
      <c r="AP3" s="167"/>
      <c r="AQ3" s="167"/>
      <c r="AR3" s="167"/>
      <c r="AS3" s="168" t="s">
        <v>9</v>
      </c>
      <c r="AT3" s="168" t="s">
        <v>998</v>
      </c>
      <c r="AU3" s="169" t="s">
        <v>1000</v>
      </c>
      <c r="AV3" s="168" t="s">
        <v>1162</v>
      </c>
      <c r="AW3" s="167" t="s">
        <v>1160</v>
      </c>
      <c r="AX3" s="167"/>
      <c r="AY3" s="167"/>
      <c r="AZ3" s="167"/>
      <c r="BA3" s="167" t="s">
        <v>1161</v>
      </c>
      <c r="BB3" s="167"/>
      <c r="BC3" s="167"/>
      <c r="BD3" s="167"/>
      <c r="BE3" s="168" t="s">
        <v>9</v>
      </c>
      <c r="BF3" s="168" t="s">
        <v>998</v>
      </c>
      <c r="BG3" s="169" t="s">
        <v>1000</v>
      </c>
      <c r="BH3" s="168" t="s">
        <v>1162</v>
      </c>
      <c r="BI3" s="167" t="s">
        <v>1160</v>
      </c>
      <c r="BJ3" s="167"/>
      <c r="BK3" s="167"/>
      <c r="BL3" s="167"/>
      <c r="BM3" s="167" t="s">
        <v>1161</v>
      </c>
      <c r="BN3" s="167"/>
      <c r="BO3" s="167"/>
      <c r="BP3" s="167"/>
      <c r="BQ3" s="168" t="s">
        <v>9</v>
      </c>
      <c r="BR3" s="168" t="s">
        <v>998</v>
      </c>
      <c r="BS3" s="169" t="s">
        <v>1000</v>
      </c>
      <c r="BT3" s="168" t="s">
        <v>1162</v>
      </c>
      <c r="BU3" s="167" t="s">
        <v>1160</v>
      </c>
      <c r="BV3" s="167"/>
      <c r="BW3" s="167"/>
      <c r="BX3" s="167"/>
      <c r="BY3" s="167" t="s">
        <v>1161</v>
      </c>
      <c r="BZ3" s="167"/>
      <c r="CA3" s="167"/>
      <c r="CB3" s="167"/>
      <c r="CC3" s="168" t="s">
        <v>9</v>
      </c>
      <c r="CD3" s="168" t="s">
        <v>998</v>
      </c>
      <c r="CE3" s="169" t="s">
        <v>1000</v>
      </c>
      <c r="CF3" s="168" t="s">
        <v>1162</v>
      </c>
      <c r="CG3" s="167" t="s">
        <v>1160</v>
      </c>
      <c r="CH3" s="167"/>
      <c r="CI3" s="167"/>
      <c r="CJ3" s="167"/>
      <c r="CK3" s="167" t="s">
        <v>1161</v>
      </c>
      <c r="CL3" s="167"/>
      <c r="CM3" s="167"/>
      <c r="CN3" s="167"/>
      <c r="CO3" s="168" t="s">
        <v>9</v>
      </c>
      <c r="CP3" s="168" t="s">
        <v>998</v>
      </c>
      <c r="CQ3" s="169" t="s">
        <v>1000</v>
      </c>
      <c r="CR3" s="169" t="s">
        <v>1162</v>
      </c>
      <c r="CS3" s="172" t="s">
        <v>1160</v>
      </c>
      <c r="CT3" s="172"/>
      <c r="CU3" s="172"/>
      <c r="CV3" s="172"/>
      <c r="CW3" s="172" t="s">
        <v>1161</v>
      </c>
      <c r="CX3" s="172"/>
      <c r="CY3" s="172"/>
      <c r="CZ3" s="172"/>
      <c r="DA3" s="171" t="s">
        <v>9</v>
      </c>
      <c r="DB3" s="171" t="s">
        <v>998</v>
      </c>
      <c r="DC3" s="173" t="s">
        <v>1000</v>
      </c>
      <c r="DD3" s="171" t="s">
        <v>1162</v>
      </c>
      <c r="DE3" s="172" t="s">
        <v>1160</v>
      </c>
      <c r="DF3" s="172"/>
      <c r="DG3" s="172"/>
      <c r="DH3" s="172"/>
      <c r="DI3" s="172" t="s">
        <v>1161</v>
      </c>
      <c r="DJ3" s="172"/>
      <c r="DK3" s="172"/>
      <c r="DL3" s="172"/>
      <c r="DM3" s="171" t="s">
        <v>9</v>
      </c>
      <c r="DN3" s="171" t="s">
        <v>998</v>
      </c>
      <c r="DO3" s="173" t="s">
        <v>1000</v>
      </c>
      <c r="DP3" s="171" t="s">
        <v>1162</v>
      </c>
      <c r="DQ3" s="172" t="s">
        <v>1160</v>
      </c>
      <c r="DR3" s="172"/>
      <c r="DS3" s="172"/>
      <c r="DT3" s="172"/>
      <c r="DU3" s="172" t="s">
        <v>1161</v>
      </c>
      <c r="DV3" s="172"/>
      <c r="DW3" s="172"/>
      <c r="DX3" s="172"/>
      <c r="DY3" s="171" t="s">
        <v>9</v>
      </c>
      <c r="DZ3" s="171" t="s">
        <v>998</v>
      </c>
      <c r="EA3" s="173" t="s">
        <v>1000</v>
      </c>
      <c r="EB3" s="171" t="s">
        <v>1162</v>
      </c>
      <c r="EC3" s="172" t="s">
        <v>1160</v>
      </c>
      <c r="ED3" s="172"/>
      <c r="EE3" s="172"/>
      <c r="EF3" s="172"/>
      <c r="EG3" s="172" t="s">
        <v>1161</v>
      </c>
      <c r="EH3" s="172"/>
      <c r="EI3" s="172"/>
      <c r="EJ3" s="172"/>
      <c r="EK3" s="171" t="s">
        <v>9</v>
      </c>
      <c r="EL3" s="171" t="s">
        <v>998</v>
      </c>
      <c r="EM3" s="173" t="s">
        <v>1000</v>
      </c>
      <c r="EN3" s="171" t="s">
        <v>1162</v>
      </c>
      <c r="EO3" s="180"/>
      <c r="EP3" s="181"/>
      <c r="EQ3" s="175">
        <v>2</v>
      </c>
      <c r="ER3" s="175">
        <v>9</v>
      </c>
      <c r="ES3" s="175">
        <v>16</v>
      </c>
      <c r="ET3" s="175">
        <v>23</v>
      </c>
      <c r="EU3" s="175">
        <v>29</v>
      </c>
      <c r="EV3" s="175">
        <v>30</v>
      </c>
      <c r="EW3" s="175">
        <v>3</v>
      </c>
      <c r="EX3" s="175">
        <v>4</v>
      </c>
      <c r="EY3" s="175">
        <v>5</v>
      </c>
      <c r="EZ3" s="175">
        <v>7</v>
      </c>
      <c r="FA3" s="183"/>
      <c r="FB3" s="183"/>
      <c r="FC3" s="183"/>
      <c r="FD3" s="183"/>
    </row>
    <row r="4" spans="1:160" s="65" customFormat="1" ht="28.5" customHeight="1">
      <c r="A4" s="159"/>
      <c r="B4" s="157"/>
      <c r="C4" s="157"/>
      <c r="D4" s="158"/>
      <c r="E4" s="158"/>
      <c r="F4" s="158"/>
      <c r="G4" s="158"/>
      <c r="H4" s="158"/>
      <c r="I4" s="158"/>
      <c r="J4" s="158"/>
      <c r="K4" s="158"/>
      <c r="L4" s="158"/>
      <c r="M4" s="158"/>
      <c r="N4" s="158"/>
      <c r="O4" s="158"/>
      <c r="P4" s="156"/>
      <c r="Q4" s="156"/>
      <c r="R4" s="156"/>
      <c r="S4" s="156"/>
      <c r="T4" s="166"/>
      <c r="U4" s="156"/>
      <c r="V4" s="156"/>
      <c r="W4" s="156"/>
      <c r="X4" s="156"/>
      <c r="Y4" s="116"/>
      <c r="Z4" s="116" t="s">
        <v>1163</v>
      </c>
      <c r="AA4" s="116" t="s">
        <v>1164</v>
      </c>
      <c r="AB4" s="116" t="s">
        <v>1163</v>
      </c>
      <c r="AC4" s="116" t="s">
        <v>1164</v>
      </c>
      <c r="AD4" s="116" t="s">
        <v>1163</v>
      </c>
      <c r="AE4" s="116" t="s">
        <v>1164</v>
      </c>
      <c r="AF4" s="116" t="s">
        <v>1163</v>
      </c>
      <c r="AG4" s="168"/>
      <c r="AH4" s="168"/>
      <c r="AI4" s="170"/>
      <c r="AJ4" s="168"/>
      <c r="AK4" s="116" t="s">
        <v>1164</v>
      </c>
      <c r="AL4" s="116" t="s">
        <v>1163</v>
      </c>
      <c r="AM4" s="116" t="s">
        <v>1164</v>
      </c>
      <c r="AN4" s="116" t="s">
        <v>1163</v>
      </c>
      <c r="AO4" s="116" t="s">
        <v>1164</v>
      </c>
      <c r="AP4" s="116" t="s">
        <v>1163</v>
      </c>
      <c r="AQ4" s="116" t="s">
        <v>1164</v>
      </c>
      <c r="AR4" s="116" t="s">
        <v>1163</v>
      </c>
      <c r="AS4" s="168"/>
      <c r="AT4" s="168"/>
      <c r="AU4" s="170"/>
      <c r="AV4" s="168"/>
      <c r="AW4" s="116" t="s">
        <v>1164</v>
      </c>
      <c r="AX4" s="116" t="s">
        <v>1163</v>
      </c>
      <c r="AY4" s="116" t="s">
        <v>1164</v>
      </c>
      <c r="AZ4" s="116" t="s">
        <v>1163</v>
      </c>
      <c r="BA4" s="116" t="s">
        <v>1164</v>
      </c>
      <c r="BB4" s="116" t="s">
        <v>1163</v>
      </c>
      <c r="BC4" s="116" t="s">
        <v>1164</v>
      </c>
      <c r="BD4" s="116" t="s">
        <v>1163</v>
      </c>
      <c r="BE4" s="168"/>
      <c r="BF4" s="168"/>
      <c r="BG4" s="170"/>
      <c r="BH4" s="168"/>
      <c r="BI4" s="116" t="s">
        <v>1164</v>
      </c>
      <c r="BJ4" s="116" t="s">
        <v>1163</v>
      </c>
      <c r="BK4" s="116" t="s">
        <v>1164</v>
      </c>
      <c r="BL4" s="116" t="s">
        <v>1163</v>
      </c>
      <c r="BM4" s="116" t="s">
        <v>1164</v>
      </c>
      <c r="BN4" s="116" t="s">
        <v>1163</v>
      </c>
      <c r="BO4" s="116" t="s">
        <v>1164</v>
      </c>
      <c r="BP4" s="116" t="s">
        <v>1163</v>
      </c>
      <c r="BQ4" s="168"/>
      <c r="BR4" s="168"/>
      <c r="BS4" s="170"/>
      <c r="BT4" s="168"/>
      <c r="BU4" s="116" t="s">
        <v>1164</v>
      </c>
      <c r="BV4" s="116" t="s">
        <v>1163</v>
      </c>
      <c r="BW4" s="116" t="s">
        <v>1164</v>
      </c>
      <c r="BX4" s="116" t="s">
        <v>1163</v>
      </c>
      <c r="BY4" s="116" t="s">
        <v>1164</v>
      </c>
      <c r="BZ4" s="116" t="s">
        <v>1163</v>
      </c>
      <c r="CA4" s="116" t="s">
        <v>1164</v>
      </c>
      <c r="CB4" s="116" t="s">
        <v>1163</v>
      </c>
      <c r="CC4" s="168"/>
      <c r="CD4" s="168"/>
      <c r="CE4" s="170"/>
      <c r="CF4" s="168"/>
      <c r="CG4" s="116" t="s">
        <v>1164</v>
      </c>
      <c r="CH4" s="116" t="s">
        <v>1163</v>
      </c>
      <c r="CI4" s="116" t="s">
        <v>1164</v>
      </c>
      <c r="CJ4" s="116" t="s">
        <v>1163</v>
      </c>
      <c r="CK4" s="116" t="s">
        <v>1164</v>
      </c>
      <c r="CL4" s="116" t="s">
        <v>1163</v>
      </c>
      <c r="CM4" s="116" t="s">
        <v>1164</v>
      </c>
      <c r="CN4" s="116" t="s">
        <v>1163</v>
      </c>
      <c r="CO4" s="168"/>
      <c r="CP4" s="168"/>
      <c r="CQ4" s="170"/>
      <c r="CR4" s="170"/>
      <c r="CS4" s="117" t="s">
        <v>1164</v>
      </c>
      <c r="CT4" s="117" t="s">
        <v>1163</v>
      </c>
      <c r="CU4" s="117" t="s">
        <v>1164</v>
      </c>
      <c r="CV4" s="117" t="s">
        <v>1163</v>
      </c>
      <c r="CW4" s="117" t="s">
        <v>1164</v>
      </c>
      <c r="CX4" s="117" t="s">
        <v>1163</v>
      </c>
      <c r="CY4" s="117" t="s">
        <v>1164</v>
      </c>
      <c r="CZ4" s="117" t="s">
        <v>1163</v>
      </c>
      <c r="DA4" s="171"/>
      <c r="DB4" s="171"/>
      <c r="DC4" s="174"/>
      <c r="DD4" s="171"/>
      <c r="DE4" s="117" t="s">
        <v>1164</v>
      </c>
      <c r="DF4" s="117" t="s">
        <v>1163</v>
      </c>
      <c r="DG4" s="117" t="s">
        <v>1164</v>
      </c>
      <c r="DH4" s="117" t="s">
        <v>1163</v>
      </c>
      <c r="DI4" s="117" t="s">
        <v>1164</v>
      </c>
      <c r="DJ4" s="117" t="s">
        <v>1163</v>
      </c>
      <c r="DK4" s="117" t="s">
        <v>1164</v>
      </c>
      <c r="DL4" s="117" t="s">
        <v>1163</v>
      </c>
      <c r="DM4" s="171"/>
      <c r="DN4" s="171"/>
      <c r="DO4" s="174"/>
      <c r="DP4" s="171"/>
      <c r="DQ4" s="117" t="s">
        <v>1164</v>
      </c>
      <c r="DR4" s="117" t="s">
        <v>1163</v>
      </c>
      <c r="DS4" s="117" t="s">
        <v>1164</v>
      </c>
      <c r="DT4" s="117" t="s">
        <v>1163</v>
      </c>
      <c r="DU4" s="117" t="s">
        <v>1164</v>
      </c>
      <c r="DV4" s="117" t="s">
        <v>1163</v>
      </c>
      <c r="DW4" s="117" t="s">
        <v>1164</v>
      </c>
      <c r="DX4" s="117" t="s">
        <v>1163</v>
      </c>
      <c r="DY4" s="171"/>
      <c r="DZ4" s="171"/>
      <c r="EA4" s="174"/>
      <c r="EB4" s="171"/>
      <c r="EC4" s="117" t="s">
        <v>1164</v>
      </c>
      <c r="ED4" s="117" t="s">
        <v>1163</v>
      </c>
      <c r="EE4" s="117" t="s">
        <v>1164</v>
      </c>
      <c r="EF4" s="117" t="s">
        <v>1163</v>
      </c>
      <c r="EG4" s="117" t="s">
        <v>1164</v>
      </c>
      <c r="EH4" s="117" t="s">
        <v>1163</v>
      </c>
      <c r="EI4" s="117" t="s">
        <v>1164</v>
      </c>
      <c r="EJ4" s="117" t="s">
        <v>1163</v>
      </c>
      <c r="EK4" s="171"/>
      <c r="EL4" s="171"/>
      <c r="EM4" s="174"/>
      <c r="EN4" s="171"/>
      <c r="EO4" s="180"/>
      <c r="EP4" s="181"/>
      <c r="EQ4" s="175"/>
      <c r="ER4" s="175"/>
      <c r="ES4" s="175"/>
      <c r="ET4" s="175"/>
      <c r="EU4" s="175"/>
      <c r="EV4" s="175"/>
      <c r="EW4" s="175"/>
      <c r="EX4" s="175"/>
      <c r="EY4" s="175"/>
      <c r="EZ4" s="175"/>
      <c r="FA4" s="183"/>
      <c r="FB4" s="183"/>
      <c r="FC4" s="183"/>
      <c r="FD4" s="183"/>
    </row>
    <row r="5" spans="1:160" s="1" customFormat="1" ht="18.75">
      <c r="A5" s="66">
        <v>1</v>
      </c>
      <c r="B5" s="25">
        <v>1182</v>
      </c>
      <c r="C5" s="67" t="s">
        <v>12</v>
      </c>
      <c r="D5" s="25">
        <v>2715505646</v>
      </c>
      <c r="E5" s="2" t="s">
        <v>236</v>
      </c>
      <c r="F5" s="2" t="s">
        <v>3156</v>
      </c>
      <c r="G5" s="2" t="s">
        <v>235</v>
      </c>
      <c r="H5" s="2" t="s">
        <v>236</v>
      </c>
      <c r="I5" s="2" t="s">
        <v>237</v>
      </c>
      <c r="J5" s="2" t="s">
        <v>1071</v>
      </c>
      <c r="K5" s="68" t="s">
        <v>235</v>
      </c>
      <c r="L5" s="2" t="s">
        <v>1219</v>
      </c>
      <c r="M5" s="2" t="s">
        <v>1220</v>
      </c>
      <c r="N5" s="2" t="s">
        <v>1221</v>
      </c>
      <c r="O5" s="118" t="s">
        <v>3157</v>
      </c>
      <c r="P5" s="2" t="s">
        <v>235</v>
      </c>
      <c r="Q5" s="2" t="s">
        <v>236</v>
      </c>
      <c r="R5" s="2" t="s">
        <v>237</v>
      </c>
      <c r="S5" s="2" t="s">
        <v>1071</v>
      </c>
      <c r="T5" s="119" t="s">
        <v>238</v>
      </c>
      <c r="U5" s="2" t="s">
        <v>20</v>
      </c>
      <c r="V5" s="2" t="s">
        <v>12</v>
      </c>
      <c r="W5" s="69"/>
      <c r="X5" s="2" t="s">
        <v>2336</v>
      </c>
      <c r="Y5" s="2">
        <v>11</v>
      </c>
      <c r="Z5" s="2">
        <v>30</v>
      </c>
      <c r="AA5" s="2">
        <v>15</v>
      </c>
      <c r="AB5" s="2">
        <v>30</v>
      </c>
      <c r="AC5" s="2">
        <v>0</v>
      </c>
      <c r="AD5" s="2">
        <v>0</v>
      </c>
      <c r="AE5" s="2">
        <v>0</v>
      </c>
      <c r="AF5" s="2">
        <v>0</v>
      </c>
      <c r="AG5" s="2" t="s">
        <v>2336</v>
      </c>
      <c r="AH5" s="2">
        <v>4</v>
      </c>
      <c r="AI5" s="2" t="s">
        <v>12</v>
      </c>
      <c r="AJ5" s="2">
        <v>90000</v>
      </c>
      <c r="AK5" s="2">
        <v>11</v>
      </c>
      <c r="AL5" s="2">
        <v>30</v>
      </c>
      <c r="AM5" s="2">
        <v>15</v>
      </c>
      <c r="AN5" s="2">
        <v>30</v>
      </c>
      <c r="AO5" s="2">
        <v>0</v>
      </c>
      <c r="AP5" s="2">
        <v>0</v>
      </c>
      <c r="AQ5" s="2">
        <v>0</v>
      </c>
      <c r="AR5" s="2">
        <v>0</v>
      </c>
      <c r="AS5" s="2" t="s">
        <v>2336</v>
      </c>
      <c r="AT5" s="2">
        <v>4</v>
      </c>
      <c r="AU5" s="2" t="s">
        <v>12</v>
      </c>
      <c r="AV5" s="2">
        <v>90000</v>
      </c>
      <c r="AW5" s="2">
        <v>0</v>
      </c>
      <c r="AX5" s="2">
        <v>0</v>
      </c>
      <c r="AY5" s="2">
        <v>0</v>
      </c>
      <c r="AZ5" s="2">
        <v>0</v>
      </c>
      <c r="BA5" s="2">
        <v>0</v>
      </c>
      <c r="BB5" s="2">
        <v>0</v>
      </c>
      <c r="BC5" s="2">
        <v>0</v>
      </c>
      <c r="BD5" s="2">
        <v>0</v>
      </c>
      <c r="BE5" s="2" t="s">
        <v>16</v>
      </c>
      <c r="BF5" s="2">
        <v>0</v>
      </c>
      <c r="BG5" s="2">
        <v>0</v>
      </c>
      <c r="BH5" s="2">
        <v>0</v>
      </c>
      <c r="BI5" s="2">
        <v>11</v>
      </c>
      <c r="BJ5" s="2">
        <v>30</v>
      </c>
      <c r="BK5" s="2">
        <v>15</v>
      </c>
      <c r="BL5" s="2">
        <v>30</v>
      </c>
      <c r="BM5" s="2">
        <v>0</v>
      </c>
      <c r="BN5" s="2">
        <v>0</v>
      </c>
      <c r="BO5" s="2">
        <v>0</v>
      </c>
      <c r="BP5" s="2">
        <v>0</v>
      </c>
      <c r="BQ5" s="2" t="s">
        <v>2336</v>
      </c>
      <c r="BR5" s="2">
        <v>4</v>
      </c>
      <c r="BS5" s="2" t="s">
        <v>12</v>
      </c>
      <c r="BT5" s="2">
        <v>90000</v>
      </c>
      <c r="BU5" s="2">
        <v>0</v>
      </c>
      <c r="BV5" s="2">
        <v>0</v>
      </c>
      <c r="BW5" s="2">
        <v>0</v>
      </c>
      <c r="BX5" s="2">
        <v>0</v>
      </c>
      <c r="BY5" s="2">
        <v>0</v>
      </c>
      <c r="BZ5" s="2">
        <v>0</v>
      </c>
      <c r="CA5" s="2">
        <v>0</v>
      </c>
      <c r="CB5" s="2">
        <v>0</v>
      </c>
      <c r="CC5" s="2" t="s">
        <v>16</v>
      </c>
      <c r="CD5" s="2">
        <v>0</v>
      </c>
      <c r="CE5" s="2">
        <v>0</v>
      </c>
      <c r="CF5" s="2">
        <v>0</v>
      </c>
      <c r="CG5" s="2">
        <v>11</v>
      </c>
      <c r="CH5" s="2">
        <v>30</v>
      </c>
      <c r="CI5" s="2">
        <v>15</v>
      </c>
      <c r="CJ5" s="2">
        <v>30</v>
      </c>
      <c r="CK5" s="2">
        <v>0</v>
      </c>
      <c r="CL5" s="2">
        <v>0</v>
      </c>
      <c r="CM5" s="2">
        <v>0</v>
      </c>
      <c r="CN5" s="2">
        <v>0</v>
      </c>
      <c r="CO5" s="2" t="s">
        <v>2336</v>
      </c>
      <c r="CP5" s="2">
        <v>4</v>
      </c>
      <c r="CQ5" s="2" t="s">
        <v>12</v>
      </c>
      <c r="CR5" s="2">
        <v>90000</v>
      </c>
      <c r="CS5" s="2">
        <v>0</v>
      </c>
      <c r="CT5" s="2">
        <v>0</v>
      </c>
      <c r="CU5" s="2">
        <v>0</v>
      </c>
      <c r="CV5" s="2">
        <v>0</v>
      </c>
      <c r="CW5" s="2">
        <v>0</v>
      </c>
      <c r="CX5" s="2">
        <v>0</v>
      </c>
      <c r="CY5" s="2">
        <v>0</v>
      </c>
      <c r="CZ5" s="2">
        <v>0</v>
      </c>
      <c r="DA5" s="2" t="s">
        <v>16</v>
      </c>
      <c r="DB5" s="2">
        <v>0</v>
      </c>
      <c r="DC5" s="2">
        <v>0</v>
      </c>
      <c r="DD5" s="2">
        <v>0</v>
      </c>
      <c r="DE5" s="2">
        <v>0</v>
      </c>
      <c r="DF5" s="2">
        <v>0</v>
      </c>
      <c r="DG5" s="2">
        <v>0</v>
      </c>
      <c r="DH5" s="2">
        <v>0</v>
      </c>
      <c r="DI5" s="2">
        <v>0</v>
      </c>
      <c r="DJ5" s="2">
        <v>0</v>
      </c>
      <c r="DK5" s="2">
        <v>0</v>
      </c>
      <c r="DL5" s="2">
        <v>0</v>
      </c>
      <c r="DM5" s="2" t="s">
        <v>16</v>
      </c>
      <c r="DN5" s="2">
        <v>0</v>
      </c>
      <c r="DO5" s="2">
        <v>0</v>
      </c>
      <c r="DP5" s="2">
        <v>0</v>
      </c>
      <c r="DQ5" s="2">
        <v>0</v>
      </c>
      <c r="DR5" s="2">
        <v>0</v>
      </c>
      <c r="DS5" s="2">
        <v>0</v>
      </c>
      <c r="DT5" s="2">
        <v>0</v>
      </c>
      <c r="DU5" s="2">
        <v>0</v>
      </c>
      <c r="DV5" s="2">
        <v>0</v>
      </c>
      <c r="DW5" s="2">
        <v>0</v>
      </c>
      <c r="DX5" s="2">
        <v>0</v>
      </c>
      <c r="DY5" s="2" t="s">
        <v>16</v>
      </c>
      <c r="DZ5" s="2">
        <v>0</v>
      </c>
      <c r="EA5" s="2">
        <v>0</v>
      </c>
      <c r="EB5" s="2">
        <v>0</v>
      </c>
      <c r="EC5" s="2">
        <v>11</v>
      </c>
      <c r="ED5" s="2">
        <v>30</v>
      </c>
      <c r="EE5" s="2">
        <v>15</v>
      </c>
      <c r="EF5" s="2">
        <v>30</v>
      </c>
      <c r="EG5" s="2">
        <v>0</v>
      </c>
      <c r="EH5" s="2">
        <v>0</v>
      </c>
      <c r="EI5" s="2">
        <v>0</v>
      </c>
      <c r="EJ5" s="2">
        <v>0</v>
      </c>
      <c r="EK5" s="2" t="s">
        <v>2336</v>
      </c>
      <c r="EL5" s="2">
        <v>4</v>
      </c>
      <c r="EM5" s="2" t="s">
        <v>12</v>
      </c>
      <c r="EN5" s="2">
        <v>90000</v>
      </c>
      <c r="EO5" s="2">
        <v>20</v>
      </c>
      <c r="EP5" s="120">
        <v>450000</v>
      </c>
      <c r="EQ5" s="118">
        <f>IFERROR(IF(AJ5&gt;0,1,""),"")</f>
        <v>1</v>
      </c>
      <c r="ER5" s="118">
        <f>IFERROR(IF(AV5&gt;0,1,""),"")</f>
        <v>1</v>
      </c>
      <c r="ES5" s="118" t="str">
        <f>IFERROR(IF(BH5&gt;0,1,""),"")</f>
        <v/>
      </c>
      <c r="ET5" s="118">
        <f>IFERROR(IF(BT5&gt;0,1,""),"")</f>
        <v>1</v>
      </c>
      <c r="EU5" s="118" t="str">
        <f>IFERROR(IF(CF5&gt;0,1,""),"")</f>
        <v/>
      </c>
      <c r="EV5" s="118">
        <f>IFERROR(IF(CR5&gt;0,1,""),"")</f>
        <v>1</v>
      </c>
      <c r="EW5" s="118" t="str">
        <f>IFERROR(IF(DD5&gt;0,1,""),"")</f>
        <v/>
      </c>
      <c r="EX5" s="118" t="str">
        <f>IFERROR(IF(DP5&gt;0,1,""),"")</f>
        <v/>
      </c>
      <c r="EY5" s="118" t="str">
        <f>IFERROR(IF(EB5&gt;0,1,""),"")</f>
        <v/>
      </c>
      <c r="EZ5" s="118">
        <f>IFERROR(IF(EN5&gt;0,1,""),"")</f>
        <v>1</v>
      </c>
      <c r="FA5" s="118" t="str">
        <f>VLOOKUP(B5,[1]Kintone!A:H,8,0)</f>
        <v>診療所</v>
      </c>
      <c r="FB5" s="121">
        <v>45014</v>
      </c>
      <c r="FC5" s="2"/>
      <c r="FD5" s="2"/>
    </row>
    <row r="6" spans="1:160" s="1" customFormat="1" ht="18.75">
      <c r="A6" s="66">
        <v>2</v>
      </c>
      <c r="B6" s="25">
        <v>1801</v>
      </c>
      <c r="C6" s="67" t="s">
        <v>12</v>
      </c>
      <c r="D6" s="25">
        <v>2714302433</v>
      </c>
      <c r="E6" s="2" t="s">
        <v>1165</v>
      </c>
      <c r="F6" s="2">
        <v>0</v>
      </c>
      <c r="G6" s="2">
        <v>0</v>
      </c>
      <c r="H6" s="2" t="s">
        <v>105</v>
      </c>
      <c r="I6" s="2" t="s">
        <v>106</v>
      </c>
      <c r="J6" s="2" t="s">
        <v>107</v>
      </c>
      <c r="K6" s="68" t="s">
        <v>104</v>
      </c>
      <c r="L6" s="2" t="s">
        <v>1352</v>
      </c>
      <c r="M6" s="2" t="s">
        <v>1352</v>
      </c>
      <c r="N6" s="25" t="s">
        <v>3158</v>
      </c>
      <c r="O6" s="118" t="s">
        <v>1353</v>
      </c>
      <c r="P6" s="2" t="s">
        <v>104</v>
      </c>
      <c r="Q6" s="2" t="s">
        <v>105</v>
      </c>
      <c r="R6" s="2" t="s">
        <v>106</v>
      </c>
      <c r="S6" s="2" t="s">
        <v>107</v>
      </c>
      <c r="T6" s="122" t="s">
        <v>573</v>
      </c>
      <c r="U6" s="2" t="s">
        <v>20</v>
      </c>
      <c r="V6" s="2" t="s">
        <v>12</v>
      </c>
      <c r="W6" s="69" t="s">
        <v>574</v>
      </c>
      <c r="X6" s="2" t="s">
        <v>2817</v>
      </c>
      <c r="Y6" s="2">
        <v>10</v>
      </c>
      <c r="Z6" s="2">
        <v>0</v>
      </c>
      <c r="AA6" s="2">
        <v>12</v>
      </c>
      <c r="AB6" s="2">
        <v>0</v>
      </c>
      <c r="AC6" s="2">
        <v>16</v>
      </c>
      <c r="AD6" s="2">
        <v>0</v>
      </c>
      <c r="AE6" s="2">
        <v>22</v>
      </c>
      <c r="AF6" s="2">
        <v>0</v>
      </c>
      <c r="AG6" s="2" t="s">
        <v>3159</v>
      </c>
      <c r="AH6" s="2">
        <v>8</v>
      </c>
      <c r="AI6" s="2" t="s">
        <v>12</v>
      </c>
      <c r="AJ6" s="2">
        <v>130000</v>
      </c>
      <c r="AK6" s="2">
        <v>10</v>
      </c>
      <c r="AL6" s="2">
        <v>0</v>
      </c>
      <c r="AM6" s="2">
        <v>12</v>
      </c>
      <c r="AN6" s="2">
        <v>0</v>
      </c>
      <c r="AO6" s="2">
        <v>16</v>
      </c>
      <c r="AP6" s="2">
        <v>0</v>
      </c>
      <c r="AQ6" s="2">
        <v>22</v>
      </c>
      <c r="AR6" s="2">
        <v>0</v>
      </c>
      <c r="AS6" s="2" t="s">
        <v>3159</v>
      </c>
      <c r="AT6" s="2">
        <v>8</v>
      </c>
      <c r="AU6" s="2" t="s">
        <v>12</v>
      </c>
      <c r="AV6" s="2">
        <v>130000</v>
      </c>
      <c r="AW6" s="2">
        <v>10</v>
      </c>
      <c r="AX6" s="2">
        <v>0</v>
      </c>
      <c r="AY6" s="2">
        <v>12</v>
      </c>
      <c r="AZ6" s="2">
        <v>0</v>
      </c>
      <c r="BA6" s="2">
        <v>16</v>
      </c>
      <c r="BB6" s="2">
        <v>0</v>
      </c>
      <c r="BC6" s="2">
        <v>22</v>
      </c>
      <c r="BD6" s="2">
        <v>0</v>
      </c>
      <c r="BE6" s="2" t="s">
        <v>2817</v>
      </c>
      <c r="BF6" s="2">
        <v>8</v>
      </c>
      <c r="BG6" s="2" t="s">
        <v>12</v>
      </c>
      <c r="BH6" s="2">
        <v>130000</v>
      </c>
      <c r="BI6" s="2">
        <v>10</v>
      </c>
      <c r="BJ6" s="2">
        <v>0</v>
      </c>
      <c r="BK6" s="2">
        <v>12</v>
      </c>
      <c r="BL6" s="2">
        <v>0</v>
      </c>
      <c r="BM6" s="2">
        <v>16</v>
      </c>
      <c r="BN6" s="2">
        <v>0</v>
      </c>
      <c r="BO6" s="2">
        <v>22</v>
      </c>
      <c r="BP6" s="2">
        <v>0</v>
      </c>
      <c r="BQ6" s="2" t="s">
        <v>2817</v>
      </c>
      <c r="BR6" s="2">
        <v>8</v>
      </c>
      <c r="BS6" s="2" t="s">
        <v>12</v>
      </c>
      <c r="BT6" s="2">
        <v>130000</v>
      </c>
      <c r="BU6" s="2">
        <v>10</v>
      </c>
      <c r="BV6" s="2">
        <v>0</v>
      </c>
      <c r="BW6" s="2">
        <v>12</v>
      </c>
      <c r="BX6" s="2">
        <v>0</v>
      </c>
      <c r="BY6" s="2">
        <v>16</v>
      </c>
      <c r="BZ6" s="2">
        <v>0</v>
      </c>
      <c r="CA6" s="2">
        <v>22</v>
      </c>
      <c r="CB6" s="2">
        <v>0</v>
      </c>
      <c r="CC6" s="2" t="s">
        <v>2817</v>
      </c>
      <c r="CD6" s="2">
        <v>8</v>
      </c>
      <c r="CE6" s="2" t="s">
        <v>12</v>
      </c>
      <c r="CF6" s="2">
        <v>130000</v>
      </c>
      <c r="CG6" s="2">
        <v>10</v>
      </c>
      <c r="CH6" s="2">
        <v>0</v>
      </c>
      <c r="CI6" s="2">
        <v>12</v>
      </c>
      <c r="CJ6" s="2">
        <v>0</v>
      </c>
      <c r="CK6" s="2">
        <v>16</v>
      </c>
      <c r="CL6" s="2">
        <v>0</v>
      </c>
      <c r="CM6" s="2">
        <v>22</v>
      </c>
      <c r="CN6" s="2">
        <v>0</v>
      </c>
      <c r="CO6" s="2" t="s">
        <v>2817</v>
      </c>
      <c r="CP6" s="2">
        <v>8</v>
      </c>
      <c r="CQ6" s="2" t="s">
        <v>12</v>
      </c>
      <c r="CR6" s="2">
        <v>130000</v>
      </c>
      <c r="CS6" s="2">
        <v>10</v>
      </c>
      <c r="CT6" s="2">
        <v>0</v>
      </c>
      <c r="CU6" s="2">
        <v>12</v>
      </c>
      <c r="CV6" s="2">
        <v>0</v>
      </c>
      <c r="CW6" s="2">
        <v>16</v>
      </c>
      <c r="CX6" s="2">
        <v>0</v>
      </c>
      <c r="CY6" s="2">
        <v>22</v>
      </c>
      <c r="CZ6" s="2">
        <v>0</v>
      </c>
      <c r="DA6" s="2" t="s">
        <v>2817</v>
      </c>
      <c r="DB6" s="2">
        <v>8</v>
      </c>
      <c r="DC6" s="2" t="s">
        <v>12</v>
      </c>
      <c r="DD6" s="2">
        <v>130000</v>
      </c>
      <c r="DE6" s="2">
        <v>10</v>
      </c>
      <c r="DF6" s="2">
        <v>0</v>
      </c>
      <c r="DG6" s="2">
        <v>12</v>
      </c>
      <c r="DH6" s="2">
        <v>0</v>
      </c>
      <c r="DI6" s="2">
        <v>16</v>
      </c>
      <c r="DJ6" s="2">
        <v>0</v>
      </c>
      <c r="DK6" s="2">
        <v>22</v>
      </c>
      <c r="DL6" s="2">
        <v>0</v>
      </c>
      <c r="DM6" s="2" t="s">
        <v>2817</v>
      </c>
      <c r="DN6" s="2">
        <v>8</v>
      </c>
      <c r="DO6" s="2" t="s">
        <v>12</v>
      </c>
      <c r="DP6" s="2">
        <v>130000</v>
      </c>
      <c r="DQ6" s="2">
        <v>10</v>
      </c>
      <c r="DR6" s="2">
        <v>0</v>
      </c>
      <c r="DS6" s="2">
        <v>12</v>
      </c>
      <c r="DT6" s="2">
        <v>0</v>
      </c>
      <c r="DU6" s="2">
        <v>16</v>
      </c>
      <c r="DV6" s="2">
        <v>0</v>
      </c>
      <c r="DW6" s="2">
        <v>22</v>
      </c>
      <c r="DX6" s="2">
        <v>0</v>
      </c>
      <c r="DY6" s="2" t="s">
        <v>2817</v>
      </c>
      <c r="DZ6" s="2">
        <v>8</v>
      </c>
      <c r="EA6" s="2" t="s">
        <v>12</v>
      </c>
      <c r="EB6" s="2">
        <v>130000</v>
      </c>
      <c r="EC6" s="2">
        <v>10</v>
      </c>
      <c r="ED6" s="2">
        <v>0</v>
      </c>
      <c r="EE6" s="2">
        <v>12</v>
      </c>
      <c r="EF6" s="2">
        <v>0</v>
      </c>
      <c r="EG6" s="2">
        <v>16</v>
      </c>
      <c r="EH6" s="2">
        <v>0</v>
      </c>
      <c r="EI6" s="2">
        <v>22</v>
      </c>
      <c r="EJ6" s="2">
        <v>0</v>
      </c>
      <c r="EK6" s="2" t="s">
        <v>2817</v>
      </c>
      <c r="EL6" s="2">
        <v>8</v>
      </c>
      <c r="EM6" s="2" t="s">
        <v>12</v>
      </c>
      <c r="EN6" s="2">
        <v>130000</v>
      </c>
      <c r="EO6" s="2">
        <v>80</v>
      </c>
      <c r="EP6" s="120">
        <v>1300000</v>
      </c>
      <c r="EQ6" s="118">
        <f t="shared" ref="EQ6:EQ69" si="0">IFERROR(IF(AJ6&gt;0,1,""),"")</f>
        <v>1</v>
      </c>
      <c r="ER6" s="118">
        <f t="shared" ref="ER6:ER69" si="1">IFERROR(IF(AV6&gt;0,1,""),"")</f>
        <v>1</v>
      </c>
      <c r="ES6" s="118">
        <f t="shared" ref="ES6:ES69" si="2">IFERROR(IF(BH6&gt;0,1,""),"")</f>
        <v>1</v>
      </c>
      <c r="ET6" s="118">
        <f t="shared" ref="ET6:ET69" si="3">IFERROR(IF(BT6&gt;0,1,""),"")</f>
        <v>1</v>
      </c>
      <c r="EU6" s="118">
        <f t="shared" ref="EU6:EU69" si="4">IFERROR(IF(CF6&gt;0,1,""),"")</f>
        <v>1</v>
      </c>
      <c r="EV6" s="118">
        <f t="shared" ref="EV6:EV69" si="5">IFERROR(IF(CR6&gt;0,1,""),"")</f>
        <v>1</v>
      </c>
      <c r="EW6" s="118">
        <f t="shared" ref="EW6:EW69" si="6">IFERROR(IF(DD6&gt;0,1,""),"")</f>
        <v>1</v>
      </c>
      <c r="EX6" s="118">
        <f t="shared" ref="EX6:EX69" si="7">IFERROR(IF(DP6&gt;0,1,""),"")</f>
        <v>1</v>
      </c>
      <c r="EY6" s="118">
        <f t="shared" ref="EY6:EY69" si="8">IFERROR(IF(EB6&gt;0,1,""),"")</f>
        <v>1</v>
      </c>
      <c r="EZ6" s="118">
        <f t="shared" ref="EZ6:EZ69" si="9">IFERROR(IF(EN6&gt;0,1,""),"")</f>
        <v>1</v>
      </c>
      <c r="FA6" s="118" t="str">
        <f>VLOOKUP(B6,[1]Kintone!A:H,8,0)</f>
        <v>診療所</v>
      </c>
      <c r="FB6" s="121">
        <v>45014</v>
      </c>
      <c r="FC6" s="2"/>
      <c r="FD6" s="2"/>
    </row>
    <row r="7" spans="1:160" ht="18.75">
      <c r="A7" s="66">
        <v>3</v>
      </c>
      <c r="B7" s="25">
        <v>690</v>
      </c>
      <c r="C7" s="67" t="s">
        <v>15</v>
      </c>
      <c r="D7" s="25">
        <v>2714406804</v>
      </c>
      <c r="E7" s="2" t="s">
        <v>1165</v>
      </c>
      <c r="F7" s="2">
        <v>0</v>
      </c>
      <c r="G7" s="2">
        <v>0</v>
      </c>
      <c r="H7" s="2" t="s">
        <v>72</v>
      </c>
      <c r="I7" s="2" t="s">
        <v>73</v>
      </c>
      <c r="J7" s="2" t="s">
        <v>1040</v>
      </c>
      <c r="K7" s="68" t="s">
        <v>71</v>
      </c>
      <c r="L7" s="2" t="s">
        <v>1247</v>
      </c>
      <c r="M7" s="2" t="s">
        <v>1247</v>
      </c>
      <c r="N7" s="2" t="s">
        <v>1248</v>
      </c>
      <c r="O7" s="118" t="s">
        <v>1249</v>
      </c>
      <c r="P7" s="2" t="s">
        <v>71</v>
      </c>
      <c r="Q7" s="2" t="s">
        <v>72</v>
      </c>
      <c r="R7" s="2" t="s">
        <v>73</v>
      </c>
      <c r="S7" s="2" t="s">
        <v>1040</v>
      </c>
      <c r="T7" s="119" t="s">
        <v>74</v>
      </c>
      <c r="U7" s="2" t="s">
        <v>29</v>
      </c>
      <c r="V7" s="2" t="s">
        <v>15</v>
      </c>
      <c r="W7" s="69" t="s">
        <v>584</v>
      </c>
      <c r="X7" s="2" t="s">
        <v>956</v>
      </c>
      <c r="Y7" s="2">
        <v>9</v>
      </c>
      <c r="Z7" s="2">
        <v>0</v>
      </c>
      <c r="AA7" s="2">
        <v>13</v>
      </c>
      <c r="AB7" s="2">
        <v>0</v>
      </c>
      <c r="AC7" s="2">
        <v>13</v>
      </c>
      <c r="AD7" s="2">
        <v>0</v>
      </c>
      <c r="AE7" s="2">
        <v>15</v>
      </c>
      <c r="AF7" s="2">
        <v>0</v>
      </c>
      <c r="AG7" s="2" t="s">
        <v>3160</v>
      </c>
      <c r="AH7" s="2">
        <v>6</v>
      </c>
      <c r="AI7" s="2" t="s">
        <v>15</v>
      </c>
      <c r="AJ7" s="2">
        <v>65000</v>
      </c>
      <c r="AK7" s="2">
        <v>9</v>
      </c>
      <c r="AL7" s="2">
        <v>0</v>
      </c>
      <c r="AM7" s="2">
        <v>13</v>
      </c>
      <c r="AN7" s="2">
        <v>0</v>
      </c>
      <c r="AO7" s="2">
        <v>13</v>
      </c>
      <c r="AP7" s="2">
        <v>0</v>
      </c>
      <c r="AQ7" s="2">
        <v>15</v>
      </c>
      <c r="AR7" s="2">
        <v>0</v>
      </c>
      <c r="AS7" s="2" t="s">
        <v>3160</v>
      </c>
      <c r="AT7" s="2">
        <v>6</v>
      </c>
      <c r="AU7" s="2" t="s">
        <v>15</v>
      </c>
      <c r="AV7" s="2">
        <v>65000</v>
      </c>
      <c r="AW7" s="2">
        <v>9</v>
      </c>
      <c r="AX7" s="2">
        <v>0</v>
      </c>
      <c r="AY7" s="2">
        <v>13</v>
      </c>
      <c r="AZ7" s="2">
        <v>0</v>
      </c>
      <c r="BA7" s="2">
        <v>13</v>
      </c>
      <c r="BB7" s="2">
        <v>0</v>
      </c>
      <c r="BC7" s="2">
        <v>15</v>
      </c>
      <c r="BD7" s="2">
        <v>0</v>
      </c>
      <c r="BE7" s="2" t="s">
        <v>3160</v>
      </c>
      <c r="BF7" s="2">
        <v>6</v>
      </c>
      <c r="BG7" s="2" t="s">
        <v>15</v>
      </c>
      <c r="BH7" s="2">
        <v>65000</v>
      </c>
      <c r="BI7" s="2">
        <v>9</v>
      </c>
      <c r="BJ7" s="2">
        <v>0</v>
      </c>
      <c r="BK7" s="2">
        <v>13</v>
      </c>
      <c r="BL7" s="2">
        <v>0</v>
      </c>
      <c r="BM7" s="2">
        <v>13</v>
      </c>
      <c r="BN7" s="2">
        <v>0</v>
      </c>
      <c r="BO7" s="2">
        <v>15</v>
      </c>
      <c r="BP7" s="2">
        <v>0</v>
      </c>
      <c r="BQ7" s="2" t="s">
        <v>3160</v>
      </c>
      <c r="BR7" s="2">
        <v>6</v>
      </c>
      <c r="BS7" s="2" t="s">
        <v>15</v>
      </c>
      <c r="BT7" s="2">
        <v>65000</v>
      </c>
      <c r="BU7" s="2">
        <v>9</v>
      </c>
      <c r="BV7" s="2">
        <v>0</v>
      </c>
      <c r="BW7" s="2">
        <v>13</v>
      </c>
      <c r="BX7" s="2">
        <v>0</v>
      </c>
      <c r="BY7" s="2">
        <v>13</v>
      </c>
      <c r="BZ7" s="2">
        <v>0</v>
      </c>
      <c r="CA7" s="2">
        <v>15</v>
      </c>
      <c r="CB7" s="2">
        <v>0</v>
      </c>
      <c r="CC7" s="2" t="s">
        <v>3160</v>
      </c>
      <c r="CD7" s="2">
        <v>6</v>
      </c>
      <c r="CE7" s="2" t="s">
        <v>15</v>
      </c>
      <c r="CF7" s="2">
        <v>65000</v>
      </c>
      <c r="CG7" s="2">
        <v>9</v>
      </c>
      <c r="CH7" s="2">
        <v>0</v>
      </c>
      <c r="CI7" s="2">
        <v>13</v>
      </c>
      <c r="CJ7" s="2">
        <v>0</v>
      </c>
      <c r="CK7" s="2">
        <v>13</v>
      </c>
      <c r="CL7" s="2">
        <v>0</v>
      </c>
      <c r="CM7" s="2">
        <v>15</v>
      </c>
      <c r="CN7" s="2">
        <v>0</v>
      </c>
      <c r="CO7" s="2" t="s">
        <v>3160</v>
      </c>
      <c r="CP7" s="2">
        <v>6</v>
      </c>
      <c r="CQ7" s="2" t="s">
        <v>15</v>
      </c>
      <c r="CR7" s="2">
        <v>65000</v>
      </c>
      <c r="CS7" s="2">
        <v>9</v>
      </c>
      <c r="CT7" s="2">
        <v>0</v>
      </c>
      <c r="CU7" s="2">
        <v>13</v>
      </c>
      <c r="CV7" s="2">
        <v>0</v>
      </c>
      <c r="CW7" s="2">
        <v>13</v>
      </c>
      <c r="CX7" s="2">
        <v>0</v>
      </c>
      <c r="CY7" s="2">
        <v>15</v>
      </c>
      <c r="CZ7" s="2">
        <v>0</v>
      </c>
      <c r="DA7" s="2" t="s">
        <v>3160</v>
      </c>
      <c r="DB7" s="2">
        <v>6</v>
      </c>
      <c r="DC7" s="2" t="s">
        <v>15</v>
      </c>
      <c r="DD7" s="2">
        <v>65000</v>
      </c>
      <c r="DE7" s="2">
        <v>9</v>
      </c>
      <c r="DF7" s="2">
        <v>0</v>
      </c>
      <c r="DG7" s="2">
        <v>13</v>
      </c>
      <c r="DH7" s="2">
        <v>0</v>
      </c>
      <c r="DI7" s="2">
        <v>13</v>
      </c>
      <c r="DJ7" s="2">
        <v>0</v>
      </c>
      <c r="DK7" s="2">
        <v>15</v>
      </c>
      <c r="DL7" s="2">
        <v>0</v>
      </c>
      <c r="DM7" s="2" t="s">
        <v>3160</v>
      </c>
      <c r="DN7" s="2">
        <v>6</v>
      </c>
      <c r="DO7" s="2" t="s">
        <v>15</v>
      </c>
      <c r="DP7" s="2">
        <v>65000</v>
      </c>
      <c r="DQ7" s="2">
        <v>9</v>
      </c>
      <c r="DR7" s="2">
        <v>0</v>
      </c>
      <c r="DS7" s="2">
        <v>13</v>
      </c>
      <c r="DT7" s="2">
        <v>0</v>
      </c>
      <c r="DU7" s="2">
        <v>13</v>
      </c>
      <c r="DV7" s="2">
        <v>0</v>
      </c>
      <c r="DW7" s="2">
        <v>15</v>
      </c>
      <c r="DX7" s="2">
        <v>0</v>
      </c>
      <c r="DY7" s="2" t="s">
        <v>3160</v>
      </c>
      <c r="DZ7" s="2">
        <v>6</v>
      </c>
      <c r="EA7" s="2" t="s">
        <v>15</v>
      </c>
      <c r="EB7" s="2">
        <v>65000</v>
      </c>
      <c r="EC7" s="2">
        <v>9</v>
      </c>
      <c r="ED7" s="2">
        <v>0</v>
      </c>
      <c r="EE7" s="2">
        <v>13</v>
      </c>
      <c r="EF7" s="2">
        <v>0</v>
      </c>
      <c r="EG7" s="2">
        <v>13</v>
      </c>
      <c r="EH7" s="2">
        <v>0</v>
      </c>
      <c r="EI7" s="2">
        <v>15</v>
      </c>
      <c r="EJ7" s="2">
        <v>0</v>
      </c>
      <c r="EK7" s="2" t="s">
        <v>3160</v>
      </c>
      <c r="EL7" s="2">
        <v>6</v>
      </c>
      <c r="EM7" s="2" t="s">
        <v>15</v>
      </c>
      <c r="EN7" s="2">
        <v>65000</v>
      </c>
      <c r="EO7" s="2">
        <v>60</v>
      </c>
      <c r="EP7" s="120">
        <v>650000</v>
      </c>
      <c r="EQ7" s="118">
        <f t="shared" si="0"/>
        <v>1</v>
      </c>
      <c r="ER7" s="118">
        <f t="shared" si="1"/>
        <v>1</v>
      </c>
      <c r="ES7" s="118">
        <f t="shared" si="2"/>
        <v>1</v>
      </c>
      <c r="ET7" s="118">
        <f t="shared" si="3"/>
        <v>1</v>
      </c>
      <c r="EU7" s="118">
        <f t="shared" si="4"/>
        <v>1</v>
      </c>
      <c r="EV7" s="118">
        <f t="shared" si="5"/>
        <v>1</v>
      </c>
      <c r="EW7" s="118">
        <f t="shared" si="6"/>
        <v>1</v>
      </c>
      <c r="EX7" s="118">
        <f t="shared" si="7"/>
        <v>1</v>
      </c>
      <c r="EY7" s="118">
        <f t="shared" si="8"/>
        <v>1</v>
      </c>
      <c r="EZ7" s="118">
        <f t="shared" si="9"/>
        <v>1</v>
      </c>
      <c r="FA7" s="118" t="str">
        <f>VLOOKUP(B7,[1]Kintone!A:H,8,0)</f>
        <v>診療所</v>
      </c>
      <c r="FB7" s="121">
        <v>45014</v>
      </c>
      <c r="FC7" s="118"/>
      <c r="FD7" s="118"/>
    </row>
    <row r="8" spans="1:160" ht="18.75">
      <c r="A8" s="66">
        <v>4</v>
      </c>
      <c r="B8" s="25">
        <v>2753</v>
      </c>
      <c r="C8" s="67" t="s">
        <v>15</v>
      </c>
      <c r="D8" s="25">
        <v>2714803059</v>
      </c>
      <c r="E8" s="2" t="s">
        <v>1165</v>
      </c>
      <c r="F8" s="2">
        <v>0</v>
      </c>
      <c r="G8" s="2">
        <v>0</v>
      </c>
      <c r="H8" s="2" t="s">
        <v>773</v>
      </c>
      <c r="I8" s="2" t="s">
        <v>210</v>
      </c>
      <c r="J8" s="2" t="s">
        <v>2337</v>
      </c>
      <c r="K8" s="68" t="s">
        <v>523</v>
      </c>
      <c r="L8" s="2" t="s">
        <v>1257</v>
      </c>
      <c r="M8" s="2" t="s">
        <v>1257</v>
      </c>
      <c r="N8" s="2" t="s">
        <v>885</v>
      </c>
      <c r="O8" s="118" t="s">
        <v>1258</v>
      </c>
      <c r="P8" s="2" t="s">
        <v>523</v>
      </c>
      <c r="Q8" s="2" t="s">
        <v>773</v>
      </c>
      <c r="R8" s="2" t="s">
        <v>210</v>
      </c>
      <c r="S8" s="2" t="s">
        <v>2337</v>
      </c>
      <c r="T8" s="119" t="s">
        <v>885</v>
      </c>
      <c r="U8" s="2" t="s">
        <v>20</v>
      </c>
      <c r="V8" s="2" t="s">
        <v>15</v>
      </c>
      <c r="W8" s="69"/>
      <c r="X8" s="2" t="s">
        <v>2630</v>
      </c>
      <c r="Y8" s="2">
        <v>9</v>
      </c>
      <c r="Z8" s="2">
        <v>0</v>
      </c>
      <c r="AA8" s="2">
        <v>12</v>
      </c>
      <c r="AB8" s="2">
        <v>0</v>
      </c>
      <c r="AC8" s="2">
        <v>12</v>
      </c>
      <c r="AD8" s="2">
        <v>0</v>
      </c>
      <c r="AE8" s="2">
        <v>17</v>
      </c>
      <c r="AF8" s="2">
        <v>0</v>
      </c>
      <c r="AG8" s="2" t="s">
        <v>2630</v>
      </c>
      <c r="AH8" s="2">
        <v>8</v>
      </c>
      <c r="AI8" s="2" t="s">
        <v>15</v>
      </c>
      <c r="AJ8" s="2">
        <v>65000</v>
      </c>
      <c r="AK8" s="2">
        <v>9</v>
      </c>
      <c r="AL8" s="2">
        <v>0</v>
      </c>
      <c r="AM8" s="2">
        <v>12</v>
      </c>
      <c r="AN8" s="2">
        <v>0</v>
      </c>
      <c r="AO8" s="2">
        <v>12</v>
      </c>
      <c r="AP8" s="2">
        <v>0</v>
      </c>
      <c r="AQ8" s="2">
        <v>17</v>
      </c>
      <c r="AR8" s="2">
        <v>0</v>
      </c>
      <c r="AS8" s="2" t="s">
        <v>2630</v>
      </c>
      <c r="AT8" s="2">
        <v>8</v>
      </c>
      <c r="AU8" s="2" t="s">
        <v>15</v>
      </c>
      <c r="AV8" s="2">
        <v>65000</v>
      </c>
      <c r="AW8" s="2">
        <v>9</v>
      </c>
      <c r="AX8" s="2">
        <v>0</v>
      </c>
      <c r="AY8" s="2">
        <v>12</v>
      </c>
      <c r="AZ8" s="2">
        <v>0</v>
      </c>
      <c r="BA8" s="2">
        <v>12</v>
      </c>
      <c r="BB8" s="2">
        <v>0</v>
      </c>
      <c r="BC8" s="2">
        <v>17</v>
      </c>
      <c r="BD8" s="2">
        <v>0</v>
      </c>
      <c r="BE8" s="2" t="s">
        <v>2630</v>
      </c>
      <c r="BF8" s="2">
        <v>8</v>
      </c>
      <c r="BG8" s="2" t="s">
        <v>15</v>
      </c>
      <c r="BH8" s="2">
        <v>65000</v>
      </c>
      <c r="BI8" s="2">
        <v>9</v>
      </c>
      <c r="BJ8" s="2">
        <v>0</v>
      </c>
      <c r="BK8" s="2">
        <v>12</v>
      </c>
      <c r="BL8" s="2">
        <v>0</v>
      </c>
      <c r="BM8" s="2">
        <v>12</v>
      </c>
      <c r="BN8" s="2">
        <v>0</v>
      </c>
      <c r="BO8" s="2">
        <v>17</v>
      </c>
      <c r="BP8" s="2">
        <v>0</v>
      </c>
      <c r="BQ8" s="2" t="s">
        <v>2630</v>
      </c>
      <c r="BR8" s="2">
        <v>8</v>
      </c>
      <c r="BS8" s="2" t="s">
        <v>15</v>
      </c>
      <c r="BT8" s="2">
        <v>65000</v>
      </c>
      <c r="BU8" s="2">
        <v>9</v>
      </c>
      <c r="BV8" s="2">
        <v>0</v>
      </c>
      <c r="BW8" s="2">
        <v>12</v>
      </c>
      <c r="BX8" s="2">
        <v>0</v>
      </c>
      <c r="BY8" s="2">
        <v>12</v>
      </c>
      <c r="BZ8" s="2">
        <v>0</v>
      </c>
      <c r="CA8" s="2">
        <v>17</v>
      </c>
      <c r="CB8" s="2">
        <v>0</v>
      </c>
      <c r="CC8" s="2" t="s">
        <v>2630</v>
      </c>
      <c r="CD8" s="2">
        <v>8</v>
      </c>
      <c r="CE8" s="2" t="s">
        <v>15</v>
      </c>
      <c r="CF8" s="2">
        <v>65000</v>
      </c>
      <c r="CG8" s="2">
        <v>9</v>
      </c>
      <c r="CH8" s="2">
        <v>0</v>
      </c>
      <c r="CI8" s="2">
        <v>12</v>
      </c>
      <c r="CJ8" s="2">
        <v>0</v>
      </c>
      <c r="CK8" s="2">
        <v>12</v>
      </c>
      <c r="CL8" s="2">
        <v>0</v>
      </c>
      <c r="CM8" s="2">
        <v>17</v>
      </c>
      <c r="CN8" s="2">
        <v>0</v>
      </c>
      <c r="CO8" s="2" t="s">
        <v>2630</v>
      </c>
      <c r="CP8" s="2">
        <v>8</v>
      </c>
      <c r="CQ8" s="2" t="s">
        <v>15</v>
      </c>
      <c r="CR8" s="2">
        <v>65000</v>
      </c>
      <c r="CS8" s="2">
        <v>9</v>
      </c>
      <c r="CT8" s="2">
        <v>0</v>
      </c>
      <c r="CU8" s="2">
        <v>12</v>
      </c>
      <c r="CV8" s="2">
        <v>0</v>
      </c>
      <c r="CW8" s="2">
        <v>12</v>
      </c>
      <c r="CX8" s="2">
        <v>0</v>
      </c>
      <c r="CY8" s="2">
        <v>17</v>
      </c>
      <c r="CZ8" s="2">
        <v>0</v>
      </c>
      <c r="DA8" s="2" t="s">
        <v>2630</v>
      </c>
      <c r="DB8" s="2">
        <v>8</v>
      </c>
      <c r="DC8" s="2" t="s">
        <v>15</v>
      </c>
      <c r="DD8" s="2">
        <v>65000</v>
      </c>
      <c r="DE8" s="2">
        <v>9</v>
      </c>
      <c r="DF8" s="2">
        <v>0</v>
      </c>
      <c r="DG8" s="2">
        <v>12</v>
      </c>
      <c r="DH8" s="2">
        <v>0</v>
      </c>
      <c r="DI8" s="2">
        <v>12</v>
      </c>
      <c r="DJ8" s="2">
        <v>0</v>
      </c>
      <c r="DK8" s="2">
        <v>17</v>
      </c>
      <c r="DL8" s="2">
        <v>0</v>
      </c>
      <c r="DM8" s="2" t="s">
        <v>2630</v>
      </c>
      <c r="DN8" s="2">
        <v>8</v>
      </c>
      <c r="DO8" s="2" t="s">
        <v>15</v>
      </c>
      <c r="DP8" s="2">
        <v>65000</v>
      </c>
      <c r="DQ8" s="2">
        <v>9</v>
      </c>
      <c r="DR8" s="2">
        <v>0</v>
      </c>
      <c r="DS8" s="2">
        <v>12</v>
      </c>
      <c r="DT8" s="2">
        <v>0</v>
      </c>
      <c r="DU8" s="2">
        <v>12</v>
      </c>
      <c r="DV8" s="2">
        <v>0</v>
      </c>
      <c r="DW8" s="2">
        <v>17</v>
      </c>
      <c r="DX8" s="2">
        <v>0</v>
      </c>
      <c r="DY8" s="2" t="s">
        <v>2630</v>
      </c>
      <c r="DZ8" s="2">
        <v>8</v>
      </c>
      <c r="EA8" s="2" t="s">
        <v>15</v>
      </c>
      <c r="EB8" s="2">
        <v>65000</v>
      </c>
      <c r="EC8" s="2">
        <v>9</v>
      </c>
      <c r="ED8" s="2">
        <v>0</v>
      </c>
      <c r="EE8" s="2">
        <v>12</v>
      </c>
      <c r="EF8" s="2">
        <v>0</v>
      </c>
      <c r="EG8" s="2">
        <v>12</v>
      </c>
      <c r="EH8" s="2">
        <v>0</v>
      </c>
      <c r="EI8" s="2">
        <v>17</v>
      </c>
      <c r="EJ8" s="2">
        <v>0</v>
      </c>
      <c r="EK8" s="2" t="s">
        <v>2630</v>
      </c>
      <c r="EL8" s="2">
        <v>8</v>
      </c>
      <c r="EM8" s="2" t="s">
        <v>15</v>
      </c>
      <c r="EN8" s="2">
        <v>65000</v>
      </c>
      <c r="EO8" s="2">
        <v>80</v>
      </c>
      <c r="EP8" s="120">
        <v>650000</v>
      </c>
      <c r="EQ8" s="118">
        <f t="shared" si="0"/>
        <v>1</v>
      </c>
      <c r="ER8" s="118">
        <f t="shared" si="1"/>
        <v>1</v>
      </c>
      <c r="ES8" s="118">
        <f t="shared" si="2"/>
        <v>1</v>
      </c>
      <c r="ET8" s="118">
        <f t="shared" si="3"/>
        <v>1</v>
      </c>
      <c r="EU8" s="118">
        <f t="shared" si="4"/>
        <v>1</v>
      </c>
      <c r="EV8" s="118">
        <f t="shared" si="5"/>
        <v>1</v>
      </c>
      <c r="EW8" s="118">
        <f t="shared" si="6"/>
        <v>1</v>
      </c>
      <c r="EX8" s="118">
        <f t="shared" si="7"/>
        <v>1</v>
      </c>
      <c r="EY8" s="118">
        <f t="shared" si="8"/>
        <v>1</v>
      </c>
      <c r="EZ8" s="118">
        <f t="shared" si="9"/>
        <v>1</v>
      </c>
      <c r="FA8" s="118" t="str">
        <f>VLOOKUP(B8,[1]Kintone!A:H,8,0)</f>
        <v>診療所</v>
      </c>
      <c r="FB8" s="121">
        <v>45014</v>
      </c>
      <c r="FC8" s="118"/>
      <c r="FD8" s="118"/>
    </row>
    <row r="9" spans="1:160" ht="18.75">
      <c r="A9" s="66">
        <v>5</v>
      </c>
      <c r="B9" s="25">
        <v>280</v>
      </c>
      <c r="C9" s="67" t="s">
        <v>12</v>
      </c>
      <c r="D9" s="25">
        <v>2713007801</v>
      </c>
      <c r="E9" s="2" t="s">
        <v>1165</v>
      </c>
      <c r="F9" s="2">
        <v>0</v>
      </c>
      <c r="G9" s="2">
        <v>0</v>
      </c>
      <c r="H9" s="2" t="s">
        <v>364</v>
      </c>
      <c r="I9" s="2" t="s">
        <v>136</v>
      </c>
      <c r="J9" s="2" t="s">
        <v>365</v>
      </c>
      <c r="K9" s="68" t="s">
        <v>363</v>
      </c>
      <c r="L9" s="2" t="s">
        <v>1727</v>
      </c>
      <c r="M9" s="2" t="s">
        <v>1727</v>
      </c>
      <c r="N9" s="2" t="s">
        <v>366</v>
      </c>
      <c r="O9" s="118" t="s">
        <v>1728</v>
      </c>
      <c r="P9" s="2" t="s">
        <v>363</v>
      </c>
      <c r="Q9" s="2" t="s">
        <v>364</v>
      </c>
      <c r="R9" s="2" t="s">
        <v>136</v>
      </c>
      <c r="S9" s="2" t="s">
        <v>365</v>
      </c>
      <c r="T9" s="119" t="s">
        <v>366</v>
      </c>
      <c r="U9" s="2" t="s">
        <v>29</v>
      </c>
      <c r="V9" s="2" t="s">
        <v>12</v>
      </c>
      <c r="W9" s="69"/>
      <c r="X9" s="2"/>
      <c r="Y9" s="2">
        <v>0</v>
      </c>
      <c r="Z9" s="2">
        <v>0</v>
      </c>
      <c r="AA9" s="2">
        <v>0</v>
      </c>
      <c r="AB9" s="2">
        <v>0</v>
      </c>
      <c r="AC9" s="2">
        <v>20</v>
      </c>
      <c r="AD9" s="2">
        <v>0</v>
      </c>
      <c r="AE9" s="2">
        <v>21</v>
      </c>
      <c r="AF9" s="2">
        <v>0</v>
      </c>
      <c r="AG9" s="2" t="s">
        <v>16</v>
      </c>
      <c r="AH9" s="2">
        <v>1</v>
      </c>
      <c r="AI9" s="2" t="s">
        <v>12</v>
      </c>
      <c r="AJ9" s="2">
        <v>50000</v>
      </c>
      <c r="AK9" s="2">
        <v>0</v>
      </c>
      <c r="AL9" s="2">
        <v>0</v>
      </c>
      <c r="AM9" s="2">
        <v>0</v>
      </c>
      <c r="AN9" s="2">
        <v>0</v>
      </c>
      <c r="AO9" s="2">
        <v>20</v>
      </c>
      <c r="AP9" s="2">
        <v>0</v>
      </c>
      <c r="AQ9" s="2">
        <v>21</v>
      </c>
      <c r="AR9" s="2">
        <v>0</v>
      </c>
      <c r="AS9" s="2" t="s">
        <v>16</v>
      </c>
      <c r="AT9" s="2">
        <v>1</v>
      </c>
      <c r="AU9" s="2" t="s">
        <v>12</v>
      </c>
      <c r="AV9" s="2">
        <v>50000</v>
      </c>
      <c r="AW9" s="2">
        <v>0</v>
      </c>
      <c r="AX9" s="2">
        <v>0</v>
      </c>
      <c r="AY9" s="2">
        <v>0</v>
      </c>
      <c r="AZ9" s="2">
        <v>0</v>
      </c>
      <c r="BA9" s="2">
        <v>20</v>
      </c>
      <c r="BB9" s="2">
        <v>0</v>
      </c>
      <c r="BC9" s="2">
        <v>21</v>
      </c>
      <c r="BD9" s="2">
        <v>0</v>
      </c>
      <c r="BE9" s="2" t="s">
        <v>16</v>
      </c>
      <c r="BF9" s="2">
        <v>1</v>
      </c>
      <c r="BG9" s="2" t="s">
        <v>12</v>
      </c>
      <c r="BH9" s="2">
        <v>50000</v>
      </c>
      <c r="BI9" s="2">
        <v>0</v>
      </c>
      <c r="BJ9" s="2">
        <v>0</v>
      </c>
      <c r="BK9" s="2">
        <v>0</v>
      </c>
      <c r="BL9" s="2">
        <v>0</v>
      </c>
      <c r="BM9" s="2">
        <v>20</v>
      </c>
      <c r="BN9" s="2">
        <v>0</v>
      </c>
      <c r="BO9" s="2">
        <v>21</v>
      </c>
      <c r="BP9" s="2">
        <v>0</v>
      </c>
      <c r="BQ9" s="2" t="s">
        <v>16</v>
      </c>
      <c r="BR9" s="2">
        <v>1</v>
      </c>
      <c r="BS9" s="2" t="s">
        <v>12</v>
      </c>
      <c r="BT9" s="2">
        <v>50000</v>
      </c>
      <c r="BU9" s="2">
        <v>0</v>
      </c>
      <c r="BV9" s="2">
        <v>0</v>
      </c>
      <c r="BW9" s="2">
        <v>0</v>
      </c>
      <c r="BX9" s="2">
        <v>0</v>
      </c>
      <c r="BY9" s="2">
        <v>20</v>
      </c>
      <c r="BZ9" s="2">
        <v>0</v>
      </c>
      <c r="CA9" s="2">
        <v>21</v>
      </c>
      <c r="CB9" s="2">
        <v>0</v>
      </c>
      <c r="CC9" s="2" t="s">
        <v>16</v>
      </c>
      <c r="CD9" s="2">
        <v>1</v>
      </c>
      <c r="CE9" s="2" t="s">
        <v>12</v>
      </c>
      <c r="CF9" s="2">
        <v>50000</v>
      </c>
      <c r="CG9" s="2">
        <v>0</v>
      </c>
      <c r="CH9" s="2">
        <v>0</v>
      </c>
      <c r="CI9" s="2">
        <v>0</v>
      </c>
      <c r="CJ9" s="2">
        <v>0</v>
      </c>
      <c r="CK9" s="2">
        <v>20</v>
      </c>
      <c r="CL9" s="2">
        <v>0</v>
      </c>
      <c r="CM9" s="2">
        <v>21</v>
      </c>
      <c r="CN9" s="2">
        <v>0</v>
      </c>
      <c r="CO9" s="2" t="s">
        <v>16</v>
      </c>
      <c r="CP9" s="2">
        <v>1</v>
      </c>
      <c r="CQ9" s="2" t="s">
        <v>12</v>
      </c>
      <c r="CR9" s="2">
        <v>50000</v>
      </c>
      <c r="CS9" s="2">
        <v>0</v>
      </c>
      <c r="CT9" s="2">
        <v>0</v>
      </c>
      <c r="CU9" s="2">
        <v>0</v>
      </c>
      <c r="CV9" s="2">
        <v>0</v>
      </c>
      <c r="CW9" s="2">
        <v>20</v>
      </c>
      <c r="CX9" s="2">
        <v>0</v>
      </c>
      <c r="CY9" s="2">
        <v>21</v>
      </c>
      <c r="CZ9" s="2">
        <v>0</v>
      </c>
      <c r="DA9" s="2" t="s">
        <v>16</v>
      </c>
      <c r="DB9" s="2">
        <v>1</v>
      </c>
      <c r="DC9" s="2" t="s">
        <v>12</v>
      </c>
      <c r="DD9" s="2">
        <v>50000</v>
      </c>
      <c r="DE9" s="2">
        <v>0</v>
      </c>
      <c r="DF9" s="2">
        <v>0</v>
      </c>
      <c r="DG9" s="2">
        <v>0</v>
      </c>
      <c r="DH9" s="2">
        <v>0</v>
      </c>
      <c r="DI9" s="2">
        <v>20</v>
      </c>
      <c r="DJ9" s="2">
        <v>0</v>
      </c>
      <c r="DK9" s="2">
        <v>21</v>
      </c>
      <c r="DL9" s="2">
        <v>0</v>
      </c>
      <c r="DM9" s="2" t="s">
        <v>16</v>
      </c>
      <c r="DN9" s="2">
        <v>1</v>
      </c>
      <c r="DO9" s="2" t="s">
        <v>12</v>
      </c>
      <c r="DP9" s="2">
        <v>50000</v>
      </c>
      <c r="DQ9" s="2">
        <v>0</v>
      </c>
      <c r="DR9" s="2">
        <v>0</v>
      </c>
      <c r="DS9" s="2">
        <v>0</v>
      </c>
      <c r="DT9" s="2">
        <v>0</v>
      </c>
      <c r="DU9" s="2">
        <v>20</v>
      </c>
      <c r="DV9" s="2">
        <v>0</v>
      </c>
      <c r="DW9" s="2">
        <v>21</v>
      </c>
      <c r="DX9" s="2">
        <v>0</v>
      </c>
      <c r="DY9" s="2" t="s">
        <v>16</v>
      </c>
      <c r="DZ9" s="2">
        <v>1</v>
      </c>
      <c r="EA9" s="2" t="s">
        <v>12</v>
      </c>
      <c r="EB9" s="2">
        <v>50000</v>
      </c>
      <c r="EC9" s="2">
        <v>0</v>
      </c>
      <c r="ED9" s="2">
        <v>0</v>
      </c>
      <c r="EE9" s="2">
        <v>0</v>
      </c>
      <c r="EF9" s="2">
        <v>0</v>
      </c>
      <c r="EG9" s="2">
        <v>20</v>
      </c>
      <c r="EH9" s="2">
        <v>0</v>
      </c>
      <c r="EI9" s="2">
        <v>21</v>
      </c>
      <c r="EJ9" s="2">
        <v>0</v>
      </c>
      <c r="EK9" s="2" t="s">
        <v>16</v>
      </c>
      <c r="EL9" s="2">
        <v>1</v>
      </c>
      <c r="EM9" s="2" t="s">
        <v>12</v>
      </c>
      <c r="EN9" s="2">
        <v>50000</v>
      </c>
      <c r="EO9" s="2">
        <v>10</v>
      </c>
      <c r="EP9" s="120">
        <v>500000</v>
      </c>
      <c r="EQ9" s="118">
        <f t="shared" si="0"/>
        <v>1</v>
      </c>
      <c r="ER9" s="118">
        <f t="shared" si="1"/>
        <v>1</v>
      </c>
      <c r="ES9" s="118">
        <f t="shared" si="2"/>
        <v>1</v>
      </c>
      <c r="ET9" s="118">
        <f t="shared" si="3"/>
        <v>1</v>
      </c>
      <c r="EU9" s="118">
        <f t="shared" si="4"/>
        <v>1</v>
      </c>
      <c r="EV9" s="118">
        <f t="shared" si="5"/>
        <v>1</v>
      </c>
      <c r="EW9" s="118">
        <f t="shared" si="6"/>
        <v>1</v>
      </c>
      <c r="EX9" s="118">
        <f t="shared" si="7"/>
        <v>1</v>
      </c>
      <c r="EY9" s="118">
        <f t="shared" si="8"/>
        <v>1</v>
      </c>
      <c r="EZ9" s="118">
        <f t="shared" si="9"/>
        <v>1</v>
      </c>
      <c r="FA9" s="118" t="str">
        <f>VLOOKUP(B9,[1]Kintone!A:H,8,0)</f>
        <v>診療所</v>
      </c>
      <c r="FB9" s="121">
        <v>45014</v>
      </c>
      <c r="FC9" s="118"/>
      <c r="FD9" s="118"/>
    </row>
    <row r="10" spans="1:160" ht="18.75">
      <c r="A10" s="66">
        <v>6</v>
      </c>
      <c r="B10" s="25">
        <v>457</v>
      </c>
      <c r="C10" s="67" t="s">
        <v>12</v>
      </c>
      <c r="D10" s="25">
        <v>2715505893</v>
      </c>
      <c r="E10" s="2" t="s">
        <v>766</v>
      </c>
      <c r="F10" s="2" t="s">
        <v>3161</v>
      </c>
      <c r="G10" s="2" t="s">
        <v>1222</v>
      </c>
      <c r="H10" s="2" t="s">
        <v>766</v>
      </c>
      <c r="I10" s="2" t="s">
        <v>237</v>
      </c>
      <c r="J10" s="2" t="s">
        <v>1122</v>
      </c>
      <c r="K10" s="68" t="s">
        <v>476</v>
      </c>
      <c r="L10" s="2" t="s">
        <v>1224</v>
      </c>
      <c r="M10" s="2" t="s">
        <v>1223</v>
      </c>
      <c r="N10" s="2" t="s">
        <v>3162</v>
      </c>
      <c r="O10" s="118" t="s">
        <v>1225</v>
      </c>
      <c r="P10" s="2" t="s">
        <v>476</v>
      </c>
      <c r="Q10" s="2" t="s">
        <v>766</v>
      </c>
      <c r="R10" s="2" t="s">
        <v>237</v>
      </c>
      <c r="S10" s="2" t="s">
        <v>1122</v>
      </c>
      <c r="T10" s="119" t="s">
        <v>767</v>
      </c>
      <c r="U10" s="2" t="s">
        <v>20</v>
      </c>
      <c r="V10" s="2" t="s">
        <v>12</v>
      </c>
      <c r="W10" s="69" t="s">
        <v>768</v>
      </c>
      <c r="X10" s="2" t="s">
        <v>1123</v>
      </c>
      <c r="Y10" s="2">
        <v>0</v>
      </c>
      <c r="Z10" s="2">
        <v>0</v>
      </c>
      <c r="AA10" s="2">
        <v>0</v>
      </c>
      <c r="AB10" s="2">
        <v>0</v>
      </c>
      <c r="AC10" s="2">
        <v>0</v>
      </c>
      <c r="AD10" s="2">
        <v>0</v>
      </c>
      <c r="AE10" s="2">
        <v>0</v>
      </c>
      <c r="AF10" s="2">
        <v>0</v>
      </c>
      <c r="AG10" s="2" t="s">
        <v>16</v>
      </c>
      <c r="AH10" s="2">
        <v>0</v>
      </c>
      <c r="AI10" s="2">
        <v>0</v>
      </c>
      <c r="AJ10" s="2">
        <v>0</v>
      </c>
      <c r="AK10" s="2">
        <v>0</v>
      </c>
      <c r="AL10" s="2">
        <v>0</v>
      </c>
      <c r="AM10" s="2">
        <v>0</v>
      </c>
      <c r="AN10" s="2">
        <v>0</v>
      </c>
      <c r="AO10" s="2">
        <v>0</v>
      </c>
      <c r="AP10" s="2">
        <v>0</v>
      </c>
      <c r="AQ10" s="2">
        <v>0</v>
      </c>
      <c r="AR10" s="2">
        <v>0</v>
      </c>
      <c r="AS10" s="2" t="s">
        <v>16</v>
      </c>
      <c r="AT10" s="2">
        <v>0</v>
      </c>
      <c r="AU10" s="2">
        <v>0</v>
      </c>
      <c r="AV10" s="2">
        <v>0</v>
      </c>
      <c r="AW10" s="2">
        <v>9</v>
      </c>
      <c r="AX10" s="2">
        <v>0</v>
      </c>
      <c r="AY10" s="2">
        <v>12</v>
      </c>
      <c r="AZ10" s="2">
        <v>0</v>
      </c>
      <c r="BA10" s="2">
        <v>15</v>
      </c>
      <c r="BB10" s="2">
        <v>0</v>
      </c>
      <c r="BC10" s="2">
        <v>18</v>
      </c>
      <c r="BD10" s="2">
        <v>0</v>
      </c>
      <c r="BE10" s="2" t="s">
        <v>1123</v>
      </c>
      <c r="BF10" s="2">
        <v>6</v>
      </c>
      <c r="BG10" s="2" t="s">
        <v>12</v>
      </c>
      <c r="BH10" s="2">
        <v>130000</v>
      </c>
      <c r="BI10" s="2">
        <v>0</v>
      </c>
      <c r="BJ10" s="2">
        <v>0</v>
      </c>
      <c r="BK10" s="2">
        <v>0</v>
      </c>
      <c r="BL10" s="2">
        <v>0</v>
      </c>
      <c r="BM10" s="2">
        <v>0</v>
      </c>
      <c r="BN10" s="2">
        <v>0</v>
      </c>
      <c r="BO10" s="2">
        <v>0</v>
      </c>
      <c r="BP10" s="2">
        <v>0</v>
      </c>
      <c r="BQ10" s="2" t="s">
        <v>16</v>
      </c>
      <c r="BR10" s="2">
        <v>0</v>
      </c>
      <c r="BS10" s="2">
        <v>0</v>
      </c>
      <c r="BT10" s="2">
        <v>0</v>
      </c>
      <c r="BU10" s="2">
        <v>0</v>
      </c>
      <c r="BV10" s="2">
        <v>0</v>
      </c>
      <c r="BW10" s="2">
        <v>0</v>
      </c>
      <c r="BX10" s="2">
        <v>0</v>
      </c>
      <c r="BY10" s="2">
        <v>0</v>
      </c>
      <c r="BZ10" s="2">
        <v>0</v>
      </c>
      <c r="CA10" s="2">
        <v>0</v>
      </c>
      <c r="CB10" s="2">
        <v>0</v>
      </c>
      <c r="CC10" s="2" t="s">
        <v>16</v>
      </c>
      <c r="CD10" s="2">
        <v>0</v>
      </c>
      <c r="CE10" s="2">
        <v>0</v>
      </c>
      <c r="CF10" s="2">
        <v>0</v>
      </c>
      <c r="CG10" s="2">
        <v>0</v>
      </c>
      <c r="CH10" s="2">
        <v>0</v>
      </c>
      <c r="CI10" s="2">
        <v>0</v>
      </c>
      <c r="CJ10" s="2">
        <v>0</v>
      </c>
      <c r="CK10" s="2">
        <v>0</v>
      </c>
      <c r="CL10" s="2">
        <v>0</v>
      </c>
      <c r="CM10" s="2">
        <v>0</v>
      </c>
      <c r="CN10" s="2">
        <v>0</v>
      </c>
      <c r="CO10" s="2" t="s">
        <v>16</v>
      </c>
      <c r="CP10" s="2">
        <v>0</v>
      </c>
      <c r="CQ10" s="2">
        <v>0</v>
      </c>
      <c r="CR10" s="2">
        <v>0</v>
      </c>
      <c r="CS10" s="2">
        <v>0</v>
      </c>
      <c r="CT10" s="2">
        <v>0</v>
      </c>
      <c r="CU10" s="2">
        <v>0</v>
      </c>
      <c r="CV10" s="2">
        <v>0</v>
      </c>
      <c r="CW10" s="2">
        <v>0</v>
      </c>
      <c r="CX10" s="2">
        <v>0</v>
      </c>
      <c r="CY10" s="2">
        <v>0</v>
      </c>
      <c r="CZ10" s="2">
        <v>0</v>
      </c>
      <c r="DA10" s="2" t="s">
        <v>16</v>
      </c>
      <c r="DB10" s="2">
        <v>0</v>
      </c>
      <c r="DC10" s="2">
        <v>0</v>
      </c>
      <c r="DD10" s="2">
        <v>0</v>
      </c>
      <c r="DE10" s="2">
        <v>0</v>
      </c>
      <c r="DF10" s="2">
        <v>0</v>
      </c>
      <c r="DG10" s="2">
        <v>0</v>
      </c>
      <c r="DH10" s="2">
        <v>0</v>
      </c>
      <c r="DI10" s="2">
        <v>0</v>
      </c>
      <c r="DJ10" s="2">
        <v>0</v>
      </c>
      <c r="DK10" s="2">
        <v>0</v>
      </c>
      <c r="DL10" s="2">
        <v>0</v>
      </c>
      <c r="DM10" s="2" t="s">
        <v>16</v>
      </c>
      <c r="DN10" s="2">
        <v>0</v>
      </c>
      <c r="DO10" s="2">
        <v>0</v>
      </c>
      <c r="DP10" s="2">
        <v>0</v>
      </c>
      <c r="DQ10" s="2">
        <v>0</v>
      </c>
      <c r="DR10" s="2">
        <v>0</v>
      </c>
      <c r="DS10" s="2">
        <v>0</v>
      </c>
      <c r="DT10" s="2">
        <v>0</v>
      </c>
      <c r="DU10" s="2">
        <v>0</v>
      </c>
      <c r="DV10" s="2">
        <v>0</v>
      </c>
      <c r="DW10" s="2">
        <v>0</v>
      </c>
      <c r="DX10" s="2">
        <v>0</v>
      </c>
      <c r="DY10" s="2" t="s">
        <v>16</v>
      </c>
      <c r="DZ10" s="2">
        <v>0</v>
      </c>
      <c r="EA10" s="2">
        <v>0</v>
      </c>
      <c r="EB10" s="2">
        <v>0</v>
      </c>
      <c r="EC10" s="2">
        <v>0</v>
      </c>
      <c r="ED10" s="2">
        <v>0</v>
      </c>
      <c r="EE10" s="2">
        <v>0</v>
      </c>
      <c r="EF10" s="2">
        <v>0</v>
      </c>
      <c r="EG10" s="2">
        <v>0</v>
      </c>
      <c r="EH10" s="2">
        <v>0</v>
      </c>
      <c r="EI10" s="2">
        <v>0</v>
      </c>
      <c r="EJ10" s="2">
        <v>0</v>
      </c>
      <c r="EK10" s="2" t="s">
        <v>16</v>
      </c>
      <c r="EL10" s="2">
        <v>0</v>
      </c>
      <c r="EM10" s="2">
        <v>0</v>
      </c>
      <c r="EN10" s="2">
        <v>0</v>
      </c>
      <c r="EO10" s="2">
        <v>6</v>
      </c>
      <c r="EP10" s="120">
        <v>130000</v>
      </c>
      <c r="EQ10" s="118" t="str">
        <f t="shared" si="0"/>
        <v/>
      </c>
      <c r="ER10" s="118" t="str">
        <f t="shared" si="1"/>
        <v/>
      </c>
      <c r="ES10" s="118">
        <f t="shared" si="2"/>
        <v>1</v>
      </c>
      <c r="ET10" s="118" t="str">
        <f t="shared" si="3"/>
        <v/>
      </c>
      <c r="EU10" s="118" t="str">
        <f t="shared" si="4"/>
        <v/>
      </c>
      <c r="EV10" s="118" t="str">
        <f t="shared" si="5"/>
        <v/>
      </c>
      <c r="EW10" s="118" t="str">
        <f t="shared" si="6"/>
        <v/>
      </c>
      <c r="EX10" s="118" t="str">
        <f t="shared" si="7"/>
        <v/>
      </c>
      <c r="EY10" s="118" t="str">
        <f t="shared" si="8"/>
        <v/>
      </c>
      <c r="EZ10" s="118" t="str">
        <f t="shared" si="9"/>
        <v/>
      </c>
      <c r="FA10" s="118" t="str">
        <f>VLOOKUP(B10,[1]Kintone!A:H,8,0)</f>
        <v>診療所</v>
      </c>
      <c r="FB10" s="121">
        <v>45014</v>
      </c>
      <c r="FC10" s="118"/>
      <c r="FD10" s="118"/>
    </row>
    <row r="11" spans="1:160" ht="18.75">
      <c r="A11" s="66">
        <v>7</v>
      </c>
      <c r="B11" s="25">
        <v>1461</v>
      </c>
      <c r="C11" s="67" t="s">
        <v>15</v>
      </c>
      <c r="D11" s="25">
        <v>2715203614</v>
      </c>
      <c r="E11" s="2" t="s">
        <v>60</v>
      </c>
      <c r="F11" s="2" t="s">
        <v>3163</v>
      </c>
      <c r="G11" s="2" t="s">
        <v>1210</v>
      </c>
      <c r="H11" s="2" t="s">
        <v>60</v>
      </c>
      <c r="I11" s="2" t="s">
        <v>23</v>
      </c>
      <c r="J11" s="2" t="s">
        <v>2338</v>
      </c>
      <c r="K11" s="68" t="s">
        <v>59</v>
      </c>
      <c r="L11" s="2" t="s">
        <v>1211</v>
      </c>
      <c r="M11" s="2" t="s">
        <v>3164</v>
      </c>
      <c r="N11" s="2" t="s">
        <v>61</v>
      </c>
      <c r="O11" s="118" t="s">
        <v>1212</v>
      </c>
      <c r="P11" s="2" t="s">
        <v>59</v>
      </c>
      <c r="Q11" s="2" t="s">
        <v>60</v>
      </c>
      <c r="R11" s="2" t="s">
        <v>23</v>
      </c>
      <c r="S11" s="2" t="s">
        <v>2338</v>
      </c>
      <c r="T11" s="119" t="s">
        <v>61</v>
      </c>
      <c r="U11" s="2" t="s">
        <v>20</v>
      </c>
      <c r="V11" s="2" t="s">
        <v>15</v>
      </c>
      <c r="W11" s="69"/>
      <c r="X11" s="2" t="s">
        <v>2340</v>
      </c>
      <c r="Y11" s="2">
        <v>9</v>
      </c>
      <c r="Z11" s="2">
        <v>0</v>
      </c>
      <c r="AA11" s="2">
        <v>10</v>
      </c>
      <c r="AB11" s="2">
        <v>0</v>
      </c>
      <c r="AC11" s="2">
        <v>0</v>
      </c>
      <c r="AD11" s="2">
        <v>0</v>
      </c>
      <c r="AE11" s="2">
        <v>0</v>
      </c>
      <c r="AF11" s="2">
        <v>0</v>
      </c>
      <c r="AG11" s="2" t="s">
        <v>2340</v>
      </c>
      <c r="AH11" s="2">
        <v>1</v>
      </c>
      <c r="AI11" s="2" t="s">
        <v>15</v>
      </c>
      <c r="AJ11" s="2">
        <v>25000</v>
      </c>
      <c r="AK11" s="2">
        <v>9</v>
      </c>
      <c r="AL11" s="2">
        <v>0</v>
      </c>
      <c r="AM11" s="2">
        <v>10</v>
      </c>
      <c r="AN11" s="2">
        <v>0</v>
      </c>
      <c r="AO11" s="2">
        <v>0</v>
      </c>
      <c r="AP11" s="2">
        <v>0</v>
      </c>
      <c r="AQ11" s="2">
        <v>0</v>
      </c>
      <c r="AR11" s="2">
        <v>0</v>
      </c>
      <c r="AS11" s="2" t="s">
        <v>2340</v>
      </c>
      <c r="AT11" s="2">
        <v>1</v>
      </c>
      <c r="AU11" s="2" t="s">
        <v>15</v>
      </c>
      <c r="AV11" s="2">
        <v>25000</v>
      </c>
      <c r="AW11" s="2">
        <v>9</v>
      </c>
      <c r="AX11" s="2">
        <v>0</v>
      </c>
      <c r="AY11" s="2">
        <v>10</v>
      </c>
      <c r="AZ11" s="2">
        <v>0</v>
      </c>
      <c r="BA11" s="2">
        <v>0</v>
      </c>
      <c r="BB11" s="2">
        <v>0</v>
      </c>
      <c r="BC11" s="2">
        <v>0</v>
      </c>
      <c r="BD11" s="2">
        <v>0</v>
      </c>
      <c r="BE11" s="2" t="s">
        <v>2340</v>
      </c>
      <c r="BF11" s="2">
        <v>1</v>
      </c>
      <c r="BG11" s="2" t="s">
        <v>15</v>
      </c>
      <c r="BH11" s="2">
        <v>25000</v>
      </c>
      <c r="BI11" s="2">
        <v>9</v>
      </c>
      <c r="BJ11" s="2">
        <v>0</v>
      </c>
      <c r="BK11" s="2">
        <v>10</v>
      </c>
      <c r="BL11" s="2">
        <v>0</v>
      </c>
      <c r="BM11" s="2">
        <v>0</v>
      </c>
      <c r="BN11" s="2">
        <v>0</v>
      </c>
      <c r="BO11" s="2">
        <v>0</v>
      </c>
      <c r="BP11" s="2">
        <v>0</v>
      </c>
      <c r="BQ11" s="2" t="s">
        <v>2340</v>
      </c>
      <c r="BR11" s="2">
        <v>1</v>
      </c>
      <c r="BS11" s="2" t="s">
        <v>15</v>
      </c>
      <c r="BT11" s="2">
        <v>25000</v>
      </c>
      <c r="BU11" s="2">
        <v>9</v>
      </c>
      <c r="BV11" s="2">
        <v>0</v>
      </c>
      <c r="BW11" s="2">
        <v>10</v>
      </c>
      <c r="BX11" s="2">
        <v>0</v>
      </c>
      <c r="BY11" s="2">
        <v>0</v>
      </c>
      <c r="BZ11" s="2">
        <v>0</v>
      </c>
      <c r="CA11" s="2">
        <v>0</v>
      </c>
      <c r="CB11" s="2">
        <v>0</v>
      </c>
      <c r="CC11" s="2" t="s">
        <v>2340</v>
      </c>
      <c r="CD11" s="2">
        <v>1</v>
      </c>
      <c r="CE11" s="2" t="s">
        <v>15</v>
      </c>
      <c r="CF11" s="2">
        <v>25000</v>
      </c>
      <c r="CG11" s="2">
        <v>9</v>
      </c>
      <c r="CH11" s="2">
        <v>0</v>
      </c>
      <c r="CI11" s="2">
        <v>10</v>
      </c>
      <c r="CJ11" s="2">
        <v>0</v>
      </c>
      <c r="CK11" s="2">
        <v>0</v>
      </c>
      <c r="CL11" s="2">
        <v>0</v>
      </c>
      <c r="CM11" s="2">
        <v>0</v>
      </c>
      <c r="CN11" s="2">
        <v>0</v>
      </c>
      <c r="CO11" s="2" t="s">
        <v>2340</v>
      </c>
      <c r="CP11" s="2">
        <v>1</v>
      </c>
      <c r="CQ11" s="2" t="s">
        <v>15</v>
      </c>
      <c r="CR11" s="2">
        <v>25000</v>
      </c>
      <c r="CS11" s="2">
        <v>9</v>
      </c>
      <c r="CT11" s="2">
        <v>0</v>
      </c>
      <c r="CU11" s="2">
        <v>10</v>
      </c>
      <c r="CV11" s="2">
        <v>0</v>
      </c>
      <c r="CW11" s="2">
        <v>0</v>
      </c>
      <c r="CX11" s="2">
        <v>0</v>
      </c>
      <c r="CY11" s="2">
        <v>0</v>
      </c>
      <c r="CZ11" s="2">
        <v>0</v>
      </c>
      <c r="DA11" s="2" t="s">
        <v>2340</v>
      </c>
      <c r="DB11" s="2">
        <v>1</v>
      </c>
      <c r="DC11" s="2" t="s">
        <v>15</v>
      </c>
      <c r="DD11" s="2">
        <v>25000</v>
      </c>
      <c r="DE11" s="2">
        <v>9</v>
      </c>
      <c r="DF11" s="2">
        <v>0</v>
      </c>
      <c r="DG11" s="2">
        <v>10</v>
      </c>
      <c r="DH11" s="2">
        <v>0</v>
      </c>
      <c r="DI11" s="2">
        <v>0</v>
      </c>
      <c r="DJ11" s="2">
        <v>0</v>
      </c>
      <c r="DK11" s="2">
        <v>0</v>
      </c>
      <c r="DL11" s="2">
        <v>0</v>
      </c>
      <c r="DM11" s="2" t="s">
        <v>2340</v>
      </c>
      <c r="DN11" s="2">
        <v>1</v>
      </c>
      <c r="DO11" s="2" t="s">
        <v>15</v>
      </c>
      <c r="DP11" s="2">
        <v>25000</v>
      </c>
      <c r="DQ11" s="2">
        <v>9</v>
      </c>
      <c r="DR11" s="2">
        <v>0</v>
      </c>
      <c r="DS11" s="2">
        <v>10</v>
      </c>
      <c r="DT11" s="2">
        <v>0</v>
      </c>
      <c r="DU11" s="2">
        <v>0</v>
      </c>
      <c r="DV11" s="2">
        <v>0</v>
      </c>
      <c r="DW11" s="2">
        <v>0</v>
      </c>
      <c r="DX11" s="2">
        <v>0</v>
      </c>
      <c r="DY11" s="2" t="s">
        <v>2340</v>
      </c>
      <c r="DZ11" s="2">
        <v>1</v>
      </c>
      <c r="EA11" s="2" t="s">
        <v>15</v>
      </c>
      <c r="EB11" s="2">
        <v>25000</v>
      </c>
      <c r="EC11" s="2">
        <v>9</v>
      </c>
      <c r="ED11" s="2">
        <v>0</v>
      </c>
      <c r="EE11" s="2">
        <v>10</v>
      </c>
      <c r="EF11" s="2">
        <v>0</v>
      </c>
      <c r="EG11" s="2">
        <v>0</v>
      </c>
      <c r="EH11" s="2">
        <v>0</v>
      </c>
      <c r="EI11" s="2">
        <v>0</v>
      </c>
      <c r="EJ11" s="2">
        <v>0</v>
      </c>
      <c r="EK11" s="2" t="s">
        <v>2340</v>
      </c>
      <c r="EL11" s="2">
        <v>1</v>
      </c>
      <c r="EM11" s="2" t="s">
        <v>15</v>
      </c>
      <c r="EN11" s="2">
        <v>25000</v>
      </c>
      <c r="EO11" s="2">
        <v>10</v>
      </c>
      <c r="EP11" s="120">
        <v>250000</v>
      </c>
      <c r="EQ11" s="118">
        <f t="shared" si="0"/>
        <v>1</v>
      </c>
      <c r="ER11" s="118">
        <f t="shared" si="1"/>
        <v>1</v>
      </c>
      <c r="ES11" s="118">
        <f t="shared" si="2"/>
        <v>1</v>
      </c>
      <c r="ET11" s="118">
        <f t="shared" si="3"/>
        <v>1</v>
      </c>
      <c r="EU11" s="118">
        <f t="shared" si="4"/>
        <v>1</v>
      </c>
      <c r="EV11" s="118">
        <f t="shared" si="5"/>
        <v>1</v>
      </c>
      <c r="EW11" s="118">
        <f t="shared" si="6"/>
        <v>1</v>
      </c>
      <c r="EX11" s="118">
        <f t="shared" si="7"/>
        <v>1</v>
      </c>
      <c r="EY11" s="118">
        <f t="shared" si="8"/>
        <v>1</v>
      </c>
      <c r="EZ11" s="118">
        <f t="shared" si="9"/>
        <v>1</v>
      </c>
      <c r="FA11" s="118" t="str">
        <f>VLOOKUP(B11,[1]Kintone!A:H,8,0)</f>
        <v>診療所</v>
      </c>
      <c r="FB11" s="121">
        <v>45014</v>
      </c>
      <c r="FC11" s="118"/>
      <c r="FD11" s="118"/>
    </row>
    <row r="12" spans="1:160" ht="18.75">
      <c r="A12" s="66">
        <v>8</v>
      </c>
      <c r="B12" s="25">
        <v>210</v>
      </c>
      <c r="C12" s="67" t="s">
        <v>12</v>
      </c>
      <c r="D12" s="25">
        <v>2714601313</v>
      </c>
      <c r="E12" s="2" t="s">
        <v>1165</v>
      </c>
      <c r="F12" s="2">
        <v>0</v>
      </c>
      <c r="G12" s="2">
        <v>0</v>
      </c>
      <c r="H12" s="2" t="s">
        <v>145</v>
      </c>
      <c r="I12" s="2" t="s">
        <v>146</v>
      </c>
      <c r="J12" s="2" t="s">
        <v>2690</v>
      </c>
      <c r="K12" s="68" t="s">
        <v>144</v>
      </c>
      <c r="L12" s="2" t="s">
        <v>3165</v>
      </c>
      <c r="M12" s="2" t="s">
        <v>3165</v>
      </c>
      <c r="N12" s="2" t="s">
        <v>3166</v>
      </c>
      <c r="O12" s="118" t="s">
        <v>1580</v>
      </c>
      <c r="P12" s="2" t="s">
        <v>144</v>
      </c>
      <c r="Q12" s="2" t="s">
        <v>145</v>
      </c>
      <c r="R12" s="2" t="s">
        <v>146</v>
      </c>
      <c r="S12" s="2" t="s">
        <v>2690</v>
      </c>
      <c r="T12" s="119" t="s">
        <v>692</v>
      </c>
      <c r="U12" s="2" t="s">
        <v>20</v>
      </c>
      <c r="V12" s="2" t="s">
        <v>12</v>
      </c>
      <c r="W12" s="69" t="s">
        <v>693</v>
      </c>
      <c r="X12" s="2" t="s">
        <v>2691</v>
      </c>
      <c r="Y12" s="2">
        <v>0</v>
      </c>
      <c r="Z12" s="2">
        <v>0</v>
      </c>
      <c r="AA12" s="2">
        <v>0</v>
      </c>
      <c r="AB12" s="2">
        <v>0</v>
      </c>
      <c r="AC12" s="2">
        <v>0</v>
      </c>
      <c r="AD12" s="2">
        <v>0</v>
      </c>
      <c r="AE12" s="2">
        <v>0</v>
      </c>
      <c r="AF12" s="2">
        <v>0</v>
      </c>
      <c r="AG12" s="2" t="s">
        <v>16</v>
      </c>
      <c r="AH12" s="2">
        <v>0</v>
      </c>
      <c r="AI12" s="2">
        <v>0</v>
      </c>
      <c r="AJ12" s="2">
        <v>0</v>
      </c>
      <c r="AK12" s="2">
        <v>9</v>
      </c>
      <c r="AL12" s="2">
        <v>0</v>
      </c>
      <c r="AM12" s="2">
        <v>12</v>
      </c>
      <c r="AN12" s="2">
        <v>0</v>
      </c>
      <c r="AO12" s="2">
        <v>12</v>
      </c>
      <c r="AP12" s="2">
        <v>0</v>
      </c>
      <c r="AQ12" s="2">
        <v>13</v>
      </c>
      <c r="AR12" s="2">
        <v>0</v>
      </c>
      <c r="AS12" s="2" t="s">
        <v>2691</v>
      </c>
      <c r="AT12" s="2">
        <v>4</v>
      </c>
      <c r="AU12" s="2" t="s">
        <v>12</v>
      </c>
      <c r="AV12" s="2">
        <v>90000</v>
      </c>
      <c r="AW12" s="2">
        <v>0</v>
      </c>
      <c r="AX12" s="2">
        <v>0</v>
      </c>
      <c r="AY12" s="2">
        <v>0</v>
      </c>
      <c r="AZ12" s="2">
        <v>0</v>
      </c>
      <c r="BA12" s="2">
        <v>0</v>
      </c>
      <c r="BB12" s="2">
        <v>0</v>
      </c>
      <c r="BC12" s="2">
        <v>0</v>
      </c>
      <c r="BD12" s="2">
        <v>0</v>
      </c>
      <c r="BE12" s="2" t="s">
        <v>16</v>
      </c>
      <c r="BF12" s="2">
        <v>0</v>
      </c>
      <c r="BG12" s="2">
        <v>0</v>
      </c>
      <c r="BH12" s="2">
        <v>0</v>
      </c>
      <c r="BI12" s="2">
        <v>0</v>
      </c>
      <c r="BJ12" s="2">
        <v>0</v>
      </c>
      <c r="BK12" s="2">
        <v>0</v>
      </c>
      <c r="BL12" s="2">
        <v>0</v>
      </c>
      <c r="BM12" s="2">
        <v>0</v>
      </c>
      <c r="BN12" s="2">
        <v>0</v>
      </c>
      <c r="BO12" s="2">
        <v>0</v>
      </c>
      <c r="BP12" s="2">
        <v>0</v>
      </c>
      <c r="BQ12" s="2" t="s">
        <v>16</v>
      </c>
      <c r="BR12" s="2">
        <v>0</v>
      </c>
      <c r="BS12" s="2">
        <v>0</v>
      </c>
      <c r="BT12" s="2">
        <v>0</v>
      </c>
      <c r="BU12" s="2">
        <v>0</v>
      </c>
      <c r="BV12" s="2">
        <v>0</v>
      </c>
      <c r="BW12" s="2">
        <v>0</v>
      </c>
      <c r="BX12" s="2">
        <v>0</v>
      </c>
      <c r="BY12" s="2">
        <v>0</v>
      </c>
      <c r="BZ12" s="2">
        <v>0</v>
      </c>
      <c r="CA12" s="2">
        <v>0</v>
      </c>
      <c r="CB12" s="2">
        <v>0</v>
      </c>
      <c r="CC12" s="2" t="s">
        <v>16</v>
      </c>
      <c r="CD12" s="2">
        <v>0</v>
      </c>
      <c r="CE12" s="2">
        <v>0</v>
      </c>
      <c r="CF12" s="2">
        <v>0</v>
      </c>
      <c r="CG12" s="2">
        <v>0</v>
      </c>
      <c r="CH12" s="2">
        <v>0</v>
      </c>
      <c r="CI12" s="2">
        <v>0</v>
      </c>
      <c r="CJ12" s="2">
        <v>0</v>
      </c>
      <c r="CK12" s="2">
        <v>0</v>
      </c>
      <c r="CL12" s="2">
        <v>0</v>
      </c>
      <c r="CM12" s="2">
        <v>0</v>
      </c>
      <c r="CN12" s="2">
        <v>0</v>
      </c>
      <c r="CO12" s="2" t="s">
        <v>16</v>
      </c>
      <c r="CP12" s="2">
        <v>0</v>
      </c>
      <c r="CQ12" s="2">
        <v>0</v>
      </c>
      <c r="CR12" s="2">
        <v>0</v>
      </c>
      <c r="CS12" s="2">
        <v>0</v>
      </c>
      <c r="CT12" s="2">
        <v>0</v>
      </c>
      <c r="CU12" s="2">
        <v>0</v>
      </c>
      <c r="CV12" s="2">
        <v>0</v>
      </c>
      <c r="CW12" s="2">
        <v>0</v>
      </c>
      <c r="CX12" s="2">
        <v>0</v>
      </c>
      <c r="CY12" s="2">
        <v>0</v>
      </c>
      <c r="CZ12" s="2">
        <v>0</v>
      </c>
      <c r="DA12" s="2" t="s">
        <v>16</v>
      </c>
      <c r="DB12" s="2">
        <v>0</v>
      </c>
      <c r="DC12" s="2">
        <v>0</v>
      </c>
      <c r="DD12" s="2">
        <v>0</v>
      </c>
      <c r="DE12" s="2">
        <v>0</v>
      </c>
      <c r="DF12" s="2">
        <v>0</v>
      </c>
      <c r="DG12" s="2">
        <v>0</v>
      </c>
      <c r="DH12" s="2">
        <v>0</v>
      </c>
      <c r="DI12" s="2">
        <v>0</v>
      </c>
      <c r="DJ12" s="2">
        <v>0</v>
      </c>
      <c r="DK12" s="2">
        <v>0</v>
      </c>
      <c r="DL12" s="2">
        <v>0</v>
      </c>
      <c r="DM12" s="2" t="s">
        <v>16</v>
      </c>
      <c r="DN12" s="2">
        <v>0</v>
      </c>
      <c r="DO12" s="2">
        <v>0</v>
      </c>
      <c r="DP12" s="2">
        <v>0</v>
      </c>
      <c r="DQ12" s="2">
        <v>0</v>
      </c>
      <c r="DR12" s="2">
        <v>0</v>
      </c>
      <c r="DS12" s="2">
        <v>0</v>
      </c>
      <c r="DT12" s="2">
        <v>0</v>
      </c>
      <c r="DU12" s="2">
        <v>0</v>
      </c>
      <c r="DV12" s="2">
        <v>0</v>
      </c>
      <c r="DW12" s="2">
        <v>0</v>
      </c>
      <c r="DX12" s="2">
        <v>0</v>
      </c>
      <c r="DY12" s="2" t="s">
        <v>16</v>
      </c>
      <c r="DZ12" s="2">
        <v>0</v>
      </c>
      <c r="EA12" s="2">
        <v>0</v>
      </c>
      <c r="EB12" s="2">
        <v>0</v>
      </c>
      <c r="EC12" s="2">
        <v>9</v>
      </c>
      <c r="ED12" s="2">
        <v>0</v>
      </c>
      <c r="EE12" s="2">
        <v>12</v>
      </c>
      <c r="EF12" s="2">
        <v>0</v>
      </c>
      <c r="EG12" s="2">
        <v>0</v>
      </c>
      <c r="EH12" s="2">
        <v>0</v>
      </c>
      <c r="EI12" s="2">
        <v>0</v>
      </c>
      <c r="EJ12" s="2">
        <v>0</v>
      </c>
      <c r="EK12" s="2" t="s">
        <v>2691</v>
      </c>
      <c r="EL12" s="2">
        <v>3</v>
      </c>
      <c r="EM12" s="2" t="s">
        <v>12</v>
      </c>
      <c r="EN12" s="2">
        <v>70000</v>
      </c>
      <c r="EO12" s="2">
        <v>7</v>
      </c>
      <c r="EP12" s="120">
        <v>160000</v>
      </c>
      <c r="EQ12" s="118" t="str">
        <f t="shared" si="0"/>
        <v/>
      </c>
      <c r="ER12" s="118">
        <f t="shared" si="1"/>
        <v>1</v>
      </c>
      <c r="ES12" s="118" t="str">
        <f t="shared" si="2"/>
        <v/>
      </c>
      <c r="ET12" s="118" t="str">
        <f t="shared" si="3"/>
        <v/>
      </c>
      <c r="EU12" s="118" t="str">
        <f t="shared" si="4"/>
        <v/>
      </c>
      <c r="EV12" s="118" t="str">
        <f t="shared" si="5"/>
        <v/>
      </c>
      <c r="EW12" s="118" t="str">
        <f t="shared" si="6"/>
        <v/>
      </c>
      <c r="EX12" s="118" t="str">
        <f t="shared" si="7"/>
        <v/>
      </c>
      <c r="EY12" s="118" t="str">
        <f t="shared" si="8"/>
        <v/>
      </c>
      <c r="EZ12" s="118">
        <f t="shared" si="9"/>
        <v>1</v>
      </c>
      <c r="FA12" s="118" t="str">
        <f>VLOOKUP(B12,[1]Kintone!A:H,8,0)</f>
        <v>診療所</v>
      </c>
      <c r="FB12" s="121">
        <v>45014</v>
      </c>
      <c r="FC12" s="118"/>
      <c r="FD12" s="118"/>
    </row>
    <row r="13" spans="1:160" ht="18.75">
      <c r="A13" s="66">
        <v>9</v>
      </c>
      <c r="B13" s="25">
        <v>2089</v>
      </c>
      <c r="C13" s="67" t="s">
        <v>12</v>
      </c>
      <c r="D13" s="25">
        <v>2712503586</v>
      </c>
      <c r="E13" s="2" t="s">
        <v>1165</v>
      </c>
      <c r="F13" s="2">
        <v>0</v>
      </c>
      <c r="G13" s="2">
        <v>0</v>
      </c>
      <c r="H13" s="2" t="s">
        <v>3004</v>
      </c>
      <c r="I13" s="2" t="s">
        <v>113</v>
      </c>
      <c r="J13" s="2" t="s">
        <v>3005</v>
      </c>
      <c r="K13" s="68" t="s">
        <v>2275</v>
      </c>
      <c r="L13" s="2" t="s">
        <v>3167</v>
      </c>
      <c r="M13" s="2" t="s">
        <v>3167</v>
      </c>
      <c r="N13" s="2" t="s">
        <v>3168</v>
      </c>
      <c r="O13" s="118" t="s">
        <v>3169</v>
      </c>
      <c r="P13" s="2" t="s">
        <v>2275</v>
      </c>
      <c r="Q13" s="2" t="s">
        <v>3004</v>
      </c>
      <c r="R13" s="2" t="s">
        <v>113</v>
      </c>
      <c r="S13" s="2" t="s">
        <v>3005</v>
      </c>
      <c r="T13" s="119" t="s">
        <v>3006</v>
      </c>
      <c r="U13" s="2" t="s">
        <v>20</v>
      </c>
      <c r="V13" s="2" t="s">
        <v>12</v>
      </c>
      <c r="W13" s="69" t="s">
        <v>3007</v>
      </c>
      <c r="X13" s="2" t="s">
        <v>3170</v>
      </c>
      <c r="Y13" s="2">
        <v>0</v>
      </c>
      <c r="Z13" s="2">
        <v>0</v>
      </c>
      <c r="AA13" s="2">
        <v>0</v>
      </c>
      <c r="AB13" s="2">
        <v>0</v>
      </c>
      <c r="AC13" s="2">
        <v>0</v>
      </c>
      <c r="AD13" s="2">
        <v>0</v>
      </c>
      <c r="AE13" s="2">
        <v>0</v>
      </c>
      <c r="AF13" s="2">
        <v>0</v>
      </c>
      <c r="AG13" s="2" t="s">
        <v>16</v>
      </c>
      <c r="AH13" s="2">
        <v>0</v>
      </c>
      <c r="AI13" s="2">
        <v>0</v>
      </c>
      <c r="AJ13" s="2">
        <v>0</v>
      </c>
      <c r="AK13" s="2">
        <v>0</v>
      </c>
      <c r="AL13" s="2">
        <v>0</v>
      </c>
      <c r="AM13" s="2">
        <v>0</v>
      </c>
      <c r="AN13" s="2">
        <v>0</v>
      </c>
      <c r="AO13" s="2">
        <v>0</v>
      </c>
      <c r="AP13" s="2">
        <v>0</v>
      </c>
      <c r="AQ13" s="2">
        <v>0</v>
      </c>
      <c r="AR13" s="2">
        <v>0</v>
      </c>
      <c r="AS13" s="2" t="s">
        <v>16</v>
      </c>
      <c r="AT13" s="2">
        <v>0</v>
      </c>
      <c r="AU13" s="2">
        <v>0</v>
      </c>
      <c r="AV13" s="2">
        <v>0</v>
      </c>
      <c r="AW13" s="2">
        <v>0</v>
      </c>
      <c r="AX13" s="2">
        <v>0</v>
      </c>
      <c r="AY13" s="2">
        <v>0</v>
      </c>
      <c r="AZ13" s="2">
        <v>0</v>
      </c>
      <c r="BA13" s="2">
        <v>0</v>
      </c>
      <c r="BB13" s="2">
        <v>0</v>
      </c>
      <c r="BC13" s="2">
        <v>0</v>
      </c>
      <c r="BD13" s="2">
        <v>0</v>
      </c>
      <c r="BE13" s="2" t="s">
        <v>16</v>
      </c>
      <c r="BF13" s="2">
        <v>0</v>
      </c>
      <c r="BG13" s="2">
        <v>0</v>
      </c>
      <c r="BH13" s="2">
        <v>0</v>
      </c>
      <c r="BI13" s="2">
        <v>0</v>
      </c>
      <c r="BJ13" s="2">
        <v>0</v>
      </c>
      <c r="BK13" s="2">
        <v>0</v>
      </c>
      <c r="BL13" s="2">
        <v>0</v>
      </c>
      <c r="BM13" s="2">
        <v>0</v>
      </c>
      <c r="BN13" s="2">
        <v>0</v>
      </c>
      <c r="BO13" s="2">
        <v>0</v>
      </c>
      <c r="BP13" s="2">
        <v>0</v>
      </c>
      <c r="BQ13" s="2" t="s">
        <v>16</v>
      </c>
      <c r="BR13" s="2">
        <v>0</v>
      </c>
      <c r="BS13" s="2">
        <v>0</v>
      </c>
      <c r="BT13" s="2">
        <v>0</v>
      </c>
      <c r="BU13" s="2">
        <v>8</v>
      </c>
      <c r="BV13" s="2">
        <v>30</v>
      </c>
      <c r="BW13" s="2">
        <v>12</v>
      </c>
      <c r="BX13" s="2">
        <v>30</v>
      </c>
      <c r="BY13" s="2">
        <v>0</v>
      </c>
      <c r="BZ13" s="2">
        <v>0</v>
      </c>
      <c r="CA13" s="2">
        <v>0</v>
      </c>
      <c r="CB13" s="2">
        <v>0</v>
      </c>
      <c r="CC13" s="2" t="s">
        <v>3170</v>
      </c>
      <c r="CD13" s="2">
        <v>4</v>
      </c>
      <c r="CE13" s="2" t="s">
        <v>12</v>
      </c>
      <c r="CF13" s="2">
        <v>90000</v>
      </c>
      <c r="CG13" s="2">
        <v>0</v>
      </c>
      <c r="CH13" s="2">
        <v>0</v>
      </c>
      <c r="CI13" s="2">
        <v>0</v>
      </c>
      <c r="CJ13" s="2">
        <v>0</v>
      </c>
      <c r="CK13" s="2">
        <v>0</v>
      </c>
      <c r="CL13" s="2">
        <v>0</v>
      </c>
      <c r="CM13" s="2">
        <v>0</v>
      </c>
      <c r="CN13" s="2">
        <v>0</v>
      </c>
      <c r="CO13" s="2" t="s">
        <v>16</v>
      </c>
      <c r="CP13" s="2">
        <v>0</v>
      </c>
      <c r="CQ13" s="2">
        <v>0</v>
      </c>
      <c r="CR13" s="2">
        <v>0</v>
      </c>
      <c r="CS13" s="2">
        <v>0</v>
      </c>
      <c r="CT13" s="2">
        <v>0</v>
      </c>
      <c r="CU13" s="2">
        <v>0</v>
      </c>
      <c r="CV13" s="2">
        <v>0</v>
      </c>
      <c r="CW13" s="2">
        <v>0</v>
      </c>
      <c r="CX13" s="2">
        <v>0</v>
      </c>
      <c r="CY13" s="2">
        <v>0</v>
      </c>
      <c r="CZ13" s="2">
        <v>0</v>
      </c>
      <c r="DA13" s="2" t="s">
        <v>16</v>
      </c>
      <c r="DB13" s="2">
        <v>0</v>
      </c>
      <c r="DC13" s="2">
        <v>0</v>
      </c>
      <c r="DD13" s="2">
        <v>0</v>
      </c>
      <c r="DE13" s="2">
        <v>0</v>
      </c>
      <c r="DF13" s="2">
        <v>0</v>
      </c>
      <c r="DG13" s="2">
        <v>0</v>
      </c>
      <c r="DH13" s="2">
        <v>0</v>
      </c>
      <c r="DI13" s="2">
        <v>0</v>
      </c>
      <c r="DJ13" s="2">
        <v>0</v>
      </c>
      <c r="DK13" s="2">
        <v>0</v>
      </c>
      <c r="DL13" s="2">
        <v>0</v>
      </c>
      <c r="DM13" s="2" t="s">
        <v>16</v>
      </c>
      <c r="DN13" s="2">
        <v>0</v>
      </c>
      <c r="DO13" s="2">
        <v>0</v>
      </c>
      <c r="DP13" s="2">
        <v>0</v>
      </c>
      <c r="DQ13" s="2">
        <v>0</v>
      </c>
      <c r="DR13" s="2">
        <v>0</v>
      </c>
      <c r="DS13" s="2">
        <v>0</v>
      </c>
      <c r="DT13" s="2">
        <v>0</v>
      </c>
      <c r="DU13" s="2">
        <v>0</v>
      </c>
      <c r="DV13" s="2">
        <v>0</v>
      </c>
      <c r="DW13" s="2">
        <v>0</v>
      </c>
      <c r="DX13" s="2">
        <v>0</v>
      </c>
      <c r="DY13" s="2" t="s">
        <v>16</v>
      </c>
      <c r="DZ13" s="2">
        <v>0</v>
      </c>
      <c r="EA13" s="2">
        <v>0</v>
      </c>
      <c r="EB13" s="2">
        <v>0</v>
      </c>
      <c r="EC13" s="2">
        <v>0</v>
      </c>
      <c r="ED13" s="2">
        <v>0</v>
      </c>
      <c r="EE13" s="2">
        <v>0</v>
      </c>
      <c r="EF13" s="2">
        <v>0</v>
      </c>
      <c r="EG13" s="2">
        <v>0</v>
      </c>
      <c r="EH13" s="2">
        <v>0</v>
      </c>
      <c r="EI13" s="2">
        <v>0</v>
      </c>
      <c r="EJ13" s="2">
        <v>0</v>
      </c>
      <c r="EK13" s="2" t="s">
        <v>16</v>
      </c>
      <c r="EL13" s="2">
        <v>0</v>
      </c>
      <c r="EM13" s="2">
        <v>0</v>
      </c>
      <c r="EN13" s="2">
        <v>0</v>
      </c>
      <c r="EO13" s="2">
        <v>4</v>
      </c>
      <c r="EP13" s="120">
        <v>90000</v>
      </c>
      <c r="EQ13" s="118" t="str">
        <f t="shared" si="0"/>
        <v/>
      </c>
      <c r="ER13" s="118" t="str">
        <f t="shared" si="1"/>
        <v/>
      </c>
      <c r="ES13" s="118" t="str">
        <f t="shared" si="2"/>
        <v/>
      </c>
      <c r="ET13" s="118" t="str">
        <f t="shared" si="3"/>
        <v/>
      </c>
      <c r="EU13" s="118">
        <f t="shared" si="4"/>
        <v>1</v>
      </c>
      <c r="EV13" s="118" t="str">
        <f t="shared" si="5"/>
        <v/>
      </c>
      <c r="EW13" s="118" t="str">
        <f t="shared" si="6"/>
        <v/>
      </c>
      <c r="EX13" s="118" t="str">
        <f t="shared" si="7"/>
        <v/>
      </c>
      <c r="EY13" s="118" t="str">
        <f t="shared" si="8"/>
        <v/>
      </c>
      <c r="EZ13" s="118" t="str">
        <f t="shared" si="9"/>
        <v/>
      </c>
      <c r="FA13" s="118" t="str">
        <f>VLOOKUP(B13,[1]Kintone!A:H,8,0)</f>
        <v>診療所</v>
      </c>
      <c r="FB13" s="121">
        <v>45014</v>
      </c>
      <c r="FC13" s="118"/>
      <c r="FD13" s="118"/>
    </row>
    <row r="14" spans="1:160" ht="18.75">
      <c r="A14" s="66">
        <v>10</v>
      </c>
      <c r="B14" s="25">
        <v>3095</v>
      </c>
      <c r="C14" s="67" t="s">
        <v>12</v>
      </c>
      <c r="D14" s="25">
        <v>2716200486</v>
      </c>
      <c r="E14" s="2" t="s">
        <v>1165</v>
      </c>
      <c r="F14" s="2">
        <v>0</v>
      </c>
      <c r="G14" s="2">
        <v>0</v>
      </c>
      <c r="H14" s="2" t="s">
        <v>2201</v>
      </c>
      <c r="I14" s="2" t="s">
        <v>159</v>
      </c>
      <c r="J14" s="2" t="s">
        <v>2202</v>
      </c>
      <c r="K14" s="68" t="s">
        <v>2203</v>
      </c>
      <c r="L14" s="2" t="s">
        <v>2204</v>
      </c>
      <c r="M14" s="2" t="s">
        <v>3171</v>
      </c>
      <c r="N14" s="2" t="s">
        <v>2205</v>
      </c>
      <c r="O14" s="118" t="s">
        <v>2206</v>
      </c>
      <c r="P14" s="2" t="s">
        <v>2203</v>
      </c>
      <c r="Q14" s="2" t="s">
        <v>2201</v>
      </c>
      <c r="R14" s="2" t="s">
        <v>159</v>
      </c>
      <c r="S14" s="2" t="s">
        <v>2202</v>
      </c>
      <c r="T14" s="119" t="s">
        <v>2205</v>
      </c>
      <c r="U14" s="2" t="s">
        <v>20</v>
      </c>
      <c r="V14" s="2" t="s">
        <v>12</v>
      </c>
      <c r="W14" s="69" t="s">
        <v>2341</v>
      </c>
      <c r="X14" s="2" t="s">
        <v>2631</v>
      </c>
      <c r="Y14" s="2">
        <v>9</v>
      </c>
      <c r="Z14" s="2">
        <v>0</v>
      </c>
      <c r="AA14" s="2">
        <v>15</v>
      </c>
      <c r="AB14" s="2">
        <v>30</v>
      </c>
      <c r="AC14" s="2">
        <v>0</v>
      </c>
      <c r="AD14" s="2">
        <v>0</v>
      </c>
      <c r="AE14" s="2">
        <v>0</v>
      </c>
      <c r="AF14" s="2">
        <v>0</v>
      </c>
      <c r="AG14" s="2" t="s">
        <v>2631</v>
      </c>
      <c r="AH14" s="2">
        <v>6.5</v>
      </c>
      <c r="AI14" s="2" t="s">
        <v>12</v>
      </c>
      <c r="AJ14" s="2">
        <v>130000</v>
      </c>
      <c r="AK14" s="2">
        <v>9</v>
      </c>
      <c r="AL14" s="2">
        <v>0</v>
      </c>
      <c r="AM14" s="2">
        <v>15</v>
      </c>
      <c r="AN14" s="2">
        <v>30</v>
      </c>
      <c r="AO14" s="2">
        <v>0</v>
      </c>
      <c r="AP14" s="2">
        <v>0</v>
      </c>
      <c r="AQ14" s="2">
        <v>0</v>
      </c>
      <c r="AR14" s="2">
        <v>0</v>
      </c>
      <c r="AS14" s="2" t="s">
        <v>2631</v>
      </c>
      <c r="AT14" s="2">
        <v>6.5</v>
      </c>
      <c r="AU14" s="2" t="s">
        <v>12</v>
      </c>
      <c r="AV14" s="2">
        <v>130000</v>
      </c>
      <c r="AW14" s="2">
        <v>9</v>
      </c>
      <c r="AX14" s="2">
        <v>0</v>
      </c>
      <c r="AY14" s="2">
        <v>15</v>
      </c>
      <c r="AZ14" s="2">
        <v>30</v>
      </c>
      <c r="BA14" s="2">
        <v>0</v>
      </c>
      <c r="BB14" s="2">
        <v>0</v>
      </c>
      <c r="BC14" s="2">
        <v>0</v>
      </c>
      <c r="BD14" s="2">
        <v>0</v>
      </c>
      <c r="BE14" s="2" t="s">
        <v>2631</v>
      </c>
      <c r="BF14" s="2">
        <v>6.5</v>
      </c>
      <c r="BG14" s="2" t="s">
        <v>12</v>
      </c>
      <c r="BH14" s="2">
        <v>130000</v>
      </c>
      <c r="BI14" s="2">
        <v>9</v>
      </c>
      <c r="BJ14" s="2">
        <v>0</v>
      </c>
      <c r="BK14" s="2">
        <v>15</v>
      </c>
      <c r="BL14" s="2">
        <v>30</v>
      </c>
      <c r="BM14" s="2">
        <v>0</v>
      </c>
      <c r="BN14" s="2">
        <v>0</v>
      </c>
      <c r="BO14" s="2">
        <v>0</v>
      </c>
      <c r="BP14" s="2">
        <v>0</v>
      </c>
      <c r="BQ14" s="2" t="s">
        <v>2631</v>
      </c>
      <c r="BR14" s="2">
        <v>6.5</v>
      </c>
      <c r="BS14" s="2" t="s">
        <v>12</v>
      </c>
      <c r="BT14" s="2">
        <v>130000</v>
      </c>
      <c r="BU14" s="2">
        <v>9</v>
      </c>
      <c r="BV14" s="2">
        <v>0</v>
      </c>
      <c r="BW14" s="2">
        <v>15</v>
      </c>
      <c r="BX14" s="2">
        <v>30</v>
      </c>
      <c r="BY14" s="2">
        <v>0</v>
      </c>
      <c r="BZ14" s="2">
        <v>0</v>
      </c>
      <c r="CA14" s="2">
        <v>0</v>
      </c>
      <c r="CB14" s="2">
        <v>0</v>
      </c>
      <c r="CC14" s="2" t="s">
        <v>2631</v>
      </c>
      <c r="CD14" s="2">
        <v>6.5</v>
      </c>
      <c r="CE14" s="2" t="s">
        <v>12</v>
      </c>
      <c r="CF14" s="2">
        <v>130000</v>
      </c>
      <c r="CG14" s="2">
        <v>9</v>
      </c>
      <c r="CH14" s="2">
        <v>0</v>
      </c>
      <c r="CI14" s="2">
        <v>15</v>
      </c>
      <c r="CJ14" s="2">
        <v>30</v>
      </c>
      <c r="CK14" s="2">
        <v>0</v>
      </c>
      <c r="CL14" s="2">
        <v>0</v>
      </c>
      <c r="CM14" s="2">
        <v>0</v>
      </c>
      <c r="CN14" s="2">
        <v>0</v>
      </c>
      <c r="CO14" s="2" t="s">
        <v>2631</v>
      </c>
      <c r="CP14" s="2">
        <v>6.5</v>
      </c>
      <c r="CQ14" s="2" t="s">
        <v>12</v>
      </c>
      <c r="CR14" s="2">
        <v>130000</v>
      </c>
      <c r="CS14" s="2">
        <v>9</v>
      </c>
      <c r="CT14" s="2">
        <v>0</v>
      </c>
      <c r="CU14" s="2">
        <v>15</v>
      </c>
      <c r="CV14" s="2">
        <v>30</v>
      </c>
      <c r="CW14" s="2">
        <v>0</v>
      </c>
      <c r="CX14" s="2">
        <v>0</v>
      </c>
      <c r="CY14" s="2">
        <v>0</v>
      </c>
      <c r="CZ14" s="2">
        <v>0</v>
      </c>
      <c r="DA14" s="2" t="s">
        <v>2631</v>
      </c>
      <c r="DB14" s="2">
        <v>6.5</v>
      </c>
      <c r="DC14" s="2" t="s">
        <v>12</v>
      </c>
      <c r="DD14" s="2">
        <v>130000</v>
      </c>
      <c r="DE14" s="2">
        <v>9</v>
      </c>
      <c r="DF14" s="2">
        <v>0</v>
      </c>
      <c r="DG14" s="2">
        <v>15</v>
      </c>
      <c r="DH14" s="2">
        <v>30</v>
      </c>
      <c r="DI14" s="2">
        <v>0</v>
      </c>
      <c r="DJ14" s="2">
        <v>0</v>
      </c>
      <c r="DK14" s="2">
        <v>0</v>
      </c>
      <c r="DL14" s="2">
        <v>0</v>
      </c>
      <c r="DM14" s="2" t="s">
        <v>2631</v>
      </c>
      <c r="DN14" s="2">
        <v>6.5</v>
      </c>
      <c r="DO14" s="2" t="s">
        <v>12</v>
      </c>
      <c r="DP14" s="2">
        <v>130000</v>
      </c>
      <c r="DQ14" s="2">
        <v>9</v>
      </c>
      <c r="DR14" s="2">
        <v>0</v>
      </c>
      <c r="DS14" s="2">
        <v>15</v>
      </c>
      <c r="DT14" s="2">
        <v>30</v>
      </c>
      <c r="DU14" s="2">
        <v>0</v>
      </c>
      <c r="DV14" s="2">
        <v>0</v>
      </c>
      <c r="DW14" s="2">
        <v>0</v>
      </c>
      <c r="DX14" s="2">
        <v>0</v>
      </c>
      <c r="DY14" s="2" t="s">
        <v>2631</v>
      </c>
      <c r="DZ14" s="2">
        <v>6.5</v>
      </c>
      <c r="EA14" s="2" t="s">
        <v>12</v>
      </c>
      <c r="EB14" s="2">
        <v>130000</v>
      </c>
      <c r="EC14" s="2">
        <v>9</v>
      </c>
      <c r="ED14" s="2">
        <v>0</v>
      </c>
      <c r="EE14" s="2">
        <v>15</v>
      </c>
      <c r="EF14" s="2">
        <v>30</v>
      </c>
      <c r="EG14" s="2">
        <v>0</v>
      </c>
      <c r="EH14" s="2">
        <v>0</v>
      </c>
      <c r="EI14" s="2">
        <v>0</v>
      </c>
      <c r="EJ14" s="2">
        <v>0</v>
      </c>
      <c r="EK14" s="2" t="s">
        <v>2631</v>
      </c>
      <c r="EL14" s="2">
        <v>6.5</v>
      </c>
      <c r="EM14" s="2" t="s">
        <v>12</v>
      </c>
      <c r="EN14" s="2">
        <v>130000</v>
      </c>
      <c r="EO14" s="2">
        <v>65</v>
      </c>
      <c r="EP14" s="120">
        <v>1300000</v>
      </c>
      <c r="EQ14" s="118">
        <f t="shared" si="0"/>
        <v>1</v>
      </c>
      <c r="ER14" s="118">
        <f t="shared" si="1"/>
        <v>1</v>
      </c>
      <c r="ES14" s="118">
        <f t="shared" si="2"/>
        <v>1</v>
      </c>
      <c r="ET14" s="118">
        <f t="shared" si="3"/>
        <v>1</v>
      </c>
      <c r="EU14" s="118">
        <f t="shared" si="4"/>
        <v>1</v>
      </c>
      <c r="EV14" s="118">
        <f t="shared" si="5"/>
        <v>1</v>
      </c>
      <c r="EW14" s="118">
        <f t="shared" si="6"/>
        <v>1</v>
      </c>
      <c r="EX14" s="118">
        <f t="shared" si="7"/>
        <v>1</v>
      </c>
      <c r="EY14" s="118">
        <f t="shared" si="8"/>
        <v>1</v>
      </c>
      <c r="EZ14" s="118">
        <f t="shared" si="9"/>
        <v>1</v>
      </c>
      <c r="FA14" s="118" t="str">
        <f>VLOOKUP(B14,[1]Kintone!A:H,8,0)</f>
        <v>診療所</v>
      </c>
      <c r="FB14" s="121">
        <v>45014</v>
      </c>
      <c r="FC14" s="118"/>
      <c r="FD14" s="118"/>
    </row>
    <row r="15" spans="1:160" ht="18.75">
      <c r="A15" s="66">
        <v>11</v>
      </c>
      <c r="B15" s="25">
        <v>343</v>
      </c>
      <c r="C15" s="67" t="s">
        <v>12</v>
      </c>
      <c r="D15" s="25">
        <v>2711803375</v>
      </c>
      <c r="E15" s="2" t="s">
        <v>1165</v>
      </c>
      <c r="F15" s="2">
        <v>0</v>
      </c>
      <c r="G15" s="2">
        <v>0</v>
      </c>
      <c r="H15" s="2" t="s">
        <v>227</v>
      </c>
      <c r="I15" s="2" t="s">
        <v>228</v>
      </c>
      <c r="J15" s="2" t="s">
        <v>2343</v>
      </c>
      <c r="K15" s="68" t="s">
        <v>226</v>
      </c>
      <c r="L15" s="2" t="s">
        <v>1657</v>
      </c>
      <c r="M15" s="2" t="s">
        <v>1657</v>
      </c>
      <c r="N15" s="2" t="s">
        <v>229</v>
      </c>
      <c r="O15" s="118" t="s">
        <v>1658</v>
      </c>
      <c r="P15" s="2" t="s">
        <v>226</v>
      </c>
      <c r="Q15" s="2" t="s">
        <v>227</v>
      </c>
      <c r="R15" s="2" t="s">
        <v>228</v>
      </c>
      <c r="S15" s="2" t="s">
        <v>2343</v>
      </c>
      <c r="T15" s="119" t="s">
        <v>1136</v>
      </c>
      <c r="U15" s="2" t="s">
        <v>20</v>
      </c>
      <c r="V15" s="2" t="s">
        <v>12</v>
      </c>
      <c r="W15" s="69" t="s">
        <v>569</v>
      </c>
      <c r="X15" s="2" t="s">
        <v>2632</v>
      </c>
      <c r="Y15" s="2">
        <v>0</v>
      </c>
      <c r="Z15" s="2">
        <v>0</v>
      </c>
      <c r="AA15" s="2">
        <v>0</v>
      </c>
      <c r="AB15" s="2">
        <v>0</v>
      </c>
      <c r="AC15" s="2">
        <v>21</v>
      </c>
      <c r="AD15" s="2">
        <v>30</v>
      </c>
      <c r="AE15" s="2">
        <v>22</v>
      </c>
      <c r="AF15" s="2">
        <v>30</v>
      </c>
      <c r="AG15" s="2" t="s">
        <v>2632</v>
      </c>
      <c r="AH15" s="2">
        <v>1</v>
      </c>
      <c r="AI15" s="2" t="s">
        <v>12</v>
      </c>
      <c r="AJ15" s="2">
        <v>50000</v>
      </c>
      <c r="AK15" s="2">
        <v>0</v>
      </c>
      <c r="AL15" s="2">
        <v>0</v>
      </c>
      <c r="AM15" s="2">
        <v>0</v>
      </c>
      <c r="AN15" s="2">
        <v>0</v>
      </c>
      <c r="AO15" s="2">
        <v>21</v>
      </c>
      <c r="AP15" s="2">
        <v>30</v>
      </c>
      <c r="AQ15" s="2">
        <v>22</v>
      </c>
      <c r="AR15" s="2">
        <v>30</v>
      </c>
      <c r="AS15" s="2" t="s">
        <v>2632</v>
      </c>
      <c r="AT15" s="2">
        <v>1</v>
      </c>
      <c r="AU15" s="2" t="s">
        <v>12</v>
      </c>
      <c r="AV15" s="2">
        <v>50000</v>
      </c>
      <c r="AW15" s="2">
        <v>0</v>
      </c>
      <c r="AX15" s="2">
        <v>0</v>
      </c>
      <c r="AY15" s="2">
        <v>0</v>
      </c>
      <c r="AZ15" s="2">
        <v>0</v>
      </c>
      <c r="BA15" s="2">
        <v>21</v>
      </c>
      <c r="BB15" s="2">
        <v>30</v>
      </c>
      <c r="BC15" s="2">
        <v>22</v>
      </c>
      <c r="BD15" s="2">
        <v>30</v>
      </c>
      <c r="BE15" s="2" t="s">
        <v>2632</v>
      </c>
      <c r="BF15" s="2">
        <v>1</v>
      </c>
      <c r="BG15" s="2" t="s">
        <v>12</v>
      </c>
      <c r="BH15" s="2">
        <v>50000</v>
      </c>
      <c r="BI15" s="2">
        <v>0</v>
      </c>
      <c r="BJ15" s="2">
        <v>0</v>
      </c>
      <c r="BK15" s="2">
        <v>0</v>
      </c>
      <c r="BL15" s="2">
        <v>0</v>
      </c>
      <c r="BM15" s="2">
        <v>21</v>
      </c>
      <c r="BN15" s="2">
        <v>30</v>
      </c>
      <c r="BO15" s="2">
        <v>22</v>
      </c>
      <c r="BP15" s="2">
        <v>30</v>
      </c>
      <c r="BQ15" s="2" t="s">
        <v>2632</v>
      </c>
      <c r="BR15" s="2">
        <v>1</v>
      </c>
      <c r="BS15" s="2" t="s">
        <v>12</v>
      </c>
      <c r="BT15" s="2">
        <v>50000</v>
      </c>
      <c r="BU15" s="2">
        <v>0</v>
      </c>
      <c r="BV15" s="2">
        <v>0</v>
      </c>
      <c r="BW15" s="2">
        <v>0</v>
      </c>
      <c r="BX15" s="2">
        <v>0</v>
      </c>
      <c r="BY15" s="2">
        <v>0</v>
      </c>
      <c r="BZ15" s="2">
        <v>0</v>
      </c>
      <c r="CA15" s="2">
        <v>0</v>
      </c>
      <c r="CB15" s="2">
        <v>0</v>
      </c>
      <c r="CC15" s="2" t="s">
        <v>16</v>
      </c>
      <c r="CD15" s="2">
        <v>0</v>
      </c>
      <c r="CE15" s="2">
        <v>0</v>
      </c>
      <c r="CF15" s="2">
        <v>0</v>
      </c>
      <c r="CG15" s="2">
        <v>0</v>
      </c>
      <c r="CH15" s="2">
        <v>0</v>
      </c>
      <c r="CI15" s="2">
        <v>0</v>
      </c>
      <c r="CJ15" s="2">
        <v>0</v>
      </c>
      <c r="CK15" s="2">
        <v>21</v>
      </c>
      <c r="CL15" s="2">
        <v>30</v>
      </c>
      <c r="CM15" s="2">
        <v>22</v>
      </c>
      <c r="CN15" s="2">
        <v>30</v>
      </c>
      <c r="CO15" s="2" t="s">
        <v>2632</v>
      </c>
      <c r="CP15" s="2">
        <v>1</v>
      </c>
      <c r="CQ15" s="2" t="s">
        <v>12</v>
      </c>
      <c r="CR15" s="2">
        <v>50000</v>
      </c>
      <c r="CS15" s="2">
        <v>8</v>
      </c>
      <c r="CT15" s="2">
        <v>30</v>
      </c>
      <c r="CU15" s="2">
        <v>14</v>
      </c>
      <c r="CV15" s="2">
        <v>0</v>
      </c>
      <c r="CW15" s="2">
        <v>0</v>
      </c>
      <c r="CX15" s="2">
        <v>0</v>
      </c>
      <c r="CY15" s="2">
        <v>0</v>
      </c>
      <c r="CZ15" s="2">
        <v>0</v>
      </c>
      <c r="DA15" s="2" t="s">
        <v>2632</v>
      </c>
      <c r="DB15" s="2">
        <v>5.5</v>
      </c>
      <c r="DC15" s="2" t="s">
        <v>12</v>
      </c>
      <c r="DD15" s="2">
        <v>120000</v>
      </c>
      <c r="DE15" s="2">
        <v>8</v>
      </c>
      <c r="DF15" s="2">
        <v>30</v>
      </c>
      <c r="DG15" s="2">
        <v>13</v>
      </c>
      <c r="DH15" s="2">
        <v>30</v>
      </c>
      <c r="DI15" s="2">
        <v>0</v>
      </c>
      <c r="DJ15" s="2">
        <v>0</v>
      </c>
      <c r="DK15" s="2">
        <v>0</v>
      </c>
      <c r="DL15" s="2">
        <v>0</v>
      </c>
      <c r="DM15" s="2" t="s">
        <v>2632</v>
      </c>
      <c r="DN15" s="2">
        <v>5</v>
      </c>
      <c r="DO15" s="2" t="s">
        <v>12</v>
      </c>
      <c r="DP15" s="2">
        <v>110000</v>
      </c>
      <c r="DQ15" s="2">
        <v>8</v>
      </c>
      <c r="DR15" s="2">
        <v>30</v>
      </c>
      <c r="DS15" s="2">
        <v>14</v>
      </c>
      <c r="DT15" s="2">
        <v>0</v>
      </c>
      <c r="DU15" s="2">
        <v>0</v>
      </c>
      <c r="DV15" s="2">
        <v>0</v>
      </c>
      <c r="DW15" s="2">
        <v>0</v>
      </c>
      <c r="DX15" s="2">
        <v>0</v>
      </c>
      <c r="DY15" s="2" t="s">
        <v>2632</v>
      </c>
      <c r="DZ15" s="2">
        <v>5.5</v>
      </c>
      <c r="EA15" s="2" t="s">
        <v>12</v>
      </c>
      <c r="EB15" s="2">
        <v>120000</v>
      </c>
      <c r="EC15" s="2">
        <v>0</v>
      </c>
      <c r="ED15" s="2">
        <v>0</v>
      </c>
      <c r="EE15" s="2">
        <v>0</v>
      </c>
      <c r="EF15" s="2">
        <v>0</v>
      </c>
      <c r="EG15" s="2">
        <v>21</v>
      </c>
      <c r="EH15" s="2">
        <v>30</v>
      </c>
      <c r="EI15" s="2">
        <v>22</v>
      </c>
      <c r="EJ15" s="2">
        <v>30</v>
      </c>
      <c r="EK15" s="2" t="s">
        <v>2632</v>
      </c>
      <c r="EL15" s="2">
        <v>1</v>
      </c>
      <c r="EM15" s="2" t="s">
        <v>12</v>
      </c>
      <c r="EN15" s="2">
        <v>50000</v>
      </c>
      <c r="EO15" s="2">
        <v>22</v>
      </c>
      <c r="EP15" s="120">
        <v>650000</v>
      </c>
      <c r="EQ15" s="118">
        <f t="shared" si="0"/>
        <v>1</v>
      </c>
      <c r="ER15" s="118">
        <f t="shared" si="1"/>
        <v>1</v>
      </c>
      <c r="ES15" s="118">
        <f t="shared" si="2"/>
        <v>1</v>
      </c>
      <c r="ET15" s="118">
        <f t="shared" si="3"/>
        <v>1</v>
      </c>
      <c r="EU15" s="118" t="str">
        <f t="shared" si="4"/>
        <v/>
      </c>
      <c r="EV15" s="118">
        <f t="shared" si="5"/>
        <v>1</v>
      </c>
      <c r="EW15" s="118">
        <f t="shared" si="6"/>
        <v>1</v>
      </c>
      <c r="EX15" s="118">
        <f t="shared" si="7"/>
        <v>1</v>
      </c>
      <c r="EY15" s="118">
        <f t="shared" si="8"/>
        <v>1</v>
      </c>
      <c r="EZ15" s="118">
        <f t="shared" si="9"/>
        <v>1</v>
      </c>
      <c r="FA15" s="118" t="str">
        <f>VLOOKUP(B15,[1]Kintone!A:H,8,0)</f>
        <v>診療所</v>
      </c>
      <c r="FB15" s="121">
        <v>45014</v>
      </c>
      <c r="FC15" s="118"/>
      <c r="FD15" s="118"/>
    </row>
    <row r="16" spans="1:160" ht="18.75">
      <c r="A16" s="66">
        <v>12</v>
      </c>
      <c r="B16" s="25">
        <v>927</v>
      </c>
      <c r="C16" s="67" t="s">
        <v>12</v>
      </c>
      <c r="D16" s="25">
        <v>2711608881</v>
      </c>
      <c r="E16" s="2" t="s">
        <v>1165</v>
      </c>
      <c r="F16" s="2">
        <v>0</v>
      </c>
      <c r="G16" s="2">
        <v>0</v>
      </c>
      <c r="H16" s="2" t="s">
        <v>723</v>
      </c>
      <c r="I16" s="2" t="s">
        <v>38</v>
      </c>
      <c r="J16" s="2" t="s">
        <v>2345</v>
      </c>
      <c r="K16" s="68" t="s">
        <v>493</v>
      </c>
      <c r="L16" s="2" t="s">
        <v>1686</v>
      </c>
      <c r="M16" s="2" t="s">
        <v>1686</v>
      </c>
      <c r="N16" s="2" t="s">
        <v>915</v>
      </c>
      <c r="O16" s="118" t="s">
        <v>1687</v>
      </c>
      <c r="P16" s="2" t="s">
        <v>493</v>
      </c>
      <c r="Q16" s="2" t="s">
        <v>723</v>
      </c>
      <c r="R16" s="2" t="s">
        <v>38</v>
      </c>
      <c r="S16" s="2" t="s">
        <v>2345</v>
      </c>
      <c r="T16" s="119" t="s">
        <v>915</v>
      </c>
      <c r="U16" s="2" t="s">
        <v>39</v>
      </c>
      <c r="V16" s="2" t="s">
        <v>12</v>
      </c>
      <c r="W16" s="69" t="s">
        <v>2346</v>
      </c>
      <c r="X16" s="2" t="s">
        <v>2347</v>
      </c>
      <c r="Y16" s="2">
        <v>0</v>
      </c>
      <c r="Z16" s="2">
        <v>0</v>
      </c>
      <c r="AA16" s="2">
        <v>0</v>
      </c>
      <c r="AB16" s="2">
        <v>0</v>
      </c>
      <c r="AC16" s="2">
        <v>12</v>
      </c>
      <c r="AD16" s="2">
        <v>30</v>
      </c>
      <c r="AE16" s="2">
        <v>16</v>
      </c>
      <c r="AF16" s="2">
        <v>30</v>
      </c>
      <c r="AG16" s="2" t="s">
        <v>2347</v>
      </c>
      <c r="AH16" s="2">
        <v>4</v>
      </c>
      <c r="AI16" s="2" t="s">
        <v>12</v>
      </c>
      <c r="AJ16" s="2">
        <v>90000</v>
      </c>
      <c r="AK16" s="2">
        <v>0</v>
      </c>
      <c r="AL16" s="2">
        <v>0</v>
      </c>
      <c r="AM16" s="2">
        <v>0</v>
      </c>
      <c r="AN16" s="2">
        <v>0</v>
      </c>
      <c r="AO16" s="2">
        <v>0</v>
      </c>
      <c r="AP16" s="2">
        <v>0</v>
      </c>
      <c r="AQ16" s="2">
        <v>0</v>
      </c>
      <c r="AR16" s="2">
        <v>0</v>
      </c>
      <c r="AS16" s="2" t="s">
        <v>16</v>
      </c>
      <c r="AT16" s="2">
        <v>0</v>
      </c>
      <c r="AU16" s="2">
        <v>0</v>
      </c>
      <c r="AV16" s="2">
        <v>0</v>
      </c>
      <c r="AW16" s="2">
        <v>0</v>
      </c>
      <c r="AX16" s="2">
        <v>0</v>
      </c>
      <c r="AY16" s="2">
        <v>0</v>
      </c>
      <c r="AZ16" s="2">
        <v>0</v>
      </c>
      <c r="BA16" s="2">
        <v>12</v>
      </c>
      <c r="BB16" s="2">
        <v>30</v>
      </c>
      <c r="BC16" s="2">
        <v>16</v>
      </c>
      <c r="BD16" s="2">
        <v>30</v>
      </c>
      <c r="BE16" s="2" t="s">
        <v>2347</v>
      </c>
      <c r="BF16" s="2">
        <v>4</v>
      </c>
      <c r="BG16" s="2" t="s">
        <v>12</v>
      </c>
      <c r="BH16" s="2">
        <v>90000</v>
      </c>
      <c r="BI16" s="2">
        <v>0</v>
      </c>
      <c r="BJ16" s="2">
        <v>0</v>
      </c>
      <c r="BK16" s="2">
        <v>0</v>
      </c>
      <c r="BL16" s="2">
        <v>0</v>
      </c>
      <c r="BM16" s="2">
        <v>12</v>
      </c>
      <c r="BN16" s="2">
        <v>30</v>
      </c>
      <c r="BO16" s="2">
        <v>16</v>
      </c>
      <c r="BP16" s="2">
        <v>30</v>
      </c>
      <c r="BQ16" s="2" t="s">
        <v>2347</v>
      </c>
      <c r="BR16" s="2">
        <v>4</v>
      </c>
      <c r="BS16" s="2" t="s">
        <v>12</v>
      </c>
      <c r="BT16" s="2">
        <v>90000</v>
      </c>
      <c r="BU16" s="2">
        <v>0</v>
      </c>
      <c r="BV16" s="2">
        <v>0</v>
      </c>
      <c r="BW16" s="2">
        <v>0</v>
      </c>
      <c r="BX16" s="2">
        <v>0</v>
      </c>
      <c r="BY16" s="2">
        <v>12</v>
      </c>
      <c r="BZ16" s="2">
        <v>30</v>
      </c>
      <c r="CA16" s="2">
        <v>16</v>
      </c>
      <c r="CB16" s="2">
        <v>30</v>
      </c>
      <c r="CC16" s="2" t="s">
        <v>2347</v>
      </c>
      <c r="CD16" s="2">
        <v>4</v>
      </c>
      <c r="CE16" s="2" t="s">
        <v>12</v>
      </c>
      <c r="CF16" s="2">
        <v>90000</v>
      </c>
      <c r="CG16" s="2">
        <v>0</v>
      </c>
      <c r="CH16" s="2">
        <v>0</v>
      </c>
      <c r="CI16" s="2">
        <v>0</v>
      </c>
      <c r="CJ16" s="2">
        <v>0</v>
      </c>
      <c r="CK16" s="2">
        <v>12</v>
      </c>
      <c r="CL16" s="2">
        <v>30</v>
      </c>
      <c r="CM16" s="2">
        <v>16</v>
      </c>
      <c r="CN16" s="2">
        <v>30</v>
      </c>
      <c r="CO16" s="2" t="s">
        <v>2347</v>
      </c>
      <c r="CP16" s="2">
        <v>4</v>
      </c>
      <c r="CQ16" s="2" t="s">
        <v>12</v>
      </c>
      <c r="CR16" s="2">
        <v>90000</v>
      </c>
      <c r="CS16" s="2">
        <v>0</v>
      </c>
      <c r="CT16" s="2">
        <v>0</v>
      </c>
      <c r="CU16" s="2">
        <v>0</v>
      </c>
      <c r="CV16" s="2">
        <v>0</v>
      </c>
      <c r="CW16" s="2">
        <v>0</v>
      </c>
      <c r="CX16" s="2">
        <v>0</v>
      </c>
      <c r="CY16" s="2">
        <v>0</v>
      </c>
      <c r="CZ16" s="2">
        <v>0</v>
      </c>
      <c r="DA16" s="2" t="s">
        <v>16</v>
      </c>
      <c r="DB16" s="2">
        <v>0</v>
      </c>
      <c r="DC16" s="2">
        <v>0</v>
      </c>
      <c r="DD16" s="2">
        <v>0</v>
      </c>
      <c r="DE16" s="2">
        <v>0</v>
      </c>
      <c r="DF16" s="2">
        <v>0</v>
      </c>
      <c r="DG16" s="2">
        <v>0</v>
      </c>
      <c r="DH16" s="2">
        <v>0</v>
      </c>
      <c r="DI16" s="2">
        <v>0</v>
      </c>
      <c r="DJ16" s="2">
        <v>0</v>
      </c>
      <c r="DK16" s="2">
        <v>0</v>
      </c>
      <c r="DL16" s="2">
        <v>0</v>
      </c>
      <c r="DM16" s="2" t="s">
        <v>16</v>
      </c>
      <c r="DN16" s="2">
        <v>0</v>
      </c>
      <c r="DO16" s="2">
        <v>0</v>
      </c>
      <c r="DP16" s="2">
        <v>0</v>
      </c>
      <c r="DQ16" s="2">
        <v>0</v>
      </c>
      <c r="DR16" s="2">
        <v>0</v>
      </c>
      <c r="DS16" s="2">
        <v>0</v>
      </c>
      <c r="DT16" s="2">
        <v>0</v>
      </c>
      <c r="DU16" s="2">
        <v>0</v>
      </c>
      <c r="DV16" s="2">
        <v>0</v>
      </c>
      <c r="DW16" s="2">
        <v>0</v>
      </c>
      <c r="DX16" s="2">
        <v>0</v>
      </c>
      <c r="DY16" s="2" t="s">
        <v>16</v>
      </c>
      <c r="DZ16" s="2">
        <v>0</v>
      </c>
      <c r="EA16" s="2">
        <v>0</v>
      </c>
      <c r="EB16" s="2">
        <v>0</v>
      </c>
      <c r="EC16" s="2">
        <v>0</v>
      </c>
      <c r="ED16" s="2">
        <v>0</v>
      </c>
      <c r="EE16" s="2">
        <v>0</v>
      </c>
      <c r="EF16" s="2">
        <v>0</v>
      </c>
      <c r="EG16" s="2">
        <v>12</v>
      </c>
      <c r="EH16" s="2">
        <v>30</v>
      </c>
      <c r="EI16" s="2">
        <v>16</v>
      </c>
      <c r="EJ16" s="2">
        <v>30</v>
      </c>
      <c r="EK16" s="2" t="s">
        <v>2347</v>
      </c>
      <c r="EL16" s="2">
        <v>4</v>
      </c>
      <c r="EM16" s="2" t="s">
        <v>12</v>
      </c>
      <c r="EN16" s="2">
        <v>90000</v>
      </c>
      <c r="EO16" s="2">
        <v>24</v>
      </c>
      <c r="EP16" s="120">
        <v>540000</v>
      </c>
      <c r="EQ16" s="118">
        <f t="shared" si="0"/>
        <v>1</v>
      </c>
      <c r="ER16" s="118" t="str">
        <f t="shared" si="1"/>
        <v/>
      </c>
      <c r="ES16" s="118">
        <f t="shared" si="2"/>
        <v>1</v>
      </c>
      <c r="ET16" s="118">
        <f t="shared" si="3"/>
        <v>1</v>
      </c>
      <c r="EU16" s="118">
        <f t="shared" si="4"/>
        <v>1</v>
      </c>
      <c r="EV16" s="118">
        <f t="shared" si="5"/>
        <v>1</v>
      </c>
      <c r="EW16" s="118" t="str">
        <f t="shared" si="6"/>
        <v/>
      </c>
      <c r="EX16" s="118" t="str">
        <f t="shared" si="7"/>
        <v/>
      </c>
      <c r="EY16" s="118" t="str">
        <f t="shared" si="8"/>
        <v/>
      </c>
      <c r="EZ16" s="118">
        <f t="shared" si="9"/>
        <v>1</v>
      </c>
      <c r="FA16" s="118" t="str">
        <f>VLOOKUP(B16,[1]Kintone!A:H,8,0)</f>
        <v>診療所</v>
      </c>
      <c r="FB16" s="121">
        <v>45014</v>
      </c>
      <c r="FC16" s="118"/>
      <c r="FD16" s="118"/>
    </row>
    <row r="17" spans="1:160" ht="18.75">
      <c r="A17" s="66">
        <v>13</v>
      </c>
      <c r="B17" s="25">
        <v>885</v>
      </c>
      <c r="C17" s="67" t="s">
        <v>12</v>
      </c>
      <c r="D17" s="25">
        <v>2712406475</v>
      </c>
      <c r="E17" s="2" t="s">
        <v>1165</v>
      </c>
      <c r="F17" s="2">
        <v>0</v>
      </c>
      <c r="G17" s="2">
        <v>0</v>
      </c>
      <c r="H17" s="2" t="s">
        <v>385</v>
      </c>
      <c r="I17" s="2" t="s">
        <v>33</v>
      </c>
      <c r="J17" s="2" t="s">
        <v>386</v>
      </c>
      <c r="K17" s="68" t="s">
        <v>384</v>
      </c>
      <c r="L17" s="2" t="s">
        <v>1776</v>
      </c>
      <c r="M17" s="2" t="s">
        <v>1776</v>
      </c>
      <c r="N17" s="2" t="s">
        <v>1777</v>
      </c>
      <c r="O17" s="118" t="s">
        <v>1778</v>
      </c>
      <c r="P17" s="2" t="s">
        <v>384</v>
      </c>
      <c r="Q17" s="2" t="s">
        <v>385</v>
      </c>
      <c r="R17" s="2" t="s">
        <v>33</v>
      </c>
      <c r="S17" s="2" t="s">
        <v>386</v>
      </c>
      <c r="T17" s="119" t="s">
        <v>387</v>
      </c>
      <c r="U17" s="2" t="s">
        <v>20</v>
      </c>
      <c r="V17" s="2" t="s">
        <v>12</v>
      </c>
      <c r="W17" s="69" t="s">
        <v>2348</v>
      </c>
      <c r="X17" s="2" t="s">
        <v>2633</v>
      </c>
      <c r="Y17" s="2">
        <v>9</v>
      </c>
      <c r="Z17" s="2">
        <v>0</v>
      </c>
      <c r="AA17" s="2">
        <v>12</v>
      </c>
      <c r="AB17" s="2">
        <v>0</v>
      </c>
      <c r="AC17" s="2">
        <v>0</v>
      </c>
      <c r="AD17" s="2">
        <v>0</v>
      </c>
      <c r="AE17" s="2">
        <v>0</v>
      </c>
      <c r="AF17" s="2">
        <v>0</v>
      </c>
      <c r="AG17" s="2" t="s">
        <v>2633</v>
      </c>
      <c r="AH17" s="2">
        <v>3</v>
      </c>
      <c r="AI17" s="2" t="s">
        <v>12</v>
      </c>
      <c r="AJ17" s="2">
        <v>70000</v>
      </c>
      <c r="AK17" s="2">
        <v>9</v>
      </c>
      <c r="AL17" s="2">
        <v>0</v>
      </c>
      <c r="AM17" s="2">
        <v>12</v>
      </c>
      <c r="AN17" s="2">
        <v>0</v>
      </c>
      <c r="AO17" s="2">
        <v>0</v>
      </c>
      <c r="AP17" s="2">
        <v>0</v>
      </c>
      <c r="AQ17" s="2">
        <v>0</v>
      </c>
      <c r="AR17" s="2">
        <v>0</v>
      </c>
      <c r="AS17" s="2" t="s">
        <v>2633</v>
      </c>
      <c r="AT17" s="2">
        <v>3</v>
      </c>
      <c r="AU17" s="2" t="s">
        <v>12</v>
      </c>
      <c r="AV17" s="2">
        <v>70000</v>
      </c>
      <c r="AW17" s="2">
        <v>0</v>
      </c>
      <c r="AX17" s="2">
        <v>0</v>
      </c>
      <c r="AY17" s="2">
        <v>0</v>
      </c>
      <c r="AZ17" s="2">
        <v>0</v>
      </c>
      <c r="BA17" s="2">
        <v>0</v>
      </c>
      <c r="BB17" s="2">
        <v>0</v>
      </c>
      <c r="BC17" s="2">
        <v>0</v>
      </c>
      <c r="BD17" s="2">
        <v>0</v>
      </c>
      <c r="BE17" s="2" t="s">
        <v>16</v>
      </c>
      <c r="BF17" s="2">
        <v>0</v>
      </c>
      <c r="BG17" s="2">
        <v>0</v>
      </c>
      <c r="BH17" s="2">
        <v>0</v>
      </c>
      <c r="BI17" s="2">
        <v>9</v>
      </c>
      <c r="BJ17" s="2">
        <v>0</v>
      </c>
      <c r="BK17" s="2">
        <v>12</v>
      </c>
      <c r="BL17" s="2">
        <v>0</v>
      </c>
      <c r="BM17" s="2">
        <v>0</v>
      </c>
      <c r="BN17" s="2">
        <v>0</v>
      </c>
      <c r="BO17" s="2">
        <v>0</v>
      </c>
      <c r="BP17" s="2">
        <v>0</v>
      </c>
      <c r="BQ17" s="2" t="s">
        <v>3172</v>
      </c>
      <c r="BR17" s="2">
        <v>3</v>
      </c>
      <c r="BS17" s="2" t="s">
        <v>12</v>
      </c>
      <c r="BT17" s="2">
        <v>70000</v>
      </c>
      <c r="BU17" s="2">
        <v>0</v>
      </c>
      <c r="BV17" s="2">
        <v>0</v>
      </c>
      <c r="BW17" s="2">
        <v>0</v>
      </c>
      <c r="BX17" s="2">
        <v>0</v>
      </c>
      <c r="BY17" s="2">
        <v>0</v>
      </c>
      <c r="BZ17" s="2">
        <v>0</v>
      </c>
      <c r="CA17" s="2">
        <v>0</v>
      </c>
      <c r="CB17" s="2">
        <v>0</v>
      </c>
      <c r="CC17" s="2" t="s">
        <v>16</v>
      </c>
      <c r="CD17" s="2">
        <v>0</v>
      </c>
      <c r="CE17" s="2">
        <v>0</v>
      </c>
      <c r="CF17" s="2">
        <v>0</v>
      </c>
      <c r="CG17" s="2">
        <v>9</v>
      </c>
      <c r="CH17" s="2">
        <v>0</v>
      </c>
      <c r="CI17" s="2">
        <v>12</v>
      </c>
      <c r="CJ17" s="2">
        <v>0</v>
      </c>
      <c r="CK17" s="2">
        <v>0</v>
      </c>
      <c r="CL17" s="2">
        <v>0</v>
      </c>
      <c r="CM17" s="2">
        <v>0</v>
      </c>
      <c r="CN17" s="2">
        <v>0</v>
      </c>
      <c r="CO17" s="2" t="s">
        <v>2633</v>
      </c>
      <c r="CP17" s="2">
        <v>3</v>
      </c>
      <c r="CQ17" s="2" t="s">
        <v>12</v>
      </c>
      <c r="CR17" s="2">
        <v>70000</v>
      </c>
      <c r="CS17" s="2">
        <v>0</v>
      </c>
      <c r="CT17" s="2">
        <v>0</v>
      </c>
      <c r="CU17" s="2">
        <v>0</v>
      </c>
      <c r="CV17" s="2">
        <v>0</v>
      </c>
      <c r="CW17" s="2">
        <v>0</v>
      </c>
      <c r="CX17" s="2">
        <v>0</v>
      </c>
      <c r="CY17" s="2">
        <v>0</v>
      </c>
      <c r="CZ17" s="2">
        <v>0</v>
      </c>
      <c r="DA17" s="2" t="s">
        <v>16</v>
      </c>
      <c r="DB17" s="2">
        <v>0</v>
      </c>
      <c r="DC17" s="2">
        <v>0</v>
      </c>
      <c r="DD17" s="2">
        <v>0</v>
      </c>
      <c r="DE17" s="2">
        <v>0</v>
      </c>
      <c r="DF17" s="2">
        <v>0</v>
      </c>
      <c r="DG17" s="2">
        <v>0</v>
      </c>
      <c r="DH17" s="2">
        <v>0</v>
      </c>
      <c r="DI17" s="2">
        <v>0</v>
      </c>
      <c r="DJ17" s="2">
        <v>0</v>
      </c>
      <c r="DK17" s="2">
        <v>0</v>
      </c>
      <c r="DL17" s="2">
        <v>0</v>
      </c>
      <c r="DM17" s="2" t="s">
        <v>16</v>
      </c>
      <c r="DN17" s="2">
        <v>0</v>
      </c>
      <c r="DO17" s="2">
        <v>0</v>
      </c>
      <c r="DP17" s="2">
        <v>0</v>
      </c>
      <c r="DQ17" s="2">
        <v>0</v>
      </c>
      <c r="DR17" s="2">
        <v>0</v>
      </c>
      <c r="DS17" s="2">
        <v>0</v>
      </c>
      <c r="DT17" s="2">
        <v>0</v>
      </c>
      <c r="DU17" s="2">
        <v>0</v>
      </c>
      <c r="DV17" s="2">
        <v>0</v>
      </c>
      <c r="DW17" s="2">
        <v>0</v>
      </c>
      <c r="DX17" s="2">
        <v>0</v>
      </c>
      <c r="DY17" s="2" t="s">
        <v>16</v>
      </c>
      <c r="DZ17" s="2">
        <v>0</v>
      </c>
      <c r="EA17" s="2">
        <v>0</v>
      </c>
      <c r="EB17" s="2">
        <v>0</v>
      </c>
      <c r="EC17" s="2">
        <v>9</v>
      </c>
      <c r="ED17" s="2">
        <v>0</v>
      </c>
      <c r="EE17" s="2">
        <v>12</v>
      </c>
      <c r="EF17" s="2">
        <v>0</v>
      </c>
      <c r="EG17" s="2">
        <v>0</v>
      </c>
      <c r="EH17" s="2">
        <v>0</v>
      </c>
      <c r="EI17" s="2">
        <v>0</v>
      </c>
      <c r="EJ17" s="2">
        <v>0</v>
      </c>
      <c r="EK17" s="2" t="s">
        <v>2633</v>
      </c>
      <c r="EL17" s="2">
        <v>3</v>
      </c>
      <c r="EM17" s="2" t="s">
        <v>12</v>
      </c>
      <c r="EN17" s="2">
        <v>70000</v>
      </c>
      <c r="EO17" s="2">
        <v>15</v>
      </c>
      <c r="EP17" s="120">
        <v>350000</v>
      </c>
      <c r="EQ17" s="118">
        <f t="shared" si="0"/>
        <v>1</v>
      </c>
      <c r="ER17" s="118">
        <f t="shared" si="1"/>
        <v>1</v>
      </c>
      <c r="ES17" s="118" t="str">
        <f t="shared" si="2"/>
        <v/>
      </c>
      <c r="ET17" s="118">
        <f t="shared" si="3"/>
        <v>1</v>
      </c>
      <c r="EU17" s="118" t="str">
        <f t="shared" si="4"/>
        <v/>
      </c>
      <c r="EV17" s="118">
        <f t="shared" si="5"/>
        <v>1</v>
      </c>
      <c r="EW17" s="118" t="str">
        <f t="shared" si="6"/>
        <v/>
      </c>
      <c r="EX17" s="118" t="str">
        <f t="shared" si="7"/>
        <v/>
      </c>
      <c r="EY17" s="118" t="str">
        <f t="shared" si="8"/>
        <v/>
      </c>
      <c r="EZ17" s="118">
        <f t="shared" si="9"/>
        <v>1</v>
      </c>
      <c r="FA17" s="118" t="str">
        <f>VLOOKUP(B17,[1]Kintone!A:H,8,0)</f>
        <v>診療所</v>
      </c>
      <c r="FB17" s="121">
        <v>45014</v>
      </c>
      <c r="FC17" s="118"/>
      <c r="FD17" s="118"/>
    </row>
    <row r="18" spans="1:160" ht="18.75">
      <c r="A18" s="66">
        <v>14</v>
      </c>
      <c r="B18" s="25">
        <v>684</v>
      </c>
      <c r="C18" s="67" t="s">
        <v>12</v>
      </c>
      <c r="D18" s="25">
        <v>2714404098</v>
      </c>
      <c r="E18" s="2" t="s">
        <v>661</v>
      </c>
      <c r="F18" s="2" t="s">
        <v>3173</v>
      </c>
      <c r="G18" s="2" t="s">
        <v>3174</v>
      </c>
      <c r="H18" s="2" t="s">
        <v>661</v>
      </c>
      <c r="I18" s="2" t="s">
        <v>73</v>
      </c>
      <c r="J18" s="2" t="s">
        <v>2349</v>
      </c>
      <c r="K18" s="68" t="s">
        <v>489</v>
      </c>
      <c r="L18" s="2" t="s">
        <v>1806</v>
      </c>
      <c r="M18" s="2" t="s">
        <v>1806</v>
      </c>
      <c r="N18" s="2" t="s">
        <v>3175</v>
      </c>
      <c r="O18" s="118" t="s">
        <v>1807</v>
      </c>
      <c r="P18" s="2" t="s">
        <v>489</v>
      </c>
      <c r="Q18" s="2" t="s">
        <v>661</v>
      </c>
      <c r="R18" s="2" t="s">
        <v>73</v>
      </c>
      <c r="S18" s="2" t="s">
        <v>2349</v>
      </c>
      <c r="T18" s="119" t="s">
        <v>662</v>
      </c>
      <c r="U18" s="2" t="s">
        <v>29</v>
      </c>
      <c r="V18" s="2" t="s">
        <v>12</v>
      </c>
      <c r="W18" s="69"/>
      <c r="X18" s="2" t="s">
        <v>2634</v>
      </c>
      <c r="Y18" s="2">
        <v>11</v>
      </c>
      <c r="Z18" s="2">
        <v>0</v>
      </c>
      <c r="AA18" s="2">
        <v>17</v>
      </c>
      <c r="AB18" s="2">
        <v>0</v>
      </c>
      <c r="AC18" s="2">
        <v>0</v>
      </c>
      <c r="AD18" s="2">
        <v>0</v>
      </c>
      <c r="AE18" s="2">
        <v>0</v>
      </c>
      <c r="AF18" s="2">
        <v>0</v>
      </c>
      <c r="AG18" s="2" t="s">
        <v>2634</v>
      </c>
      <c r="AH18" s="2">
        <v>6</v>
      </c>
      <c r="AI18" s="2" t="s">
        <v>12</v>
      </c>
      <c r="AJ18" s="2">
        <v>130000</v>
      </c>
      <c r="AK18" s="2">
        <v>11</v>
      </c>
      <c r="AL18" s="2">
        <v>0</v>
      </c>
      <c r="AM18" s="2">
        <v>17</v>
      </c>
      <c r="AN18" s="2">
        <v>0</v>
      </c>
      <c r="AO18" s="2">
        <v>0</v>
      </c>
      <c r="AP18" s="2">
        <v>0</v>
      </c>
      <c r="AQ18" s="2">
        <v>0</v>
      </c>
      <c r="AR18" s="2">
        <v>0</v>
      </c>
      <c r="AS18" s="2" t="s">
        <v>2634</v>
      </c>
      <c r="AT18" s="2">
        <v>6</v>
      </c>
      <c r="AU18" s="2" t="s">
        <v>12</v>
      </c>
      <c r="AV18" s="2">
        <v>130000</v>
      </c>
      <c r="AW18" s="2">
        <v>11</v>
      </c>
      <c r="AX18" s="2">
        <v>0</v>
      </c>
      <c r="AY18" s="2">
        <v>17</v>
      </c>
      <c r="AZ18" s="2">
        <v>0</v>
      </c>
      <c r="BA18" s="2">
        <v>0</v>
      </c>
      <c r="BB18" s="2">
        <v>0</v>
      </c>
      <c r="BC18" s="2">
        <v>0</v>
      </c>
      <c r="BD18" s="2">
        <v>0</v>
      </c>
      <c r="BE18" s="2" t="s">
        <v>2634</v>
      </c>
      <c r="BF18" s="2">
        <v>6</v>
      </c>
      <c r="BG18" s="2" t="s">
        <v>12</v>
      </c>
      <c r="BH18" s="2">
        <v>130000</v>
      </c>
      <c r="BI18" s="2">
        <v>11</v>
      </c>
      <c r="BJ18" s="2">
        <v>0</v>
      </c>
      <c r="BK18" s="2">
        <v>17</v>
      </c>
      <c r="BL18" s="2">
        <v>0</v>
      </c>
      <c r="BM18" s="2">
        <v>0</v>
      </c>
      <c r="BN18" s="2">
        <v>0</v>
      </c>
      <c r="BO18" s="2">
        <v>0</v>
      </c>
      <c r="BP18" s="2">
        <v>0</v>
      </c>
      <c r="BQ18" s="2" t="s">
        <v>2634</v>
      </c>
      <c r="BR18" s="2">
        <v>6</v>
      </c>
      <c r="BS18" s="2" t="s">
        <v>12</v>
      </c>
      <c r="BT18" s="2">
        <v>130000</v>
      </c>
      <c r="BU18" s="2">
        <v>11</v>
      </c>
      <c r="BV18" s="2">
        <v>0</v>
      </c>
      <c r="BW18" s="2">
        <v>17</v>
      </c>
      <c r="BX18" s="2">
        <v>0</v>
      </c>
      <c r="BY18" s="2">
        <v>0</v>
      </c>
      <c r="BZ18" s="2">
        <v>0</v>
      </c>
      <c r="CA18" s="2">
        <v>0</v>
      </c>
      <c r="CB18" s="2">
        <v>0</v>
      </c>
      <c r="CC18" s="2" t="s">
        <v>2634</v>
      </c>
      <c r="CD18" s="2">
        <v>6</v>
      </c>
      <c r="CE18" s="2" t="s">
        <v>12</v>
      </c>
      <c r="CF18" s="2">
        <v>130000</v>
      </c>
      <c r="CG18" s="2">
        <v>11</v>
      </c>
      <c r="CH18" s="2">
        <v>0</v>
      </c>
      <c r="CI18" s="2">
        <v>17</v>
      </c>
      <c r="CJ18" s="2">
        <v>0</v>
      </c>
      <c r="CK18" s="2">
        <v>0</v>
      </c>
      <c r="CL18" s="2">
        <v>0</v>
      </c>
      <c r="CM18" s="2">
        <v>0</v>
      </c>
      <c r="CN18" s="2">
        <v>0</v>
      </c>
      <c r="CO18" s="2" t="s">
        <v>2634</v>
      </c>
      <c r="CP18" s="2">
        <v>6</v>
      </c>
      <c r="CQ18" s="2" t="s">
        <v>12</v>
      </c>
      <c r="CR18" s="2">
        <v>130000</v>
      </c>
      <c r="CS18" s="2">
        <v>11</v>
      </c>
      <c r="CT18" s="2">
        <v>0</v>
      </c>
      <c r="CU18" s="2">
        <v>17</v>
      </c>
      <c r="CV18" s="2">
        <v>0</v>
      </c>
      <c r="CW18" s="2">
        <v>0</v>
      </c>
      <c r="CX18" s="2">
        <v>0</v>
      </c>
      <c r="CY18" s="2">
        <v>0</v>
      </c>
      <c r="CZ18" s="2">
        <v>0</v>
      </c>
      <c r="DA18" s="2" t="s">
        <v>2634</v>
      </c>
      <c r="DB18" s="2">
        <v>6</v>
      </c>
      <c r="DC18" s="2" t="s">
        <v>12</v>
      </c>
      <c r="DD18" s="2">
        <v>130000</v>
      </c>
      <c r="DE18" s="2">
        <v>11</v>
      </c>
      <c r="DF18" s="2">
        <v>0</v>
      </c>
      <c r="DG18" s="2">
        <v>17</v>
      </c>
      <c r="DH18" s="2">
        <v>0</v>
      </c>
      <c r="DI18" s="2">
        <v>0</v>
      </c>
      <c r="DJ18" s="2">
        <v>0</v>
      </c>
      <c r="DK18" s="2">
        <v>0</v>
      </c>
      <c r="DL18" s="2">
        <v>0</v>
      </c>
      <c r="DM18" s="2" t="s">
        <v>2634</v>
      </c>
      <c r="DN18" s="2">
        <v>6</v>
      </c>
      <c r="DO18" s="2" t="s">
        <v>12</v>
      </c>
      <c r="DP18" s="2">
        <v>130000</v>
      </c>
      <c r="DQ18" s="2">
        <v>11</v>
      </c>
      <c r="DR18" s="2">
        <v>0</v>
      </c>
      <c r="DS18" s="2">
        <v>17</v>
      </c>
      <c r="DT18" s="2">
        <v>0</v>
      </c>
      <c r="DU18" s="2">
        <v>0</v>
      </c>
      <c r="DV18" s="2">
        <v>0</v>
      </c>
      <c r="DW18" s="2">
        <v>0</v>
      </c>
      <c r="DX18" s="2">
        <v>0</v>
      </c>
      <c r="DY18" s="2" t="s">
        <v>2634</v>
      </c>
      <c r="DZ18" s="2">
        <v>6</v>
      </c>
      <c r="EA18" s="2" t="s">
        <v>12</v>
      </c>
      <c r="EB18" s="2">
        <v>130000</v>
      </c>
      <c r="EC18" s="2">
        <v>11</v>
      </c>
      <c r="ED18" s="2">
        <v>0</v>
      </c>
      <c r="EE18" s="2">
        <v>17</v>
      </c>
      <c r="EF18" s="2">
        <v>0</v>
      </c>
      <c r="EG18" s="2">
        <v>0</v>
      </c>
      <c r="EH18" s="2">
        <v>0</v>
      </c>
      <c r="EI18" s="2">
        <v>0</v>
      </c>
      <c r="EJ18" s="2">
        <v>0</v>
      </c>
      <c r="EK18" s="2" t="s">
        <v>2634</v>
      </c>
      <c r="EL18" s="2">
        <v>6</v>
      </c>
      <c r="EM18" s="2" t="s">
        <v>12</v>
      </c>
      <c r="EN18" s="2">
        <v>130000</v>
      </c>
      <c r="EO18" s="2">
        <v>60</v>
      </c>
      <c r="EP18" s="120">
        <v>1300000</v>
      </c>
      <c r="EQ18" s="118">
        <f t="shared" si="0"/>
        <v>1</v>
      </c>
      <c r="ER18" s="118">
        <f t="shared" si="1"/>
        <v>1</v>
      </c>
      <c r="ES18" s="118">
        <f t="shared" si="2"/>
        <v>1</v>
      </c>
      <c r="ET18" s="118">
        <f t="shared" si="3"/>
        <v>1</v>
      </c>
      <c r="EU18" s="118">
        <f t="shared" si="4"/>
        <v>1</v>
      </c>
      <c r="EV18" s="118">
        <f t="shared" si="5"/>
        <v>1</v>
      </c>
      <c r="EW18" s="118">
        <f t="shared" si="6"/>
        <v>1</v>
      </c>
      <c r="EX18" s="118">
        <f t="shared" si="7"/>
        <v>1</v>
      </c>
      <c r="EY18" s="118">
        <f t="shared" si="8"/>
        <v>1</v>
      </c>
      <c r="EZ18" s="118">
        <f t="shared" si="9"/>
        <v>1</v>
      </c>
      <c r="FA18" s="118" t="str">
        <f>VLOOKUP(B18,[1]Kintone!A:H,8,0)</f>
        <v>診療所</v>
      </c>
      <c r="FB18" s="121">
        <v>45014</v>
      </c>
      <c r="FC18" s="118"/>
      <c r="FD18" s="118"/>
    </row>
    <row r="19" spans="1:160" ht="18.75">
      <c r="A19" s="66">
        <v>15</v>
      </c>
      <c r="B19" s="25">
        <v>516</v>
      </c>
      <c r="C19" s="67" t="s">
        <v>12</v>
      </c>
      <c r="D19" s="25">
        <v>2712603980</v>
      </c>
      <c r="E19" s="2" t="s">
        <v>1165</v>
      </c>
      <c r="F19" s="2">
        <v>0</v>
      </c>
      <c r="G19" s="2">
        <v>0</v>
      </c>
      <c r="H19" s="2" t="s">
        <v>163</v>
      </c>
      <c r="I19" s="2" t="s">
        <v>164</v>
      </c>
      <c r="J19" s="2" t="s">
        <v>165</v>
      </c>
      <c r="K19" s="68" t="s">
        <v>162</v>
      </c>
      <c r="L19" s="2" t="s">
        <v>1207</v>
      </c>
      <c r="M19" s="2" t="s">
        <v>1207</v>
      </c>
      <c r="N19" s="2" t="s">
        <v>1208</v>
      </c>
      <c r="O19" s="118" t="s">
        <v>1209</v>
      </c>
      <c r="P19" s="2" t="s">
        <v>162</v>
      </c>
      <c r="Q19" s="2" t="s">
        <v>163</v>
      </c>
      <c r="R19" s="2" t="s">
        <v>164</v>
      </c>
      <c r="S19" s="2" t="s">
        <v>165</v>
      </c>
      <c r="T19" s="119" t="s">
        <v>1136</v>
      </c>
      <c r="U19" s="2" t="s">
        <v>20</v>
      </c>
      <c r="V19" s="2" t="s">
        <v>12</v>
      </c>
      <c r="W19" s="69" t="s">
        <v>637</v>
      </c>
      <c r="X19" s="2" t="s">
        <v>2635</v>
      </c>
      <c r="Y19" s="2">
        <v>9</v>
      </c>
      <c r="Z19" s="2">
        <v>0</v>
      </c>
      <c r="AA19" s="2">
        <v>17</v>
      </c>
      <c r="AB19" s="2">
        <v>0</v>
      </c>
      <c r="AC19" s="2">
        <v>0</v>
      </c>
      <c r="AD19" s="2">
        <v>0</v>
      </c>
      <c r="AE19" s="2">
        <v>0</v>
      </c>
      <c r="AF19" s="2">
        <v>0</v>
      </c>
      <c r="AG19" s="2" t="s">
        <v>2635</v>
      </c>
      <c r="AH19" s="2">
        <v>8</v>
      </c>
      <c r="AI19" s="2" t="s">
        <v>12</v>
      </c>
      <c r="AJ19" s="2">
        <v>130000</v>
      </c>
      <c r="AK19" s="2">
        <v>9</v>
      </c>
      <c r="AL19" s="2">
        <v>0</v>
      </c>
      <c r="AM19" s="2">
        <v>12</v>
      </c>
      <c r="AN19" s="2">
        <v>0</v>
      </c>
      <c r="AO19" s="2">
        <v>12</v>
      </c>
      <c r="AP19" s="2">
        <v>0</v>
      </c>
      <c r="AQ19" s="2">
        <v>17</v>
      </c>
      <c r="AR19" s="2">
        <v>0</v>
      </c>
      <c r="AS19" s="2" t="s">
        <v>2635</v>
      </c>
      <c r="AT19" s="2">
        <v>8</v>
      </c>
      <c r="AU19" s="2" t="s">
        <v>12</v>
      </c>
      <c r="AV19" s="2">
        <v>130000</v>
      </c>
      <c r="AW19" s="2">
        <v>9</v>
      </c>
      <c r="AX19" s="2">
        <v>0</v>
      </c>
      <c r="AY19" s="2">
        <v>12</v>
      </c>
      <c r="AZ19" s="2">
        <v>0</v>
      </c>
      <c r="BA19" s="2">
        <v>12</v>
      </c>
      <c r="BB19" s="2">
        <v>0</v>
      </c>
      <c r="BC19" s="2">
        <v>17</v>
      </c>
      <c r="BD19" s="2">
        <v>0</v>
      </c>
      <c r="BE19" s="2" t="s">
        <v>2635</v>
      </c>
      <c r="BF19" s="2">
        <v>8</v>
      </c>
      <c r="BG19" s="2" t="s">
        <v>12</v>
      </c>
      <c r="BH19" s="2">
        <v>130000</v>
      </c>
      <c r="BI19" s="2">
        <v>9</v>
      </c>
      <c r="BJ19" s="2">
        <v>0</v>
      </c>
      <c r="BK19" s="2">
        <v>12</v>
      </c>
      <c r="BL19" s="2">
        <v>0</v>
      </c>
      <c r="BM19" s="2">
        <v>12</v>
      </c>
      <c r="BN19" s="2">
        <v>0</v>
      </c>
      <c r="BO19" s="2">
        <v>17</v>
      </c>
      <c r="BP19" s="2">
        <v>0</v>
      </c>
      <c r="BQ19" s="2" t="s">
        <v>2635</v>
      </c>
      <c r="BR19" s="2">
        <v>8</v>
      </c>
      <c r="BS19" s="2" t="s">
        <v>12</v>
      </c>
      <c r="BT19" s="2">
        <v>130000</v>
      </c>
      <c r="BU19" s="2">
        <v>9</v>
      </c>
      <c r="BV19" s="2">
        <v>0</v>
      </c>
      <c r="BW19" s="2">
        <v>12</v>
      </c>
      <c r="BX19" s="2">
        <v>0</v>
      </c>
      <c r="BY19" s="2">
        <v>12</v>
      </c>
      <c r="BZ19" s="2">
        <v>0</v>
      </c>
      <c r="CA19" s="2">
        <v>17</v>
      </c>
      <c r="CB19" s="2">
        <v>0</v>
      </c>
      <c r="CC19" s="2" t="s">
        <v>2635</v>
      </c>
      <c r="CD19" s="2">
        <v>8</v>
      </c>
      <c r="CE19" s="2" t="s">
        <v>12</v>
      </c>
      <c r="CF19" s="2">
        <v>130000</v>
      </c>
      <c r="CG19" s="2">
        <v>9</v>
      </c>
      <c r="CH19" s="2">
        <v>0</v>
      </c>
      <c r="CI19" s="2">
        <v>12</v>
      </c>
      <c r="CJ19" s="2">
        <v>0</v>
      </c>
      <c r="CK19" s="2">
        <v>12</v>
      </c>
      <c r="CL19" s="2">
        <v>0</v>
      </c>
      <c r="CM19" s="2">
        <v>17</v>
      </c>
      <c r="CN19" s="2">
        <v>0</v>
      </c>
      <c r="CO19" s="2" t="s">
        <v>2635</v>
      </c>
      <c r="CP19" s="2">
        <v>8</v>
      </c>
      <c r="CQ19" s="2" t="s">
        <v>12</v>
      </c>
      <c r="CR19" s="2">
        <v>130000</v>
      </c>
      <c r="CS19" s="2">
        <v>9</v>
      </c>
      <c r="CT19" s="2">
        <v>0</v>
      </c>
      <c r="CU19" s="2">
        <v>12</v>
      </c>
      <c r="CV19" s="2">
        <v>0</v>
      </c>
      <c r="CW19" s="2">
        <v>12</v>
      </c>
      <c r="CX19" s="2">
        <v>0</v>
      </c>
      <c r="CY19" s="2">
        <v>17</v>
      </c>
      <c r="CZ19" s="2">
        <v>0</v>
      </c>
      <c r="DA19" s="2" t="s">
        <v>2635</v>
      </c>
      <c r="DB19" s="2">
        <v>8</v>
      </c>
      <c r="DC19" s="2" t="s">
        <v>12</v>
      </c>
      <c r="DD19" s="2">
        <v>130000</v>
      </c>
      <c r="DE19" s="2">
        <v>9</v>
      </c>
      <c r="DF19" s="2">
        <v>0</v>
      </c>
      <c r="DG19" s="2">
        <v>12</v>
      </c>
      <c r="DH19" s="2">
        <v>0</v>
      </c>
      <c r="DI19" s="2">
        <v>12</v>
      </c>
      <c r="DJ19" s="2">
        <v>0</v>
      </c>
      <c r="DK19" s="2">
        <v>17</v>
      </c>
      <c r="DL19" s="2">
        <v>0</v>
      </c>
      <c r="DM19" s="2" t="s">
        <v>2635</v>
      </c>
      <c r="DN19" s="2">
        <v>8</v>
      </c>
      <c r="DO19" s="2" t="s">
        <v>12</v>
      </c>
      <c r="DP19" s="2">
        <v>130000</v>
      </c>
      <c r="DQ19" s="2">
        <v>9</v>
      </c>
      <c r="DR19" s="2">
        <v>0</v>
      </c>
      <c r="DS19" s="2">
        <v>12</v>
      </c>
      <c r="DT19" s="2">
        <v>0</v>
      </c>
      <c r="DU19" s="2">
        <v>12</v>
      </c>
      <c r="DV19" s="2">
        <v>0</v>
      </c>
      <c r="DW19" s="2">
        <v>17</v>
      </c>
      <c r="DX19" s="2">
        <v>0</v>
      </c>
      <c r="DY19" s="2" t="s">
        <v>2635</v>
      </c>
      <c r="DZ19" s="2">
        <v>8</v>
      </c>
      <c r="EA19" s="2" t="s">
        <v>12</v>
      </c>
      <c r="EB19" s="2">
        <v>130000</v>
      </c>
      <c r="EC19" s="2">
        <v>9</v>
      </c>
      <c r="ED19" s="2">
        <v>0</v>
      </c>
      <c r="EE19" s="2">
        <v>12</v>
      </c>
      <c r="EF19" s="2">
        <v>0</v>
      </c>
      <c r="EG19" s="2">
        <v>12</v>
      </c>
      <c r="EH19" s="2">
        <v>0</v>
      </c>
      <c r="EI19" s="2">
        <v>17</v>
      </c>
      <c r="EJ19" s="2">
        <v>0</v>
      </c>
      <c r="EK19" s="2" t="s">
        <v>2635</v>
      </c>
      <c r="EL19" s="2">
        <v>8</v>
      </c>
      <c r="EM19" s="2" t="s">
        <v>12</v>
      </c>
      <c r="EN19" s="2">
        <v>130000</v>
      </c>
      <c r="EO19" s="2">
        <v>80</v>
      </c>
      <c r="EP19" s="120">
        <v>1300000</v>
      </c>
      <c r="EQ19" s="118">
        <f t="shared" si="0"/>
        <v>1</v>
      </c>
      <c r="ER19" s="118">
        <f t="shared" si="1"/>
        <v>1</v>
      </c>
      <c r="ES19" s="118">
        <f t="shared" si="2"/>
        <v>1</v>
      </c>
      <c r="ET19" s="118">
        <f t="shared" si="3"/>
        <v>1</v>
      </c>
      <c r="EU19" s="118">
        <f t="shared" si="4"/>
        <v>1</v>
      </c>
      <c r="EV19" s="118">
        <f t="shared" si="5"/>
        <v>1</v>
      </c>
      <c r="EW19" s="118">
        <f t="shared" si="6"/>
        <v>1</v>
      </c>
      <c r="EX19" s="118">
        <f t="shared" si="7"/>
        <v>1</v>
      </c>
      <c r="EY19" s="118">
        <f t="shared" si="8"/>
        <v>1</v>
      </c>
      <c r="EZ19" s="118">
        <f t="shared" si="9"/>
        <v>1</v>
      </c>
      <c r="FA19" s="118" t="str">
        <f>VLOOKUP(B19,[1]Kintone!A:H,8,0)</f>
        <v>診療所</v>
      </c>
      <c r="FB19" s="121">
        <v>45014</v>
      </c>
      <c r="FC19" s="118"/>
      <c r="FD19" s="118"/>
    </row>
    <row r="20" spans="1:160" ht="18.75">
      <c r="A20" s="66">
        <v>16</v>
      </c>
      <c r="B20" s="25">
        <v>322</v>
      </c>
      <c r="C20" s="67" t="s">
        <v>12</v>
      </c>
      <c r="D20" s="25">
        <v>2712205364</v>
      </c>
      <c r="E20" s="2" t="s">
        <v>1165</v>
      </c>
      <c r="F20" s="2">
        <v>0</v>
      </c>
      <c r="G20" s="2">
        <v>0</v>
      </c>
      <c r="H20" s="2" t="s">
        <v>63</v>
      </c>
      <c r="I20" s="2" t="s">
        <v>64</v>
      </c>
      <c r="J20" s="2" t="s">
        <v>65</v>
      </c>
      <c r="K20" s="68" t="s">
        <v>62</v>
      </c>
      <c r="L20" s="2" t="s">
        <v>3176</v>
      </c>
      <c r="M20" s="2" t="s">
        <v>3176</v>
      </c>
      <c r="N20" s="2" t="s">
        <v>1955</v>
      </c>
      <c r="O20" s="118" t="s">
        <v>1956</v>
      </c>
      <c r="P20" s="2" t="s">
        <v>62</v>
      </c>
      <c r="Q20" s="2" t="s">
        <v>63</v>
      </c>
      <c r="R20" s="2" t="s">
        <v>64</v>
      </c>
      <c r="S20" s="2" t="s">
        <v>65</v>
      </c>
      <c r="T20" s="119" t="s">
        <v>66</v>
      </c>
      <c r="U20" s="2" t="s">
        <v>20</v>
      </c>
      <c r="V20" s="2" t="s">
        <v>12</v>
      </c>
      <c r="W20" s="69"/>
      <c r="X20" s="2"/>
      <c r="Y20" s="2">
        <v>6</v>
      </c>
      <c r="Z20" s="2">
        <v>0</v>
      </c>
      <c r="AA20" s="2">
        <v>12</v>
      </c>
      <c r="AB20" s="2">
        <v>0</v>
      </c>
      <c r="AC20" s="2">
        <v>0</v>
      </c>
      <c r="AD20" s="2">
        <v>0</v>
      </c>
      <c r="AE20" s="2">
        <v>0</v>
      </c>
      <c r="AF20" s="2">
        <v>0</v>
      </c>
      <c r="AG20" s="2" t="s">
        <v>16</v>
      </c>
      <c r="AH20" s="2">
        <v>6</v>
      </c>
      <c r="AI20" s="2" t="s">
        <v>12</v>
      </c>
      <c r="AJ20" s="2">
        <v>130000</v>
      </c>
      <c r="AK20" s="2">
        <v>6</v>
      </c>
      <c r="AL20" s="2">
        <v>0</v>
      </c>
      <c r="AM20" s="2">
        <v>12</v>
      </c>
      <c r="AN20" s="2">
        <v>0</v>
      </c>
      <c r="AO20" s="2">
        <v>0</v>
      </c>
      <c r="AP20" s="2">
        <v>0</v>
      </c>
      <c r="AQ20" s="2">
        <v>0</v>
      </c>
      <c r="AR20" s="2">
        <v>0</v>
      </c>
      <c r="AS20" s="2" t="s">
        <v>16</v>
      </c>
      <c r="AT20" s="2">
        <v>6</v>
      </c>
      <c r="AU20" s="2" t="s">
        <v>12</v>
      </c>
      <c r="AV20" s="2">
        <v>130000</v>
      </c>
      <c r="AW20" s="2">
        <v>6</v>
      </c>
      <c r="AX20" s="2">
        <v>0</v>
      </c>
      <c r="AY20" s="2">
        <v>12</v>
      </c>
      <c r="AZ20" s="2">
        <v>0</v>
      </c>
      <c r="BA20" s="2">
        <v>0</v>
      </c>
      <c r="BB20" s="2">
        <v>0</v>
      </c>
      <c r="BC20" s="2">
        <v>0</v>
      </c>
      <c r="BD20" s="2">
        <v>0</v>
      </c>
      <c r="BE20" s="2" t="s">
        <v>16</v>
      </c>
      <c r="BF20" s="2">
        <v>6</v>
      </c>
      <c r="BG20" s="2" t="s">
        <v>12</v>
      </c>
      <c r="BH20" s="2">
        <v>130000</v>
      </c>
      <c r="BI20" s="2">
        <v>6</v>
      </c>
      <c r="BJ20" s="2">
        <v>0</v>
      </c>
      <c r="BK20" s="2">
        <v>12</v>
      </c>
      <c r="BL20" s="2">
        <v>0</v>
      </c>
      <c r="BM20" s="2">
        <v>0</v>
      </c>
      <c r="BN20" s="2">
        <v>0</v>
      </c>
      <c r="BO20" s="2">
        <v>0</v>
      </c>
      <c r="BP20" s="2">
        <v>0</v>
      </c>
      <c r="BQ20" s="2" t="s">
        <v>16</v>
      </c>
      <c r="BR20" s="2">
        <v>6</v>
      </c>
      <c r="BS20" s="2" t="s">
        <v>12</v>
      </c>
      <c r="BT20" s="2">
        <v>130000</v>
      </c>
      <c r="BU20" s="2">
        <v>6</v>
      </c>
      <c r="BV20" s="2">
        <v>0</v>
      </c>
      <c r="BW20" s="2">
        <v>12</v>
      </c>
      <c r="BX20" s="2">
        <v>0</v>
      </c>
      <c r="BY20" s="2">
        <v>0</v>
      </c>
      <c r="BZ20" s="2">
        <v>0</v>
      </c>
      <c r="CA20" s="2">
        <v>0</v>
      </c>
      <c r="CB20" s="2">
        <v>0</v>
      </c>
      <c r="CC20" s="2" t="s">
        <v>16</v>
      </c>
      <c r="CD20" s="2">
        <v>6</v>
      </c>
      <c r="CE20" s="2" t="s">
        <v>12</v>
      </c>
      <c r="CF20" s="2">
        <v>130000</v>
      </c>
      <c r="CG20" s="2">
        <v>6</v>
      </c>
      <c r="CH20" s="2">
        <v>0</v>
      </c>
      <c r="CI20" s="2">
        <v>12</v>
      </c>
      <c r="CJ20" s="2">
        <v>0</v>
      </c>
      <c r="CK20" s="2">
        <v>0</v>
      </c>
      <c r="CL20" s="2">
        <v>0</v>
      </c>
      <c r="CM20" s="2">
        <v>0</v>
      </c>
      <c r="CN20" s="2">
        <v>0</v>
      </c>
      <c r="CO20" s="2" t="s">
        <v>16</v>
      </c>
      <c r="CP20" s="2">
        <v>6</v>
      </c>
      <c r="CQ20" s="2" t="s">
        <v>12</v>
      </c>
      <c r="CR20" s="2">
        <v>130000</v>
      </c>
      <c r="CS20" s="2">
        <v>6</v>
      </c>
      <c r="CT20" s="2">
        <v>0</v>
      </c>
      <c r="CU20" s="2">
        <v>12</v>
      </c>
      <c r="CV20" s="2">
        <v>0</v>
      </c>
      <c r="CW20" s="2">
        <v>0</v>
      </c>
      <c r="CX20" s="2">
        <v>0</v>
      </c>
      <c r="CY20" s="2">
        <v>0</v>
      </c>
      <c r="CZ20" s="2">
        <v>0</v>
      </c>
      <c r="DA20" s="2" t="s">
        <v>16</v>
      </c>
      <c r="DB20" s="2">
        <v>6</v>
      </c>
      <c r="DC20" s="2" t="s">
        <v>12</v>
      </c>
      <c r="DD20" s="2">
        <v>130000</v>
      </c>
      <c r="DE20" s="2">
        <v>6</v>
      </c>
      <c r="DF20" s="2">
        <v>0</v>
      </c>
      <c r="DG20" s="2">
        <v>12</v>
      </c>
      <c r="DH20" s="2">
        <v>0</v>
      </c>
      <c r="DI20" s="2">
        <v>0</v>
      </c>
      <c r="DJ20" s="2">
        <v>0</v>
      </c>
      <c r="DK20" s="2">
        <v>0</v>
      </c>
      <c r="DL20" s="2">
        <v>0</v>
      </c>
      <c r="DM20" s="2" t="s">
        <v>16</v>
      </c>
      <c r="DN20" s="2">
        <v>6</v>
      </c>
      <c r="DO20" s="2" t="s">
        <v>12</v>
      </c>
      <c r="DP20" s="2">
        <v>130000</v>
      </c>
      <c r="DQ20" s="2">
        <v>6</v>
      </c>
      <c r="DR20" s="2">
        <v>0</v>
      </c>
      <c r="DS20" s="2">
        <v>12</v>
      </c>
      <c r="DT20" s="2">
        <v>0</v>
      </c>
      <c r="DU20" s="2">
        <v>0</v>
      </c>
      <c r="DV20" s="2">
        <v>0</v>
      </c>
      <c r="DW20" s="2">
        <v>0</v>
      </c>
      <c r="DX20" s="2">
        <v>0</v>
      </c>
      <c r="DY20" s="2" t="s">
        <v>16</v>
      </c>
      <c r="DZ20" s="2">
        <v>6</v>
      </c>
      <c r="EA20" s="2" t="s">
        <v>12</v>
      </c>
      <c r="EB20" s="2">
        <v>130000</v>
      </c>
      <c r="EC20" s="2">
        <v>6</v>
      </c>
      <c r="ED20" s="2">
        <v>0</v>
      </c>
      <c r="EE20" s="2">
        <v>12</v>
      </c>
      <c r="EF20" s="2">
        <v>0</v>
      </c>
      <c r="EG20" s="2">
        <v>0</v>
      </c>
      <c r="EH20" s="2">
        <v>0</v>
      </c>
      <c r="EI20" s="2">
        <v>0</v>
      </c>
      <c r="EJ20" s="2">
        <v>0</v>
      </c>
      <c r="EK20" s="2" t="s">
        <v>16</v>
      </c>
      <c r="EL20" s="2">
        <v>6</v>
      </c>
      <c r="EM20" s="2" t="s">
        <v>12</v>
      </c>
      <c r="EN20" s="2">
        <v>130000</v>
      </c>
      <c r="EO20" s="2">
        <v>60</v>
      </c>
      <c r="EP20" s="120">
        <v>1300000</v>
      </c>
      <c r="EQ20" s="118">
        <f t="shared" si="0"/>
        <v>1</v>
      </c>
      <c r="ER20" s="118">
        <f t="shared" si="1"/>
        <v>1</v>
      </c>
      <c r="ES20" s="118">
        <f t="shared" si="2"/>
        <v>1</v>
      </c>
      <c r="ET20" s="118">
        <f t="shared" si="3"/>
        <v>1</v>
      </c>
      <c r="EU20" s="118">
        <f t="shared" si="4"/>
        <v>1</v>
      </c>
      <c r="EV20" s="118">
        <f t="shared" si="5"/>
        <v>1</v>
      </c>
      <c r="EW20" s="118">
        <f t="shared" si="6"/>
        <v>1</v>
      </c>
      <c r="EX20" s="118">
        <f t="shared" si="7"/>
        <v>1</v>
      </c>
      <c r="EY20" s="118">
        <f t="shared" si="8"/>
        <v>1</v>
      </c>
      <c r="EZ20" s="118">
        <f t="shared" si="9"/>
        <v>1</v>
      </c>
      <c r="FA20" s="118" t="str">
        <f>VLOOKUP(B20,[1]Kintone!A:H,8,0)</f>
        <v>診療所</v>
      </c>
      <c r="FB20" s="121">
        <v>45014</v>
      </c>
      <c r="FC20" s="118"/>
      <c r="FD20" s="118"/>
    </row>
    <row r="21" spans="1:160" ht="18.75">
      <c r="A21" s="66">
        <v>17</v>
      </c>
      <c r="B21" s="25">
        <v>981</v>
      </c>
      <c r="C21" s="67" t="s">
        <v>12</v>
      </c>
      <c r="D21" s="25">
        <v>2715203580</v>
      </c>
      <c r="E21" s="2" t="s">
        <v>1165</v>
      </c>
      <c r="F21" s="2">
        <v>0</v>
      </c>
      <c r="G21" s="2">
        <v>0</v>
      </c>
      <c r="H21" s="2" t="s">
        <v>60</v>
      </c>
      <c r="I21" s="2" t="s">
        <v>23</v>
      </c>
      <c r="J21" s="2" t="s">
        <v>139</v>
      </c>
      <c r="K21" s="68" t="s">
        <v>138</v>
      </c>
      <c r="L21" s="2" t="s">
        <v>1170</v>
      </c>
      <c r="M21" s="2" t="s">
        <v>1170</v>
      </c>
      <c r="N21" s="2" t="s">
        <v>3177</v>
      </c>
      <c r="O21" s="118" t="s">
        <v>1171</v>
      </c>
      <c r="P21" s="2" t="s">
        <v>138</v>
      </c>
      <c r="Q21" s="2" t="s">
        <v>60</v>
      </c>
      <c r="R21" s="2" t="s">
        <v>23</v>
      </c>
      <c r="S21" s="2" t="s">
        <v>139</v>
      </c>
      <c r="T21" s="119" t="s">
        <v>3088</v>
      </c>
      <c r="U21" s="2" t="s">
        <v>29</v>
      </c>
      <c r="V21" s="2" t="s">
        <v>12</v>
      </c>
      <c r="W21" s="69"/>
      <c r="X21" s="2" t="s">
        <v>2354</v>
      </c>
      <c r="Y21" s="2">
        <v>6</v>
      </c>
      <c r="Z21" s="2">
        <v>0</v>
      </c>
      <c r="AA21" s="2">
        <v>12</v>
      </c>
      <c r="AB21" s="2">
        <v>0</v>
      </c>
      <c r="AC21" s="2">
        <v>0</v>
      </c>
      <c r="AD21" s="2">
        <v>0</v>
      </c>
      <c r="AE21" s="2">
        <v>0</v>
      </c>
      <c r="AF21" s="2">
        <v>0</v>
      </c>
      <c r="AG21" s="2" t="s">
        <v>2354</v>
      </c>
      <c r="AH21" s="2">
        <v>6</v>
      </c>
      <c r="AI21" s="2" t="s">
        <v>12</v>
      </c>
      <c r="AJ21" s="2">
        <v>130000</v>
      </c>
      <c r="AK21" s="2">
        <v>6</v>
      </c>
      <c r="AL21" s="2">
        <v>0</v>
      </c>
      <c r="AM21" s="2">
        <v>12</v>
      </c>
      <c r="AN21" s="2">
        <v>0</v>
      </c>
      <c r="AO21" s="2">
        <v>0</v>
      </c>
      <c r="AP21" s="2">
        <v>0</v>
      </c>
      <c r="AQ21" s="2">
        <v>0</v>
      </c>
      <c r="AR21" s="2">
        <v>0</v>
      </c>
      <c r="AS21" s="2" t="s">
        <v>2354</v>
      </c>
      <c r="AT21" s="2">
        <v>6</v>
      </c>
      <c r="AU21" s="2" t="s">
        <v>12</v>
      </c>
      <c r="AV21" s="2">
        <v>130000</v>
      </c>
      <c r="AW21" s="2">
        <v>6</v>
      </c>
      <c r="AX21" s="2">
        <v>0</v>
      </c>
      <c r="AY21" s="2">
        <v>12</v>
      </c>
      <c r="AZ21" s="2">
        <v>0</v>
      </c>
      <c r="BA21" s="2">
        <v>0</v>
      </c>
      <c r="BB21" s="2">
        <v>0</v>
      </c>
      <c r="BC21" s="2">
        <v>0</v>
      </c>
      <c r="BD21" s="2">
        <v>0</v>
      </c>
      <c r="BE21" s="2" t="s">
        <v>2354</v>
      </c>
      <c r="BF21" s="2">
        <v>6</v>
      </c>
      <c r="BG21" s="2" t="s">
        <v>12</v>
      </c>
      <c r="BH21" s="2">
        <v>130000</v>
      </c>
      <c r="BI21" s="2">
        <v>6</v>
      </c>
      <c r="BJ21" s="2">
        <v>0</v>
      </c>
      <c r="BK21" s="2">
        <v>12</v>
      </c>
      <c r="BL21" s="2">
        <v>0</v>
      </c>
      <c r="BM21" s="2">
        <v>0</v>
      </c>
      <c r="BN21" s="2">
        <v>0</v>
      </c>
      <c r="BO21" s="2">
        <v>0</v>
      </c>
      <c r="BP21" s="2">
        <v>0</v>
      </c>
      <c r="BQ21" s="2" t="s">
        <v>2354</v>
      </c>
      <c r="BR21" s="2">
        <v>6</v>
      </c>
      <c r="BS21" s="2" t="s">
        <v>12</v>
      </c>
      <c r="BT21" s="2">
        <v>130000</v>
      </c>
      <c r="BU21" s="2">
        <v>6</v>
      </c>
      <c r="BV21" s="2">
        <v>0</v>
      </c>
      <c r="BW21" s="2">
        <v>12</v>
      </c>
      <c r="BX21" s="2">
        <v>0</v>
      </c>
      <c r="BY21" s="2">
        <v>0</v>
      </c>
      <c r="BZ21" s="2">
        <v>0</v>
      </c>
      <c r="CA21" s="2">
        <v>0</v>
      </c>
      <c r="CB21" s="2">
        <v>0</v>
      </c>
      <c r="CC21" s="2" t="s">
        <v>2354</v>
      </c>
      <c r="CD21" s="2">
        <v>6</v>
      </c>
      <c r="CE21" s="2" t="s">
        <v>12</v>
      </c>
      <c r="CF21" s="2">
        <v>130000</v>
      </c>
      <c r="CG21" s="2">
        <v>6</v>
      </c>
      <c r="CH21" s="2">
        <v>0</v>
      </c>
      <c r="CI21" s="2">
        <v>12</v>
      </c>
      <c r="CJ21" s="2">
        <v>0</v>
      </c>
      <c r="CK21" s="2">
        <v>0</v>
      </c>
      <c r="CL21" s="2">
        <v>0</v>
      </c>
      <c r="CM21" s="2">
        <v>0</v>
      </c>
      <c r="CN21" s="2">
        <v>0</v>
      </c>
      <c r="CO21" s="2" t="s">
        <v>2354</v>
      </c>
      <c r="CP21" s="2">
        <v>6</v>
      </c>
      <c r="CQ21" s="2" t="s">
        <v>12</v>
      </c>
      <c r="CR21" s="2">
        <v>130000</v>
      </c>
      <c r="CS21" s="2">
        <v>6</v>
      </c>
      <c r="CT21" s="2">
        <v>0</v>
      </c>
      <c r="CU21" s="2">
        <v>12</v>
      </c>
      <c r="CV21" s="2">
        <v>0</v>
      </c>
      <c r="CW21" s="2">
        <v>0</v>
      </c>
      <c r="CX21" s="2">
        <v>0</v>
      </c>
      <c r="CY21" s="2">
        <v>0</v>
      </c>
      <c r="CZ21" s="2">
        <v>0</v>
      </c>
      <c r="DA21" s="2" t="s">
        <v>2354</v>
      </c>
      <c r="DB21" s="2">
        <v>6</v>
      </c>
      <c r="DC21" s="2" t="s">
        <v>12</v>
      </c>
      <c r="DD21" s="2">
        <v>130000</v>
      </c>
      <c r="DE21" s="2">
        <v>6</v>
      </c>
      <c r="DF21" s="2">
        <v>0</v>
      </c>
      <c r="DG21" s="2">
        <v>12</v>
      </c>
      <c r="DH21" s="2">
        <v>0</v>
      </c>
      <c r="DI21" s="2">
        <v>0</v>
      </c>
      <c r="DJ21" s="2">
        <v>0</v>
      </c>
      <c r="DK21" s="2">
        <v>0</v>
      </c>
      <c r="DL21" s="2">
        <v>0</v>
      </c>
      <c r="DM21" s="2" t="s">
        <v>2354</v>
      </c>
      <c r="DN21" s="2">
        <v>6</v>
      </c>
      <c r="DO21" s="2" t="s">
        <v>12</v>
      </c>
      <c r="DP21" s="2">
        <v>130000</v>
      </c>
      <c r="DQ21" s="2">
        <v>6</v>
      </c>
      <c r="DR21" s="2">
        <v>0</v>
      </c>
      <c r="DS21" s="2">
        <v>9</v>
      </c>
      <c r="DT21" s="2">
        <v>0</v>
      </c>
      <c r="DU21" s="2">
        <v>17</v>
      </c>
      <c r="DV21" s="2">
        <v>0</v>
      </c>
      <c r="DW21" s="2">
        <v>20</v>
      </c>
      <c r="DX21" s="2">
        <v>0</v>
      </c>
      <c r="DY21" s="2" t="s">
        <v>2354</v>
      </c>
      <c r="DZ21" s="2">
        <v>6</v>
      </c>
      <c r="EA21" s="2" t="s">
        <v>12</v>
      </c>
      <c r="EB21" s="2">
        <v>130000</v>
      </c>
      <c r="EC21" s="2">
        <v>6</v>
      </c>
      <c r="ED21" s="2">
        <v>0</v>
      </c>
      <c r="EE21" s="2">
        <v>12</v>
      </c>
      <c r="EF21" s="2">
        <v>0</v>
      </c>
      <c r="EG21" s="2">
        <v>0</v>
      </c>
      <c r="EH21" s="2">
        <v>0</v>
      </c>
      <c r="EI21" s="2">
        <v>0</v>
      </c>
      <c r="EJ21" s="2">
        <v>0</v>
      </c>
      <c r="EK21" s="2" t="s">
        <v>2354</v>
      </c>
      <c r="EL21" s="2">
        <v>6</v>
      </c>
      <c r="EM21" s="2" t="s">
        <v>12</v>
      </c>
      <c r="EN21" s="2">
        <v>130000</v>
      </c>
      <c r="EO21" s="2">
        <v>60</v>
      </c>
      <c r="EP21" s="120">
        <v>1300000</v>
      </c>
      <c r="EQ21" s="118">
        <f t="shared" si="0"/>
        <v>1</v>
      </c>
      <c r="ER21" s="118">
        <f t="shared" si="1"/>
        <v>1</v>
      </c>
      <c r="ES21" s="118">
        <f t="shared" si="2"/>
        <v>1</v>
      </c>
      <c r="ET21" s="118">
        <f t="shared" si="3"/>
        <v>1</v>
      </c>
      <c r="EU21" s="118">
        <f t="shared" si="4"/>
        <v>1</v>
      </c>
      <c r="EV21" s="118">
        <f t="shared" si="5"/>
        <v>1</v>
      </c>
      <c r="EW21" s="118">
        <f t="shared" si="6"/>
        <v>1</v>
      </c>
      <c r="EX21" s="118">
        <f t="shared" si="7"/>
        <v>1</v>
      </c>
      <c r="EY21" s="118">
        <f t="shared" si="8"/>
        <v>1</v>
      </c>
      <c r="EZ21" s="118">
        <f t="shared" si="9"/>
        <v>1</v>
      </c>
      <c r="FA21" s="118" t="str">
        <f>VLOOKUP(B21,[1]Kintone!A:H,8,0)</f>
        <v>診療所</v>
      </c>
      <c r="FB21" s="121">
        <v>45014</v>
      </c>
      <c r="FC21" s="118"/>
      <c r="FD21" s="118"/>
    </row>
    <row r="22" spans="1:160" ht="18.75">
      <c r="A22" s="66">
        <v>18</v>
      </c>
      <c r="B22" s="25">
        <v>2621</v>
      </c>
      <c r="C22" s="67" t="s">
        <v>12</v>
      </c>
      <c r="D22" s="25">
        <v>2715808396</v>
      </c>
      <c r="E22" s="2" t="s">
        <v>1165</v>
      </c>
      <c r="F22" s="2">
        <v>0</v>
      </c>
      <c r="G22" s="2">
        <v>0</v>
      </c>
      <c r="H22" s="2" t="s">
        <v>981</v>
      </c>
      <c r="I22" s="2" t="s">
        <v>168</v>
      </c>
      <c r="J22" s="2" t="s">
        <v>982</v>
      </c>
      <c r="K22" s="68" t="s">
        <v>2355</v>
      </c>
      <c r="L22" s="2" t="s">
        <v>1581</v>
      </c>
      <c r="M22" s="2" t="s">
        <v>3178</v>
      </c>
      <c r="N22" s="2" t="s">
        <v>983</v>
      </c>
      <c r="O22" s="118" t="s">
        <v>1582</v>
      </c>
      <c r="P22" s="2" t="s">
        <v>2355</v>
      </c>
      <c r="Q22" s="2" t="s">
        <v>981</v>
      </c>
      <c r="R22" s="2" t="s">
        <v>168</v>
      </c>
      <c r="S22" s="2" t="s">
        <v>982</v>
      </c>
      <c r="T22" s="119" t="s">
        <v>983</v>
      </c>
      <c r="U22" s="2" t="s">
        <v>192</v>
      </c>
      <c r="V22" s="2" t="s">
        <v>12</v>
      </c>
      <c r="W22" s="69"/>
      <c r="X22" s="2"/>
      <c r="Y22" s="2">
        <v>8</v>
      </c>
      <c r="Z22" s="2">
        <v>0</v>
      </c>
      <c r="AA22" s="2">
        <v>13</v>
      </c>
      <c r="AB22" s="2">
        <v>0</v>
      </c>
      <c r="AC22" s="2">
        <v>0</v>
      </c>
      <c r="AD22" s="2">
        <v>0</v>
      </c>
      <c r="AE22" s="2">
        <v>0</v>
      </c>
      <c r="AF22" s="2">
        <v>0</v>
      </c>
      <c r="AG22" s="2" t="s">
        <v>16</v>
      </c>
      <c r="AH22" s="2">
        <v>5</v>
      </c>
      <c r="AI22" s="2" t="s">
        <v>12</v>
      </c>
      <c r="AJ22" s="2">
        <v>110000</v>
      </c>
      <c r="AK22" s="2">
        <v>8</v>
      </c>
      <c r="AL22" s="2">
        <v>0</v>
      </c>
      <c r="AM22" s="2">
        <v>13</v>
      </c>
      <c r="AN22" s="2">
        <v>0</v>
      </c>
      <c r="AO22" s="2">
        <v>0</v>
      </c>
      <c r="AP22" s="2">
        <v>0</v>
      </c>
      <c r="AQ22" s="2">
        <v>0</v>
      </c>
      <c r="AR22" s="2">
        <v>0</v>
      </c>
      <c r="AS22" s="2" t="s">
        <v>16</v>
      </c>
      <c r="AT22" s="2">
        <v>5</v>
      </c>
      <c r="AU22" s="2" t="s">
        <v>12</v>
      </c>
      <c r="AV22" s="2">
        <v>110000</v>
      </c>
      <c r="AW22" s="2">
        <v>0</v>
      </c>
      <c r="AX22" s="2">
        <v>0</v>
      </c>
      <c r="AY22" s="2">
        <v>0</v>
      </c>
      <c r="AZ22" s="2">
        <v>0</v>
      </c>
      <c r="BA22" s="2">
        <v>0</v>
      </c>
      <c r="BB22" s="2">
        <v>0</v>
      </c>
      <c r="BC22" s="2">
        <v>0</v>
      </c>
      <c r="BD22" s="2">
        <v>0</v>
      </c>
      <c r="BE22" s="2" t="s">
        <v>16</v>
      </c>
      <c r="BF22" s="2">
        <v>0</v>
      </c>
      <c r="BG22" s="2">
        <v>0</v>
      </c>
      <c r="BH22" s="2">
        <v>0</v>
      </c>
      <c r="BI22" s="2">
        <v>0</v>
      </c>
      <c r="BJ22" s="2">
        <v>0</v>
      </c>
      <c r="BK22" s="2">
        <v>0</v>
      </c>
      <c r="BL22" s="2">
        <v>0</v>
      </c>
      <c r="BM22" s="2">
        <v>0</v>
      </c>
      <c r="BN22" s="2">
        <v>0</v>
      </c>
      <c r="BO22" s="2">
        <v>0</v>
      </c>
      <c r="BP22" s="2">
        <v>0</v>
      </c>
      <c r="BQ22" s="2" t="s">
        <v>16</v>
      </c>
      <c r="BR22" s="2">
        <v>0</v>
      </c>
      <c r="BS22" s="2">
        <v>0</v>
      </c>
      <c r="BT22" s="2">
        <v>0</v>
      </c>
      <c r="BU22" s="2">
        <v>8</v>
      </c>
      <c r="BV22" s="2">
        <v>0</v>
      </c>
      <c r="BW22" s="2">
        <v>12</v>
      </c>
      <c r="BX22" s="2">
        <v>0</v>
      </c>
      <c r="BY22" s="2">
        <v>0</v>
      </c>
      <c r="BZ22" s="2">
        <v>0</v>
      </c>
      <c r="CA22" s="2">
        <v>0</v>
      </c>
      <c r="CB22" s="2">
        <v>0</v>
      </c>
      <c r="CC22" s="2" t="s">
        <v>16</v>
      </c>
      <c r="CD22" s="2">
        <v>4</v>
      </c>
      <c r="CE22" s="2" t="s">
        <v>12</v>
      </c>
      <c r="CF22" s="2">
        <v>90000</v>
      </c>
      <c r="CG22" s="2">
        <v>8</v>
      </c>
      <c r="CH22" s="2">
        <v>0</v>
      </c>
      <c r="CI22" s="2">
        <v>12</v>
      </c>
      <c r="CJ22" s="2">
        <v>0</v>
      </c>
      <c r="CK22" s="2">
        <v>0</v>
      </c>
      <c r="CL22" s="2">
        <v>0</v>
      </c>
      <c r="CM22" s="2">
        <v>0</v>
      </c>
      <c r="CN22" s="2">
        <v>0</v>
      </c>
      <c r="CO22" s="2" t="s">
        <v>16</v>
      </c>
      <c r="CP22" s="2">
        <v>4</v>
      </c>
      <c r="CQ22" s="2" t="s">
        <v>12</v>
      </c>
      <c r="CR22" s="2">
        <v>90000</v>
      </c>
      <c r="CS22" s="2">
        <v>8</v>
      </c>
      <c r="CT22" s="2">
        <v>0</v>
      </c>
      <c r="CU22" s="2">
        <v>12</v>
      </c>
      <c r="CV22" s="2">
        <v>0</v>
      </c>
      <c r="CW22" s="2">
        <v>0</v>
      </c>
      <c r="CX22" s="2">
        <v>0</v>
      </c>
      <c r="CY22" s="2">
        <v>0</v>
      </c>
      <c r="CZ22" s="2">
        <v>0</v>
      </c>
      <c r="DA22" s="2" t="s">
        <v>16</v>
      </c>
      <c r="DB22" s="2">
        <v>4</v>
      </c>
      <c r="DC22" s="2" t="s">
        <v>12</v>
      </c>
      <c r="DD22" s="2">
        <v>90000</v>
      </c>
      <c r="DE22" s="2">
        <v>8</v>
      </c>
      <c r="DF22" s="2">
        <v>0</v>
      </c>
      <c r="DG22" s="2">
        <v>12</v>
      </c>
      <c r="DH22" s="2">
        <v>0</v>
      </c>
      <c r="DI22" s="2">
        <v>0</v>
      </c>
      <c r="DJ22" s="2">
        <v>0</v>
      </c>
      <c r="DK22" s="2">
        <v>0</v>
      </c>
      <c r="DL22" s="2">
        <v>0</v>
      </c>
      <c r="DM22" s="2" t="s">
        <v>16</v>
      </c>
      <c r="DN22" s="2">
        <v>4</v>
      </c>
      <c r="DO22" s="2" t="s">
        <v>12</v>
      </c>
      <c r="DP22" s="2">
        <v>90000</v>
      </c>
      <c r="DQ22" s="2">
        <v>8</v>
      </c>
      <c r="DR22" s="2">
        <v>0</v>
      </c>
      <c r="DS22" s="2">
        <v>12</v>
      </c>
      <c r="DT22" s="2">
        <v>0</v>
      </c>
      <c r="DU22" s="2">
        <v>0</v>
      </c>
      <c r="DV22" s="2">
        <v>0</v>
      </c>
      <c r="DW22" s="2">
        <v>0</v>
      </c>
      <c r="DX22" s="2">
        <v>0</v>
      </c>
      <c r="DY22" s="2" t="s">
        <v>16</v>
      </c>
      <c r="DZ22" s="2">
        <v>4</v>
      </c>
      <c r="EA22" s="2" t="s">
        <v>12</v>
      </c>
      <c r="EB22" s="2">
        <v>90000</v>
      </c>
      <c r="EC22" s="2">
        <v>8</v>
      </c>
      <c r="ED22" s="2">
        <v>0</v>
      </c>
      <c r="EE22" s="2">
        <v>12</v>
      </c>
      <c r="EF22" s="2">
        <v>0</v>
      </c>
      <c r="EG22" s="2">
        <v>0</v>
      </c>
      <c r="EH22" s="2">
        <v>0</v>
      </c>
      <c r="EI22" s="2">
        <v>0</v>
      </c>
      <c r="EJ22" s="2">
        <v>0</v>
      </c>
      <c r="EK22" s="2" t="s">
        <v>16</v>
      </c>
      <c r="EL22" s="2">
        <v>4</v>
      </c>
      <c r="EM22" s="2" t="s">
        <v>12</v>
      </c>
      <c r="EN22" s="2">
        <v>90000</v>
      </c>
      <c r="EO22" s="2">
        <v>34</v>
      </c>
      <c r="EP22" s="120">
        <v>760000</v>
      </c>
      <c r="EQ22" s="118">
        <f t="shared" si="0"/>
        <v>1</v>
      </c>
      <c r="ER22" s="118">
        <f t="shared" si="1"/>
        <v>1</v>
      </c>
      <c r="ES22" s="118" t="str">
        <f t="shared" si="2"/>
        <v/>
      </c>
      <c r="ET22" s="118" t="str">
        <f t="shared" si="3"/>
        <v/>
      </c>
      <c r="EU22" s="118">
        <f t="shared" si="4"/>
        <v>1</v>
      </c>
      <c r="EV22" s="118">
        <f t="shared" si="5"/>
        <v>1</v>
      </c>
      <c r="EW22" s="118">
        <f t="shared" si="6"/>
        <v>1</v>
      </c>
      <c r="EX22" s="118">
        <f t="shared" si="7"/>
        <v>1</v>
      </c>
      <c r="EY22" s="118">
        <f t="shared" si="8"/>
        <v>1</v>
      </c>
      <c r="EZ22" s="118">
        <f t="shared" si="9"/>
        <v>1</v>
      </c>
      <c r="FA22" s="118" t="str">
        <f>VLOOKUP(B22,[1]Kintone!A:H,8,0)</f>
        <v>診療所</v>
      </c>
      <c r="FB22" s="121">
        <v>45014</v>
      </c>
      <c r="FC22" s="118"/>
      <c r="FD22" s="118"/>
    </row>
    <row r="23" spans="1:160" ht="18.75" customHeight="1">
      <c r="A23" s="66">
        <v>19</v>
      </c>
      <c r="B23" s="25">
        <v>1027</v>
      </c>
      <c r="C23" s="67" t="s">
        <v>12</v>
      </c>
      <c r="D23" s="25">
        <v>2710302395</v>
      </c>
      <c r="E23" s="2" t="s">
        <v>2239</v>
      </c>
      <c r="F23" s="2" t="s">
        <v>3179</v>
      </c>
      <c r="G23" s="2" t="s">
        <v>1586</v>
      </c>
      <c r="H23" s="2" t="s">
        <v>447</v>
      </c>
      <c r="I23" s="2" t="s">
        <v>27</v>
      </c>
      <c r="J23" s="2" t="s">
        <v>448</v>
      </c>
      <c r="K23" s="68" t="s">
        <v>446</v>
      </c>
      <c r="L23" s="2" t="s">
        <v>1587</v>
      </c>
      <c r="M23" s="2" t="s">
        <v>3180</v>
      </c>
      <c r="N23" s="2" t="s">
        <v>449</v>
      </c>
      <c r="O23" s="118" t="s">
        <v>1588</v>
      </c>
      <c r="P23" s="2" t="s">
        <v>446</v>
      </c>
      <c r="Q23" s="2" t="s">
        <v>2239</v>
      </c>
      <c r="R23" s="2" t="s">
        <v>27</v>
      </c>
      <c r="S23" s="2" t="s">
        <v>448</v>
      </c>
      <c r="T23" s="119" t="s">
        <v>449</v>
      </c>
      <c r="U23" s="2" t="s">
        <v>52</v>
      </c>
      <c r="V23" s="2" t="s">
        <v>12</v>
      </c>
      <c r="W23" s="69"/>
      <c r="X23" s="2"/>
      <c r="Y23" s="2">
        <v>9</v>
      </c>
      <c r="Z23" s="2">
        <v>0</v>
      </c>
      <c r="AA23" s="2">
        <v>11</v>
      </c>
      <c r="AB23" s="2">
        <v>0</v>
      </c>
      <c r="AC23" s="2">
        <v>0</v>
      </c>
      <c r="AD23" s="2">
        <v>0</v>
      </c>
      <c r="AE23" s="2">
        <v>0</v>
      </c>
      <c r="AF23" s="2">
        <v>0</v>
      </c>
      <c r="AG23" s="2" t="s">
        <v>16</v>
      </c>
      <c r="AH23" s="2">
        <v>2</v>
      </c>
      <c r="AI23" s="2" t="s">
        <v>12</v>
      </c>
      <c r="AJ23" s="2">
        <v>50000</v>
      </c>
      <c r="AK23" s="2">
        <v>9</v>
      </c>
      <c r="AL23" s="2">
        <v>0</v>
      </c>
      <c r="AM23" s="2">
        <v>11</v>
      </c>
      <c r="AN23" s="2">
        <v>0</v>
      </c>
      <c r="AO23" s="2">
        <v>0</v>
      </c>
      <c r="AP23" s="2">
        <v>0</v>
      </c>
      <c r="AQ23" s="2">
        <v>0</v>
      </c>
      <c r="AR23" s="2">
        <v>0</v>
      </c>
      <c r="AS23" s="2" t="s">
        <v>16</v>
      </c>
      <c r="AT23" s="2">
        <v>2</v>
      </c>
      <c r="AU23" s="2" t="s">
        <v>12</v>
      </c>
      <c r="AV23" s="2">
        <v>50000</v>
      </c>
      <c r="AW23" s="2">
        <v>9</v>
      </c>
      <c r="AX23" s="2">
        <v>0</v>
      </c>
      <c r="AY23" s="2">
        <v>11</v>
      </c>
      <c r="AZ23" s="2">
        <v>0</v>
      </c>
      <c r="BA23" s="2">
        <v>0</v>
      </c>
      <c r="BB23" s="2">
        <v>0</v>
      </c>
      <c r="BC23" s="2">
        <v>0</v>
      </c>
      <c r="BD23" s="2">
        <v>0</v>
      </c>
      <c r="BE23" s="2" t="s">
        <v>16</v>
      </c>
      <c r="BF23" s="2">
        <v>2</v>
      </c>
      <c r="BG23" s="2" t="s">
        <v>12</v>
      </c>
      <c r="BH23" s="2">
        <v>50000</v>
      </c>
      <c r="BI23" s="2">
        <v>9</v>
      </c>
      <c r="BJ23" s="2">
        <v>0</v>
      </c>
      <c r="BK23" s="2">
        <v>11</v>
      </c>
      <c r="BL23" s="2">
        <v>0</v>
      </c>
      <c r="BM23" s="2">
        <v>0</v>
      </c>
      <c r="BN23" s="2">
        <v>0</v>
      </c>
      <c r="BO23" s="2">
        <v>0</v>
      </c>
      <c r="BP23" s="2">
        <v>0</v>
      </c>
      <c r="BQ23" s="2" t="s">
        <v>16</v>
      </c>
      <c r="BR23" s="2">
        <v>2</v>
      </c>
      <c r="BS23" s="2" t="s">
        <v>12</v>
      </c>
      <c r="BT23" s="2">
        <v>50000</v>
      </c>
      <c r="BU23" s="2">
        <v>9</v>
      </c>
      <c r="BV23" s="2">
        <v>0</v>
      </c>
      <c r="BW23" s="2">
        <v>11</v>
      </c>
      <c r="BX23" s="2">
        <v>0</v>
      </c>
      <c r="BY23" s="2">
        <v>0</v>
      </c>
      <c r="BZ23" s="2">
        <v>0</v>
      </c>
      <c r="CA23" s="2">
        <v>0</v>
      </c>
      <c r="CB23" s="2">
        <v>0</v>
      </c>
      <c r="CC23" s="2" t="s">
        <v>16</v>
      </c>
      <c r="CD23" s="2">
        <v>2</v>
      </c>
      <c r="CE23" s="2" t="s">
        <v>12</v>
      </c>
      <c r="CF23" s="2">
        <v>50000</v>
      </c>
      <c r="CG23" s="2">
        <v>9</v>
      </c>
      <c r="CH23" s="2">
        <v>0</v>
      </c>
      <c r="CI23" s="2">
        <v>11</v>
      </c>
      <c r="CJ23" s="2">
        <v>0</v>
      </c>
      <c r="CK23" s="2">
        <v>0</v>
      </c>
      <c r="CL23" s="2">
        <v>0</v>
      </c>
      <c r="CM23" s="2">
        <v>0</v>
      </c>
      <c r="CN23" s="2">
        <v>0</v>
      </c>
      <c r="CO23" s="2" t="s">
        <v>16</v>
      </c>
      <c r="CP23" s="2">
        <v>2</v>
      </c>
      <c r="CQ23" s="2" t="s">
        <v>12</v>
      </c>
      <c r="CR23" s="2">
        <v>50000</v>
      </c>
      <c r="CS23" s="2">
        <v>9</v>
      </c>
      <c r="CT23" s="2">
        <v>0</v>
      </c>
      <c r="CU23" s="2">
        <v>11</v>
      </c>
      <c r="CV23" s="2">
        <v>0</v>
      </c>
      <c r="CW23" s="2">
        <v>0</v>
      </c>
      <c r="CX23" s="2">
        <v>0</v>
      </c>
      <c r="CY23" s="2">
        <v>0</v>
      </c>
      <c r="CZ23" s="2">
        <v>0</v>
      </c>
      <c r="DA23" s="2" t="s">
        <v>16</v>
      </c>
      <c r="DB23" s="2">
        <v>2</v>
      </c>
      <c r="DC23" s="2" t="s">
        <v>12</v>
      </c>
      <c r="DD23" s="2">
        <v>50000</v>
      </c>
      <c r="DE23" s="2">
        <v>9</v>
      </c>
      <c r="DF23" s="2">
        <v>0</v>
      </c>
      <c r="DG23" s="2">
        <v>11</v>
      </c>
      <c r="DH23" s="2">
        <v>0</v>
      </c>
      <c r="DI23" s="2">
        <v>0</v>
      </c>
      <c r="DJ23" s="2">
        <v>0</v>
      </c>
      <c r="DK23" s="2">
        <v>0</v>
      </c>
      <c r="DL23" s="2">
        <v>0</v>
      </c>
      <c r="DM23" s="2" t="s">
        <v>16</v>
      </c>
      <c r="DN23" s="2">
        <v>2</v>
      </c>
      <c r="DO23" s="2" t="s">
        <v>12</v>
      </c>
      <c r="DP23" s="2">
        <v>50000</v>
      </c>
      <c r="DQ23" s="2">
        <v>9</v>
      </c>
      <c r="DR23" s="2">
        <v>0</v>
      </c>
      <c r="DS23" s="2">
        <v>11</v>
      </c>
      <c r="DT23" s="2">
        <v>0</v>
      </c>
      <c r="DU23" s="2">
        <v>0</v>
      </c>
      <c r="DV23" s="2">
        <v>0</v>
      </c>
      <c r="DW23" s="2">
        <v>0</v>
      </c>
      <c r="DX23" s="2">
        <v>0</v>
      </c>
      <c r="DY23" s="2" t="s">
        <v>16</v>
      </c>
      <c r="DZ23" s="2">
        <v>2</v>
      </c>
      <c r="EA23" s="2" t="s">
        <v>12</v>
      </c>
      <c r="EB23" s="2">
        <v>50000</v>
      </c>
      <c r="EC23" s="2">
        <v>9</v>
      </c>
      <c r="ED23" s="2">
        <v>0</v>
      </c>
      <c r="EE23" s="2">
        <v>11</v>
      </c>
      <c r="EF23" s="2">
        <v>0</v>
      </c>
      <c r="EG23" s="2">
        <v>0</v>
      </c>
      <c r="EH23" s="2">
        <v>0</v>
      </c>
      <c r="EI23" s="2">
        <v>0</v>
      </c>
      <c r="EJ23" s="2">
        <v>0</v>
      </c>
      <c r="EK23" s="2" t="s">
        <v>16</v>
      </c>
      <c r="EL23" s="2">
        <v>2</v>
      </c>
      <c r="EM23" s="2" t="s">
        <v>12</v>
      </c>
      <c r="EN23" s="2">
        <v>50000</v>
      </c>
      <c r="EO23" s="2">
        <v>20</v>
      </c>
      <c r="EP23" s="120">
        <v>500000</v>
      </c>
      <c r="EQ23" s="118">
        <f t="shared" si="0"/>
        <v>1</v>
      </c>
      <c r="ER23" s="118">
        <f t="shared" si="1"/>
        <v>1</v>
      </c>
      <c r="ES23" s="118">
        <f t="shared" si="2"/>
        <v>1</v>
      </c>
      <c r="ET23" s="118">
        <f t="shared" si="3"/>
        <v>1</v>
      </c>
      <c r="EU23" s="118">
        <f t="shared" si="4"/>
        <v>1</v>
      </c>
      <c r="EV23" s="118">
        <f t="shared" si="5"/>
        <v>1</v>
      </c>
      <c r="EW23" s="118">
        <f t="shared" si="6"/>
        <v>1</v>
      </c>
      <c r="EX23" s="118">
        <f t="shared" si="7"/>
        <v>1</v>
      </c>
      <c r="EY23" s="118">
        <f t="shared" si="8"/>
        <v>1</v>
      </c>
      <c r="EZ23" s="118">
        <f t="shared" si="9"/>
        <v>1</v>
      </c>
      <c r="FA23" s="118" t="str">
        <f>VLOOKUP(B23,[1]Kintone!A:H,8,0)</f>
        <v>病院</v>
      </c>
      <c r="FB23" s="121">
        <v>45014</v>
      </c>
      <c r="FC23" s="118"/>
      <c r="FD23" s="118"/>
    </row>
    <row r="24" spans="1:160" ht="18.75">
      <c r="A24" s="66">
        <v>20</v>
      </c>
      <c r="B24" s="25">
        <v>3102</v>
      </c>
      <c r="C24" s="67" t="s">
        <v>12</v>
      </c>
      <c r="D24" s="25">
        <v>2711704896</v>
      </c>
      <c r="E24" s="2" t="s">
        <v>955</v>
      </c>
      <c r="F24" s="2" t="s">
        <v>2207</v>
      </c>
      <c r="G24" s="2" t="s">
        <v>2208</v>
      </c>
      <c r="H24" s="2" t="s">
        <v>955</v>
      </c>
      <c r="I24" s="2" t="s">
        <v>19</v>
      </c>
      <c r="J24" s="2" t="s">
        <v>2209</v>
      </c>
      <c r="K24" s="68" t="s">
        <v>2210</v>
      </c>
      <c r="L24" s="2" t="s">
        <v>3181</v>
      </c>
      <c r="M24" s="2" t="s">
        <v>3182</v>
      </c>
      <c r="N24" s="2" t="s">
        <v>2211</v>
      </c>
      <c r="O24" s="118" t="s">
        <v>2212</v>
      </c>
      <c r="P24" s="2" t="s">
        <v>2210</v>
      </c>
      <c r="Q24" s="2" t="s">
        <v>955</v>
      </c>
      <c r="R24" s="2" t="s">
        <v>19</v>
      </c>
      <c r="S24" s="2" t="s">
        <v>2209</v>
      </c>
      <c r="T24" s="119" t="s">
        <v>2211</v>
      </c>
      <c r="U24" s="2" t="s">
        <v>20</v>
      </c>
      <c r="V24" s="2" t="s">
        <v>12</v>
      </c>
      <c r="W24" s="69" t="s">
        <v>2981</v>
      </c>
      <c r="X24" s="2" t="s">
        <v>1922</v>
      </c>
      <c r="Y24" s="2">
        <v>0</v>
      </c>
      <c r="Z24" s="2">
        <v>0</v>
      </c>
      <c r="AA24" s="2">
        <v>0</v>
      </c>
      <c r="AB24" s="2">
        <v>0</v>
      </c>
      <c r="AC24" s="2">
        <v>0</v>
      </c>
      <c r="AD24" s="2">
        <v>0</v>
      </c>
      <c r="AE24" s="2">
        <v>0</v>
      </c>
      <c r="AF24" s="2">
        <v>0</v>
      </c>
      <c r="AG24" s="2" t="s">
        <v>16</v>
      </c>
      <c r="AH24" s="2">
        <v>0</v>
      </c>
      <c r="AI24" s="2">
        <v>0</v>
      </c>
      <c r="AJ24" s="2">
        <v>0</v>
      </c>
      <c r="AK24" s="2">
        <v>0</v>
      </c>
      <c r="AL24" s="2">
        <v>0</v>
      </c>
      <c r="AM24" s="2">
        <v>0</v>
      </c>
      <c r="AN24" s="2">
        <v>0</v>
      </c>
      <c r="AO24" s="2">
        <v>0</v>
      </c>
      <c r="AP24" s="2">
        <v>0</v>
      </c>
      <c r="AQ24" s="2">
        <v>0</v>
      </c>
      <c r="AR24" s="2">
        <v>0</v>
      </c>
      <c r="AS24" s="2" t="s">
        <v>16</v>
      </c>
      <c r="AT24" s="2">
        <v>0</v>
      </c>
      <c r="AU24" s="2">
        <v>0</v>
      </c>
      <c r="AV24" s="2">
        <v>0</v>
      </c>
      <c r="AW24" s="2">
        <v>0</v>
      </c>
      <c r="AX24" s="2">
        <v>0</v>
      </c>
      <c r="AY24" s="2">
        <v>0</v>
      </c>
      <c r="AZ24" s="2">
        <v>0</v>
      </c>
      <c r="BA24" s="2">
        <v>0</v>
      </c>
      <c r="BB24" s="2">
        <v>0</v>
      </c>
      <c r="BC24" s="2">
        <v>0</v>
      </c>
      <c r="BD24" s="2">
        <v>0</v>
      </c>
      <c r="BE24" s="2" t="s">
        <v>16</v>
      </c>
      <c r="BF24" s="2">
        <v>0</v>
      </c>
      <c r="BG24" s="2">
        <v>0</v>
      </c>
      <c r="BH24" s="2">
        <v>0</v>
      </c>
      <c r="BI24" s="2">
        <v>0</v>
      </c>
      <c r="BJ24" s="2">
        <v>0</v>
      </c>
      <c r="BK24" s="2">
        <v>0</v>
      </c>
      <c r="BL24" s="2">
        <v>0</v>
      </c>
      <c r="BM24" s="2">
        <v>0</v>
      </c>
      <c r="BN24" s="2">
        <v>0</v>
      </c>
      <c r="BO24" s="2">
        <v>0</v>
      </c>
      <c r="BP24" s="2">
        <v>0</v>
      </c>
      <c r="BQ24" s="2" t="s">
        <v>16</v>
      </c>
      <c r="BR24" s="2">
        <v>0</v>
      </c>
      <c r="BS24" s="2">
        <v>0</v>
      </c>
      <c r="BT24" s="2">
        <v>0</v>
      </c>
      <c r="BU24" s="2">
        <v>9</v>
      </c>
      <c r="BV24" s="2">
        <v>0</v>
      </c>
      <c r="BW24" s="2">
        <v>12</v>
      </c>
      <c r="BX24" s="2">
        <v>0</v>
      </c>
      <c r="BY24" s="2">
        <v>12</v>
      </c>
      <c r="BZ24" s="2">
        <v>0</v>
      </c>
      <c r="CA24" s="2">
        <v>17</v>
      </c>
      <c r="CB24" s="2">
        <v>0</v>
      </c>
      <c r="CC24" s="2" t="s">
        <v>1922</v>
      </c>
      <c r="CD24" s="2">
        <v>8</v>
      </c>
      <c r="CE24" s="2" t="s">
        <v>12</v>
      </c>
      <c r="CF24" s="2">
        <v>130000</v>
      </c>
      <c r="CG24" s="2">
        <v>0</v>
      </c>
      <c r="CH24" s="2">
        <v>0</v>
      </c>
      <c r="CI24" s="2">
        <v>0</v>
      </c>
      <c r="CJ24" s="2">
        <v>0</v>
      </c>
      <c r="CK24" s="2">
        <v>0</v>
      </c>
      <c r="CL24" s="2">
        <v>0</v>
      </c>
      <c r="CM24" s="2">
        <v>0</v>
      </c>
      <c r="CN24" s="2">
        <v>0</v>
      </c>
      <c r="CO24" s="2" t="s">
        <v>16</v>
      </c>
      <c r="CP24" s="2">
        <v>0</v>
      </c>
      <c r="CQ24" s="2">
        <v>0</v>
      </c>
      <c r="CR24" s="2">
        <v>0</v>
      </c>
      <c r="CS24" s="2">
        <v>9</v>
      </c>
      <c r="CT24" s="2">
        <v>0</v>
      </c>
      <c r="CU24" s="2">
        <v>12</v>
      </c>
      <c r="CV24" s="2">
        <v>0</v>
      </c>
      <c r="CW24" s="2">
        <v>12</v>
      </c>
      <c r="CX24" s="2">
        <v>0</v>
      </c>
      <c r="CY24" s="2">
        <v>17</v>
      </c>
      <c r="CZ24" s="2">
        <v>0</v>
      </c>
      <c r="DA24" s="2" t="s">
        <v>1922</v>
      </c>
      <c r="DB24" s="2">
        <v>8</v>
      </c>
      <c r="DC24" s="2" t="s">
        <v>12</v>
      </c>
      <c r="DD24" s="2">
        <v>130000</v>
      </c>
      <c r="DE24" s="2">
        <v>9</v>
      </c>
      <c r="DF24" s="2">
        <v>0</v>
      </c>
      <c r="DG24" s="2">
        <v>12</v>
      </c>
      <c r="DH24" s="2">
        <v>0</v>
      </c>
      <c r="DI24" s="2">
        <v>12</v>
      </c>
      <c r="DJ24" s="2">
        <v>0</v>
      </c>
      <c r="DK24" s="2">
        <v>17</v>
      </c>
      <c r="DL24" s="2">
        <v>0</v>
      </c>
      <c r="DM24" s="2" t="s">
        <v>1922</v>
      </c>
      <c r="DN24" s="2">
        <v>8</v>
      </c>
      <c r="DO24" s="2" t="s">
        <v>12</v>
      </c>
      <c r="DP24" s="2">
        <v>130000</v>
      </c>
      <c r="DQ24" s="2">
        <v>9</v>
      </c>
      <c r="DR24" s="2">
        <v>0</v>
      </c>
      <c r="DS24" s="2">
        <v>12</v>
      </c>
      <c r="DT24" s="2">
        <v>0</v>
      </c>
      <c r="DU24" s="2">
        <v>12</v>
      </c>
      <c r="DV24" s="2">
        <v>0</v>
      </c>
      <c r="DW24" s="2">
        <v>17</v>
      </c>
      <c r="DX24" s="2">
        <v>0</v>
      </c>
      <c r="DY24" s="2" t="s">
        <v>1922</v>
      </c>
      <c r="DZ24" s="2">
        <v>8</v>
      </c>
      <c r="EA24" s="2" t="s">
        <v>12</v>
      </c>
      <c r="EB24" s="2">
        <v>130000</v>
      </c>
      <c r="EC24" s="2">
        <v>0</v>
      </c>
      <c r="ED24" s="2">
        <v>0</v>
      </c>
      <c r="EE24" s="2">
        <v>0</v>
      </c>
      <c r="EF24" s="2">
        <v>0</v>
      </c>
      <c r="EG24" s="2">
        <v>0</v>
      </c>
      <c r="EH24" s="2">
        <v>0</v>
      </c>
      <c r="EI24" s="2">
        <v>0</v>
      </c>
      <c r="EJ24" s="2">
        <v>0</v>
      </c>
      <c r="EK24" s="2" t="s">
        <v>16</v>
      </c>
      <c r="EL24" s="2">
        <v>0</v>
      </c>
      <c r="EM24" s="2">
        <v>0</v>
      </c>
      <c r="EN24" s="2">
        <v>0</v>
      </c>
      <c r="EO24" s="2">
        <v>32</v>
      </c>
      <c r="EP24" s="120">
        <v>520000</v>
      </c>
      <c r="EQ24" s="118" t="str">
        <f t="shared" si="0"/>
        <v/>
      </c>
      <c r="ER24" s="118" t="str">
        <f t="shared" si="1"/>
        <v/>
      </c>
      <c r="ES24" s="118" t="str">
        <f t="shared" si="2"/>
        <v/>
      </c>
      <c r="ET24" s="118" t="str">
        <f t="shared" si="3"/>
        <v/>
      </c>
      <c r="EU24" s="118">
        <f t="shared" si="4"/>
        <v>1</v>
      </c>
      <c r="EV24" s="118" t="str">
        <f t="shared" si="5"/>
        <v/>
      </c>
      <c r="EW24" s="118">
        <f t="shared" si="6"/>
        <v>1</v>
      </c>
      <c r="EX24" s="118">
        <f t="shared" si="7"/>
        <v>1</v>
      </c>
      <c r="EY24" s="118">
        <f t="shared" si="8"/>
        <v>1</v>
      </c>
      <c r="EZ24" s="118" t="str">
        <f t="shared" si="9"/>
        <v/>
      </c>
      <c r="FA24" s="118" t="str">
        <f>VLOOKUP(B24,[1]Kintone!A:H,8,0)</f>
        <v>診療所</v>
      </c>
      <c r="FB24" s="121">
        <v>45014</v>
      </c>
      <c r="FC24" s="118"/>
      <c r="FD24" s="118"/>
    </row>
    <row r="25" spans="1:160" ht="16.5" customHeight="1">
      <c r="A25" s="66">
        <v>21</v>
      </c>
      <c r="B25" s="25">
        <v>2069</v>
      </c>
      <c r="C25" s="67" t="s">
        <v>12</v>
      </c>
      <c r="D25" s="25">
        <v>2716200171</v>
      </c>
      <c r="E25" s="2" t="s">
        <v>1165</v>
      </c>
      <c r="F25" s="2">
        <v>0</v>
      </c>
      <c r="G25" s="2">
        <v>0</v>
      </c>
      <c r="H25" s="2" t="s">
        <v>158</v>
      </c>
      <c r="I25" s="2" t="s">
        <v>159</v>
      </c>
      <c r="J25" s="2" t="s">
        <v>160</v>
      </c>
      <c r="K25" s="68" t="s">
        <v>157</v>
      </c>
      <c r="L25" s="2" t="s">
        <v>1824</v>
      </c>
      <c r="M25" s="2" t="s">
        <v>1825</v>
      </c>
      <c r="N25" s="2" t="s">
        <v>3183</v>
      </c>
      <c r="O25" s="118" t="s">
        <v>3184</v>
      </c>
      <c r="P25" s="2" t="s">
        <v>157</v>
      </c>
      <c r="Q25" s="2" t="s">
        <v>158</v>
      </c>
      <c r="R25" s="2" t="s">
        <v>159</v>
      </c>
      <c r="S25" s="2" t="s">
        <v>160</v>
      </c>
      <c r="T25" s="119" t="s">
        <v>161</v>
      </c>
      <c r="U25" s="2" t="s">
        <v>20</v>
      </c>
      <c r="V25" s="2" t="s">
        <v>12</v>
      </c>
      <c r="W25" s="69"/>
      <c r="X25" s="2" t="s">
        <v>2356</v>
      </c>
      <c r="Y25" s="2">
        <v>9</v>
      </c>
      <c r="Z25" s="2">
        <v>0</v>
      </c>
      <c r="AA25" s="2">
        <v>10</v>
      </c>
      <c r="AB25" s="2">
        <v>0</v>
      </c>
      <c r="AC25" s="2">
        <v>0</v>
      </c>
      <c r="AD25" s="2">
        <v>0</v>
      </c>
      <c r="AE25" s="2">
        <v>0</v>
      </c>
      <c r="AF25" s="2">
        <v>0</v>
      </c>
      <c r="AG25" s="2" t="s">
        <v>2356</v>
      </c>
      <c r="AH25" s="2">
        <v>1</v>
      </c>
      <c r="AI25" s="2" t="s">
        <v>12</v>
      </c>
      <c r="AJ25" s="2">
        <v>50000</v>
      </c>
      <c r="AK25" s="2">
        <v>9</v>
      </c>
      <c r="AL25" s="2">
        <v>0</v>
      </c>
      <c r="AM25" s="2">
        <v>10</v>
      </c>
      <c r="AN25" s="2">
        <v>0</v>
      </c>
      <c r="AO25" s="2">
        <v>0</v>
      </c>
      <c r="AP25" s="2">
        <v>0</v>
      </c>
      <c r="AQ25" s="2">
        <v>0</v>
      </c>
      <c r="AR25" s="2">
        <v>0</v>
      </c>
      <c r="AS25" s="2" t="s">
        <v>2356</v>
      </c>
      <c r="AT25" s="2">
        <v>1</v>
      </c>
      <c r="AU25" s="2" t="s">
        <v>12</v>
      </c>
      <c r="AV25" s="2">
        <v>50000</v>
      </c>
      <c r="AW25" s="2">
        <v>9</v>
      </c>
      <c r="AX25" s="2">
        <v>0</v>
      </c>
      <c r="AY25" s="2">
        <v>10</v>
      </c>
      <c r="AZ25" s="2">
        <v>0</v>
      </c>
      <c r="BA25" s="2">
        <v>0</v>
      </c>
      <c r="BB25" s="2">
        <v>0</v>
      </c>
      <c r="BC25" s="2">
        <v>0</v>
      </c>
      <c r="BD25" s="2">
        <v>0</v>
      </c>
      <c r="BE25" s="2" t="s">
        <v>2356</v>
      </c>
      <c r="BF25" s="2">
        <v>1</v>
      </c>
      <c r="BG25" s="2" t="s">
        <v>12</v>
      </c>
      <c r="BH25" s="2">
        <v>50000</v>
      </c>
      <c r="BI25" s="2">
        <v>9</v>
      </c>
      <c r="BJ25" s="2">
        <v>0</v>
      </c>
      <c r="BK25" s="2">
        <v>10</v>
      </c>
      <c r="BL25" s="2">
        <v>0</v>
      </c>
      <c r="BM25" s="2">
        <v>0</v>
      </c>
      <c r="BN25" s="2">
        <v>0</v>
      </c>
      <c r="BO25" s="2">
        <v>0</v>
      </c>
      <c r="BP25" s="2">
        <v>0</v>
      </c>
      <c r="BQ25" s="2" t="s">
        <v>2356</v>
      </c>
      <c r="BR25" s="2">
        <v>1</v>
      </c>
      <c r="BS25" s="2" t="s">
        <v>12</v>
      </c>
      <c r="BT25" s="2">
        <v>50000</v>
      </c>
      <c r="BU25" s="2">
        <v>11</v>
      </c>
      <c r="BV25" s="2">
        <v>0</v>
      </c>
      <c r="BW25" s="2">
        <v>12</v>
      </c>
      <c r="BX25" s="2">
        <v>0</v>
      </c>
      <c r="BY25" s="2">
        <v>0</v>
      </c>
      <c r="BZ25" s="2">
        <v>0</v>
      </c>
      <c r="CA25" s="2">
        <v>0</v>
      </c>
      <c r="CB25" s="2">
        <v>0</v>
      </c>
      <c r="CC25" s="2" t="s">
        <v>2356</v>
      </c>
      <c r="CD25" s="2">
        <v>1</v>
      </c>
      <c r="CE25" s="2" t="s">
        <v>12</v>
      </c>
      <c r="CF25" s="2">
        <v>50000</v>
      </c>
      <c r="CG25" s="2">
        <v>9</v>
      </c>
      <c r="CH25" s="2">
        <v>0</v>
      </c>
      <c r="CI25" s="2">
        <v>10</v>
      </c>
      <c r="CJ25" s="2">
        <v>0</v>
      </c>
      <c r="CK25" s="2">
        <v>0</v>
      </c>
      <c r="CL25" s="2">
        <v>0</v>
      </c>
      <c r="CM25" s="2">
        <v>0</v>
      </c>
      <c r="CN25" s="2">
        <v>0</v>
      </c>
      <c r="CO25" s="2" t="s">
        <v>2356</v>
      </c>
      <c r="CP25" s="2">
        <v>1</v>
      </c>
      <c r="CQ25" s="2" t="s">
        <v>12</v>
      </c>
      <c r="CR25" s="2">
        <v>50000</v>
      </c>
      <c r="CS25" s="2">
        <v>9</v>
      </c>
      <c r="CT25" s="2">
        <v>0</v>
      </c>
      <c r="CU25" s="2">
        <v>10</v>
      </c>
      <c r="CV25" s="2">
        <v>0</v>
      </c>
      <c r="CW25" s="2">
        <v>0</v>
      </c>
      <c r="CX25" s="2">
        <v>0</v>
      </c>
      <c r="CY25" s="2">
        <v>0</v>
      </c>
      <c r="CZ25" s="2">
        <v>0</v>
      </c>
      <c r="DA25" s="2" t="s">
        <v>2356</v>
      </c>
      <c r="DB25" s="2">
        <v>1</v>
      </c>
      <c r="DC25" s="2" t="s">
        <v>12</v>
      </c>
      <c r="DD25" s="2">
        <v>50000</v>
      </c>
      <c r="DE25" s="2">
        <v>9</v>
      </c>
      <c r="DF25" s="2">
        <v>0</v>
      </c>
      <c r="DG25" s="2">
        <v>10</v>
      </c>
      <c r="DH25" s="2">
        <v>0</v>
      </c>
      <c r="DI25" s="2">
        <v>0</v>
      </c>
      <c r="DJ25" s="2">
        <v>0</v>
      </c>
      <c r="DK25" s="2">
        <v>0</v>
      </c>
      <c r="DL25" s="2">
        <v>0</v>
      </c>
      <c r="DM25" s="2" t="s">
        <v>2356</v>
      </c>
      <c r="DN25" s="2">
        <v>1</v>
      </c>
      <c r="DO25" s="2" t="s">
        <v>12</v>
      </c>
      <c r="DP25" s="2">
        <v>50000</v>
      </c>
      <c r="DQ25" s="2">
        <v>9</v>
      </c>
      <c r="DR25" s="2">
        <v>0</v>
      </c>
      <c r="DS25" s="2">
        <v>10</v>
      </c>
      <c r="DT25" s="2">
        <v>0</v>
      </c>
      <c r="DU25" s="2">
        <v>0</v>
      </c>
      <c r="DV25" s="2">
        <v>0</v>
      </c>
      <c r="DW25" s="2">
        <v>0</v>
      </c>
      <c r="DX25" s="2">
        <v>0</v>
      </c>
      <c r="DY25" s="2" t="s">
        <v>2356</v>
      </c>
      <c r="DZ25" s="2">
        <v>1</v>
      </c>
      <c r="EA25" s="2" t="s">
        <v>12</v>
      </c>
      <c r="EB25" s="2">
        <v>50000</v>
      </c>
      <c r="EC25" s="2">
        <v>9</v>
      </c>
      <c r="ED25" s="2">
        <v>0</v>
      </c>
      <c r="EE25" s="2">
        <v>10</v>
      </c>
      <c r="EF25" s="2">
        <v>0</v>
      </c>
      <c r="EG25" s="2">
        <v>0</v>
      </c>
      <c r="EH25" s="2">
        <v>0</v>
      </c>
      <c r="EI25" s="2">
        <v>0</v>
      </c>
      <c r="EJ25" s="2">
        <v>0</v>
      </c>
      <c r="EK25" s="2" t="s">
        <v>2356</v>
      </c>
      <c r="EL25" s="2">
        <v>1</v>
      </c>
      <c r="EM25" s="2" t="s">
        <v>12</v>
      </c>
      <c r="EN25" s="2">
        <v>50000</v>
      </c>
      <c r="EO25" s="2">
        <v>10</v>
      </c>
      <c r="EP25" s="120">
        <v>500000</v>
      </c>
      <c r="EQ25" s="118">
        <f t="shared" si="0"/>
        <v>1</v>
      </c>
      <c r="ER25" s="118">
        <f t="shared" si="1"/>
        <v>1</v>
      </c>
      <c r="ES25" s="118">
        <f t="shared" si="2"/>
        <v>1</v>
      </c>
      <c r="ET25" s="118">
        <f t="shared" si="3"/>
        <v>1</v>
      </c>
      <c r="EU25" s="118">
        <f t="shared" si="4"/>
        <v>1</v>
      </c>
      <c r="EV25" s="118">
        <f t="shared" si="5"/>
        <v>1</v>
      </c>
      <c r="EW25" s="118">
        <f t="shared" si="6"/>
        <v>1</v>
      </c>
      <c r="EX25" s="118">
        <f t="shared" si="7"/>
        <v>1</v>
      </c>
      <c r="EY25" s="118">
        <f t="shared" si="8"/>
        <v>1</v>
      </c>
      <c r="EZ25" s="118">
        <f t="shared" si="9"/>
        <v>1</v>
      </c>
      <c r="FA25" s="118" t="str">
        <f>VLOOKUP(B25,[1]Kintone!A:H,8,0)</f>
        <v>診療所</v>
      </c>
      <c r="FB25" s="121">
        <v>45014</v>
      </c>
      <c r="FC25" s="118"/>
      <c r="FD25" s="118"/>
    </row>
    <row r="26" spans="1:160" ht="18.75">
      <c r="A26" s="66">
        <v>22</v>
      </c>
      <c r="B26" s="25">
        <v>16</v>
      </c>
      <c r="C26" s="67" t="s">
        <v>12</v>
      </c>
      <c r="D26" s="25">
        <v>2711901146</v>
      </c>
      <c r="E26" s="2" t="s">
        <v>1489</v>
      </c>
      <c r="F26" s="2" t="s">
        <v>2112</v>
      </c>
      <c r="G26" s="2" t="s">
        <v>1490</v>
      </c>
      <c r="H26" s="2" t="s">
        <v>249</v>
      </c>
      <c r="I26" s="2" t="s">
        <v>98</v>
      </c>
      <c r="J26" s="2" t="s">
        <v>250</v>
      </c>
      <c r="K26" s="68" t="s">
        <v>1076</v>
      </c>
      <c r="L26" s="2" t="s">
        <v>1491</v>
      </c>
      <c r="M26" s="2" t="s">
        <v>1492</v>
      </c>
      <c r="N26" s="2" t="s">
        <v>251</v>
      </c>
      <c r="O26" s="118" t="s">
        <v>1493</v>
      </c>
      <c r="P26" s="2" t="s">
        <v>1076</v>
      </c>
      <c r="Q26" s="2" t="s">
        <v>249</v>
      </c>
      <c r="R26" s="2" t="s">
        <v>98</v>
      </c>
      <c r="S26" s="2" t="s">
        <v>250</v>
      </c>
      <c r="T26" s="119" t="s">
        <v>251</v>
      </c>
      <c r="U26" s="2" t="s">
        <v>52</v>
      </c>
      <c r="V26" s="2" t="s">
        <v>12</v>
      </c>
      <c r="W26" s="69"/>
      <c r="X26" s="2"/>
      <c r="Y26" s="2">
        <v>9</v>
      </c>
      <c r="Z26" s="2">
        <v>0</v>
      </c>
      <c r="AA26" s="2">
        <v>15</v>
      </c>
      <c r="AB26" s="2">
        <v>0</v>
      </c>
      <c r="AC26" s="2">
        <v>0</v>
      </c>
      <c r="AD26" s="2">
        <v>0</v>
      </c>
      <c r="AE26" s="2">
        <v>0</v>
      </c>
      <c r="AF26" s="2">
        <v>0</v>
      </c>
      <c r="AG26" s="2" t="s">
        <v>16</v>
      </c>
      <c r="AH26" s="2">
        <v>6</v>
      </c>
      <c r="AI26" s="2" t="s">
        <v>12</v>
      </c>
      <c r="AJ26" s="2">
        <v>130000</v>
      </c>
      <c r="AK26" s="2">
        <v>9</v>
      </c>
      <c r="AL26" s="2">
        <v>0</v>
      </c>
      <c r="AM26" s="2">
        <v>15</v>
      </c>
      <c r="AN26" s="2">
        <v>0</v>
      </c>
      <c r="AO26" s="2">
        <v>0</v>
      </c>
      <c r="AP26" s="2">
        <v>0</v>
      </c>
      <c r="AQ26" s="2">
        <v>0</v>
      </c>
      <c r="AR26" s="2">
        <v>0</v>
      </c>
      <c r="AS26" s="2" t="s">
        <v>16</v>
      </c>
      <c r="AT26" s="2">
        <v>6</v>
      </c>
      <c r="AU26" s="2" t="s">
        <v>12</v>
      </c>
      <c r="AV26" s="2">
        <v>130000</v>
      </c>
      <c r="AW26" s="2">
        <v>9</v>
      </c>
      <c r="AX26" s="2">
        <v>0</v>
      </c>
      <c r="AY26" s="2">
        <v>15</v>
      </c>
      <c r="AZ26" s="2">
        <v>0</v>
      </c>
      <c r="BA26" s="2">
        <v>0</v>
      </c>
      <c r="BB26" s="2">
        <v>0</v>
      </c>
      <c r="BC26" s="2">
        <v>0</v>
      </c>
      <c r="BD26" s="2">
        <v>0</v>
      </c>
      <c r="BE26" s="2" t="s">
        <v>16</v>
      </c>
      <c r="BF26" s="2">
        <v>6</v>
      </c>
      <c r="BG26" s="2" t="s">
        <v>12</v>
      </c>
      <c r="BH26" s="2">
        <v>130000</v>
      </c>
      <c r="BI26" s="2">
        <v>9</v>
      </c>
      <c r="BJ26" s="2">
        <v>0</v>
      </c>
      <c r="BK26" s="2">
        <v>15</v>
      </c>
      <c r="BL26" s="2">
        <v>0</v>
      </c>
      <c r="BM26" s="2">
        <v>0</v>
      </c>
      <c r="BN26" s="2">
        <v>0</v>
      </c>
      <c r="BO26" s="2">
        <v>0</v>
      </c>
      <c r="BP26" s="2">
        <v>0</v>
      </c>
      <c r="BQ26" s="2" t="s">
        <v>16</v>
      </c>
      <c r="BR26" s="2">
        <v>6</v>
      </c>
      <c r="BS26" s="2" t="s">
        <v>12</v>
      </c>
      <c r="BT26" s="2">
        <v>130000</v>
      </c>
      <c r="BU26" s="2">
        <v>9</v>
      </c>
      <c r="BV26" s="2">
        <v>0</v>
      </c>
      <c r="BW26" s="2">
        <v>15</v>
      </c>
      <c r="BX26" s="2">
        <v>0</v>
      </c>
      <c r="BY26" s="2">
        <v>0</v>
      </c>
      <c r="BZ26" s="2">
        <v>0</v>
      </c>
      <c r="CA26" s="2">
        <v>0</v>
      </c>
      <c r="CB26" s="2">
        <v>0</v>
      </c>
      <c r="CC26" s="2" t="s">
        <v>16</v>
      </c>
      <c r="CD26" s="2">
        <v>6</v>
      </c>
      <c r="CE26" s="2" t="s">
        <v>12</v>
      </c>
      <c r="CF26" s="2">
        <v>130000</v>
      </c>
      <c r="CG26" s="2">
        <v>9</v>
      </c>
      <c r="CH26" s="2">
        <v>0</v>
      </c>
      <c r="CI26" s="2">
        <v>15</v>
      </c>
      <c r="CJ26" s="2">
        <v>0</v>
      </c>
      <c r="CK26" s="2">
        <v>0</v>
      </c>
      <c r="CL26" s="2">
        <v>0</v>
      </c>
      <c r="CM26" s="2">
        <v>0</v>
      </c>
      <c r="CN26" s="2">
        <v>0</v>
      </c>
      <c r="CO26" s="2" t="s">
        <v>16</v>
      </c>
      <c r="CP26" s="2">
        <v>6</v>
      </c>
      <c r="CQ26" s="2" t="s">
        <v>12</v>
      </c>
      <c r="CR26" s="2">
        <v>130000</v>
      </c>
      <c r="CS26" s="2">
        <v>9</v>
      </c>
      <c r="CT26" s="2">
        <v>0</v>
      </c>
      <c r="CU26" s="2">
        <v>15</v>
      </c>
      <c r="CV26" s="2">
        <v>0</v>
      </c>
      <c r="CW26" s="2">
        <v>0</v>
      </c>
      <c r="CX26" s="2">
        <v>0</v>
      </c>
      <c r="CY26" s="2">
        <v>0</v>
      </c>
      <c r="CZ26" s="2">
        <v>0</v>
      </c>
      <c r="DA26" s="2" t="s">
        <v>16</v>
      </c>
      <c r="DB26" s="2">
        <v>6</v>
      </c>
      <c r="DC26" s="2" t="s">
        <v>12</v>
      </c>
      <c r="DD26" s="2">
        <v>130000</v>
      </c>
      <c r="DE26" s="2">
        <v>9</v>
      </c>
      <c r="DF26" s="2">
        <v>0</v>
      </c>
      <c r="DG26" s="2">
        <v>15</v>
      </c>
      <c r="DH26" s="2">
        <v>0</v>
      </c>
      <c r="DI26" s="2">
        <v>0</v>
      </c>
      <c r="DJ26" s="2">
        <v>0</v>
      </c>
      <c r="DK26" s="2">
        <v>0</v>
      </c>
      <c r="DL26" s="2">
        <v>0</v>
      </c>
      <c r="DM26" s="2" t="s">
        <v>16</v>
      </c>
      <c r="DN26" s="2">
        <v>6</v>
      </c>
      <c r="DO26" s="2" t="s">
        <v>12</v>
      </c>
      <c r="DP26" s="2">
        <v>130000</v>
      </c>
      <c r="DQ26" s="2">
        <v>9</v>
      </c>
      <c r="DR26" s="2">
        <v>0</v>
      </c>
      <c r="DS26" s="2">
        <v>15</v>
      </c>
      <c r="DT26" s="2">
        <v>0</v>
      </c>
      <c r="DU26" s="2">
        <v>0</v>
      </c>
      <c r="DV26" s="2">
        <v>0</v>
      </c>
      <c r="DW26" s="2">
        <v>0</v>
      </c>
      <c r="DX26" s="2">
        <v>0</v>
      </c>
      <c r="DY26" s="2" t="s">
        <v>16</v>
      </c>
      <c r="DZ26" s="2">
        <v>6</v>
      </c>
      <c r="EA26" s="2" t="s">
        <v>12</v>
      </c>
      <c r="EB26" s="2">
        <v>130000</v>
      </c>
      <c r="EC26" s="2">
        <v>9</v>
      </c>
      <c r="ED26" s="2">
        <v>0</v>
      </c>
      <c r="EE26" s="2">
        <v>15</v>
      </c>
      <c r="EF26" s="2">
        <v>0</v>
      </c>
      <c r="EG26" s="2">
        <v>0</v>
      </c>
      <c r="EH26" s="2">
        <v>0</v>
      </c>
      <c r="EI26" s="2">
        <v>0</v>
      </c>
      <c r="EJ26" s="2">
        <v>0</v>
      </c>
      <c r="EK26" s="2" t="s">
        <v>16</v>
      </c>
      <c r="EL26" s="2">
        <v>6</v>
      </c>
      <c r="EM26" s="2" t="s">
        <v>12</v>
      </c>
      <c r="EN26" s="2">
        <v>130000</v>
      </c>
      <c r="EO26" s="2">
        <v>60</v>
      </c>
      <c r="EP26" s="120">
        <v>1300000</v>
      </c>
      <c r="EQ26" s="118">
        <f t="shared" si="0"/>
        <v>1</v>
      </c>
      <c r="ER26" s="118">
        <f t="shared" si="1"/>
        <v>1</v>
      </c>
      <c r="ES26" s="118">
        <f t="shared" si="2"/>
        <v>1</v>
      </c>
      <c r="ET26" s="118">
        <f t="shared" si="3"/>
        <v>1</v>
      </c>
      <c r="EU26" s="118">
        <f t="shared" si="4"/>
        <v>1</v>
      </c>
      <c r="EV26" s="118">
        <f t="shared" si="5"/>
        <v>1</v>
      </c>
      <c r="EW26" s="118">
        <f t="shared" si="6"/>
        <v>1</v>
      </c>
      <c r="EX26" s="118">
        <f t="shared" si="7"/>
        <v>1</v>
      </c>
      <c r="EY26" s="118">
        <f t="shared" si="8"/>
        <v>1</v>
      </c>
      <c r="EZ26" s="118">
        <f t="shared" si="9"/>
        <v>1</v>
      </c>
      <c r="FA26" s="118" t="str">
        <f>VLOOKUP(B26,[1]Kintone!A:H,8,0)</f>
        <v>病院</v>
      </c>
      <c r="FB26" s="121">
        <v>45014</v>
      </c>
      <c r="FC26" s="118"/>
      <c r="FD26" s="118"/>
    </row>
    <row r="27" spans="1:160" ht="18.75">
      <c r="A27" s="66">
        <v>23</v>
      </c>
      <c r="B27" s="25">
        <v>523</v>
      </c>
      <c r="C27" s="67" t="s">
        <v>12</v>
      </c>
      <c r="D27" s="25">
        <v>2712602073</v>
      </c>
      <c r="E27" s="2" t="s">
        <v>417</v>
      </c>
      <c r="F27" s="2" t="s">
        <v>3185</v>
      </c>
      <c r="G27" s="2" t="s">
        <v>416</v>
      </c>
      <c r="H27" s="2" t="s">
        <v>417</v>
      </c>
      <c r="I27" s="2" t="s">
        <v>164</v>
      </c>
      <c r="J27" s="2" t="s">
        <v>418</v>
      </c>
      <c r="K27" s="68" t="s">
        <v>416</v>
      </c>
      <c r="L27" s="2" t="s">
        <v>1697</v>
      </c>
      <c r="M27" s="2" t="s">
        <v>1697</v>
      </c>
      <c r="N27" s="2" t="s">
        <v>419</v>
      </c>
      <c r="O27" s="118" t="s">
        <v>1698</v>
      </c>
      <c r="P27" s="2" t="s">
        <v>416</v>
      </c>
      <c r="Q27" s="2" t="s">
        <v>417</v>
      </c>
      <c r="R27" s="2" t="s">
        <v>164</v>
      </c>
      <c r="S27" s="2" t="s">
        <v>418</v>
      </c>
      <c r="T27" s="119" t="s">
        <v>419</v>
      </c>
      <c r="U27" s="2" t="s">
        <v>20</v>
      </c>
      <c r="V27" s="2" t="s">
        <v>12</v>
      </c>
      <c r="W27" s="69"/>
      <c r="X27" s="2" t="s">
        <v>2357</v>
      </c>
      <c r="Y27" s="2">
        <v>10</v>
      </c>
      <c r="Z27" s="2">
        <v>0</v>
      </c>
      <c r="AA27" s="2">
        <v>12</v>
      </c>
      <c r="AB27" s="2">
        <v>0</v>
      </c>
      <c r="AC27" s="2">
        <v>12</v>
      </c>
      <c r="AD27" s="2">
        <v>0</v>
      </c>
      <c r="AE27" s="2">
        <v>16</v>
      </c>
      <c r="AF27" s="2">
        <v>0</v>
      </c>
      <c r="AG27" s="2" t="s">
        <v>2357</v>
      </c>
      <c r="AH27" s="2">
        <v>6</v>
      </c>
      <c r="AI27" s="2" t="s">
        <v>12</v>
      </c>
      <c r="AJ27" s="2">
        <v>130000</v>
      </c>
      <c r="AK27" s="2">
        <v>0</v>
      </c>
      <c r="AL27" s="2">
        <v>0</v>
      </c>
      <c r="AM27" s="2">
        <v>0</v>
      </c>
      <c r="AN27" s="2">
        <v>0</v>
      </c>
      <c r="AO27" s="2">
        <v>0</v>
      </c>
      <c r="AP27" s="2">
        <v>0</v>
      </c>
      <c r="AQ27" s="2">
        <v>0</v>
      </c>
      <c r="AR27" s="2">
        <v>0</v>
      </c>
      <c r="AS27" s="2" t="s">
        <v>16</v>
      </c>
      <c r="AT27" s="2">
        <v>0</v>
      </c>
      <c r="AU27" s="2">
        <v>0</v>
      </c>
      <c r="AV27" s="2">
        <v>0</v>
      </c>
      <c r="AW27" s="2">
        <v>10</v>
      </c>
      <c r="AX27" s="2">
        <v>0</v>
      </c>
      <c r="AY27" s="2">
        <v>12</v>
      </c>
      <c r="AZ27" s="2">
        <v>0</v>
      </c>
      <c r="BA27" s="2">
        <v>12</v>
      </c>
      <c r="BB27" s="2">
        <v>0</v>
      </c>
      <c r="BC27" s="2">
        <v>16</v>
      </c>
      <c r="BD27" s="2">
        <v>0</v>
      </c>
      <c r="BE27" s="2" t="s">
        <v>2357</v>
      </c>
      <c r="BF27" s="2">
        <v>6</v>
      </c>
      <c r="BG27" s="2" t="s">
        <v>12</v>
      </c>
      <c r="BH27" s="2">
        <v>130000</v>
      </c>
      <c r="BI27" s="2">
        <v>10</v>
      </c>
      <c r="BJ27" s="2">
        <v>0</v>
      </c>
      <c r="BK27" s="2">
        <v>12</v>
      </c>
      <c r="BL27" s="2">
        <v>0</v>
      </c>
      <c r="BM27" s="2">
        <v>12</v>
      </c>
      <c r="BN27" s="2">
        <v>0</v>
      </c>
      <c r="BO27" s="2">
        <v>16</v>
      </c>
      <c r="BP27" s="2">
        <v>0</v>
      </c>
      <c r="BQ27" s="2" t="s">
        <v>2357</v>
      </c>
      <c r="BR27" s="2">
        <v>6</v>
      </c>
      <c r="BS27" s="2" t="s">
        <v>12</v>
      </c>
      <c r="BT27" s="2">
        <v>130000</v>
      </c>
      <c r="BU27" s="2">
        <v>10</v>
      </c>
      <c r="BV27" s="2">
        <v>0</v>
      </c>
      <c r="BW27" s="2">
        <v>12</v>
      </c>
      <c r="BX27" s="2">
        <v>0</v>
      </c>
      <c r="BY27" s="2">
        <v>12</v>
      </c>
      <c r="BZ27" s="2">
        <v>0</v>
      </c>
      <c r="CA27" s="2">
        <v>16</v>
      </c>
      <c r="CB27" s="2">
        <v>0</v>
      </c>
      <c r="CC27" s="2" t="s">
        <v>2357</v>
      </c>
      <c r="CD27" s="2">
        <v>6</v>
      </c>
      <c r="CE27" s="2" t="s">
        <v>12</v>
      </c>
      <c r="CF27" s="2">
        <v>130000</v>
      </c>
      <c r="CG27" s="2">
        <v>10</v>
      </c>
      <c r="CH27" s="2">
        <v>0</v>
      </c>
      <c r="CI27" s="2">
        <v>12</v>
      </c>
      <c r="CJ27" s="2">
        <v>0</v>
      </c>
      <c r="CK27" s="2">
        <v>12</v>
      </c>
      <c r="CL27" s="2">
        <v>0</v>
      </c>
      <c r="CM27" s="2">
        <v>16</v>
      </c>
      <c r="CN27" s="2">
        <v>0</v>
      </c>
      <c r="CO27" s="2" t="s">
        <v>2357</v>
      </c>
      <c r="CP27" s="2">
        <v>6</v>
      </c>
      <c r="CQ27" s="2" t="s">
        <v>12</v>
      </c>
      <c r="CR27" s="2">
        <v>130000</v>
      </c>
      <c r="CS27" s="2">
        <v>0</v>
      </c>
      <c r="CT27" s="2">
        <v>0</v>
      </c>
      <c r="CU27" s="2">
        <v>0</v>
      </c>
      <c r="CV27" s="2">
        <v>0</v>
      </c>
      <c r="CW27" s="2">
        <v>0</v>
      </c>
      <c r="CX27" s="2">
        <v>0</v>
      </c>
      <c r="CY27" s="2">
        <v>0</v>
      </c>
      <c r="CZ27" s="2">
        <v>0</v>
      </c>
      <c r="DA27" s="2" t="s">
        <v>16</v>
      </c>
      <c r="DB27" s="2">
        <v>0</v>
      </c>
      <c r="DC27" s="2">
        <v>0</v>
      </c>
      <c r="DD27" s="2">
        <v>0</v>
      </c>
      <c r="DE27" s="2">
        <v>0</v>
      </c>
      <c r="DF27" s="2">
        <v>0</v>
      </c>
      <c r="DG27" s="2">
        <v>0</v>
      </c>
      <c r="DH27" s="2">
        <v>0</v>
      </c>
      <c r="DI27" s="2">
        <v>0</v>
      </c>
      <c r="DJ27" s="2">
        <v>0</v>
      </c>
      <c r="DK27" s="2">
        <v>0</v>
      </c>
      <c r="DL27" s="2">
        <v>0</v>
      </c>
      <c r="DM27" s="2">
        <v>0</v>
      </c>
      <c r="DN27" s="2">
        <v>0</v>
      </c>
      <c r="DO27" s="2">
        <v>0</v>
      </c>
      <c r="DP27" s="2">
        <v>0</v>
      </c>
      <c r="DQ27" s="2">
        <v>0</v>
      </c>
      <c r="DR27" s="2">
        <v>0</v>
      </c>
      <c r="DS27" s="2">
        <v>0</v>
      </c>
      <c r="DT27" s="2">
        <v>0</v>
      </c>
      <c r="DU27" s="2">
        <v>0</v>
      </c>
      <c r="DV27" s="2">
        <v>0</v>
      </c>
      <c r="DW27" s="2">
        <v>0</v>
      </c>
      <c r="DX27" s="2">
        <v>0</v>
      </c>
      <c r="DY27" s="2" t="s">
        <v>16</v>
      </c>
      <c r="DZ27" s="2">
        <v>0</v>
      </c>
      <c r="EA27" s="2">
        <v>0</v>
      </c>
      <c r="EB27" s="2">
        <v>0</v>
      </c>
      <c r="EC27" s="2">
        <v>10</v>
      </c>
      <c r="ED27" s="2">
        <v>0</v>
      </c>
      <c r="EE27" s="2">
        <v>12</v>
      </c>
      <c r="EF27" s="2">
        <v>0</v>
      </c>
      <c r="EG27" s="2">
        <v>12</v>
      </c>
      <c r="EH27" s="2">
        <v>0</v>
      </c>
      <c r="EI27" s="2">
        <v>16</v>
      </c>
      <c r="EJ27" s="2">
        <v>0</v>
      </c>
      <c r="EK27" s="2" t="s">
        <v>2357</v>
      </c>
      <c r="EL27" s="2">
        <v>6</v>
      </c>
      <c r="EM27" s="2" t="s">
        <v>12</v>
      </c>
      <c r="EN27" s="2">
        <v>130000</v>
      </c>
      <c r="EO27" s="2">
        <v>36</v>
      </c>
      <c r="EP27" s="120">
        <v>780000</v>
      </c>
      <c r="EQ27" s="118">
        <f t="shared" si="0"/>
        <v>1</v>
      </c>
      <c r="ER27" s="118" t="str">
        <f t="shared" si="1"/>
        <v/>
      </c>
      <c r="ES27" s="118">
        <f t="shared" si="2"/>
        <v>1</v>
      </c>
      <c r="ET27" s="118">
        <f t="shared" si="3"/>
        <v>1</v>
      </c>
      <c r="EU27" s="118">
        <f t="shared" si="4"/>
        <v>1</v>
      </c>
      <c r="EV27" s="118">
        <f t="shared" si="5"/>
        <v>1</v>
      </c>
      <c r="EW27" s="118" t="str">
        <f t="shared" si="6"/>
        <v/>
      </c>
      <c r="EX27" s="118" t="str">
        <f t="shared" si="7"/>
        <v/>
      </c>
      <c r="EY27" s="118" t="str">
        <f t="shared" si="8"/>
        <v/>
      </c>
      <c r="EZ27" s="118">
        <f t="shared" si="9"/>
        <v>1</v>
      </c>
      <c r="FA27" s="118" t="str">
        <f>VLOOKUP(B27,[1]Kintone!A:H,8,0)</f>
        <v>診療所</v>
      </c>
      <c r="FB27" s="121">
        <v>45014</v>
      </c>
      <c r="FC27" s="118"/>
      <c r="FD27" s="118"/>
    </row>
    <row r="28" spans="1:160" ht="18.75" customHeight="1">
      <c r="A28" s="66">
        <v>24</v>
      </c>
      <c r="B28" s="25">
        <v>1309</v>
      </c>
      <c r="C28" s="67" t="s">
        <v>15</v>
      </c>
      <c r="D28" s="25">
        <v>2710402997</v>
      </c>
      <c r="E28" s="2" t="s">
        <v>2113</v>
      </c>
      <c r="F28" s="2" t="s">
        <v>3186</v>
      </c>
      <c r="G28" s="2" t="s">
        <v>3187</v>
      </c>
      <c r="H28" s="2" t="s">
        <v>2113</v>
      </c>
      <c r="I28" s="2" t="s">
        <v>892</v>
      </c>
      <c r="J28" s="2" t="s">
        <v>2358</v>
      </c>
      <c r="K28" s="68" t="s">
        <v>2269</v>
      </c>
      <c r="L28" s="2" t="s">
        <v>3188</v>
      </c>
      <c r="M28" s="2" t="s">
        <v>3189</v>
      </c>
      <c r="N28" s="2" t="s">
        <v>2359</v>
      </c>
      <c r="O28" s="118" t="s">
        <v>3190</v>
      </c>
      <c r="P28" s="2" t="s">
        <v>2269</v>
      </c>
      <c r="Q28" s="2" t="s">
        <v>2113</v>
      </c>
      <c r="R28" s="2" t="s">
        <v>892</v>
      </c>
      <c r="S28" s="2" t="s">
        <v>2358</v>
      </c>
      <c r="T28" s="119" t="s">
        <v>2359</v>
      </c>
      <c r="U28" s="2" t="s">
        <v>20</v>
      </c>
      <c r="V28" s="2" t="s">
        <v>15</v>
      </c>
      <c r="W28" s="123" t="s">
        <v>2360</v>
      </c>
      <c r="X28" s="2"/>
      <c r="Y28" s="2">
        <v>9</v>
      </c>
      <c r="Z28" s="2">
        <v>0</v>
      </c>
      <c r="AA28" s="2">
        <v>12</v>
      </c>
      <c r="AB28" s="2">
        <v>0</v>
      </c>
      <c r="AC28" s="2">
        <v>12</v>
      </c>
      <c r="AD28" s="2">
        <v>0</v>
      </c>
      <c r="AE28" s="2">
        <v>17</v>
      </c>
      <c r="AF28" s="2">
        <v>0</v>
      </c>
      <c r="AG28" s="2" t="s">
        <v>16</v>
      </c>
      <c r="AH28" s="2">
        <v>8</v>
      </c>
      <c r="AI28" s="2" t="s">
        <v>15</v>
      </c>
      <c r="AJ28" s="2">
        <v>65000</v>
      </c>
      <c r="AK28" s="2">
        <v>9</v>
      </c>
      <c r="AL28" s="2">
        <v>0</v>
      </c>
      <c r="AM28" s="2">
        <v>12</v>
      </c>
      <c r="AN28" s="2">
        <v>0</v>
      </c>
      <c r="AO28" s="2">
        <v>12</v>
      </c>
      <c r="AP28" s="2">
        <v>0</v>
      </c>
      <c r="AQ28" s="2">
        <v>17</v>
      </c>
      <c r="AR28" s="2">
        <v>0</v>
      </c>
      <c r="AS28" s="2" t="s">
        <v>16</v>
      </c>
      <c r="AT28" s="2">
        <v>8</v>
      </c>
      <c r="AU28" s="2" t="s">
        <v>15</v>
      </c>
      <c r="AV28" s="2">
        <v>65000</v>
      </c>
      <c r="AW28" s="2">
        <v>9</v>
      </c>
      <c r="AX28" s="2">
        <v>0</v>
      </c>
      <c r="AY28" s="2">
        <v>12</v>
      </c>
      <c r="AZ28" s="2">
        <v>0</v>
      </c>
      <c r="BA28" s="2">
        <v>12</v>
      </c>
      <c r="BB28" s="2">
        <v>0</v>
      </c>
      <c r="BC28" s="2">
        <v>17</v>
      </c>
      <c r="BD28" s="2">
        <v>0</v>
      </c>
      <c r="BE28" s="2" t="s">
        <v>16</v>
      </c>
      <c r="BF28" s="2">
        <v>8</v>
      </c>
      <c r="BG28" s="2" t="s">
        <v>15</v>
      </c>
      <c r="BH28" s="2">
        <v>65000</v>
      </c>
      <c r="BI28" s="2">
        <v>9</v>
      </c>
      <c r="BJ28" s="2">
        <v>0</v>
      </c>
      <c r="BK28" s="2">
        <v>12</v>
      </c>
      <c r="BL28" s="2">
        <v>0</v>
      </c>
      <c r="BM28" s="2">
        <v>12</v>
      </c>
      <c r="BN28" s="2">
        <v>0</v>
      </c>
      <c r="BO28" s="2">
        <v>17</v>
      </c>
      <c r="BP28" s="2">
        <v>0</v>
      </c>
      <c r="BQ28" s="2" t="s">
        <v>16</v>
      </c>
      <c r="BR28" s="2">
        <v>8</v>
      </c>
      <c r="BS28" s="2" t="s">
        <v>15</v>
      </c>
      <c r="BT28" s="2">
        <v>65000</v>
      </c>
      <c r="BU28" s="2">
        <v>9</v>
      </c>
      <c r="BV28" s="2">
        <v>0</v>
      </c>
      <c r="BW28" s="2">
        <v>12</v>
      </c>
      <c r="BX28" s="2">
        <v>0</v>
      </c>
      <c r="BY28" s="2">
        <v>12</v>
      </c>
      <c r="BZ28" s="2">
        <v>0</v>
      </c>
      <c r="CA28" s="2">
        <v>17</v>
      </c>
      <c r="CB28" s="2">
        <v>0</v>
      </c>
      <c r="CC28" s="2" t="s">
        <v>16</v>
      </c>
      <c r="CD28" s="2">
        <v>8</v>
      </c>
      <c r="CE28" s="2" t="s">
        <v>15</v>
      </c>
      <c r="CF28" s="2">
        <v>65000</v>
      </c>
      <c r="CG28" s="2">
        <v>9</v>
      </c>
      <c r="CH28" s="2">
        <v>0</v>
      </c>
      <c r="CI28" s="2">
        <v>12</v>
      </c>
      <c r="CJ28" s="2">
        <v>0</v>
      </c>
      <c r="CK28" s="2">
        <v>12</v>
      </c>
      <c r="CL28" s="2">
        <v>0</v>
      </c>
      <c r="CM28" s="2">
        <v>17</v>
      </c>
      <c r="CN28" s="2">
        <v>0</v>
      </c>
      <c r="CO28" s="2" t="s">
        <v>16</v>
      </c>
      <c r="CP28" s="2">
        <v>8</v>
      </c>
      <c r="CQ28" s="2" t="s">
        <v>15</v>
      </c>
      <c r="CR28" s="2">
        <v>65000</v>
      </c>
      <c r="CS28" s="2">
        <v>9</v>
      </c>
      <c r="CT28" s="2">
        <v>0</v>
      </c>
      <c r="CU28" s="2">
        <v>12</v>
      </c>
      <c r="CV28" s="2">
        <v>0</v>
      </c>
      <c r="CW28" s="2">
        <v>12</v>
      </c>
      <c r="CX28" s="2">
        <v>0</v>
      </c>
      <c r="CY28" s="2">
        <v>17</v>
      </c>
      <c r="CZ28" s="2">
        <v>0</v>
      </c>
      <c r="DA28" s="2" t="s">
        <v>16</v>
      </c>
      <c r="DB28" s="2">
        <v>8</v>
      </c>
      <c r="DC28" s="2" t="s">
        <v>15</v>
      </c>
      <c r="DD28" s="2">
        <v>65000</v>
      </c>
      <c r="DE28" s="2">
        <v>9</v>
      </c>
      <c r="DF28" s="2">
        <v>0</v>
      </c>
      <c r="DG28" s="2">
        <v>12</v>
      </c>
      <c r="DH28" s="2">
        <v>0</v>
      </c>
      <c r="DI28" s="2">
        <v>12</v>
      </c>
      <c r="DJ28" s="2">
        <v>0</v>
      </c>
      <c r="DK28" s="2">
        <v>17</v>
      </c>
      <c r="DL28" s="2">
        <v>0</v>
      </c>
      <c r="DM28" s="2" t="s">
        <v>16</v>
      </c>
      <c r="DN28" s="2">
        <v>8</v>
      </c>
      <c r="DO28" s="2" t="s">
        <v>15</v>
      </c>
      <c r="DP28" s="2">
        <v>65000</v>
      </c>
      <c r="DQ28" s="2">
        <v>9</v>
      </c>
      <c r="DR28" s="2">
        <v>0</v>
      </c>
      <c r="DS28" s="2">
        <v>12</v>
      </c>
      <c r="DT28" s="2">
        <v>0</v>
      </c>
      <c r="DU28" s="2">
        <v>12</v>
      </c>
      <c r="DV28" s="2">
        <v>0</v>
      </c>
      <c r="DW28" s="2">
        <v>17</v>
      </c>
      <c r="DX28" s="2">
        <v>0</v>
      </c>
      <c r="DY28" s="2" t="s">
        <v>16</v>
      </c>
      <c r="DZ28" s="2">
        <v>8</v>
      </c>
      <c r="EA28" s="2" t="s">
        <v>15</v>
      </c>
      <c r="EB28" s="2">
        <v>65000</v>
      </c>
      <c r="EC28" s="2">
        <v>9</v>
      </c>
      <c r="ED28" s="2">
        <v>0</v>
      </c>
      <c r="EE28" s="2">
        <v>12</v>
      </c>
      <c r="EF28" s="2">
        <v>0</v>
      </c>
      <c r="EG28" s="2">
        <v>12</v>
      </c>
      <c r="EH28" s="2">
        <v>0</v>
      </c>
      <c r="EI28" s="2">
        <v>17</v>
      </c>
      <c r="EJ28" s="2">
        <v>0</v>
      </c>
      <c r="EK28" s="2" t="s">
        <v>16</v>
      </c>
      <c r="EL28" s="2">
        <v>8</v>
      </c>
      <c r="EM28" s="2" t="s">
        <v>15</v>
      </c>
      <c r="EN28" s="2">
        <v>65000</v>
      </c>
      <c r="EO28" s="2">
        <v>80</v>
      </c>
      <c r="EP28" s="120">
        <v>650000</v>
      </c>
      <c r="EQ28" s="118">
        <f t="shared" si="0"/>
        <v>1</v>
      </c>
      <c r="ER28" s="118">
        <f t="shared" si="1"/>
        <v>1</v>
      </c>
      <c r="ES28" s="118">
        <f t="shared" si="2"/>
        <v>1</v>
      </c>
      <c r="ET28" s="118">
        <f t="shared" si="3"/>
        <v>1</v>
      </c>
      <c r="EU28" s="118">
        <f t="shared" si="4"/>
        <v>1</v>
      </c>
      <c r="EV28" s="118">
        <f t="shared" si="5"/>
        <v>1</v>
      </c>
      <c r="EW28" s="118">
        <f t="shared" si="6"/>
        <v>1</v>
      </c>
      <c r="EX28" s="118">
        <f t="shared" si="7"/>
        <v>1</v>
      </c>
      <c r="EY28" s="118">
        <f t="shared" si="8"/>
        <v>1</v>
      </c>
      <c r="EZ28" s="118">
        <f t="shared" si="9"/>
        <v>1</v>
      </c>
      <c r="FA28" s="118" t="str">
        <f>VLOOKUP(B28,[1]Kintone!A:H,8,0)</f>
        <v>診療所</v>
      </c>
      <c r="FB28" s="121">
        <v>45014</v>
      </c>
      <c r="FC28" s="118"/>
      <c r="FD28" s="118"/>
    </row>
    <row r="29" spans="1:160" ht="18.75" customHeight="1">
      <c r="A29" s="66">
        <v>25</v>
      </c>
      <c r="B29" s="25">
        <v>1702</v>
      </c>
      <c r="C29" s="67" t="s">
        <v>15</v>
      </c>
      <c r="D29" s="25">
        <v>2711003497</v>
      </c>
      <c r="E29" s="2" t="s">
        <v>2113</v>
      </c>
      <c r="F29" s="2" t="s">
        <v>3186</v>
      </c>
      <c r="G29" s="2" t="s">
        <v>3187</v>
      </c>
      <c r="H29" s="2" t="s">
        <v>2362</v>
      </c>
      <c r="I29" s="2" t="s">
        <v>326</v>
      </c>
      <c r="J29" s="2" t="s">
        <v>2363</v>
      </c>
      <c r="K29" s="68" t="s">
        <v>2361</v>
      </c>
      <c r="L29" s="2" t="s">
        <v>3188</v>
      </c>
      <c r="M29" s="2" t="s">
        <v>3189</v>
      </c>
      <c r="N29" s="2" t="s">
        <v>2359</v>
      </c>
      <c r="O29" s="118" t="s">
        <v>3190</v>
      </c>
      <c r="P29" s="2" t="s">
        <v>2361</v>
      </c>
      <c r="Q29" s="2" t="s">
        <v>2362</v>
      </c>
      <c r="R29" s="2" t="s">
        <v>326</v>
      </c>
      <c r="S29" s="2" t="s">
        <v>2363</v>
      </c>
      <c r="T29" s="119" t="s">
        <v>2364</v>
      </c>
      <c r="U29" s="2" t="s">
        <v>20</v>
      </c>
      <c r="V29" s="2" t="s">
        <v>15</v>
      </c>
      <c r="W29" s="123" t="s">
        <v>2360</v>
      </c>
      <c r="X29" s="2"/>
      <c r="Y29" s="2">
        <v>9</v>
      </c>
      <c r="Z29" s="2">
        <v>0</v>
      </c>
      <c r="AA29" s="2">
        <v>12</v>
      </c>
      <c r="AB29" s="2">
        <v>0</v>
      </c>
      <c r="AC29" s="2">
        <v>12</v>
      </c>
      <c r="AD29" s="2">
        <v>0</v>
      </c>
      <c r="AE29" s="2">
        <v>17</v>
      </c>
      <c r="AF29" s="2">
        <v>0</v>
      </c>
      <c r="AG29" s="2" t="s">
        <v>16</v>
      </c>
      <c r="AH29" s="2">
        <v>8</v>
      </c>
      <c r="AI29" s="2" t="s">
        <v>15</v>
      </c>
      <c r="AJ29" s="2">
        <v>65000</v>
      </c>
      <c r="AK29" s="2">
        <v>9</v>
      </c>
      <c r="AL29" s="2">
        <v>0</v>
      </c>
      <c r="AM29" s="2">
        <v>12</v>
      </c>
      <c r="AN29" s="2">
        <v>0</v>
      </c>
      <c r="AO29" s="2">
        <v>12</v>
      </c>
      <c r="AP29" s="2">
        <v>0</v>
      </c>
      <c r="AQ29" s="2">
        <v>17</v>
      </c>
      <c r="AR29" s="2">
        <v>0</v>
      </c>
      <c r="AS29" s="2" t="s">
        <v>16</v>
      </c>
      <c r="AT29" s="2">
        <v>8</v>
      </c>
      <c r="AU29" s="2" t="s">
        <v>15</v>
      </c>
      <c r="AV29" s="2">
        <v>65000</v>
      </c>
      <c r="AW29" s="2">
        <v>9</v>
      </c>
      <c r="AX29" s="2">
        <v>0</v>
      </c>
      <c r="AY29" s="2">
        <v>12</v>
      </c>
      <c r="AZ29" s="2">
        <v>0</v>
      </c>
      <c r="BA29" s="2">
        <v>12</v>
      </c>
      <c r="BB29" s="2">
        <v>0</v>
      </c>
      <c r="BC29" s="2">
        <v>17</v>
      </c>
      <c r="BD29" s="2">
        <v>0</v>
      </c>
      <c r="BE29" s="2" t="s">
        <v>16</v>
      </c>
      <c r="BF29" s="2">
        <v>8</v>
      </c>
      <c r="BG29" s="2" t="s">
        <v>15</v>
      </c>
      <c r="BH29" s="2">
        <v>65000</v>
      </c>
      <c r="BI29" s="2">
        <v>9</v>
      </c>
      <c r="BJ29" s="2">
        <v>0</v>
      </c>
      <c r="BK29" s="2">
        <v>12</v>
      </c>
      <c r="BL29" s="2">
        <v>0</v>
      </c>
      <c r="BM29" s="2">
        <v>12</v>
      </c>
      <c r="BN29" s="2">
        <v>0</v>
      </c>
      <c r="BO29" s="2">
        <v>17</v>
      </c>
      <c r="BP29" s="2">
        <v>0</v>
      </c>
      <c r="BQ29" s="2" t="s">
        <v>16</v>
      </c>
      <c r="BR29" s="2">
        <v>8</v>
      </c>
      <c r="BS29" s="2" t="s">
        <v>15</v>
      </c>
      <c r="BT29" s="2">
        <v>65000</v>
      </c>
      <c r="BU29" s="2">
        <v>9</v>
      </c>
      <c r="BV29" s="2">
        <v>0</v>
      </c>
      <c r="BW29" s="2">
        <v>12</v>
      </c>
      <c r="BX29" s="2">
        <v>0</v>
      </c>
      <c r="BY29" s="2">
        <v>12</v>
      </c>
      <c r="BZ29" s="2">
        <v>0</v>
      </c>
      <c r="CA29" s="2">
        <v>17</v>
      </c>
      <c r="CB29" s="2">
        <v>0</v>
      </c>
      <c r="CC29" s="2" t="s">
        <v>16</v>
      </c>
      <c r="CD29" s="2">
        <v>8</v>
      </c>
      <c r="CE29" s="2" t="s">
        <v>15</v>
      </c>
      <c r="CF29" s="2">
        <v>65000</v>
      </c>
      <c r="CG29" s="2">
        <v>9</v>
      </c>
      <c r="CH29" s="2">
        <v>0</v>
      </c>
      <c r="CI29" s="2">
        <v>12</v>
      </c>
      <c r="CJ29" s="2">
        <v>0</v>
      </c>
      <c r="CK29" s="2">
        <v>12</v>
      </c>
      <c r="CL29" s="2">
        <v>0</v>
      </c>
      <c r="CM29" s="2">
        <v>17</v>
      </c>
      <c r="CN29" s="2">
        <v>0</v>
      </c>
      <c r="CO29" s="2" t="s">
        <v>16</v>
      </c>
      <c r="CP29" s="2">
        <v>8</v>
      </c>
      <c r="CQ29" s="2" t="s">
        <v>15</v>
      </c>
      <c r="CR29" s="2">
        <v>65000</v>
      </c>
      <c r="CS29" s="2">
        <v>9</v>
      </c>
      <c r="CT29" s="2">
        <v>0</v>
      </c>
      <c r="CU29" s="2">
        <v>12</v>
      </c>
      <c r="CV29" s="2">
        <v>0</v>
      </c>
      <c r="CW29" s="2">
        <v>12</v>
      </c>
      <c r="CX29" s="2">
        <v>0</v>
      </c>
      <c r="CY29" s="2">
        <v>17</v>
      </c>
      <c r="CZ29" s="2">
        <v>0</v>
      </c>
      <c r="DA29" s="2" t="s">
        <v>16</v>
      </c>
      <c r="DB29" s="2">
        <v>8</v>
      </c>
      <c r="DC29" s="2" t="s">
        <v>15</v>
      </c>
      <c r="DD29" s="2">
        <v>65000</v>
      </c>
      <c r="DE29" s="2">
        <v>9</v>
      </c>
      <c r="DF29" s="2">
        <v>0</v>
      </c>
      <c r="DG29" s="2">
        <v>12</v>
      </c>
      <c r="DH29" s="2">
        <v>0</v>
      </c>
      <c r="DI29" s="2">
        <v>12</v>
      </c>
      <c r="DJ29" s="2">
        <v>0</v>
      </c>
      <c r="DK29" s="2">
        <v>17</v>
      </c>
      <c r="DL29" s="2">
        <v>0</v>
      </c>
      <c r="DM29" s="2" t="s">
        <v>16</v>
      </c>
      <c r="DN29" s="2">
        <v>8</v>
      </c>
      <c r="DO29" s="2" t="s">
        <v>15</v>
      </c>
      <c r="DP29" s="2">
        <v>65000</v>
      </c>
      <c r="DQ29" s="2">
        <v>9</v>
      </c>
      <c r="DR29" s="2">
        <v>0</v>
      </c>
      <c r="DS29" s="2">
        <v>12</v>
      </c>
      <c r="DT29" s="2">
        <v>0</v>
      </c>
      <c r="DU29" s="2">
        <v>12</v>
      </c>
      <c r="DV29" s="2">
        <v>0</v>
      </c>
      <c r="DW29" s="2">
        <v>17</v>
      </c>
      <c r="DX29" s="2">
        <v>0</v>
      </c>
      <c r="DY29" s="2" t="s">
        <v>16</v>
      </c>
      <c r="DZ29" s="2">
        <v>8</v>
      </c>
      <c r="EA29" s="2" t="s">
        <v>15</v>
      </c>
      <c r="EB29" s="2">
        <v>65000</v>
      </c>
      <c r="EC29" s="2">
        <v>9</v>
      </c>
      <c r="ED29" s="2">
        <v>0</v>
      </c>
      <c r="EE29" s="2">
        <v>12</v>
      </c>
      <c r="EF29" s="2">
        <v>0</v>
      </c>
      <c r="EG29" s="2">
        <v>12</v>
      </c>
      <c r="EH29" s="2">
        <v>0</v>
      </c>
      <c r="EI29" s="2">
        <v>17</v>
      </c>
      <c r="EJ29" s="2">
        <v>0</v>
      </c>
      <c r="EK29" s="2" t="s">
        <v>16</v>
      </c>
      <c r="EL29" s="2">
        <v>8</v>
      </c>
      <c r="EM29" s="2" t="s">
        <v>15</v>
      </c>
      <c r="EN29" s="2">
        <v>65000</v>
      </c>
      <c r="EO29" s="2">
        <v>80</v>
      </c>
      <c r="EP29" s="120">
        <v>650000</v>
      </c>
      <c r="EQ29" s="118">
        <f t="shared" si="0"/>
        <v>1</v>
      </c>
      <c r="ER29" s="118">
        <f t="shared" si="1"/>
        <v>1</v>
      </c>
      <c r="ES29" s="118">
        <f t="shared" si="2"/>
        <v>1</v>
      </c>
      <c r="ET29" s="118">
        <f t="shared" si="3"/>
        <v>1</v>
      </c>
      <c r="EU29" s="118">
        <f t="shared" si="4"/>
        <v>1</v>
      </c>
      <c r="EV29" s="118">
        <f t="shared" si="5"/>
        <v>1</v>
      </c>
      <c r="EW29" s="118">
        <f t="shared" si="6"/>
        <v>1</v>
      </c>
      <c r="EX29" s="118">
        <f t="shared" si="7"/>
        <v>1</v>
      </c>
      <c r="EY29" s="118">
        <f t="shared" si="8"/>
        <v>1</v>
      </c>
      <c r="EZ29" s="118">
        <f t="shared" si="9"/>
        <v>1</v>
      </c>
      <c r="FA29" s="118" t="str">
        <f>VLOOKUP(B29,[1]Kintone!A:H,8,0)</f>
        <v>診療所</v>
      </c>
      <c r="FB29" s="121">
        <v>45014</v>
      </c>
      <c r="FC29" s="118"/>
      <c r="FD29" s="118"/>
    </row>
    <row r="30" spans="1:160" ht="18.75" customHeight="1">
      <c r="A30" s="66">
        <v>26</v>
      </c>
      <c r="B30" s="25">
        <v>1308</v>
      </c>
      <c r="C30" s="67" t="s">
        <v>15</v>
      </c>
      <c r="D30" s="25">
        <v>2710402898</v>
      </c>
      <c r="E30" s="2" t="s">
        <v>1165</v>
      </c>
      <c r="F30" s="2">
        <v>0</v>
      </c>
      <c r="G30" s="2">
        <v>0</v>
      </c>
      <c r="H30" s="2" t="s">
        <v>2113</v>
      </c>
      <c r="I30" s="2" t="s">
        <v>892</v>
      </c>
      <c r="J30" s="2" t="s">
        <v>2365</v>
      </c>
      <c r="K30" s="68" t="s">
        <v>2268</v>
      </c>
      <c r="L30" s="2" t="s">
        <v>3191</v>
      </c>
      <c r="M30" s="2" t="s">
        <v>3191</v>
      </c>
      <c r="N30" s="2" t="s">
        <v>2366</v>
      </c>
      <c r="O30" s="118" t="s">
        <v>3190</v>
      </c>
      <c r="P30" s="2" t="s">
        <v>2268</v>
      </c>
      <c r="Q30" s="2" t="s">
        <v>2113</v>
      </c>
      <c r="R30" s="2" t="s">
        <v>892</v>
      </c>
      <c r="S30" s="2" t="s">
        <v>2365</v>
      </c>
      <c r="T30" s="119" t="s">
        <v>2366</v>
      </c>
      <c r="U30" s="2" t="s">
        <v>20</v>
      </c>
      <c r="V30" s="2" t="s">
        <v>15</v>
      </c>
      <c r="W30" s="123" t="s">
        <v>2360</v>
      </c>
      <c r="X30" s="2"/>
      <c r="Y30" s="2">
        <v>9</v>
      </c>
      <c r="Z30" s="2">
        <v>0</v>
      </c>
      <c r="AA30" s="2">
        <v>12</v>
      </c>
      <c r="AB30" s="2">
        <v>0</v>
      </c>
      <c r="AC30" s="2">
        <v>12</v>
      </c>
      <c r="AD30" s="2">
        <v>0</v>
      </c>
      <c r="AE30" s="2">
        <v>17</v>
      </c>
      <c r="AF30" s="2">
        <v>0</v>
      </c>
      <c r="AG30" s="2" t="s">
        <v>16</v>
      </c>
      <c r="AH30" s="2">
        <v>8</v>
      </c>
      <c r="AI30" s="2" t="s">
        <v>15</v>
      </c>
      <c r="AJ30" s="2">
        <v>65000</v>
      </c>
      <c r="AK30" s="2">
        <v>9</v>
      </c>
      <c r="AL30" s="2">
        <v>0</v>
      </c>
      <c r="AM30" s="2">
        <v>12</v>
      </c>
      <c r="AN30" s="2">
        <v>0</v>
      </c>
      <c r="AO30" s="2">
        <v>12</v>
      </c>
      <c r="AP30" s="2">
        <v>0</v>
      </c>
      <c r="AQ30" s="2">
        <v>17</v>
      </c>
      <c r="AR30" s="2">
        <v>0</v>
      </c>
      <c r="AS30" s="2" t="s">
        <v>16</v>
      </c>
      <c r="AT30" s="2">
        <v>8</v>
      </c>
      <c r="AU30" s="2" t="s">
        <v>15</v>
      </c>
      <c r="AV30" s="2">
        <v>65000</v>
      </c>
      <c r="AW30" s="2">
        <v>9</v>
      </c>
      <c r="AX30" s="2">
        <v>0</v>
      </c>
      <c r="AY30" s="2">
        <v>12</v>
      </c>
      <c r="AZ30" s="2">
        <v>0</v>
      </c>
      <c r="BA30" s="2">
        <v>12</v>
      </c>
      <c r="BB30" s="2">
        <v>0</v>
      </c>
      <c r="BC30" s="2">
        <v>17</v>
      </c>
      <c r="BD30" s="2">
        <v>0</v>
      </c>
      <c r="BE30" s="2" t="s">
        <v>16</v>
      </c>
      <c r="BF30" s="2">
        <v>8</v>
      </c>
      <c r="BG30" s="2" t="s">
        <v>15</v>
      </c>
      <c r="BH30" s="2">
        <v>65000</v>
      </c>
      <c r="BI30" s="2">
        <v>9</v>
      </c>
      <c r="BJ30" s="2">
        <v>0</v>
      </c>
      <c r="BK30" s="2">
        <v>12</v>
      </c>
      <c r="BL30" s="2">
        <v>0</v>
      </c>
      <c r="BM30" s="2">
        <v>12</v>
      </c>
      <c r="BN30" s="2">
        <v>0</v>
      </c>
      <c r="BO30" s="2">
        <v>17</v>
      </c>
      <c r="BP30" s="2">
        <v>0</v>
      </c>
      <c r="BQ30" s="2" t="s">
        <v>16</v>
      </c>
      <c r="BR30" s="2">
        <v>8</v>
      </c>
      <c r="BS30" s="2" t="s">
        <v>15</v>
      </c>
      <c r="BT30" s="2">
        <v>65000</v>
      </c>
      <c r="BU30" s="2">
        <v>9</v>
      </c>
      <c r="BV30" s="2">
        <v>0</v>
      </c>
      <c r="BW30" s="2">
        <v>12</v>
      </c>
      <c r="BX30" s="2">
        <v>0</v>
      </c>
      <c r="BY30" s="2">
        <v>12</v>
      </c>
      <c r="BZ30" s="2">
        <v>0</v>
      </c>
      <c r="CA30" s="2">
        <v>17</v>
      </c>
      <c r="CB30" s="2">
        <v>0</v>
      </c>
      <c r="CC30" s="2" t="s">
        <v>16</v>
      </c>
      <c r="CD30" s="2">
        <v>8</v>
      </c>
      <c r="CE30" s="2" t="s">
        <v>15</v>
      </c>
      <c r="CF30" s="2">
        <v>65000</v>
      </c>
      <c r="CG30" s="2">
        <v>9</v>
      </c>
      <c r="CH30" s="2">
        <v>0</v>
      </c>
      <c r="CI30" s="2">
        <v>12</v>
      </c>
      <c r="CJ30" s="2">
        <v>0</v>
      </c>
      <c r="CK30" s="2">
        <v>12</v>
      </c>
      <c r="CL30" s="2">
        <v>0</v>
      </c>
      <c r="CM30" s="2">
        <v>17</v>
      </c>
      <c r="CN30" s="2">
        <v>0</v>
      </c>
      <c r="CO30" s="2" t="s">
        <v>16</v>
      </c>
      <c r="CP30" s="2">
        <v>8</v>
      </c>
      <c r="CQ30" s="2" t="s">
        <v>15</v>
      </c>
      <c r="CR30" s="2">
        <v>65000</v>
      </c>
      <c r="CS30" s="2">
        <v>9</v>
      </c>
      <c r="CT30" s="2">
        <v>0</v>
      </c>
      <c r="CU30" s="2">
        <v>12</v>
      </c>
      <c r="CV30" s="2">
        <v>0</v>
      </c>
      <c r="CW30" s="2">
        <v>12</v>
      </c>
      <c r="CX30" s="2">
        <v>0</v>
      </c>
      <c r="CY30" s="2">
        <v>17</v>
      </c>
      <c r="CZ30" s="2">
        <v>0</v>
      </c>
      <c r="DA30" s="2" t="s">
        <v>16</v>
      </c>
      <c r="DB30" s="2">
        <v>8</v>
      </c>
      <c r="DC30" s="2" t="s">
        <v>15</v>
      </c>
      <c r="DD30" s="2">
        <v>65000</v>
      </c>
      <c r="DE30" s="2">
        <v>9</v>
      </c>
      <c r="DF30" s="2">
        <v>0</v>
      </c>
      <c r="DG30" s="2">
        <v>12</v>
      </c>
      <c r="DH30" s="2">
        <v>0</v>
      </c>
      <c r="DI30" s="2">
        <v>12</v>
      </c>
      <c r="DJ30" s="2">
        <v>0</v>
      </c>
      <c r="DK30" s="2">
        <v>17</v>
      </c>
      <c r="DL30" s="2">
        <v>0</v>
      </c>
      <c r="DM30" s="2" t="s">
        <v>16</v>
      </c>
      <c r="DN30" s="2">
        <v>8</v>
      </c>
      <c r="DO30" s="2" t="s">
        <v>15</v>
      </c>
      <c r="DP30" s="2">
        <v>65000</v>
      </c>
      <c r="DQ30" s="2">
        <v>9</v>
      </c>
      <c r="DR30" s="2">
        <v>0</v>
      </c>
      <c r="DS30" s="2">
        <v>12</v>
      </c>
      <c r="DT30" s="2">
        <v>0</v>
      </c>
      <c r="DU30" s="2">
        <v>12</v>
      </c>
      <c r="DV30" s="2">
        <v>0</v>
      </c>
      <c r="DW30" s="2">
        <v>17</v>
      </c>
      <c r="DX30" s="2">
        <v>0</v>
      </c>
      <c r="DY30" s="2" t="s">
        <v>16</v>
      </c>
      <c r="DZ30" s="2">
        <v>8</v>
      </c>
      <c r="EA30" s="2" t="s">
        <v>15</v>
      </c>
      <c r="EB30" s="2">
        <v>65000</v>
      </c>
      <c r="EC30" s="2">
        <v>9</v>
      </c>
      <c r="ED30" s="2">
        <v>0</v>
      </c>
      <c r="EE30" s="2">
        <v>12</v>
      </c>
      <c r="EF30" s="2">
        <v>0</v>
      </c>
      <c r="EG30" s="2">
        <v>12</v>
      </c>
      <c r="EH30" s="2">
        <v>0</v>
      </c>
      <c r="EI30" s="2">
        <v>17</v>
      </c>
      <c r="EJ30" s="2">
        <v>0</v>
      </c>
      <c r="EK30" s="2" t="s">
        <v>16</v>
      </c>
      <c r="EL30" s="2">
        <v>8</v>
      </c>
      <c r="EM30" s="2" t="s">
        <v>15</v>
      </c>
      <c r="EN30" s="2">
        <v>65000</v>
      </c>
      <c r="EO30" s="2">
        <v>80</v>
      </c>
      <c r="EP30" s="120">
        <v>650000</v>
      </c>
      <c r="EQ30" s="118">
        <f t="shared" si="0"/>
        <v>1</v>
      </c>
      <c r="ER30" s="118">
        <f t="shared" si="1"/>
        <v>1</v>
      </c>
      <c r="ES30" s="118">
        <f t="shared" si="2"/>
        <v>1</v>
      </c>
      <c r="ET30" s="118">
        <f t="shared" si="3"/>
        <v>1</v>
      </c>
      <c r="EU30" s="118">
        <f t="shared" si="4"/>
        <v>1</v>
      </c>
      <c r="EV30" s="118">
        <f t="shared" si="5"/>
        <v>1</v>
      </c>
      <c r="EW30" s="118">
        <f t="shared" si="6"/>
        <v>1</v>
      </c>
      <c r="EX30" s="118">
        <f t="shared" si="7"/>
        <v>1</v>
      </c>
      <c r="EY30" s="118">
        <f t="shared" si="8"/>
        <v>1</v>
      </c>
      <c r="EZ30" s="118">
        <f t="shared" si="9"/>
        <v>1</v>
      </c>
      <c r="FA30" s="118" t="str">
        <f>VLOOKUP(B30,[1]Kintone!A:H,8,0)</f>
        <v>診療所</v>
      </c>
      <c r="FB30" s="121">
        <v>45014</v>
      </c>
      <c r="FC30" s="118"/>
      <c r="FD30" s="118"/>
    </row>
    <row r="31" spans="1:160" ht="18.75">
      <c r="A31" s="66">
        <v>27</v>
      </c>
      <c r="B31" s="25">
        <v>367</v>
      </c>
      <c r="C31" s="67" t="s">
        <v>15</v>
      </c>
      <c r="D31" s="25">
        <v>2713305338</v>
      </c>
      <c r="E31" s="2" t="s">
        <v>1165</v>
      </c>
      <c r="F31" s="2">
        <v>0</v>
      </c>
      <c r="G31" s="2">
        <v>0</v>
      </c>
      <c r="H31" s="2" t="s">
        <v>1013</v>
      </c>
      <c r="I31" s="2" t="s">
        <v>348</v>
      </c>
      <c r="J31" s="2" t="s">
        <v>1014</v>
      </c>
      <c r="K31" s="68" t="s">
        <v>1012</v>
      </c>
      <c r="L31" s="2" t="s">
        <v>3192</v>
      </c>
      <c r="M31" s="2" t="s">
        <v>3192</v>
      </c>
      <c r="N31" s="2" t="s">
        <v>1041</v>
      </c>
      <c r="O31" s="118" t="s">
        <v>1371</v>
      </c>
      <c r="P31" s="2" t="s">
        <v>1012</v>
      </c>
      <c r="Q31" s="2" t="s">
        <v>1013</v>
      </c>
      <c r="R31" s="2" t="s">
        <v>348</v>
      </c>
      <c r="S31" s="2" t="s">
        <v>1014</v>
      </c>
      <c r="T31" s="119" t="s">
        <v>1041</v>
      </c>
      <c r="U31" s="2" t="s">
        <v>29</v>
      </c>
      <c r="V31" s="2" t="s">
        <v>15</v>
      </c>
      <c r="W31" s="69"/>
      <c r="X31" s="2"/>
      <c r="Y31" s="2">
        <v>7</v>
      </c>
      <c r="Z31" s="2">
        <v>30</v>
      </c>
      <c r="AA31" s="2">
        <v>13</v>
      </c>
      <c r="AB31" s="2">
        <v>30</v>
      </c>
      <c r="AC31" s="2">
        <v>0</v>
      </c>
      <c r="AD31" s="2">
        <v>0</v>
      </c>
      <c r="AE31" s="2">
        <v>0</v>
      </c>
      <c r="AF31" s="2">
        <v>0</v>
      </c>
      <c r="AG31" s="2" t="s">
        <v>16</v>
      </c>
      <c r="AH31" s="2">
        <v>6</v>
      </c>
      <c r="AI31" s="2" t="s">
        <v>15</v>
      </c>
      <c r="AJ31" s="2">
        <v>65000</v>
      </c>
      <c r="AK31" s="2">
        <v>7</v>
      </c>
      <c r="AL31" s="2">
        <v>30</v>
      </c>
      <c r="AM31" s="2">
        <v>13</v>
      </c>
      <c r="AN31" s="2">
        <v>30</v>
      </c>
      <c r="AO31" s="2">
        <v>0</v>
      </c>
      <c r="AP31" s="2">
        <v>0</v>
      </c>
      <c r="AQ31" s="2">
        <v>0</v>
      </c>
      <c r="AR31" s="2">
        <v>0</v>
      </c>
      <c r="AS31" s="2" t="s">
        <v>16</v>
      </c>
      <c r="AT31" s="2">
        <v>6</v>
      </c>
      <c r="AU31" s="2" t="s">
        <v>15</v>
      </c>
      <c r="AV31" s="2">
        <v>65000</v>
      </c>
      <c r="AW31" s="2">
        <v>7</v>
      </c>
      <c r="AX31" s="2">
        <v>30</v>
      </c>
      <c r="AY31" s="2">
        <v>13</v>
      </c>
      <c r="AZ31" s="2">
        <v>30</v>
      </c>
      <c r="BA31" s="2">
        <v>0</v>
      </c>
      <c r="BB31" s="2">
        <v>0</v>
      </c>
      <c r="BC31" s="2">
        <v>0</v>
      </c>
      <c r="BD31" s="2">
        <v>0</v>
      </c>
      <c r="BE31" s="2" t="s">
        <v>16</v>
      </c>
      <c r="BF31" s="2">
        <v>6</v>
      </c>
      <c r="BG31" s="2" t="s">
        <v>15</v>
      </c>
      <c r="BH31" s="2">
        <v>65000</v>
      </c>
      <c r="BI31" s="2">
        <v>7</v>
      </c>
      <c r="BJ31" s="2">
        <v>30</v>
      </c>
      <c r="BK31" s="2">
        <v>13</v>
      </c>
      <c r="BL31" s="2">
        <v>30</v>
      </c>
      <c r="BM31" s="2">
        <v>0</v>
      </c>
      <c r="BN31" s="2">
        <v>0</v>
      </c>
      <c r="BO31" s="2">
        <v>0</v>
      </c>
      <c r="BP31" s="2">
        <v>0</v>
      </c>
      <c r="BQ31" s="2" t="s">
        <v>16</v>
      </c>
      <c r="BR31" s="2">
        <v>6</v>
      </c>
      <c r="BS31" s="2" t="s">
        <v>15</v>
      </c>
      <c r="BT31" s="2">
        <v>65000</v>
      </c>
      <c r="BU31" s="2">
        <v>7</v>
      </c>
      <c r="BV31" s="2">
        <v>30</v>
      </c>
      <c r="BW31" s="2">
        <v>13</v>
      </c>
      <c r="BX31" s="2">
        <v>30</v>
      </c>
      <c r="BY31" s="2">
        <v>0</v>
      </c>
      <c r="BZ31" s="2">
        <v>0</v>
      </c>
      <c r="CA31" s="2">
        <v>0</v>
      </c>
      <c r="CB31" s="2">
        <v>0</v>
      </c>
      <c r="CC31" s="2" t="s">
        <v>16</v>
      </c>
      <c r="CD31" s="2">
        <v>6</v>
      </c>
      <c r="CE31" s="2" t="s">
        <v>15</v>
      </c>
      <c r="CF31" s="2">
        <v>65000</v>
      </c>
      <c r="CG31" s="2">
        <v>7</v>
      </c>
      <c r="CH31" s="2">
        <v>30</v>
      </c>
      <c r="CI31" s="2">
        <v>13</v>
      </c>
      <c r="CJ31" s="2">
        <v>30</v>
      </c>
      <c r="CK31" s="2">
        <v>0</v>
      </c>
      <c r="CL31" s="2">
        <v>0</v>
      </c>
      <c r="CM31" s="2">
        <v>0</v>
      </c>
      <c r="CN31" s="2">
        <v>0</v>
      </c>
      <c r="CO31" s="2" t="s">
        <v>16</v>
      </c>
      <c r="CP31" s="2">
        <v>6</v>
      </c>
      <c r="CQ31" s="2" t="s">
        <v>15</v>
      </c>
      <c r="CR31" s="2">
        <v>65000</v>
      </c>
      <c r="CS31" s="2">
        <v>7</v>
      </c>
      <c r="CT31" s="2">
        <v>30</v>
      </c>
      <c r="CU31" s="2">
        <v>13</v>
      </c>
      <c r="CV31" s="2">
        <v>30</v>
      </c>
      <c r="CW31" s="2">
        <v>0</v>
      </c>
      <c r="CX31" s="2">
        <v>0</v>
      </c>
      <c r="CY31" s="2">
        <v>0</v>
      </c>
      <c r="CZ31" s="2">
        <v>0</v>
      </c>
      <c r="DA31" s="2" t="s">
        <v>16</v>
      </c>
      <c r="DB31" s="2">
        <v>6</v>
      </c>
      <c r="DC31" s="2" t="s">
        <v>15</v>
      </c>
      <c r="DD31" s="2">
        <v>65000</v>
      </c>
      <c r="DE31" s="2">
        <v>7</v>
      </c>
      <c r="DF31" s="2">
        <v>30</v>
      </c>
      <c r="DG31" s="2">
        <v>13</v>
      </c>
      <c r="DH31" s="2">
        <v>30</v>
      </c>
      <c r="DI31" s="2">
        <v>0</v>
      </c>
      <c r="DJ31" s="2">
        <v>0</v>
      </c>
      <c r="DK31" s="2">
        <v>0</v>
      </c>
      <c r="DL31" s="2">
        <v>0</v>
      </c>
      <c r="DM31" s="2" t="s">
        <v>16</v>
      </c>
      <c r="DN31" s="2">
        <v>6</v>
      </c>
      <c r="DO31" s="2" t="s">
        <v>15</v>
      </c>
      <c r="DP31" s="2">
        <v>65000</v>
      </c>
      <c r="DQ31" s="2">
        <v>7</v>
      </c>
      <c r="DR31" s="2">
        <v>30</v>
      </c>
      <c r="DS31" s="2">
        <v>13</v>
      </c>
      <c r="DT31" s="2">
        <v>30</v>
      </c>
      <c r="DU31" s="2">
        <v>0</v>
      </c>
      <c r="DV31" s="2">
        <v>0</v>
      </c>
      <c r="DW31" s="2">
        <v>0</v>
      </c>
      <c r="DX31" s="2">
        <v>0</v>
      </c>
      <c r="DY31" s="2" t="s">
        <v>16</v>
      </c>
      <c r="DZ31" s="2">
        <v>6</v>
      </c>
      <c r="EA31" s="2" t="s">
        <v>15</v>
      </c>
      <c r="EB31" s="2">
        <v>65000</v>
      </c>
      <c r="EC31" s="2">
        <v>7</v>
      </c>
      <c r="ED31" s="2">
        <v>30</v>
      </c>
      <c r="EE31" s="2">
        <v>13</v>
      </c>
      <c r="EF31" s="2">
        <v>30</v>
      </c>
      <c r="EG31" s="2">
        <v>0</v>
      </c>
      <c r="EH31" s="2">
        <v>0</v>
      </c>
      <c r="EI31" s="2">
        <v>0</v>
      </c>
      <c r="EJ31" s="2">
        <v>0</v>
      </c>
      <c r="EK31" s="2" t="s">
        <v>16</v>
      </c>
      <c r="EL31" s="2">
        <v>6</v>
      </c>
      <c r="EM31" s="2" t="s">
        <v>15</v>
      </c>
      <c r="EN31" s="2">
        <v>65000</v>
      </c>
      <c r="EO31" s="2">
        <v>60</v>
      </c>
      <c r="EP31" s="120">
        <v>650000</v>
      </c>
      <c r="EQ31" s="118">
        <f t="shared" si="0"/>
        <v>1</v>
      </c>
      <c r="ER31" s="118">
        <f t="shared" si="1"/>
        <v>1</v>
      </c>
      <c r="ES31" s="118">
        <f t="shared" si="2"/>
        <v>1</v>
      </c>
      <c r="ET31" s="118">
        <f t="shared" si="3"/>
        <v>1</v>
      </c>
      <c r="EU31" s="118">
        <f t="shared" si="4"/>
        <v>1</v>
      </c>
      <c r="EV31" s="118">
        <f t="shared" si="5"/>
        <v>1</v>
      </c>
      <c r="EW31" s="118">
        <f t="shared" si="6"/>
        <v>1</v>
      </c>
      <c r="EX31" s="118">
        <f t="shared" si="7"/>
        <v>1</v>
      </c>
      <c r="EY31" s="118">
        <f t="shared" si="8"/>
        <v>1</v>
      </c>
      <c r="EZ31" s="118">
        <f t="shared" si="9"/>
        <v>1</v>
      </c>
      <c r="FA31" s="118" t="str">
        <f>VLOOKUP(B31,[1]Kintone!A:H,8,0)</f>
        <v>診療所</v>
      </c>
      <c r="FB31" s="121">
        <v>45014</v>
      </c>
      <c r="FC31" s="118"/>
      <c r="FD31" s="118"/>
    </row>
    <row r="32" spans="1:160" ht="18.75">
      <c r="A32" s="66">
        <v>28</v>
      </c>
      <c r="B32" s="25">
        <v>816</v>
      </c>
      <c r="C32" s="67" t="s">
        <v>15</v>
      </c>
      <c r="D32" s="25">
        <v>2710123130</v>
      </c>
      <c r="E32" s="2" t="s">
        <v>908</v>
      </c>
      <c r="F32" s="2" t="s">
        <v>1167</v>
      </c>
      <c r="G32" s="2" t="s">
        <v>539</v>
      </c>
      <c r="H32" s="2" t="s">
        <v>908</v>
      </c>
      <c r="I32" s="2" t="s">
        <v>173</v>
      </c>
      <c r="J32" s="2" t="s">
        <v>909</v>
      </c>
      <c r="K32" s="68" t="s">
        <v>539</v>
      </c>
      <c r="L32" s="2" t="s">
        <v>1168</v>
      </c>
      <c r="M32" s="2" t="s">
        <v>3193</v>
      </c>
      <c r="N32" s="2" t="s">
        <v>910</v>
      </c>
      <c r="O32" s="118" t="s">
        <v>1169</v>
      </c>
      <c r="P32" s="2" t="s">
        <v>539</v>
      </c>
      <c r="Q32" s="2" t="s">
        <v>908</v>
      </c>
      <c r="R32" s="2" t="s">
        <v>173</v>
      </c>
      <c r="S32" s="2" t="s">
        <v>909</v>
      </c>
      <c r="T32" s="119" t="s">
        <v>910</v>
      </c>
      <c r="U32" s="2" t="s">
        <v>20</v>
      </c>
      <c r="V32" s="2" t="s">
        <v>15</v>
      </c>
      <c r="W32" s="69" t="s">
        <v>963</v>
      </c>
      <c r="X32" s="2" t="s">
        <v>2367</v>
      </c>
      <c r="Y32" s="2">
        <v>9</v>
      </c>
      <c r="Z32" s="2">
        <v>0</v>
      </c>
      <c r="AA32" s="2">
        <v>12</v>
      </c>
      <c r="AB32" s="2">
        <v>0</v>
      </c>
      <c r="AC32" s="2">
        <v>13</v>
      </c>
      <c r="AD32" s="2">
        <v>0</v>
      </c>
      <c r="AE32" s="2">
        <v>16</v>
      </c>
      <c r="AF32" s="2">
        <v>0</v>
      </c>
      <c r="AG32" s="2" t="s">
        <v>2367</v>
      </c>
      <c r="AH32" s="2">
        <v>6</v>
      </c>
      <c r="AI32" s="2" t="s">
        <v>15</v>
      </c>
      <c r="AJ32" s="2">
        <v>65000</v>
      </c>
      <c r="AK32" s="2">
        <v>9</v>
      </c>
      <c r="AL32" s="2">
        <v>0</v>
      </c>
      <c r="AM32" s="2">
        <v>12</v>
      </c>
      <c r="AN32" s="2">
        <v>0</v>
      </c>
      <c r="AO32" s="2">
        <v>13</v>
      </c>
      <c r="AP32" s="2">
        <v>0</v>
      </c>
      <c r="AQ32" s="2">
        <v>16</v>
      </c>
      <c r="AR32" s="2">
        <v>0</v>
      </c>
      <c r="AS32" s="2" t="s">
        <v>2367</v>
      </c>
      <c r="AT32" s="2">
        <v>6</v>
      </c>
      <c r="AU32" s="2" t="s">
        <v>15</v>
      </c>
      <c r="AV32" s="2">
        <v>65000</v>
      </c>
      <c r="AW32" s="2">
        <v>9</v>
      </c>
      <c r="AX32" s="2">
        <v>0</v>
      </c>
      <c r="AY32" s="2">
        <v>12</v>
      </c>
      <c r="AZ32" s="2">
        <v>0</v>
      </c>
      <c r="BA32" s="2">
        <v>13</v>
      </c>
      <c r="BB32" s="2">
        <v>0</v>
      </c>
      <c r="BC32" s="2">
        <v>16</v>
      </c>
      <c r="BD32" s="2">
        <v>0</v>
      </c>
      <c r="BE32" s="2" t="s">
        <v>2367</v>
      </c>
      <c r="BF32" s="2">
        <v>6</v>
      </c>
      <c r="BG32" s="2" t="s">
        <v>15</v>
      </c>
      <c r="BH32" s="2">
        <v>65000</v>
      </c>
      <c r="BI32" s="2">
        <v>9</v>
      </c>
      <c r="BJ32" s="2">
        <v>0</v>
      </c>
      <c r="BK32" s="2">
        <v>12</v>
      </c>
      <c r="BL32" s="2">
        <v>0</v>
      </c>
      <c r="BM32" s="2">
        <v>13</v>
      </c>
      <c r="BN32" s="2">
        <v>0</v>
      </c>
      <c r="BO32" s="2">
        <v>16</v>
      </c>
      <c r="BP32" s="2">
        <v>0</v>
      </c>
      <c r="BQ32" s="2" t="s">
        <v>2367</v>
      </c>
      <c r="BR32" s="2">
        <v>6</v>
      </c>
      <c r="BS32" s="2" t="s">
        <v>15</v>
      </c>
      <c r="BT32" s="2">
        <v>65000</v>
      </c>
      <c r="BU32" s="2">
        <v>9</v>
      </c>
      <c r="BV32" s="2">
        <v>0</v>
      </c>
      <c r="BW32" s="2">
        <v>12</v>
      </c>
      <c r="BX32" s="2">
        <v>0</v>
      </c>
      <c r="BY32" s="2">
        <v>13</v>
      </c>
      <c r="BZ32" s="2">
        <v>0</v>
      </c>
      <c r="CA32" s="2">
        <v>16</v>
      </c>
      <c r="CB32" s="2">
        <v>0</v>
      </c>
      <c r="CC32" s="2" t="s">
        <v>2367</v>
      </c>
      <c r="CD32" s="2">
        <v>6</v>
      </c>
      <c r="CE32" s="2" t="s">
        <v>15</v>
      </c>
      <c r="CF32" s="2">
        <v>65000</v>
      </c>
      <c r="CG32" s="2">
        <v>9</v>
      </c>
      <c r="CH32" s="2">
        <v>0</v>
      </c>
      <c r="CI32" s="2">
        <v>12</v>
      </c>
      <c r="CJ32" s="2">
        <v>0</v>
      </c>
      <c r="CK32" s="2">
        <v>13</v>
      </c>
      <c r="CL32" s="2">
        <v>0</v>
      </c>
      <c r="CM32" s="2">
        <v>16</v>
      </c>
      <c r="CN32" s="2">
        <v>0</v>
      </c>
      <c r="CO32" s="2" t="s">
        <v>2367</v>
      </c>
      <c r="CP32" s="2">
        <v>6</v>
      </c>
      <c r="CQ32" s="2" t="s">
        <v>15</v>
      </c>
      <c r="CR32" s="2">
        <v>65000</v>
      </c>
      <c r="CS32" s="2">
        <v>9</v>
      </c>
      <c r="CT32" s="2">
        <v>0</v>
      </c>
      <c r="CU32" s="2">
        <v>12</v>
      </c>
      <c r="CV32" s="2">
        <v>0</v>
      </c>
      <c r="CW32" s="2">
        <v>13</v>
      </c>
      <c r="CX32" s="2">
        <v>0</v>
      </c>
      <c r="CY32" s="2">
        <v>16</v>
      </c>
      <c r="CZ32" s="2">
        <v>0</v>
      </c>
      <c r="DA32" s="2" t="s">
        <v>2367</v>
      </c>
      <c r="DB32" s="2">
        <v>6</v>
      </c>
      <c r="DC32" s="2" t="s">
        <v>15</v>
      </c>
      <c r="DD32" s="2">
        <v>65000</v>
      </c>
      <c r="DE32" s="2">
        <v>9</v>
      </c>
      <c r="DF32" s="2">
        <v>0</v>
      </c>
      <c r="DG32" s="2">
        <v>12</v>
      </c>
      <c r="DH32" s="2">
        <v>0</v>
      </c>
      <c r="DI32" s="2">
        <v>13</v>
      </c>
      <c r="DJ32" s="2">
        <v>0</v>
      </c>
      <c r="DK32" s="2">
        <v>16</v>
      </c>
      <c r="DL32" s="2">
        <v>0</v>
      </c>
      <c r="DM32" s="2" t="s">
        <v>2367</v>
      </c>
      <c r="DN32" s="2">
        <v>6</v>
      </c>
      <c r="DO32" s="2" t="s">
        <v>15</v>
      </c>
      <c r="DP32" s="2">
        <v>65000</v>
      </c>
      <c r="DQ32" s="2">
        <v>9</v>
      </c>
      <c r="DR32" s="2">
        <v>0</v>
      </c>
      <c r="DS32" s="2">
        <v>12</v>
      </c>
      <c r="DT32" s="2">
        <v>0</v>
      </c>
      <c r="DU32" s="2">
        <v>13</v>
      </c>
      <c r="DV32" s="2">
        <v>0</v>
      </c>
      <c r="DW32" s="2">
        <v>16</v>
      </c>
      <c r="DX32" s="2">
        <v>0</v>
      </c>
      <c r="DY32" s="2" t="s">
        <v>2367</v>
      </c>
      <c r="DZ32" s="2">
        <v>6</v>
      </c>
      <c r="EA32" s="2" t="s">
        <v>15</v>
      </c>
      <c r="EB32" s="2">
        <v>65000</v>
      </c>
      <c r="EC32" s="2">
        <v>9</v>
      </c>
      <c r="ED32" s="2">
        <v>0</v>
      </c>
      <c r="EE32" s="2">
        <v>12</v>
      </c>
      <c r="EF32" s="2">
        <v>0</v>
      </c>
      <c r="EG32" s="2">
        <v>13</v>
      </c>
      <c r="EH32" s="2">
        <v>0</v>
      </c>
      <c r="EI32" s="2">
        <v>16</v>
      </c>
      <c r="EJ32" s="2">
        <v>0</v>
      </c>
      <c r="EK32" s="2" t="s">
        <v>2367</v>
      </c>
      <c r="EL32" s="2">
        <v>6</v>
      </c>
      <c r="EM32" s="2" t="s">
        <v>15</v>
      </c>
      <c r="EN32" s="2">
        <v>65000</v>
      </c>
      <c r="EO32" s="2">
        <v>60</v>
      </c>
      <c r="EP32" s="120">
        <v>650000</v>
      </c>
      <c r="EQ32" s="118">
        <f t="shared" si="0"/>
        <v>1</v>
      </c>
      <c r="ER32" s="118">
        <f t="shared" si="1"/>
        <v>1</v>
      </c>
      <c r="ES32" s="118">
        <f t="shared" si="2"/>
        <v>1</v>
      </c>
      <c r="ET32" s="118">
        <f t="shared" si="3"/>
        <v>1</v>
      </c>
      <c r="EU32" s="118">
        <f t="shared" si="4"/>
        <v>1</v>
      </c>
      <c r="EV32" s="118">
        <f t="shared" si="5"/>
        <v>1</v>
      </c>
      <c r="EW32" s="118">
        <f t="shared" si="6"/>
        <v>1</v>
      </c>
      <c r="EX32" s="118">
        <f t="shared" si="7"/>
        <v>1</v>
      </c>
      <c r="EY32" s="118">
        <f t="shared" si="8"/>
        <v>1</v>
      </c>
      <c r="EZ32" s="118">
        <f t="shared" si="9"/>
        <v>1</v>
      </c>
      <c r="FA32" s="118" t="str">
        <f>VLOOKUP(B32,[1]Kintone!A:H,8,0)</f>
        <v>診療所</v>
      </c>
      <c r="FB32" s="121">
        <v>45014</v>
      </c>
      <c r="FC32" s="118"/>
      <c r="FD32" s="118"/>
    </row>
    <row r="33" spans="1:161" ht="18.75">
      <c r="A33" s="66">
        <v>29</v>
      </c>
      <c r="B33" s="25">
        <v>1597</v>
      </c>
      <c r="C33" s="67" t="s">
        <v>12</v>
      </c>
      <c r="D33" s="25">
        <v>2712408950</v>
      </c>
      <c r="E33" s="2" t="s">
        <v>1165</v>
      </c>
      <c r="F33" s="2">
        <v>0</v>
      </c>
      <c r="G33" s="2">
        <v>0</v>
      </c>
      <c r="H33" s="2" t="s">
        <v>80</v>
      </c>
      <c r="I33" s="2" t="s">
        <v>33</v>
      </c>
      <c r="J33" s="2" t="s">
        <v>2368</v>
      </c>
      <c r="K33" s="68" t="s">
        <v>79</v>
      </c>
      <c r="L33" s="2" t="s">
        <v>1217</v>
      </c>
      <c r="M33" s="2" t="s">
        <v>1217</v>
      </c>
      <c r="N33" s="2" t="s">
        <v>81</v>
      </c>
      <c r="O33" s="118" t="s">
        <v>1218</v>
      </c>
      <c r="P33" s="2" t="s">
        <v>79</v>
      </c>
      <c r="Q33" s="2" t="s">
        <v>80</v>
      </c>
      <c r="R33" s="2" t="s">
        <v>33</v>
      </c>
      <c r="S33" s="2" t="s">
        <v>2368</v>
      </c>
      <c r="T33" s="119" t="s">
        <v>81</v>
      </c>
      <c r="U33" s="2" t="s">
        <v>20</v>
      </c>
      <c r="V33" s="2" t="s">
        <v>12</v>
      </c>
      <c r="W33" s="69" t="s">
        <v>685</v>
      </c>
      <c r="X33" s="2" t="s">
        <v>2369</v>
      </c>
      <c r="Y33" s="2">
        <v>9</v>
      </c>
      <c r="Z33" s="2">
        <v>30</v>
      </c>
      <c r="AA33" s="2">
        <v>12</v>
      </c>
      <c r="AB33" s="2">
        <v>30</v>
      </c>
      <c r="AC33" s="2">
        <v>0</v>
      </c>
      <c r="AD33" s="2">
        <v>0</v>
      </c>
      <c r="AE33" s="2">
        <v>0</v>
      </c>
      <c r="AF33" s="2">
        <v>0</v>
      </c>
      <c r="AG33" s="2" t="s">
        <v>2369</v>
      </c>
      <c r="AH33" s="2">
        <v>3</v>
      </c>
      <c r="AI33" s="2" t="s">
        <v>12</v>
      </c>
      <c r="AJ33" s="2">
        <v>70000</v>
      </c>
      <c r="AK33" s="2">
        <v>9</v>
      </c>
      <c r="AL33" s="2">
        <v>30</v>
      </c>
      <c r="AM33" s="2">
        <v>12</v>
      </c>
      <c r="AN33" s="2">
        <v>30</v>
      </c>
      <c r="AO33" s="2">
        <v>0</v>
      </c>
      <c r="AP33" s="2">
        <v>0</v>
      </c>
      <c r="AQ33" s="2">
        <v>0</v>
      </c>
      <c r="AR33" s="2">
        <v>0</v>
      </c>
      <c r="AS33" s="2" t="s">
        <v>2369</v>
      </c>
      <c r="AT33" s="2">
        <v>3</v>
      </c>
      <c r="AU33" s="2" t="s">
        <v>12</v>
      </c>
      <c r="AV33" s="2">
        <v>70000</v>
      </c>
      <c r="AW33" s="2">
        <v>9</v>
      </c>
      <c r="AX33" s="2">
        <v>30</v>
      </c>
      <c r="AY33" s="2">
        <v>12</v>
      </c>
      <c r="AZ33" s="2">
        <v>30</v>
      </c>
      <c r="BA33" s="2">
        <v>0</v>
      </c>
      <c r="BB33" s="2">
        <v>0</v>
      </c>
      <c r="BC33" s="2">
        <v>0</v>
      </c>
      <c r="BD33" s="2">
        <v>0</v>
      </c>
      <c r="BE33" s="2" t="s">
        <v>2369</v>
      </c>
      <c r="BF33" s="2">
        <v>3</v>
      </c>
      <c r="BG33" s="2" t="s">
        <v>12</v>
      </c>
      <c r="BH33" s="2">
        <v>70000</v>
      </c>
      <c r="BI33" s="2">
        <v>9</v>
      </c>
      <c r="BJ33" s="2">
        <v>30</v>
      </c>
      <c r="BK33" s="2">
        <v>12</v>
      </c>
      <c r="BL33" s="2">
        <v>30</v>
      </c>
      <c r="BM33" s="2">
        <v>0</v>
      </c>
      <c r="BN33" s="2">
        <v>0</v>
      </c>
      <c r="BO33" s="2">
        <v>0</v>
      </c>
      <c r="BP33" s="2">
        <v>0</v>
      </c>
      <c r="BQ33" s="2" t="s">
        <v>2369</v>
      </c>
      <c r="BR33" s="2">
        <v>3</v>
      </c>
      <c r="BS33" s="2" t="s">
        <v>12</v>
      </c>
      <c r="BT33" s="2">
        <v>70000</v>
      </c>
      <c r="BU33" s="2">
        <v>0</v>
      </c>
      <c r="BV33" s="2">
        <v>0</v>
      </c>
      <c r="BW33" s="2">
        <v>0</v>
      </c>
      <c r="BX33" s="2">
        <v>0</v>
      </c>
      <c r="BY33" s="2">
        <v>0</v>
      </c>
      <c r="BZ33" s="2">
        <v>0</v>
      </c>
      <c r="CA33" s="2">
        <v>0</v>
      </c>
      <c r="CB33" s="2">
        <v>0</v>
      </c>
      <c r="CC33" s="2" t="s">
        <v>16</v>
      </c>
      <c r="CD33" s="2">
        <v>0</v>
      </c>
      <c r="CE33" s="2">
        <v>0</v>
      </c>
      <c r="CF33" s="2">
        <v>0</v>
      </c>
      <c r="CG33" s="2">
        <v>0</v>
      </c>
      <c r="CH33" s="2">
        <v>0</v>
      </c>
      <c r="CI33" s="2">
        <v>0</v>
      </c>
      <c r="CJ33" s="2">
        <v>0</v>
      </c>
      <c r="CK33" s="2">
        <v>0</v>
      </c>
      <c r="CL33" s="2">
        <v>0</v>
      </c>
      <c r="CM33" s="2">
        <v>0</v>
      </c>
      <c r="CN33" s="2">
        <v>0</v>
      </c>
      <c r="CO33" s="2" t="s">
        <v>16</v>
      </c>
      <c r="CP33" s="2">
        <v>0</v>
      </c>
      <c r="CQ33" s="2">
        <v>0</v>
      </c>
      <c r="CR33" s="2">
        <v>0</v>
      </c>
      <c r="CS33" s="2">
        <v>0</v>
      </c>
      <c r="CT33" s="2">
        <v>0</v>
      </c>
      <c r="CU33" s="2">
        <v>0</v>
      </c>
      <c r="CV33" s="2">
        <v>0</v>
      </c>
      <c r="CW33" s="2">
        <v>0</v>
      </c>
      <c r="CX33" s="2">
        <v>0</v>
      </c>
      <c r="CY33" s="2">
        <v>0</v>
      </c>
      <c r="CZ33" s="2">
        <v>0</v>
      </c>
      <c r="DA33" s="2" t="s">
        <v>16</v>
      </c>
      <c r="DB33" s="2">
        <v>0</v>
      </c>
      <c r="DC33" s="2">
        <v>0</v>
      </c>
      <c r="DD33" s="2">
        <v>0</v>
      </c>
      <c r="DE33" s="2">
        <v>0</v>
      </c>
      <c r="DF33" s="2">
        <v>0</v>
      </c>
      <c r="DG33" s="2">
        <v>0</v>
      </c>
      <c r="DH33" s="2">
        <v>0</v>
      </c>
      <c r="DI33" s="2">
        <v>0</v>
      </c>
      <c r="DJ33" s="2">
        <v>0</v>
      </c>
      <c r="DK33" s="2">
        <v>0</v>
      </c>
      <c r="DL33" s="2">
        <v>0</v>
      </c>
      <c r="DM33" s="2" t="s">
        <v>16</v>
      </c>
      <c r="DN33" s="2">
        <v>0</v>
      </c>
      <c r="DO33" s="2">
        <v>0</v>
      </c>
      <c r="DP33" s="2">
        <v>0</v>
      </c>
      <c r="DQ33" s="2">
        <v>0</v>
      </c>
      <c r="DR33" s="2">
        <v>0</v>
      </c>
      <c r="DS33" s="2">
        <v>0</v>
      </c>
      <c r="DT33" s="2">
        <v>0</v>
      </c>
      <c r="DU33" s="2">
        <v>0</v>
      </c>
      <c r="DV33" s="2">
        <v>0</v>
      </c>
      <c r="DW33" s="2">
        <v>0</v>
      </c>
      <c r="DX33" s="2">
        <v>0</v>
      </c>
      <c r="DY33" s="2" t="s">
        <v>16</v>
      </c>
      <c r="DZ33" s="2">
        <v>0</v>
      </c>
      <c r="EA33" s="2">
        <v>0</v>
      </c>
      <c r="EB33" s="2">
        <v>0</v>
      </c>
      <c r="EC33" s="2">
        <v>9</v>
      </c>
      <c r="ED33" s="2">
        <v>30</v>
      </c>
      <c r="EE33" s="2">
        <v>12</v>
      </c>
      <c r="EF33" s="2">
        <v>30</v>
      </c>
      <c r="EG33" s="2">
        <v>0</v>
      </c>
      <c r="EH33" s="2">
        <v>0</v>
      </c>
      <c r="EI33" s="2">
        <v>0</v>
      </c>
      <c r="EJ33" s="2">
        <v>0</v>
      </c>
      <c r="EK33" s="2" t="s">
        <v>2369</v>
      </c>
      <c r="EL33" s="2">
        <v>3</v>
      </c>
      <c r="EM33" s="2" t="s">
        <v>12</v>
      </c>
      <c r="EN33" s="2">
        <v>70000</v>
      </c>
      <c r="EO33" s="2">
        <v>15</v>
      </c>
      <c r="EP33" s="120">
        <v>350000</v>
      </c>
      <c r="EQ33" s="118">
        <f t="shared" si="0"/>
        <v>1</v>
      </c>
      <c r="ER33" s="118">
        <f t="shared" si="1"/>
        <v>1</v>
      </c>
      <c r="ES33" s="118">
        <f t="shared" si="2"/>
        <v>1</v>
      </c>
      <c r="ET33" s="118">
        <f t="shared" si="3"/>
        <v>1</v>
      </c>
      <c r="EU33" s="118" t="str">
        <f t="shared" si="4"/>
        <v/>
      </c>
      <c r="EV33" s="118" t="str">
        <f t="shared" si="5"/>
        <v/>
      </c>
      <c r="EW33" s="118" t="str">
        <f t="shared" si="6"/>
        <v/>
      </c>
      <c r="EX33" s="118" t="str">
        <f t="shared" si="7"/>
        <v/>
      </c>
      <c r="EY33" s="118" t="str">
        <f t="shared" si="8"/>
        <v/>
      </c>
      <c r="EZ33" s="118">
        <f t="shared" si="9"/>
        <v>1</v>
      </c>
      <c r="FA33" s="118" t="str">
        <f>VLOOKUP(B33,[1]Kintone!A:H,8,0)</f>
        <v>診療所</v>
      </c>
      <c r="FB33" s="121">
        <v>45014</v>
      </c>
      <c r="FC33" s="118"/>
      <c r="FD33" s="118"/>
    </row>
    <row r="34" spans="1:161" ht="18.75">
      <c r="A34" s="66">
        <v>30</v>
      </c>
      <c r="B34" s="25">
        <v>818</v>
      </c>
      <c r="C34" s="67" t="s">
        <v>15</v>
      </c>
      <c r="D34" s="25">
        <v>2716400490</v>
      </c>
      <c r="E34" s="2" t="s">
        <v>1165</v>
      </c>
      <c r="F34" s="2">
        <v>0</v>
      </c>
      <c r="G34" s="2">
        <v>0</v>
      </c>
      <c r="H34" s="2" t="s">
        <v>172</v>
      </c>
      <c r="I34" s="2" t="s">
        <v>173</v>
      </c>
      <c r="J34" s="2" t="s">
        <v>174</v>
      </c>
      <c r="K34" s="68" t="s">
        <v>171</v>
      </c>
      <c r="L34" s="2" t="s">
        <v>1172</v>
      </c>
      <c r="M34" s="2" t="s">
        <v>1172</v>
      </c>
      <c r="N34" s="2" t="s">
        <v>3194</v>
      </c>
      <c r="O34" s="118" t="s">
        <v>1173</v>
      </c>
      <c r="P34" s="2" t="s">
        <v>171</v>
      </c>
      <c r="Q34" s="2" t="s">
        <v>172</v>
      </c>
      <c r="R34" s="2" t="s">
        <v>173</v>
      </c>
      <c r="S34" s="2" t="s">
        <v>174</v>
      </c>
      <c r="T34" s="119" t="s">
        <v>608</v>
      </c>
      <c r="U34" s="2" t="s">
        <v>20</v>
      </c>
      <c r="V34" s="2" t="s">
        <v>15</v>
      </c>
      <c r="W34" s="69"/>
      <c r="X34" s="2" t="s">
        <v>3195</v>
      </c>
      <c r="Y34" s="2">
        <v>10</v>
      </c>
      <c r="Z34" s="2">
        <v>0</v>
      </c>
      <c r="AA34" s="2">
        <v>12</v>
      </c>
      <c r="AB34" s="2">
        <v>0</v>
      </c>
      <c r="AC34" s="2">
        <v>12</v>
      </c>
      <c r="AD34" s="2">
        <v>0</v>
      </c>
      <c r="AE34" s="2">
        <v>16</v>
      </c>
      <c r="AF34" s="2">
        <v>0</v>
      </c>
      <c r="AG34" s="2" t="s">
        <v>2892</v>
      </c>
      <c r="AH34" s="2">
        <v>6</v>
      </c>
      <c r="AI34" s="2" t="s">
        <v>15</v>
      </c>
      <c r="AJ34" s="2">
        <v>65000</v>
      </c>
      <c r="AK34" s="2">
        <v>10</v>
      </c>
      <c r="AL34" s="2">
        <v>0</v>
      </c>
      <c r="AM34" s="2">
        <v>12</v>
      </c>
      <c r="AN34" s="2">
        <v>0</v>
      </c>
      <c r="AO34" s="2">
        <v>12</v>
      </c>
      <c r="AP34" s="2">
        <v>0</v>
      </c>
      <c r="AQ34" s="2">
        <v>16</v>
      </c>
      <c r="AR34" s="2">
        <v>0</v>
      </c>
      <c r="AS34" s="2" t="s">
        <v>3195</v>
      </c>
      <c r="AT34" s="2">
        <v>6</v>
      </c>
      <c r="AU34" s="2" t="s">
        <v>15</v>
      </c>
      <c r="AV34" s="2">
        <v>65000</v>
      </c>
      <c r="AW34" s="2">
        <v>10</v>
      </c>
      <c r="AX34" s="2">
        <v>0</v>
      </c>
      <c r="AY34" s="2">
        <v>12</v>
      </c>
      <c r="AZ34" s="2">
        <v>0</v>
      </c>
      <c r="BA34" s="2">
        <v>12</v>
      </c>
      <c r="BB34" s="2">
        <v>0</v>
      </c>
      <c r="BC34" s="2">
        <v>16</v>
      </c>
      <c r="BD34" s="2">
        <v>0</v>
      </c>
      <c r="BE34" s="2" t="s">
        <v>3195</v>
      </c>
      <c r="BF34" s="2">
        <v>6</v>
      </c>
      <c r="BG34" s="2" t="s">
        <v>15</v>
      </c>
      <c r="BH34" s="2">
        <v>65000</v>
      </c>
      <c r="BI34" s="2">
        <v>10</v>
      </c>
      <c r="BJ34" s="2">
        <v>0</v>
      </c>
      <c r="BK34" s="2">
        <v>12</v>
      </c>
      <c r="BL34" s="2">
        <v>0</v>
      </c>
      <c r="BM34" s="2">
        <v>12</v>
      </c>
      <c r="BN34" s="2">
        <v>0</v>
      </c>
      <c r="BO34" s="2">
        <v>16</v>
      </c>
      <c r="BP34" s="2">
        <v>0</v>
      </c>
      <c r="BQ34" s="2" t="s">
        <v>3195</v>
      </c>
      <c r="BR34" s="2">
        <v>6</v>
      </c>
      <c r="BS34" s="2" t="s">
        <v>15</v>
      </c>
      <c r="BT34" s="2">
        <v>65000</v>
      </c>
      <c r="BU34" s="2">
        <v>10</v>
      </c>
      <c r="BV34" s="2">
        <v>0</v>
      </c>
      <c r="BW34" s="2">
        <v>12</v>
      </c>
      <c r="BX34" s="2">
        <v>0</v>
      </c>
      <c r="BY34" s="2">
        <v>12</v>
      </c>
      <c r="BZ34" s="2">
        <v>0</v>
      </c>
      <c r="CA34" s="2">
        <v>16</v>
      </c>
      <c r="CB34" s="2">
        <v>0</v>
      </c>
      <c r="CC34" s="2" t="s">
        <v>3195</v>
      </c>
      <c r="CD34" s="2">
        <v>6</v>
      </c>
      <c r="CE34" s="2" t="s">
        <v>15</v>
      </c>
      <c r="CF34" s="2">
        <v>65000</v>
      </c>
      <c r="CG34" s="2">
        <v>10</v>
      </c>
      <c r="CH34" s="2">
        <v>0</v>
      </c>
      <c r="CI34" s="2">
        <v>12</v>
      </c>
      <c r="CJ34" s="2">
        <v>0</v>
      </c>
      <c r="CK34" s="2">
        <v>12</v>
      </c>
      <c r="CL34" s="2">
        <v>0</v>
      </c>
      <c r="CM34" s="2">
        <v>16</v>
      </c>
      <c r="CN34" s="2">
        <v>0</v>
      </c>
      <c r="CO34" s="2" t="s">
        <v>3195</v>
      </c>
      <c r="CP34" s="2">
        <v>6</v>
      </c>
      <c r="CQ34" s="2" t="s">
        <v>15</v>
      </c>
      <c r="CR34" s="2">
        <v>65000</v>
      </c>
      <c r="CS34" s="2">
        <v>10</v>
      </c>
      <c r="CT34" s="2">
        <v>0</v>
      </c>
      <c r="CU34" s="2">
        <v>12</v>
      </c>
      <c r="CV34" s="2">
        <v>0</v>
      </c>
      <c r="CW34" s="2">
        <v>12</v>
      </c>
      <c r="CX34" s="2">
        <v>0</v>
      </c>
      <c r="CY34" s="2">
        <v>16</v>
      </c>
      <c r="CZ34" s="2">
        <v>0</v>
      </c>
      <c r="DA34" s="2" t="s">
        <v>3195</v>
      </c>
      <c r="DB34" s="2">
        <v>6</v>
      </c>
      <c r="DC34" s="2" t="s">
        <v>15</v>
      </c>
      <c r="DD34" s="2">
        <v>65000</v>
      </c>
      <c r="DE34" s="2">
        <v>10</v>
      </c>
      <c r="DF34" s="2">
        <v>0</v>
      </c>
      <c r="DG34" s="2">
        <v>12</v>
      </c>
      <c r="DH34" s="2">
        <v>0</v>
      </c>
      <c r="DI34" s="2">
        <v>12</v>
      </c>
      <c r="DJ34" s="2">
        <v>0</v>
      </c>
      <c r="DK34" s="2">
        <v>16</v>
      </c>
      <c r="DL34" s="2">
        <v>0</v>
      </c>
      <c r="DM34" s="2" t="s">
        <v>3195</v>
      </c>
      <c r="DN34" s="2">
        <v>6</v>
      </c>
      <c r="DO34" s="2" t="s">
        <v>15</v>
      </c>
      <c r="DP34" s="2">
        <v>65000</v>
      </c>
      <c r="DQ34" s="2">
        <v>10</v>
      </c>
      <c r="DR34" s="2">
        <v>0</v>
      </c>
      <c r="DS34" s="2">
        <v>12</v>
      </c>
      <c r="DT34" s="2">
        <v>0</v>
      </c>
      <c r="DU34" s="2">
        <v>12</v>
      </c>
      <c r="DV34" s="2">
        <v>0</v>
      </c>
      <c r="DW34" s="2">
        <v>16</v>
      </c>
      <c r="DX34" s="2">
        <v>0</v>
      </c>
      <c r="DY34" s="2" t="s">
        <v>3195</v>
      </c>
      <c r="DZ34" s="2">
        <v>6</v>
      </c>
      <c r="EA34" s="2" t="s">
        <v>15</v>
      </c>
      <c r="EB34" s="2">
        <v>65000</v>
      </c>
      <c r="EC34" s="2">
        <v>10</v>
      </c>
      <c r="ED34" s="2">
        <v>0</v>
      </c>
      <c r="EE34" s="2">
        <v>12</v>
      </c>
      <c r="EF34" s="2">
        <v>0</v>
      </c>
      <c r="EG34" s="2">
        <v>12</v>
      </c>
      <c r="EH34" s="2">
        <v>0</v>
      </c>
      <c r="EI34" s="2">
        <v>16</v>
      </c>
      <c r="EJ34" s="2">
        <v>0</v>
      </c>
      <c r="EK34" s="2" t="s">
        <v>3195</v>
      </c>
      <c r="EL34" s="2">
        <v>6</v>
      </c>
      <c r="EM34" s="2" t="s">
        <v>15</v>
      </c>
      <c r="EN34" s="2">
        <v>65000</v>
      </c>
      <c r="EO34" s="2">
        <v>60</v>
      </c>
      <c r="EP34" s="120">
        <v>650000</v>
      </c>
      <c r="EQ34" s="118">
        <f t="shared" si="0"/>
        <v>1</v>
      </c>
      <c r="ER34" s="118">
        <f t="shared" si="1"/>
        <v>1</v>
      </c>
      <c r="ES34" s="118">
        <f t="shared" si="2"/>
        <v>1</v>
      </c>
      <c r="ET34" s="118">
        <f t="shared" si="3"/>
        <v>1</v>
      </c>
      <c r="EU34" s="118">
        <f t="shared" si="4"/>
        <v>1</v>
      </c>
      <c r="EV34" s="118">
        <f t="shared" si="5"/>
        <v>1</v>
      </c>
      <c r="EW34" s="118">
        <f t="shared" si="6"/>
        <v>1</v>
      </c>
      <c r="EX34" s="118">
        <f t="shared" si="7"/>
        <v>1</v>
      </c>
      <c r="EY34" s="118">
        <f t="shared" si="8"/>
        <v>1</v>
      </c>
      <c r="EZ34" s="118">
        <f t="shared" si="9"/>
        <v>1</v>
      </c>
      <c r="FA34" s="118" t="str">
        <f>VLOOKUP(B34,[1]Kintone!A:H,8,0)</f>
        <v>診療所</v>
      </c>
      <c r="FB34" s="121">
        <v>45014</v>
      </c>
      <c r="FC34" s="118"/>
      <c r="FD34" s="118"/>
    </row>
    <row r="35" spans="1:161" ht="18.75">
      <c r="A35" s="66">
        <v>31</v>
      </c>
      <c r="B35" s="25">
        <v>832</v>
      </c>
      <c r="C35" s="67" t="s">
        <v>15</v>
      </c>
      <c r="D35" s="25">
        <v>2710119823</v>
      </c>
      <c r="E35" s="2" t="s">
        <v>180</v>
      </c>
      <c r="F35" s="2" t="s">
        <v>1174</v>
      </c>
      <c r="G35" s="2" t="s">
        <v>1175</v>
      </c>
      <c r="H35" s="2" t="s">
        <v>180</v>
      </c>
      <c r="I35" s="2" t="s">
        <v>159</v>
      </c>
      <c r="J35" s="2" t="s">
        <v>181</v>
      </c>
      <c r="K35" s="68" t="s">
        <v>179</v>
      </c>
      <c r="L35" s="2" t="s">
        <v>1176</v>
      </c>
      <c r="M35" s="2" t="s">
        <v>1177</v>
      </c>
      <c r="N35" s="2" t="s">
        <v>3196</v>
      </c>
      <c r="O35" s="118" t="s">
        <v>1178</v>
      </c>
      <c r="P35" s="2" t="s">
        <v>179</v>
      </c>
      <c r="Q35" s="2" t="s">
        <v>180</v>
      </c>
      <c r="R35" s="2" t="s">
        <v>159</v>
      </c>
      <c r="S35" s="2" t="s">
        <v>181</v>
      </c>
      <c r="T35" s="119" t="s">
        <v>607</v>
      </c>
      <c r="U35" s="2" t="s">
        <v>20</v>
      </c>
      <c r="V35" s="2" t="s">
        <v>15</v>
      </c>
      <c r="W35" s="69" t="s">
        <v>2370</v>
      </c>
      <c r="X35" s="2" t="s">
        <v>3195</v>
      </c>
      <c r="Y35" s="2">
        <v>10</v>
      </c>
      <c r="Z35" s="2">
        <v>0</v>
      </c>
      <c r="AA35" s="2">
        <v>12</v>
      </c>
      <c r="AB35" s="2">
        <v>0</v>
      </c>
      <c r="AC35" s="2">
        <v>12</v>
      </c>
      <c r="AD35" s="2">
        <v>0</v>
      </c>
      <c r="AE35" s="2">
        <v>16</v>
      </c>
      <c r="AF35" s="2">
        <v>0</v>
      </c>
      <c r="AG35" s="2" t="s">
        <v>3197</v>
      </c>
      <c r="AH35" s="2">
        <v>6</v>
      </c>
      <c r="AI35" s="2" t="s">
        <v>15</v>
      </c>
      <c r="AJ35" s="2">
        <v>65000</v>
      </c>
      <c r="AK35" s="2">
        <v>10</v>
      </c>
      <c r="AL35" s="2">
        <v>0</v>
      </c>
      <c r="AM35" s="2">
        <v>12</v>
      </c>
      <c r="AN35" s="2">
        <v>0</v>
      </c>
      <c r="AO35" s="2">
        <v>12</v>
      </c>
      <c r="AP35" s="2">
        <v>0</v>
      </c>
      <c r="AQ35" s="2">
        <v>16</v>
      </c>
      <c r="AR35" s="2">
        <v>0</v>
      </c>
      <c r="AS35" s="2" t="s">
        <v>3195</v>
      </c>
      <c r="AT35" s="2">
        <v>6</v>
      </c>
      <c r="AU35" s="2" t="s">
        <v>15</v>
      </c>
      <c r="AV35" s="2">
        <v>65000</v>
      </c>
      <c r="AW35" s="2">
        <v>10</v>
      </c>
      <c r="AX35" s="2">
        <v>0</v>
      </c>
      <c r="AY35" s="2">
        <v>12</v>
      </c>
      <c r="AZ35" s="2">
        <v>0</v>
      </c>
      <c r="BA35" s="2">
        <v>12</v>
      </c>
      <c r="BB35" s="2">
        <v>0</v>
      </c>
      <c r="BC35" s="2">
        <v>16</v>
      </c>
      <c r="BD35" s="2">
        <v>0</v>
      </c>
      <c r="BE35" s="2" t="s">
        <v>3195</v>
      </c>
      <c r="BF35" s="2">
        <v>6</v>
      </c>
      <c r="BG35" s="2" t="s">
        <v>15</v>
      </c>
      <c r="BH35" s="2">
        <v>65000</v>
      </c>
      <c r="BI35" s="2">
        <v>10</v>
      </c>
      <c r="BJ35" s="2">
        <v>0</v>
      </c>
      <c r="BK35" s="2">
        <v>12</v>
      </c>
      <c r="BL35" s="2">
        <v>0</v>
      </c>
      <c r="BM35" s="2">
        <v>12</v>
      </c>
      <c r="BN35" s="2">
        <v>0</v>
      </c>
      <c r="BO35" s="2">
        <v>16</v>
      </c>
      <c r="BP35" s="2">
        <v>0</v>
      </c>
      <c r="BQ35" s="2" t="s">
        <v>3198</v>
      </c>
      <c r="BR35" s="2">
        <v>6</v>
      </c>
      <c r="BS35" s="2" t="s">
        <v>15</v>
      </c>
      <c r="BT35" s="2">
        <v>65000</v>
      </c>
      <c r="BU35" s="2">
        <v>10</v>
      </c>
      <c r="BV35" s="2">
        <v>0</v>
      </c>
      <c r="BW35" s="2">
        <v>12</v>
      </c>
      <c r="BX35" s="2">
        <v>0</v>
      </c>
      <c r="BY35" s="2">
        <v>12</v>
      </c>
      <c r="BZ35" s="2">
        <v>0</v>
      </c>
      <c r="CA35" s="2">
        <v>16</v>
      </c>
      <c r="CB35" s="2">
        <v>0</v>
      </c>
      <c r="CC35" s="2" t="s">
        <v>3195</v>
      </c>
      <c r="CD35" s="2">
        <v>6</v>
      </c>
      <c r="CE35" s="2" t="s">
        <v>15</v>
      </c>
      <c r="CF35" s="2">
        <v>65000</v>
      </c>
      <c r="CG35" s="2">
        <v>10</v>
      </c>
      <c r="CH35" s="2">
        <v>0</v>
      </c>
      <c r="CI35" s="2">
        <v>12</v>
      </c>
      <c r="CJ35" s="2">
        <v>0</v>
      </c>
      <c r="CK35" s="2">
        <v>12</v>
      </c>
      <c r="CL35" s="2">
        <v>0</v>
      </c>
      <c r="CM35" s="2">
        <v>16</v>
      </c>
      <c r="CN35" s="2">
        <v>0</v>
      </c>
      <c r="CO35" s="2" t="s">
        <v>3195</v>
      </c>
      <c r="CP35" s="2">
        <v>6</v>
      </c>
      <c r="CQ35" s="2" t="s">
        <v>15</v>
      </c>
      <c r="CR35" s="2">
        <v>65000</v>
      </c>
      <c r="CS35" s="2">
        <v>10</v>
      </c>
      <c r="CT35" s="2">
        <v>0</v>
      </c>
      <c r="CU35" s="2">
        <v>12</v>
      </c>
      <c r="CV35" s="2">
        <v>0</v>
      </c>
      <c r="CW35" s="2">
        <v>12</v>
      </c>
      <c r="CX35" s="2">
        <v>0</v>
      </c>
      <c r="CY35" s="2">
        <v>16</v>
      </c>
      <c r="CZ35" s="2">
        <v>0</v>
      </c>
      <c r="DA35" s="2" t="s">
        <v>3195</v>
      </c>
      <c r="DB35" s="2">
        <v>6</v>
      </c>
      <c r="DC35" s="2" t="s">
        <v>15</v>
      </c>
      <c r="DD35" s="2">
        <v>65000</v>
      </c>
      <c r="DE35" s="2">
        <v>10</v>
      </c>
      <c r="DF35" s="2">
        <v>0</v>
      </c>
      <c r="DG35" s="2">
        <v>12</v>
      </c>
      <c r="DH35" s="2">
        <v>0</v>
      </c>
      <c r="DI35" s="2">
        <v>12</v>
      </c>
      <c r="DJ35" s="2">
        <v>0</v>
      </c>
      <c r="DK35" s="2">
        <v>16</v>
      </c>
      <c r="DL35" s="2">
        <v>0</v>
      </c>
      <c r="DM35" s="2" t="s">
        <v>3195</v>
      </c>
      <c r="DN35" s="2">
        <v>6</v>
      </c>
      <c r="DO35" s="2" t="s">
        <v>15</v>
      </c>
      <c r="DP35" s="2">
        <v>65000</v>
      </c>
      <c r="DQ35" s="2">
        <v>10</v>
      </c>
      <c r="DR35" s="2">
        <v>0</v>
      </c>
      <c r="DS35" s="2">
        <v>12</v>
      </c>
      <c r="DT35" s="2">
        <v>0</v>
      </c>
      <c r="DU35" s="2">
        <v>12</v>
      </c>
      <c r="DV35" s="2">
        <v>0</v>
      </c>
      <c r="DW35" s="2">
        <v>16</v>
      </c>
      <c r="DX35" s="2">
        <v>0</v>
      </c>
      <c r="DY35" s="2" t="s">
        <v>3195</v>
      </c>
      <c r="DZ35" s="2">
        <v>6</v>
      </c>
      <c r="EA35" s="2" t="s">
        <v>15</v>
      </c>
      <c r="EB35" s="2">
        <v>65000</v>
      </c>
      <c r="EC35" s="2">
        <v>10</v>
      </c>
      <c r="ED35" s="2">
        <v>0</v>
      </c>
      <c r="EE35" s="2">
        <v>12</v>
      </c>
      <c r="EF35" s="2">
        <v>0</v>
      </c>
      <c r="EG35" s="2">
        <v>12</v>
      </c>
      <c r="EH35" s="2">
        <v>0</v>
      </c>
      <c r="EI35" s="2">
        <v>16</v>
      </c>
      <c r="EJ35" s="2">
        <v>0</v>
      </c>
      <c r="EK35" s="2" t="s">
        <v>3195</v>
      </c>
      <c r="EL35" s="2">
        <v>6</v>
      </c>
      <c r="EM35" s="2" t="s">
        <v>15</v>
      </c>
      <c r="EN35" s="2">
        <v>65000</v>
      </c>
      <c r="EO35" s="2">
        <v>60</v>
      </c>
      <c r="EP35" s="120">
        <v>650000</v>
      </c>
      <c r="EQ35" s="118">
        <f t="shared" si="0"/>
        <v>1</v>
      </c>
      <c r="ER35" s="118">
        <f t="shared" si="1"/>
        <v>1</v>
      </c>
      <c r="ES35" s="118">
        <f t="shared" si="2"/>
        <v>1</v>
      </c>
      <c r="ET35" s="118">
        <f t="shared" si="3"/>
        <v>1</v>
      </c>
      <c r="EU35" s="118">
        <f t="shared" si="4"/>
        <v>1</v>
      </c>
      <c r="EV35" s="118">
        <f t="shared" si="5"/>
        <v>1</v>
      </c>
      <c r="EW35" s="118">
        <f t="shared" si="6"/>
        <v>1</v>
      </c>
      <c r="EX35" s="118">
        <f t="shared" si="7"/>
        <v>1</v>
      </c>
      <c r="EY35" s="118">
        <f t="shared" si="8"/>
        <v>1</v>
      </c>
      <c r="EZ35" s="118">
        <f t="shared" si="9"/>
        <v>1</v>
      </c>
      <c r="FA35" s="118" t="str">
        <f>VLOOKUP(B35,[1]Kintone!A:H,8,0)</f>
        <v>診療所</v>
      </c>
      <c r="FB35" s="121">
        <v>45014</v>
      </c>
      <c r="FC35" s="118"/>
      <c r="FD35" s="118"/>
    </row>
    <row r="36" spans="1:161" ht="18.75">
      <c r="A36" s="66">
        <v>32</v>
      </c>
      <c r="B36" s="25">
        <v>24</v>
      </c>
      <c r="C36" s="67" t="s">
        <v>12</v>
      </c>
      <c r="D36" s="25">
        <v>2713402119</v>
      </c>
      <c r="E36" s="2" t="s">
        <v>49</v>
      </c>
      <c r="F36" s="2" t="s">
        <v>1250</v>
      </c>
      <c r="G36" s="2" t="s">
        <v>1251</v>
      </c>
      <c r="H36" s="2" t="s">
        <v>49</v>
      </c>
      <c r="I36" s="2" t="s">
        <v>50</v>
      </c>
      <c r="J36" s="2" t="s">
        <v>51</v>
      </c>
      <c r="K36" s="68" t="s">
        <v>2371</v>
      </c>
      <c r="L36" s="2" t="s">
        <v>1252</v>
      </c>
      <c r="M36" s="2" t="s">
        <v>1253</v>
      </c>
      <c r="N36" s="2" t="s">
        <v>53</v>
      </c>
      <c r="O36" s="118" t="s">
        <v>1254</v>
      </c>
      <c r="P36" s="2" t="s">
        <v>2371</v>
      </c>
      <c r="Q36" s="2" t="s">
        <v>49</v>
      </c>
      <c r="R36" s="2" t="s">
        <v>50</v>
      </c>
      <c r="S36" s="2" t="s">
        <v>51</v>
      </c>
      <c r="T36" s="119" t="s">
        <v>53</v>
      </c>
      <c r="U36" s="2" t="s">
        <v>78</v>
      </c>
      <c r="V36" s="2" t="s">
        <v>12</v>
      </c>
      <c r="W36" s="69" t="s">
        <v>2372</v>
      </c>
      <c r="X36" s="2" t="s">
        <v>2373</v>
      </c>
      <c r="Y36" s="2">
        <v>9</v>
      </c>
      <c r="Z36" s="2">
        <v>0</v>
      </c>
      <c r="AA36" s="2">
        <v>11</v>
      </c>
      <c r="AB36" s="2">
        <v>0</v>
      </c>
      <c r="AC36" s="2">
        <v>0</v>
      </c>
      <c r="AD36" s="2">
        <v>0</v>
      </c>
      <c r="AE36" s="2">
        <v>0</v>
      </c>
      <c r="AF36" s="2">
        <v>0</v>
      </c>
      <c r="AG36" s="2" t="s">
        <v>2373</v>
      </c>
      <c r="AH36" s="2">
        <v>2</v>
      </c>
      <c r="AI36" s="2" t="s">
        <v>12</v>
      </c>
      <c r="AJ36" s="2">
        <v>50000</v>
      </c>
      <c r="AK36" s="2">
        <v>9</v>
      </c>
      <c r="AL36" s="2">
        <v>0</v>
      </c>
      <c r="AM36" s="2">
        <v>11</v>
      </c>
      <c r="AN36" s="2">
        <v>0</v>
      </c>
      <c r="AO36" s="2">
        <v>0</v>
      </c>
      <c r="AP36" s="2">
        <v>0</v>
      </c>
      <c r="AQ36" s="2">
        <v>0</v>
      </c>
      <c r="AR36" s="2">
        <v>0</v>
      </c>
      <c r="AS36" s="2" t="s">
        <v>2373</v>
      </c>
      <c r="AT36" s="2">
        <v>2</v>
      </c>
      <c r="AU36" s="2" t="s">
        <v>12</v>
      </c>
      <c r="AV36" s="2">
        <v>50000</v>
      </c>
      <c r="AW36" s="2">
        <v>9</v>
      </c>
      <c r="AX36" s="2">
        <v>0</v>
      </c>
      <c r="AY36" s="2">
        <v>11</v>
      </c>
      <c r="AZ36" s="2">
        <v>0</v>
      </c>
      <c r="BA36" s="2">
        <v>0</v>
      </c>
      <c r="BB36" s="2">
        <v>0</v>
      </c>
      <c r="BC36" s="2">
        <v>0</v>
      </c>
      <c r="BD36" s="2">
        <v>0</v>
      </c>
      <c r="BE36" s="2" t="s">
        <v>2373</v>
      </c>
      <c r="BF36" s="2">
        <v>2</v>
      </c>
      <c r="BG36" s="2" t="s">
        <v>12</v>
      </c>
      <c r="BH36" s="2">
        <v>50000</v>
      </c>
      <c r="BI36" s="2">
        <v>9</v>
      </c>
      <c r="BJ36" s="2">
        <v>0</v>
      </c>
      <c r="BK36" s="2">
        <v>11</v>
      </c>
      <c r="BL36" s="2">
        <v>0</v>
      </c>
      <c r="BM36" s="2">
        <v>0</v>
      </c>
      <c r="BN36" s="2">
        <v>0</v>
      </c>
      <c r="BO36" s="2">
        <v>0</v>
      </c>
      <c r="BP36" s="2">
        <v>0</v>
      </c>
      <c r="BQ36" s="2" t="s">
        <v>2373</v>
      </c>
      <c r="BR36" s="2">
        <v>2</v>
      </c>
      <c r="BS36" s="2" t="s">
        <v>12</v>
      </c>
      <c r="BT36" s="2">
        <v>50000</v>
      </c>
      <c r="BU36" s="2">
        <v>9</v>
      </c>
      <c r="BV36" s="2">
        <v>0</v>
      </c>
      <c r="BW36" s="2">
        <v>11</v>
      </c>
      <c r="BX36" s="2">
        <v>0</v>
      </c>
      <c r="BY36" s="2">
        <v>0</v>
      </c>
      <c r="BZ36" s="2">
        <v>0</v>
      </c>
      <c r="CA36" s="2">
        <v>0</v>
      </c>
      <c r="CB36" s="2">
        <v>0</v>
      </c>
      <c r="CC36" s="2" t="s">
        <v>2373</v>
      </c>
      <c r="CD36" s="2">
        <v>2</v>
      </c>
      <c r="CE36" s="2" t="s">
        <v>12</v>
      </c>
      <c r="CF36" s="2">
        <v>50000</v>
      </c>
      <c r="CG36" s="2">
        <v>9</v>
      </c>
      <c r="CH36" s="2">
        <v>0</v>
      </c>
      <c r="CI36" s="2">
        <v>11</v>
      </c>
      <c r="CJ36" s="2">
        <v>0</v>
      </c>
      <c r="CK36" s="2">
        <v>0</v>
      </c>
      <c r="CL36" s="2">
        <v>0</v>
      </c>
      <c r="CM36" s="2">
        <v>0</v>
      </c>
      <c r="CN36" s="2">
        <v>0</v>
      </c>
      <c r="CO36" s="2" t="s">
        <v>2373</v>
      </c>
      <c r="CP36" s="2">
        <v>2</v>
      </c>
      <c r="CQ36" s="2" t="s">
        <v>12</v>
      </c>
      <c r="CR36" s="2">
        <v>50000</v>
      </c>
      <c r="CS36" s="2">
        <v>9</v>
      </c>
      <c r="CT36" s="2">
        <v>0</v>
      </c>
      <c r="CU36" s="2">
        <v>11</v>
      </c>
      <c r="CV36" s="2">
        <v>0</v>
      </c>
      <c r="CW36" s="2">
        <v>0</v>
      </c>
      <c r="CX36" s="2">
        <v>0</v>
      </c>
      <c r="CY36" s="2">
        <v>0</v>
      </c>
      <c r="CZ36" s="2">
        <v>0</v>
      </c>
      <c r="DA36" s="2" t="s">
        <v>2373</v>
      </c>
      <c r="DB36" s="2">
        <v>2</v>
      </c>
      <c r="DC36" s="2" t="s">
        <v>12</v>
      </c>
      <c r="DD36" s="2">
        <v>50000</v>
      </c>
      <c r="DE36" s="2">
        <v>9</v>
      </c>
      <c r="DF36" s="2">
        <v>0</v>
      </c>
      <c r="DG36" s="2">
        <v>11</v>
      </c>
      <c r="DH36" s="2">
        <v>0</v>
      </c>
      <c r="DI36" s="2">
        <v>0</v>
      </c>
      <c r="DJ36" s="2">
        <v>0</v>
      </c>
      <c r="DK36" s="2">
        <v>0</v>
      </c>
      <c r="DL36" s="2">
        <v>0</v>
      </c>
      <c r="DM36" s="2" t="s">
        <v>2373</v>
      </c>
      <c r="DN36" s="2">
        <v>2</v>
      </c>
      <c r="DO36" s="2" t="s">
        <v>12</v>
      </c>
      <c r="DP36" s="2">
        <v>50000</v>
      </c>
      <c r="DQ36" s="2">
        <v>9</v>
      </c>
      <c r="DR36" s="2">
        <v>0</v>
      </c>
      <c r="DS36" s="2">
        <v>11</v>
      </c>
      <c r="DT36" s="2">
        <v>0</v>
      </c>
      <c r="DU36" s="2">
        <v>0</v>
      </c>
      <c r="DV36" s="2">
        <v>0</v>
      </c>
      <c r="DW36" s="2">
        <v>0</v>
      </c>
      <c r="DX36" s="2">
        <v>0</v>
      </c>
      <c r="DY36" s="2" t="s">
        <v>2373</v>
      </c>
      <c r="DZ36" s="2">
        <v>2</v>
      </c>
      <c r="EA36" s="2" t="s">
        <v>12</v>
      </c>
      <c r="EB36" s="2">
        <v>50000</v>
      </c>
      <c r="EC36" s="2">
        <v>9</v>
      </c>
      <c r="ED36" s="2">
        <v>0</v>
      </c>
      <c r="EE36" s="2">
        <v>11</v>
      </c>
      <c r="EF36" s="2">
        <v>0</v>
      </c>
      <c r="EG36" s="2">
        <v>0</v>
      </c>
      <c r="EH36" s="2">
        <v>0</v>
      </c>
      <c r="EI36" s="2">
        <v>0</v>
      </c>
      <c r="EJ36" s="2">
        <v>0</v>
      </c>
      <c r="EK36" s="2" t="s">
        <v>2373</v>
      </c>
      <c r="EL36" s="2">
        <v>2</v>
      </c>
      <c r="EM36" s="2" t="s">
        <v>12</v>
      </c>
      <c r="EN36" s="2">
        <v>50000</v>
      </c>
      <c r="EO36" s="2">
        <v>20</v>
      </c>
      <c r="EP36" s="120">
        <v>500000</v>
      </c>
      <c r="EQ36" s="118">
        <f t="shared" si="0"/>
        <v>1</v>
      </c>
      <c r="ER36" s="118">
        <f t="shared" si="1"/>
        <v>1</v>
      </c>
      <c r="ES36" s="118">
        <f t="shared" si="2"/>
        <v>1</v>
      </c>
      <c r="ET36" s="118">
        <f t="shared" si="3"/>
        <v>1</v>
      </c>
      <c r="EU36" s="118">
        <f t="shared" si="4"/>
        <v>1</v>
      </c>
      <c r="EV36" s="118">
        <f t="shared" si="5"/>
        <v>1</v>
      </c>
      <c r="EW36" s="118">
        <f t="shared" si="6"/>
        <v>1</v>
      </c>
      <c r="EX36" s="118">
        <f t="shared" si="7"/>
        <v>1</v>
      </c>
      <c r="EY36" s="118">
        <f t="shared" si="8"/>
        <v>1</v>
      </c>
      <c r="EZ36" s="118">
        <f t="shared" si="9"/>
        <v>1</v>
      </c>
      <c r="FA36" s="118" t="str">
        <f>VLOOKUP(B36,[1]Kintone!A:H,8,0)</f>
        <v>病院</v>
      </c>
      <c r="FB36" s="121">
        <v>45014</v>
      </c>
      <c r="FC36" s="118"/>
      <c r="FD36" s="118"/>
      <c r="FE36" s="124" t="s">
        <v>3199</v>
      </c>
    </row>
    <row r="37" spans="1:161" ht="18.75">
      <c r="A37" s="66">
        <v>33</v>
      </c>
      <c r="B37" s="25">
        <v>538</v>
      </c>
      <c r="C37" s="67" t="s">
        <v>15</v>
      </c>
      <c r="D37" s="25">
        <v>2713402697</v>
      </c>
      <c r="E37" s="2" t="s">
        <v>94</v>
      </c>
      <c r="F37" s="2" t="s">
        <v>3200</v>
      </c>
      <c r="G37" s="2" t="s">
        <v>93</v>
      </c>
      <c r="H37" s="2" t="s">
        <v>94</v>
      </c>
      <c r="I37" s="2" t="s">
        <v>50</v>
      </c>
      <c r="J37" s="2" t="s">
        <v>1079</v>
      </c>
      <c r="K37" s="68" t="s">
        <v>93</v>
      </c>
      <c r="L37" s="2" t="s">
        <v>1269</v>
      </c>
      <c r="M37" s="2" t="s">
        <v>1270</v>
      </c>
      <c r="N37" s="2" t="s">
        <v>95</v>
      </c>
      <c r="O37" s="118" t="s">
        <v>1271</v>
      </c>
      <c r="P37" s="2" t="s">
        <v>93</v>
      </c>
      <c r="Q37" s="2" t="s">
        <v>94</v>
      </c>
      <c r="R37" s="2" t="s">
        <v>50</v>
      </c>
      <c r="S37" s="2" t="s">
        <v>1079</v>
      </c>
      <c r="T37" s="119" t="s">
        <v>95</v>
      </c>
      <c r="U37" s="2" t="s">
        <v>20</v>
      </c>
      <c r="V37" s="2" t="s">
        <v>15</v>
      </c>
      <c r="W37" s="69" t="s">
        <v>699</v>
      </c>
      <c r="X37" s="2" t="s">
        <v>2292</v>
      </c>
      <c r="Y37" s="2">
        <v>0</v>
      </c>
      <c r="Z37" s="2">
        <v>0</v>
      </c>
      <c r="AA37" s="2">
        <v>0</v>
      </c>
      <c r="AB37" s="2">
        <v>0</v>
      </c>
      <c r="AC37" s="2">
        <v>13</v>
      </c>
      <c r="AD37" s="2">
        <v>0</v>
      </c>
      <c r="AE37" s="2">
        <v>14</v>
      </c>
      <c r="AF37" s="2">
        <v>0</v>
      </c>
      <c r="AG37" s="2" t="s">
        <v>2292</v>
      </c>
      <c r="AH37" s="2">
        <v>1</v>
      </c>
      <c r="AI37" s="2" t="s">
        <v>15</v>
      </c>
      <c r="AJ37" s="2">
        <v>25000</v>
      </c>
      <c r="AK37" s="2">
        <v>0</v>
      </c>
      <c r="AL37" s="2">
        <v>0</v>
      </c>
      <c r="AM37" s="2">
        <v>0</v>
      </c>
      <c r="AN37" s="2">
        <v>0</v>
      </c>
      <c r="AO37" s="2">
        <v>13</v>
      </c>
      <c r="AP37" s="2">
        <v>0</v>
      </c>
      <c r="AQ37" s="2">
        <v>14</v>
      </c>
      <c r="AR37" s="2">
        <v>0</v>
      </c>
      <c r="AS37" s="2" t="s">
        <v>2292</v>
      </c>
      <c r="AT37" s="2">
        <v>1</v>
      </c>
      <c r="AU37" s="2" t="s">
        <v>15</v>
      </c>
      <c r="AV37" s="2">
        <v>25000</v>
      </c>
      <c r="AW37" s="2">
        <v>0</v>
      </c>
      <c r="AX37" s="2">
        <v>0</v>
      </c>
      <c r="AY37" s="2">
        <v>0</v>
      </c>
      <c r="AZ37" s="2">
        <v>0</v>
      </c>
      <c r="BA37" s="2">
        <v>13</v>
      </c>
      <c r="BB37" s="2">
        <v>0</v>
      </c>
      <c r="BC37" s="2">
        <v>14</v>
      </c>
      <c r="BD37" s="2">
        <v>0</v>
      </c>
      <c r="BE37" s="2" t="s">
        <v>2292</v>
      </c>
      <c r="BF37" s="2">
        <v>1</v>
      </c>
      <c r="BG37" s="2" t="s">
        <v>15</v>
      </c>
      <c r="BH37" s="2">
        <v>25000</v>
      </c>
      <c r="BI37" s="2">
        <v>0</v>
      </c>
      <c r="BJ37" s="2">
        <v>0</v>
      </c>
      <c r="BK37" s="2">
        <v>0</v>
      </c>
      <c r="BL37" s="2">
        <v>0</v>
      </c>
      <c r="BM37" s="2">
        <v>13</v>
      </c>
      <c r="BN37" s="2">
        <v>0</v>
      </c>
      <c r="BO37" s="2">
        <v>14</v>
      </c>
      <c r="BP37" s="2">
        <v>0</v>
      </c>
      <c r="BQ37" s="2" t="s">
        <v>2292</v>
      </c>
      <c r="BR37" s="2">
        <v>1</v>
      </c>
      <c r="BS37" s="2" t="s">
        <v>15</v>
      </c>
      <c r="BT37" s="2">
        <v>25000</v>
      </c>
      <c r="BU37" s="2">
        <v>0</v>
      </c>
      <c r="BV37" s="2">
        <v>0</v>
      </c>
      <c r="BW37" s="2">
        <v>0</v>
      </c>
      <c r="BX37" s="2">
        <v>0</v>
      </c>
      <c r="BY37" s="2">
        <v>13</v>
      </c>
      <c r="BZ37" s="2">
        <v>0</v>
      </c>
      <c r="CA37" s="2">
        <v>14</v>
      </c>
      <c r="CB37" s="2">
        <v>0</v>
      </c>
      <c r="CC37" s="2" t="s">
        <v>2292</v>
      </c>
      <c r="CD37" s="2">
        <v>1</v>
      </c>
      <c r="CE37" s="2" t="s">
        <v>15</v>
      </c>
      <c r="CF37" s="2">
        <v>25000</v>
      </c>
      <c r="CG37" s="2">
        <v>0</v>
      </c>
      <c r="CH37" s="2">
        <v>0</v>
      </c>
      <c r="CI37" s="2">
        <v>0</v>
      </c>
      <c r="CJ37" s="2">
        <v>0</v>
      </c>
      <c r="CK37" s="2">
        <v>13</v>
      </c>
      <c r="CL37" s="2">
        <v>0</v>
      </c>
      <c r="CM37" s="2">
        <v>14</v>
      </c>
      <c r="CN37" s="2">
        <v>0</v>
      </c>
      <c r="CO37" s="2" t="s">
        <v>2292</v>
      </c>
      <c r="CP37" s="2">
        <v>1</v>
      </c>
      <c r="CQ37" s="2" t="s">
        <v>15</v>
      </c>
      <c r="CR37" s="2">
        <v>25000</v>
      </c>
      <c r="CS37" s="2">
        <v>0</v>
      </c>
      <c r="CT37" s="2">
        <v>0</v>
      </c>
      <c r="CU37" s="2">
        <v>0</v>
      </c>
      <c r="CV37" s="2">
        <v>0</v>
      </c>
      <c r="CW37" s="2">
        <v>13</v>
      </c>
      <c r="CX37" s="2">
        <v>0</v>
      </c>
      <c r="CY37" s="2">
        <v>14</v>
      </c>
      <c r="CZ37" s="2">
        <v>0</v>
      </c>
      <c r="DA37" s="2" t="s">
        <v>2292</v>
      </c>
      <c r="DB37" s="2">
        <v>1</v>
      </c>
      <c r="DC37" s="2" t="s">
        <v>15</v>
      </c>
      <c r="DD37" s="2">
        <v>25000</v>
      </c>
      <c r="DE37" s="2">
        <v>0</v>
      </c>
      <c r="DF37" s="2">
        <v>0</v>
      </c>
      <c r="DG37" s="2">
        <v>0</v>
      </c>
      <c r="DH37" s="2">
        <v>0</v>
      </c>
      <c r="DI37" s="2">
        <v>13</v>
      </c>
      <c r="DJ37" s="2">
        <v>0</v>
      </c>
      <c r="DK37" s="2">
        <v>14</v>
      </c>
      <c r="DL37" s="2">
        <v>0</v>
      </c>
      <c r="DM37" s="2" t="s">
        <v>2292</v>
      </c>
      <c r="DN37" s="2">
        <v>1</v>
      </c>
      <c r="DO37" s="2" t="s">
        <v>15</v>
      </c>
      <c r="DP37" s="2">
        <v>25000</v>
      </c>
      <c r="DQ37" s="2">
        <v>0</v>
      </c>
      <c r="DR37" s="2">
        <v>0</v>
      </c>
      <c r="DS37" s="2">
        <v>0</v>
      </c>
      <c r="DT37" s="2">
        <v>0</v>
      </c>
      <c r="DU37" s="2">
        <v>13</v>
      </c>
      <c r="DV37" s="2">
        <v>0</v>
      </c>
      <c r="DW37" s="2">
        <v>14</v>
      </c>
      <c r="DX37" s="2">
        <v>0</v>
      </c>
      <c r="DY37" s="2" t="s">
        <v>2292</v>
      </c>
      <c r="DZ37" s="2">
        <v>1</v>
      </c>
      <c r="EA37" s="2" t="s">
        <v>15</v>
      </c>
      <c r="EB37" s="2">
        <v>25000</v>
      </c>
      <c r="EC37" s="2">
        <v>0</v>
      </c>
      <c r="ED37" s="2">
        <v>0</v>
      </c>
      <c r="EE37" s="2">
        <v>0</v>
      </c>
      <c r="EF37" s="2">
        <v>0</v>
      </c>
      <c r="EG37" s="2">
        <v>13</v>
      </c>
      <c r="EH37" s="2">
        <v>0</v>
      </c>
      <c r="EI37" s="2">
        <v>14</v>
      </c>
      <c r="EJ37" s="2">
        <v>0</v>
      </c>
      <c r="EK37" s="2" t="s">
        <v>2292</v>
      </c>
      <c r="EL37" s="2">
        <v>1</v>
      </c>
      <c r="EM37" s="2" t="s">
        <v>15</v>
      </c>
      <c r="EN37" s="2">
        <v>25000</v>
      </c>
      <c r="EO37" s="2">
        <v>10</v>
      </c>
      <c r="EP37" s="120">
        <v>250000</v>
      </c>
      <c r="EQ37" s="118">
        <f t="shared" si="0"/>
        <v>1</v>
      </c>
      <c r="ER37" s="118">
        <f t="shared" si="1"/>
        <v>1</v>
      </c>
      <c r="ES37" s="118">
        <f t="shared" si="2"/>
        <v>1</v>
      </c>
      <c r="ET37" s="118">
        <f t="shared" si="3"/>
        <v>1</v>
      </c>
      <c r="EU37" s="118">
        <f t="shared" si="4"/>
        <v>1</v>
      </c>
      <c r="EV37" s="118">
        <f t="shared" si="5"/>
        <v>1</v>
      </c>
      <c r="EW37" s="118">
        <f t="shared" si="6"/>
        <v>1</v>
      </c>
      <c r="EX37" s="118">
        <f t="shared" si="7"/>
        <v>1</v>
      </c>
      <c r="EY37" s="118">
        <f t="shared" si="8"/>
        <v>1</v>
      </c>
      <c r="EZ37" s="118">
        <f t="shared" si="9"/>
        <v>1</v>
      </c>
      <c r="FA37" s="118" t="str">
        <f>VLOOKUP(B37,[1]Kintone!A:H,8,0)</f>
        <v>診療所</v>
      </c>
      <c r="FB37" s="121">
        <v>45014</v>
      </c>
      <c r="FC37" s="118"/>
      <c r="FD37" s="118"/>
    </row>
    <row r="38" spans="1:161" ht="18.75">
      <c r="A38" s="66">
        <v>34</v>
      </c>
      <c r="B38" s="25">
        <v>31</v>
      </c>
      <c r="C38" s="67" t="s">
        <v>12</v>
      </c>
      <c r="D38" s="25">
        <v>2719300432</v>
      </c>
      <c r="E38" s="2" t="s">
        <v>873</v>
      </c>
      <c r="F38" s="2" t="s">
        <v>2150</v>
      </c>
      <c r="G38" s="2" t="s">
        <v>2151</v>
      </c>
      <c r="H38" s="2" t="s">
        <v>873</v>
      </c>
      <c r="I38" s="2" t="s">
        <v>647</v>
      </c>
      <c r="J38" s="2" t="s">
        <v>874</v>
      </c>
      <c r="K38" s="68" t="s">
        <v>2240</v>
      </c>
      <c r="L38" s="2" t="s">
        <v>2152</v>
      </c>
      <c r="M38" s="2" t="s">
        <v>3201</v>
      </c>
      <c r="N38" s="2" t="s">
        <v>875</v>
      </c>
      <c r="O38" s="118" t="s">
        <v>2153</v>
      </c>
      <c r="P38" s="2" t="s">
        <v>2240</v>
      </c>
      <c r="Q38" s="2" t="s">
        <v>873</v>
      </c>
      <c r="R38" s="2" t="s">
        <v>647</v>
      </c>
      <c r="S38" s="2" t="s">
        <v>874</v>
      </c>
      <c r="T38" s="119" t="s">
        <v>3056</v>
      </c>
      <c r="U38" s="2" t="s">
        <v>29</v>
      </c>
      <c r="V38" s="2" t="s">
        <v>12</v>
      </c>
      <c r="W38" s="69"/>
      <c r="X38" s="2"/>
      <c r="Y38" s="2">
        <v>0</v>
      </c>
      <c r="Z38" s="2">
        <v>0</v>
      </c>
      <c r="AA38" s="2">
        <v>0</v>
      </c>
      <c r="AB38" s="2">
        <v>0</v>
      </c>
      <c r="AC38" s="2">
        <v>0</v>
      </c>
      <c r="AD38" s="2">
        <v>0</v>
      </c>
      <c r="AE38" s="2">
        <v>0</v>
      </c>
      <c r="AF38" s="2">
        <v>0</v>
      </c>
      <c r="AG38" s="2" t="s">
        <v>16</v>
      </c>
      <c r="AH38" s="2">
        <v>0</v>
      </c>
      <c r="AI38" s="2">
        <v>0</v>
      </c>
      <c r="AJ38" s="2">
        <v>0</v>
      </c>
      <c r="AK38" s="2">
        <v>0</v>
      </c>
      <c r="AL38" s="2">
        <v>0</v>
      </c>
      <c r="AM38" s="2">
        <v>0</v>
      </c>
      <c r="AN38" s="2">
        <v>0</v>
      </c>
      <c r="AO38" s="2">
        <v>0</v>
      </c>
      <c r="AP38" s="2">
        <v>0</v>
      </c>
      <c r="AQ38" s="2">
        <v>0</v>
      </c>
      <c r="AR38" s="2">
        <v>0</v>
      </c>
      <c r="AS38" s="2" t="s">
        <v>16</v>
      </c>
      <c r="AT38" s="2">
        <v>0</v>
      </c>
      <c r="AU38" s="2">
        <v>0</v>
      </c>
      <c r="AV38" s="2">
        <v>0</v>
      </c>
      <c r="AW38" s="2">
        <v>0</v>
      </c>
      <c r="AX38" s="2">
        <v>0</v>
      </c>
      <c r="AY38" s="2">
        <v>0</v>
      </c>
      <c r="AZ38" s="2">
        <v>0</v>
      </c>
      <c r="BA38" s="2">
        <v>0</v>
      </c>
      <c r="BB38" s="2">
        <v>0</v>
      </c>
      <c r="BC38" s="2">
        <v>0</v>
      </c>
      <c r="BD38" s="2">
        <v>0</v>
      </c>
      <c r="BE38" s="2" t="s">
        <v>16</v>
      </c>
      <c r="BF38" s="2">
        <v>0</v>
      </c>
      <c r="BG38" s="2">
        <v>0</v>
      </c>
      <c r="BH38" s="2">
        <v>0</v>
      </c>
      <c r="BI38" s="2">
        <v>0</v>
      </c>
      <c r="BJ38" s="2">
        <v>0</v>
      </c>
      <c r="BK38" s="2">
        <v>0</v>
      </c>
      <c r="BL38" s="2">
        <v>0</v>
      </c>
      <c r="BM38" s="2">
        <v>0</v>
      </c>
      <c r="BN38" s="2">
        <v>0</v>
      </c>
      <c r="BO38" s="2">
        <v>0</v>
      </c>
      <c r="BP38" s="2">
        <v>0</v>
      </c>
      <c r="BQ38" s="2" t="s">
        <v>16</v>
      </c>
      <c r="BR38" s="2">
        <v>0</v>
      </c>
      <c r="BS38" s="2">
        <v>0</v>
      </c>
      <c r="BT38" s="2">
        <v>0</v>
      </c>
      <c r="BU38" s="2">
        <v>9</v>
      </c>
      <c r="BV38" s="2">
        <v>30</v>
      </c>
      <c r="BW38" s="2">
        <v>15</v>
      </c>
      <c r="BX38" s="2">
        <v>0</v>
      </c>
      <c r="BY38" s="2">
        <v>0</v>
      </c>
      <c r="BZ38" s="2">
        <v>0</v>
      </c>
      <c r="CA38" s="2">
        <v>0</v>
      </c>
      <c r="CB38" s="2">
        <v>0</v>
      </c>
      <c r="CC38" s="2" t="s">
        <v>16</v>
      </c>
      <c r="CD38" s="2">
        <v>5.5</v>
      </c>
      <c r="CE38" s="2" t="s">
        <v>12</v>
      </c>
      <c r="CF38" s="2">
        <v>120000</v>
      </c>
      <c r="CG38" s="2">
        <v>9</v>
      </c>
      <c r="CH38" s="2">
        <v>30</v>
      </c>
      <c r="CI38" s="2">
        <v>15</v>
      </c>
      <c r="CJ38" s="2">
        <v>0</v>
      </c>
      <c r="CK38" s="2">
        <v>0</v>
      </c>
      <c r="CL38" s="2">
        <v>0</v>
      </c>
      <c r="CM38" s="2">
        <v>0</v>
      </c>
      <c r="CN38" s="2">
        <v>0</v>
      </c>
      <c r="CO38" s="2" t="s">
        <v>16</v>
      </c>
      <c r="CP38" s="2">
        <v>5.5</v>
      </c>
      <c r="CQ38" s="2" t="s">
        <v>12</v>
      </c>
      <c r="CR38" s="2">
        <v>120000</v>
      </c>
      <c r="CS38" s="2">
        <v>0</v>
      </c>
      <c r="CT38" s="2">
        <v>0</v>
      </c>
      <c r="CU38" s="2">
        <v>0</v>
      </c>
      <c r="CV38" s="2">
        <v>0</v>
      </c>
      <c r="CW38" s="2">
        <v>0</v>
      </c>
      <c r="CX38" s="2">
        <v>0</v>
      </c>
      <c r="CY38" s="2">
        <v>0</v>
      </c>
      <c r="CZ38" s="2">
        <v>0</v>
      </c>
      <c r="DA38" s="2" t="s">
        <v>16</v>
      </c>
      <c r="DB38" s="2">
        <v>0</v>
      </c>
      <c r="DC38" s="2">
        <v>0</v>
      </c>
      <c r="DD38" s="2">
        <v>0</v>
      </c>
      <c r="DE38" s="2">
        <v>0</v>
      </c>
      <c r="DF38" s="2">
        <v>0</v>
      </c>
      <c r="DG38" s="2">
        <v>0</v>
      </c>
      <c r="DH38" s="2">
        <v>0</v>
      </c>
      <c r="DI38" s="2">
        <v>0</v>
      </c>
      <c r="DJ38" s="2">
        <v>0</v>
      </c>
      <c r="DK38" s="2">
        <v>0</v>
      </c>
      <c r="DL38" s="2">
        <v>0</v>
      </c>
      <c r="DM38" s="2" t="s">
        <v>16</v>
      </c>
      <c r="DN38" s="2">
        <v>0</v>
      </c>
      <c r="DO38" s="2">
        <v>0</v>
      </c>
      <c r="DP38" s="2">
        <v>0</v>
      </c>
      <c r="DQ38" s="2">
        <v>0</v>
      </c>
      <c r="DR38" s="2">
        <v>0</v>
      </c>
      <c r="DS38" s="2">
        <v>0</v>
      </c>
      <c r="DT38" s="2">
        <v>0</v>
      </c>
      <c r="DU38" s="2">
        <v>0</v>
      </c>
      <c r="DV38" s="2">
        <v>0</v>
      </c>
      <c r="DW38" s="2">
        <v>0</v>
      </c>
      <c r="DX38" s="2">
        <v>0</v>
      </c>
      <c r="DY38" s="2" t="s">
        <v>16</v>
      </c>
      <c r="DZ38" s="2">
        <v>0</v>
      </c>
      <c r="EA38" s="2">
        <v>0</v>
      </c>
      <c r="EB38" s="2">
        <v>0</v>
      </c>
      <c r="EC38" s="2">
        <v>0</v>
      </c>
      <c r="ED38" s="2">
        <v>0</v>
      </c>
      <c r="EE38" s="2">
        <v>0</v>
      </c>
      <c r="EF38" s="2">
        <v>0</v>
      </c>
      <c r="EG38" s="2">
        <v>0</v>
      </c>
      <c r="EH38" s="2">
        <v>0</v>
      </c>
      <c r="EI38" s="2">
        <v>0</v>
      </c>
      <c r="EJ38" s="2">
        <v>0</v>
      </c>
      <c r="EK38" s="2" t="s">
        <v>16</v>
      </c>
      <c r="EL38" s="2">
        <v>0</v>
      </c>
      <c r="EM38" s="2">
        <v>0</v>
      </c>
      <c r="EN38" s="2">
        <v>0</v>
      </c>
      <c r="EO38" s="2">
        <v>11</v>
      </c>
      <c r="EP38" s="120">
        <v>240000</v>
      </c>
      <c r="EQ38" s="118" t="str">
        <f t="shared" si="0"/>
        <v/>
      </c>
      <c r="ER38" s="118" t="str">
        <f t="shared" si="1"/>
        <v/>
      </c>
      <c r="ES38" s="118" t="str">
        <f t="shared" si="2"/>
        <v/>
      </c>
      <c r="ET38" s="118" t="str">
        <f t="shared" si="3"/>
        <v/>
      </c>
      <c r="EU38" s="118">
        <f t="shared" si="4"/>
        <v>1</v>
      </c>
      <c r="EV38" s="118">
        <f t="shared" si="5"/>
        <v>1</v>
      </c>
      <c r="EW38" s="118" t="str">
        <f t="shared" si="6"/>
        <v/>
      </c>
      <c r="EX38" s="118" t="str">
        <f t="shared" si="7"/>
        <v/>
      </c>
      <c r="EY38" s="118" t="str">
        <f t="shared" si="8"/>
        <v/>
      </c>
      <c r="EZ38" s="118" t="str">
        <f t="shared" si="9"/>
        <v/>
      </c>
      <c r="FA38" s="118" t="str">
        <f>VLOOKUP(B38,[1]Kintone!A:H,8,0)</f>
        <v>病院</v>
      </c>
      <c r="FB38" s="121">
        <v>45014</v>
      </c>
      <c r="FC38" s="118"/>
      <c r="FD38" s="118"/>
    </row>
    <row r="39" spans="1:161" ht="18.75">
      <c r="A39" s="66">
        <v>35</v>
      </c>
      <c r="B39" s="25">
        <v>2734</v>
      </c>
      <c r="C39" s="67" t="s">
        <v>12</v>
      </c>
      <c r="D39" s="25">
        <v>2714803067</v>
      </c>
      <c r="E39" s="2" t="s">
        <v>1165</v>
      </c>
      <c r="F39" s="2">
        <v>0</v>
      </c>
      <c r="G39" s="2">
        <v>0</v>
      </c>
      <c r="H39" s="2" t="s">
        <v>769</v>
      </c>
      <c r="I39" s="2" t="s">
        <v>210</v>
      </c>
      <c r="J39" s="2" t="s">
        <v>770</v>
      </c>
      <c r="K39" s="68" t="s">
        <v>497</v>
      </c>
      <c r="L39" s="2" t="s">
        <v>1179</v>
      </c>
      <c r="M39" s="2" t="s">
        <v>1179</v>
      </c>
      <c r="N39" s="2" t="s">
        <v>3202</v>
      </c>
      <c r="O39" s="118" t="s">
        <v>3203</v>
      </c>
      <c r="P39" s="2" t="s">
        <v>497</v>
      </c>
      <c r="Q39" s="2" t="s">
        <v>769</v>
      </c>
      <c r="R39" s="2" t="s">
        <v>210</v>
      </c>
      <c r="S39" s="2" t="s">
        <v>770</v>
      </c>
      <c r="T39" s="119" t="s">
        <v>771</v>
      </c>
      <c r="U39" s="2" t="s">
        <v>29</v>
      </c>
      <c r="V39" s="2" t="s">
        <v>12</v>
      </c>
      <c r="W39" s="69" t="s">
        <v>772</v>
      </c>
      <c r="X39" s="2" t="s">
        <v>2374</v>
      </c>
      <c r="Y39" s="2">
        <v>9</v>
      </c>
      <c r="Z39" s="2">
        <v>0</v>
      </c>
      <c r="AA39" s="2">
        <v>12</v>
      </c>
      <c r="AB39" s="2">
        <v>0</v>
      </c>
      <c r="AC39" s="2">
        <v>0</v>
      </c>
      <c r="AD39" s="2">
        <v>0</v>
      </c>
      <c r="AE39" s="2">
        <v>0</v>
      </c>
      <c r="AF39" s="2">
        <v>0</v>
      </c>
      <c r="AG39" s="2" t="s">
        <v>2374</v>
      </c>
      <c r="AH39" s="2">
        <v>3</v>
      </c>
      <c r="AI39" s="2" t="s">
        <v>12</v>
      </c>
      <c r="AJ39" s="2">
        <v>70000</v>
      </c>
      <c r="AK39" s="2">
        <v>0</v>
      </c>
      <c r="AL39" s="2">
        <v>0</v>
      </c>
      <c r="AM39" s="2">
        <v>0</v>
      </c>
      <c r="AN39" s="2">
        <v>0</v>
      </c>
      <c r="AO39" s="2">
        <v>0</v>
      </c>
      <c r="AP39" s="2">
        <v>0</v>
      </c>
      <c r="AQ39" s="2">
        <v>0</v>
      </c>
      <c r="AR39" s="2">
        <v>0</v>
      </c>
      <c r="AS39" s="2" t="s">
        <v>16</v>
      </c>
      <c r="AT39" s="2">
        <v>0</v>
      </c>
      <c r="AU39" s="2">
        <v>0</v>
      </c>
      <c r="AV39" s="2">
        <v>0</v>
      </c>
      <c r="AW39" s="2">
        <v>9</v>
      </c>
      <c r="AX39" s="2">
        <v>0</v>
      </c>
      <c r="AY39" s="2">
        <v>12</v>
      </c>
      <c r="AZ39" s="2">
        <v>0</v>
      </c>
      <c r="BA39" s="2">
        <v>0</v>
      </c>
      <c r="BB39" s="2">
        <v>0</v>
      </c>
      <c r="BC39" s="2">
        <v>0</v>
      </c>
      <c r="BD39" s="2">
        <v>0</v>
      </c>
      <c r="BE39" s="2" t="s">
        <v>2374</v>
      </c>
      <c r="BF39" s="2">
        <v>3</v>
      </c>
      <c r="BG39" s="2" t="s">
        <v>12</v>
      </c>
      <c r="BH39" s="2">
        <v>70000</v>
      </c>
      <c r="BI39" s="2">
        <v>0</v>
      </c>
      <c r="BJ39" s="2">
        <v>0</v>
      </c>
      <c r="BK39" s="2">
        <v>0</v>
      </c>
      <c r="BL39" s="2">
        <v>0</v>
      </c>
      <c r="BM39" s="2">
        <v>0</v>
      </c>
      <c r="BN39" s="2">
        <v>0</v>
      </c>
      <c r="BO39" s="2">
        <v>0</v>
      </c>
      <c r="BP39" s="2">
        <v>0</v>
      </c>
      <c r="BQ39" s="2" t="s">
        <v>16</v>
      </c>
      <c r="BR39" s="2">
        <v>0</v>
      </c>
      <c r="BS39" s="2">
        <v>0</v>
      </c>
      <c r="BT39" s="2">
        <v>0</v>
      </c>
      <c r="BU39" s="2">
        <v>0</v>
      </c>
      <c r="BV39" s="2">
        <v>0</v>
      </c>
      <c r="BW39" s="2">
        <v>0</v>
      </c>
      <c r="BX39" s="2">
        <v>0</v>
      </c>
      <c r="BY39" s="2">
        <v>0</v>
      </c>
      <c r="BZ39" s="2">
        <v>0</v>
      </c>
      <c r="CA39" s="2">
        <v>0</v>
      </c>
      <c r="CB39" s="2">
        <v>0</v>
      </c>
      <c r="CC39" s="2" t="s">
        <v>16</v>
      </c>
      <c r="CD39" s="2">
        <v>0</v>
      </c>
      <c r="CE39" s="2">
        <v>0</v>
      </c>
      <c r="CF39" s="2">
        <v>0</v>
      </c>
      <c r="CG39" s="2">
        <v>9</v>
      </c>
      <c r="CH39" s="2">
        <v>0</v>
      </c>
      <c r="CI39" s="2">
        <v>12</v>
      </c>
      <c r="CJ39" s="2">
        <v>0</v>
      </c>
      <c r="CK39" s="2">
        <v>0</v>
      </c>
      <c r="CL39" s="2">
        <v>0</v>
      </c>
      <c r="CM39" s="2">
        <v>0</v>
      </c>
      <c r="CN39" s="2">
        <v>0</v>
      </c>
      <c r="CO39" s="2" t="s">
        <v>2374</v>
      </c>
      <c r="CP39" s="2">
        <v>3</v>
      </c>
      <c r="CQ39" s="2" t="s">
        <v>12</v>
      </c>
      <c r="CR39" s="2">
        <v>70000</v>
      </c>
      <c r="CS39" s="2">
        <v>0</v>
      </c>
      <c r="CT39" s="2">
        <v>0</v>
      </c>
      <c r="CU39" s="2">
        <v>0</v>
      </c>
      <c r="CV39" s="2">
        <v>0</v>
      </c>
      <c r="CW39" s="2">
        <v>0</v>
      </c>
      <c r="CX39" s="2">
        <v>0</v>
      </c>
      <c r="CY39" s="2">
        <v>0</v>
      </c>
      <c r="CZ39" s="2">
        <v>0</v>
      </c>
      <c r="DA39" s="2" t="s">
        <v>16</v>
      </c>
      <c r="DB39" s="2">
        <v>0</v>
      </c>
      <c r="DC39" s="2">
        <v>0</v>
      </c>
      <c r="DD39" s="2">
        <v>0</v>
      </c>
      <c r="DE39" s="2">
        <v>0</v>
      </c>
      <c r="DF39" s="2">
        <v>0</v>
      </c>
      <c r="DG39" s="2">
        <v>0</v>
      </c>
      <c r="DH39" s="2">
        <v>0</v>
      </c>
      <c r="DI39" s="2">
        <v>0</v>
      </c>
      <c r="DJ39" s="2">
        <v>0</v>
      </c>
      <c r="DK39" s="2">
        <v>0</v>
      </c>
      <c r="DL39" s="2">
        <v>0</v>
      </c>
      <c r="DM39" s="2" t="s">
        <v>16</v>
      </c>
      <c r="DN39" s="2">
        <v>0</v>
      </c>
      <c r="DO39" s="2">
        <v>0</v>
      </c>
      <c r="DP39" s="2">
        <v>0</v>
      </c>
      <c r="DQ39" s="2">
        <v>0</v>
      </c>
      <c r="DR39" s="2">
        <v>0</v>
      </c>
      <c r="DS39" s="2">
        <v>0</v>
      </c>
      <c r="DT39" s="2">
        <v>0</v>
      </c>
      <c r="DU39" s="2">
        <v>0</v>
      </c>
      <c r="DV39" s="2">
        <v>0</v>
      </c>
      <c r="DW39" s="2">
        <v>0</v>
      </c>
      <c r="DX39" s="2">
        <v>0</v>
      </c>
      <c r="DY39" s="2" t="s">
        <v>16</v>
      </c>
      <c r="DZ39" s="2">
        <v>0</v>
      </c>
      <c r="EA39" s="2">
        <v>0</v>
      </c>
      <c r="EB39" s="2">
        <v>0</v>
      </c>
      <c r="EC39" s="2">
        <v>9</v>
      </c>
      <c r="ED39" s="2">
        <v>0</v>
      </c>
      <c r="EE39" s="2">
        <v>12</v>
      </c>
      <c r="EF39" s="2">
        <v>0</v>
      </c>
      <c r="EG39" s="2">
        <v>0</v>
      </c>
      <c r="EH39" s="2">
        <v>0</v>
      </c>
      <c r="EI39" s="2">
        <v>0</v>
      </c>
      <c r="EJ39" s="2">
        <v>0</v>
      </c>
      <c r="EK39" s="2" t="s">
        <v>2374</v>
      </c>
      <c r="EL39" s="2">
        <v>3</v>
      </c>
      <c r="EM39" s="2" t="s">
        <v>12</v>
      </c>
      <c r="EN39" s="2">
        <v>70000</v>
      </c>
      <c r="EO39" s="2">
        <v>12</v>
      </c>
      <c r="EP39" s="120">
        <v>280000</v>
      </c>
      <c r="EQ39" s="118">
        <f t="shared" si="0"/>
        <v>1</v>
      </c>
      <c r="ER39" s="118" t="str">
        <f t="shared" si="1"/>
        <v/>
      </c>
      <c r="ES39" s="118">
        <f t="shared" si="2"/>
        <v>1</v>
      </c>
      <c r="ET39" s="118" t="str">
        <f t="shared" si="3"/>
        <v/>
      </c>
      <c r="EU39" s="118" t="str">
        <f t="shared" si="4"/>
        <v/>
      </c>
      <c r="EV39" s="118">
        <f t="shared" si="5"/>
        <v>1</v>
      </c>
      <c r="EW39" s="118" t="str">
        <f t="shared" si="6"/>
        <v/>
      </c>
      <c r="EX39" s="118" t="str">
        <f t="shared" si="7"/>
        <v/>
      </c>
      <c r="EY39" s="118" t="str">
        <f t="shared" si="8"/>
        <v/>
      </c>
      <c r="EZ39" s="118">
        <f t="shared" si="9"/>
        <v>1</v>
      </c>
      <c r="FA39" s="118" t="str">
        <f>VLOOKUP(B39,[1]Kintone!A:H,8,0)</f>
        <v>診療所</v>
      </c>
      <c r="FB39" s="121">
        <v>45014</v>
      </c>
      <c r="FC39" s="118"/>
      <c r="FD39" s="118"/>
    </row>
    <row r="40" spans="1:161" ht="18.75">
      <c r="A40" s="66">
        <v>36</v>
      </c>
      <c r="B40" s="25">
        <v>443</v>
      </c>
      <c r="C40" s="67" t="s">
        <v>12</v>
      </c>
      <c r="D40" s="25">
        <v>2712409115</v>
      </c>
      <c r="E40" s="2" t="s">
        <v>109</v>
      </c>
      <c r="F40" s="2" t="s">
        <v>3204</v>
      </c>
      <c r="G40" s="2" t="s">
        <v>1372</v>
      </c>
      <c r="H40" s="2" t="s">
        <v>109</v>
      </c>
      <c r="I40" s="2" t="s">
        <v>33</v>
      </c>
      <c r="J40" s="2" t="s">
        <v>1067</v>
      </c>
      <c r="K40" s="68" t="s">
        <v>108</v>
      </c>
      <c r="L40" s="2" t="s">
        <v>1373</v>
      </c>
      <c r="M40" s="2" t="s">
        <v>1374</v>
      </c>
      <c r="N40" s="2" t="s">
        <v>1375</v>
      </c>
      <c r="O40" s="118" t="s">
        <v>1376</v>
      </c>
      <c r="P40" s="2" t="s">
        <v>108</v>
      </c>
      <c r="Q40" s="2" t="s">
        <v>109</v>
      </c>
      <c r="R40" s="2" t="s">
        <v>33</v>
      </c>
      <c r="S40" s="2" t="s">
        <v>1067</v>
      </c>
      <c r="T40" s="119" t="s">
        <v>110</v>
      </c>
      <c r="U40" s="2" t="s">
        <v>29</v>
      </c>
      <c r="V40" s="2" t="s">
        <v>12</v>
      </c>
      <c r="W40" s="69" t="s">
        <v>627</v>
      </c>
      <c r="X40" s="2" t="s">
        <v>2375</v>
      </c>
      <c r="Y40" s="2">
        <v>9</v>
      </c>
      <c r="Z40" s="2">
        <v>40</v>
      </c>
      <c r="AA40" s="2">
        <v>12</v>
      </c>
      <c r="AB40" s="2">
        <v>0</v>
      </c>
      <c r="AC40" s="2">
        <v>13</v>
      </c>
      <c r="AD40" s="2">
        <v>0</v>
      </c>
      <c r="AE40" s="2">
        <v>17</v>
      </c>
      <c r="AF40" s="2">
        <v>0</v>
      </c>
      <c r="AG40" s="2" t="s">
        <v>2375</v>
      </c>
      <c r="AH40" s="2">
        <v>6.3333333333333339</v>
      </c>
      <c r="AI40" s="2" t="s">
        <v>12</v>
      </c>
      <c r="AJ40" s="2">
        <v>130000</v>
      </c>
      <c r="AK40" s="2">
        <v>9</v>
      </c>
      <c r="AL40" s="2">
        <v>40</v>
      </c>
      <c r="AM40" s="2">
        <v>12</v>
      </c>
      <c r="AN40" s="2">
        <v>0</v>
      </c>
      <c r="AO40" s="2">
        <v>13</v>
      </c>
      <c r="AP40" s="2">
        <v>0</v>
      </c>
      <c r="AQ40" s="2">
        <v>17</v>
      </c>
      <c r="AR40" s="2">
        <v>0</v>
      </c>
      <c r="AS40" s="2" t="s">
        <v>2375</v>
      </c>
      <c r="AT40" s="2">
        <v>6.3333333333333339</v>
      </c>
      <c r="AU40" s="2" t="s">
        <v>12</v>
      </c>
      <c r="AV40" s="2">
        <v>130000</v>
      </c>
      <c r="AW40" s="2">
        <v>9</v>
      </c>
      <c r="AX40" s="2">
        <v>40</v>
      </c>
      <c r="AY40" s="2">
        <v>12</v>
      </c>
      <c r="AZ40" s="2">
        <v>0</v>
      </c>
      <c r="BA40" s="2">
        <v>13</v>
      </c>
      <c r="BB40" s="2">
        <v>0</v>
      </c>
      <c r="BC40" s="2">
        <v>17</v>
      </c>
      <c r="BD40" s="2">
        <v>0</v>
      </c>
      <c r="BE40" s="2" t="s">
        <v>2375</v>
      </c>
      <c r="BF40" s="2">
        <v>6.3333333333333339</v>
      </c>
      <c r="BG40" s="2" t="s">
        <v>12</v>
      </c>
      <c r="BH40" s="2">
        <v>130000</v>
      </c>
      <c r="BI40" s="2">
        <v>9</v>
      </c>
      <c r="BJ40" s="2">
        <v>40</v>
      </c>
      <c r="BK40" s="2">
        <v>12</v>
      </c>
      <c r="BL40" s="2">
        <v>0</v>
      </c>
      <c r="BM40" s="2">
        <v>13</v>
      </c>
      <c r="BN40" s="2">
        <v>0</v>
      </c>
      <c r="BO40" s="2">
        <v>17</v>
      </c>
      <c r="BP40" s="2">
        <v>0</v>
      </c>
      <c r="BQ40" s="2" t="s">
        <v>2375</v>
      </c>
      <c r="BR40" s="2">
        <v>6.3333333333333339</v>
      </c>
      <c r="BS40" s="2" t="s">
        <v>12</v>
      </c>
      <c r="BT40" s="2">
        <v>130000</v>
      </c>
      <c r="BU40" s="2">
        <v>9</v>
      </c>
      <c r="BV40" s="2">
        <v>40</v>
      </c>
      <c r="BW40" s="2">
        <v>12</v>
      </c>
      <c r="BX40" s="2">
        <v>0</v>
      </c>
      <c r="BY40" s="2">
        <v>13</v>
      </c>
      <c r="BZ40" s="2">
        <v>0</v>
      </c>
      <c r="CA40" s="2">
        <v>17</v>
      </c>
      <c r="CB40" s="2">
        <v>0</v>
      </c>
      <c r="CC40" s="2" t="s">
        <v>2375</v>
      </c>
      <c r="CD40" s="2">
        <v>6.3333333333333339</v>
      </c>
      <c r="CE40" s="2" t="s">
        <v>12</v>
      </c>
      <c r="CF40" s="2">
        <v>130000</v>
      </c>
      <c r="CG40" s="2">
        <v>9</v>
      </c>
      <c r="CH40" s="2">
        <v>40</v>
      </c>
      <c r="CI40" s="2">
        <v>12</v>
      </c>
      <c r="CJ40" s="2">
        <v>0</v>
      </c>
      <c r="CK40" s="2">
        <v>13</v>
      </c>
      <c r="CL40" s="2">
        <v>0</v>
      </c>
      <c r="CM40" s="2">
        <v>17</v>
      </c>
      <c r="CN40" s="2">
        <v>0</v>
      </c>
      <c r="CO40" s="2" t="s">
        <v>2375</v>
      </c>
      <c r="CP40" s="2">
        <v>6.3333333333333339</v>
      </c>
      <c r="CQ40" s="2" t="s">
        <v>12</v>
      </c>
      <c r="CR40" s="2">
        <v>130000</v>
      </c>
      <c r="CS40" s="2">
        <v>9</v>
      </c>
      <c r="CT40" s="2">
        <v>40</v>
      </c>
      <c r="CU40" s="2">
        <v>12</v>
      </c>
      <c r="CV40" s="2">
        <v>0</v>
      </c>
      <c r="CW40" s="2">
        <v>13</v>
      </c>
      <c r="CX40" s="2">
        <v>0</v>
      </c>
      <c r="CY40" s="2">
        <v>17</v>
      </c>
      <c r="CZ40" s="2">
        <v>0</v>
      </c>
      <c r="DA40" s="2" t="s">
        <v>2375</v>
      </c>
      <c r="DB40" s="2">
        <v>6.3333333333333339</v>
      </c>
      <c r="DC40" s="2" t="s">
        <v>12</v>
      </c>
      <c r="DD40" s="2">
        <v>130000</v>
      </c>
      <c r="DE40" s="2">
        <v>9</v>
      </c>
      <c r="DF40" s="2">
        <v>40</v>
      </c>
      <c r="DG40" s="2">
        <v>12</v>
      </c>
      <c r="DH40" s="2">
        <v>0</v>
      </c>
      <c r="DI40" s="2">
        <v>13</v>
      </c>
      <c r="DJ40" s="2">
        <v>0</v>
      </c>
      <c r="DK40" s="2">
        <v>17</v>
      </c>
      <c r="DL40" s="2">
        <v>0</v>
      </c>
      <c r="DM40" s="2" t="s">
        <v>2375</v>
      </c>
      <c r="DN40" s="2">
        <v>6.3333333333333339</v>
      </c>
      <c r="DO40" s="2" t="s">
        <v>12</v>
      </c>
      <c r="DP40" s="2">
        <v>130000</v>
      </c>
      <c r="DQ40" s="2">
        <v>9</v>
      </c>
      <c r="DR40" s="2">
        <v>40</v>
      </c>
      <c r="DS40" s="2">
        <v>12</v>
      </c>
      <c r="DT40" s="2">
        <v>0</v>
      </c>
      <c r="DU40" s="2">
        <v>13</v>
      </c>
      <c r="DV40" s="2">
        <v>0</v>
      </c>
      <c r="DW40" s="2">
        <v>17</v>
      </c>
      <c r="DX40" s="2">
        <v>0</v>
      </c>
      <c r="DY40" s="2" t="s">
        <v>2375</v>
      </c>
      <c r="DZ40" s="2">
        <v>6.3333333333333339</v>
      </c>
      <c r="EA40" s="2" t="s">
        <v>12</v>
      </c>
      <c r="EB40" s="2">
        <v>130000</v>
      </c>
      <c r="EC40" s="2">
        <v>9</v>
      </c>
      <c r="ED40" s="2">
        <v>40</v>
      </c>
      <c r="EE40" s="2">
        <v>12</v>
      </c>
      <c r="EF40" s="2">
        <v>0</v>
      </c>
      <c r="EG40" s="2">
        <v>13</v>
      </c>
      <c r="EH40" s="2">
        <v>0</v>
      </c>
      <c r="EI40" s="2">
        <v>17</v>
      </c>
      <c r="EJ40" s="2">
        <v>0</v>
      </c>
      <c r="EK40" s="2" t="s">
        <v>2375</v>
      </c>
      <c r="EL40" s="2">
        <v>6.3333333333333339</v>
      </c>
      <c r="EM40" s="2" t="s">
        <v>12</v>
      </c>
      <c r="EN40" s="2">
        <v>130000</v>
      </c>
      <c r="EO40" s="2">
        <v>63.33333333333335</v>
      </c>
      <c r="EP40" s="120">
        <v>1300000</v>
      </c>
      <c r="EQ40" s="118">
        <f t="shared" si="0"/>
        <v>1</v>
      </c>
      <c r="ER40" s="118">
        <f t="shared" si="1"/>
        <v>1</v>
      </c>
      <c r="ES40" s="118">
        <f t="shared" si="2"/>
        <v>1</v>
      </c>
      <c r="ET40" s="118">
        <f t="shared" si="3"/>
        <v>1</v>
      </c>
      <c r="EU40" s="118">
        <f t="shared" si="4"/>
        <v>1</v>
      </c>
      <c r="EV40" s="118">
        <f t="shared" si="5"/>
        <v>1</v>
      </c>
      <c r="EW40" s="118">
        <f t="shared" si="6"/>
        <v>1</v>
      </c>
      <c r="EX40" s="118">
        <f t="shared" si="7"/>
        <v>1</v>
      </c>
      <c r="EY40" s="118">
        <f t="shared" si="8"/>
        <v>1</v>
      </c>
      <c r="EZ40" s="118">
        <f t="shared" si="9"/>
        <v>1</v>
      </c>
      <c r="FA40" s="118" t="str">
        <f>VLOOKUP(B40,[1]Kintone!A:H,8,0)</f>
        <v>診療所</v>
      </c>
      <c r="FB40" s="121">
        <v>45014</v>
      </c>
      <c r="FC40" s="118"/>
      <c r="FD40" s="118"/>
    </row>
    <row r="41" spans="1:161" ht="18.75">
      <c r="A41" s="66">
        <v>37</v>
      </c>
      <c r="B41" s="25">
        <v>1236</v>
      </c>
      <c r="C41" s="67" t="s">
        <v>12</v>
      </c>
      <c r="D41" s="25">
        <v>2716100330</v>
      </c>
      <c r="E41" s="2" t="s">
        <v>434</v>
      </c>
      <c r="F41" s="2" t="s">
        <v>1182</v>
      </c>
      <c r="G41" s="2" t="s">
        <v>1183</v>
      </c>
      <c r="H41" s="2" t="s">
        <v>434</v>
      </c>
      <c r="I41" s="2" t="s">
        <v>76</v>
      </c>
      <c r="J41" s="2" t="s">
        <v>435</v>
      </c>
      <c r="K41" s="68" t="s">
        <v>433</v>
      </c>
      <c r="L41" s="2" t="s">
        <v>1184</v>
      </c>
      <c r="M41" s="2" t="s">
        <v>3205</v>
      </c>
      <c r="N41" s="2" t="s">
        <v>436</v>
      </c>
      <c r="O41" s="118" t="s">
        <v>1185</v>
      </c>
      <c r="P41" s="2" t="s">
        <v>433</v>
      </c>
      <c r="Q41" s="2" t="s">
        <v>434</v>
      </c>
      <c r="R41" s="2" t="s">
        <v>76</v>
      </c>
      <c r="S41" s="2" t="s">
        <v>435</v>
      </c>
      <c r="T41" s="119" t="s">
        <v>436</v>
      </c>
      <c r="U41" s="2" t="s">
        <v>20</v>
      </c>
      <c r="V41" s="2" t="s">
        <v>12</v>
      </c>
      <c r="W41" s="69" t="s">
        <v>606</v>
      </c>
      <c r="X41" s="2" t="s">
        <v>2376</v>
      </c>
      <c r="Y41" s="2">
        <v>9</v>
      </c>
      <c r="Z41" s="2">
        <v>0</v>
      </c>
      <c r="AA41" s="2">
        <v>12</v>
      </c>
      <c r="AB41" s="2">
        <v>0</v>
      </c>
      <c r="AC41" s="2">
        <v>12</v>
      </c>
      <c r="AD41" s="2">
        <v>0</v>
      </c>
      <c r="AE41" s="2">
        <v>15</v>
      </c>
      <c r="AF41" s="2">
        <v>0</v>
      </c>
      <c r="AG41" s="2" t="s">
        <v>2376</v>
      </c>
      <c r="AH41" s="2">
        <v>6</v>
      </c>
      <c r="AI41" s="2" t="s">
        <v>12</v>
      </c>
      <c r="AJ41" s="2">
        <v>130000</v>
      </c>
      <c r="AK41" s="2">
        <v>9</v>
      </c>
      <c r="AL41" s="2">
        <v>0</v>
      </c>
      <c r="AM41" s="2">
        <v>12</v>
      </c>
      <c r="AN41" s="2">
        <v>0</v>
      </c>
      <c r="AO41" s="2">
        <v>12</v>
      </c>
      <c r="AP41" s="2">
        <v>0</v>
      </c>
      <c r="AQ41" s="2">
        <v>15</v>
      </c>
      <c r="AR41" s="2">
        <v>0</v>
      </c>
      <c r="AS41" s="2" t="s">
        <v>2376</v>
      </c>
      <c r="AT41" s="2">
        <v>6</v>
      </c>
      <c r="AU41" s="2" t="s">
        <v>12</v>
      </c>
      <c r="AV41" s="2">
        <v>130000</v>
      </c>
      <c r="AW41" s="2">
        <v>9</v>
      </c>
      <c r="AX41" s="2">
        <v>0</v>
      </c>
      <c r="AY41" s="2">
        <v>12</v>
      </c>
      <c r="AZ41" s="2">
        <v>0</v>
      </c>
      <c r="BA41" s="2">
        <v>12</v>
      </c>
      <c r="BB41" s="2">
        <v>0</v>
      </c>
      <c r="BC41" s="2">
        <v>15</v>
      </c>
      <c r="BD41" s="2">
        <v>0</v>
      </c>
      <c r="BE41" s="2" t="s">
        <v>2376</v>
      </c>
      <c r="BF41" s="2">
        <v>6</v>
      </c>
      <c r="BG41" s="2" t="s">
        <v>12</v>
      </c>
      <c r="BH41" s="2">
        <v>130000</v>
      </c>
      <c r="BI41" s="2">
        <v>9</v>
      </c>
      <c r="BJ41" s="2">
        <v>0</v>
      </c>
      <c r="BK41" s="2">
        <v>12</v>
      </c>
      <c r="BL41" s="2">
        <v>0</v>
      </c>
      <c r="BM41" s="2">
        <v>12</v>
      </c>
      <c r="BN41" s="2">
        <v>0</v>
      </c>
      <c r="BO41" s="2">
        <v>15</v>
      </c>
      <c r="BP41" s="2">
        <v>0</v>
      </c>
      <c r="BQ41" s="2" t="s">
        <v>2376</v>
      </c>
      <c r="BR41" s="2">
        <v>6</v>
      </c>
      <c r="BS41" s="2" t="s">
        <v>12</v>
      </c>
      <c r="BT41" s="2">
        <v>130000</v>
      </c>
      <c r="BU41" s="2">
        <v>9</v>
      </c>
      <c r="BV41" s="2">
        <v>0</v>
      </c>
      <c r="BW41" s="2">
        <v>12</v>
      </c>
      <c r="BX41" s="2">
        <v>0</v>
      </c>
      <c r="BY41" s="2">
        <v>12</v>
      </c>
      <c r="BZ41" s="2">
        <v>0</v>
      </c>
      <c r="CA41" s="2">
        <v>15</v>
      </c>
      <c r="CB41" s="2">
        <v>0</v>
      </c>
      <c r="CC41" s="2" t="s">
        <v>2376</v>
      </c>
      <c r="CD41" s="2">
        <v>6</v>
      </c>
      <c r="CE41" s="2" t="s">
        <v>12</v>
      </c>
      <c r="CF41" s="2">
        <v>130000</v>
      </c>
      <c r="CG41" s="2">
        <v>9</v>
      </c>
      <c r="CH41" s="2">
        <v>0</v>
      </c>
      <c r="CI41" s="2">
        <v>12</v>
      </c>
      <c r="CJ41" s="2">
        <v>0</v>
      </c>
      <c r="CK41" s="2">
        <v>12</v>
      </c>
      <c r="CL41" s="2">
        <v>0</v>
      </c>
      <c r="CM41" s="2">
        <v>15</v>
      </c>
      <c r="CN41" s="2">
        <v>0</v>
      </c>
      <c r="CO41" s="2" t="s">
        <v>2376</v>
      </c>
      <c r="CP41" s="2">
        <v>6</v>
      </c>
      <c r="CQ41" s="2" t="s">
        <v>12</v>
      </c>
      <c r="CR41" s="2">
        <v>130000</v>
      </c>
      <c r="CS41" s="2">
        <v>9</v>
      </c>
      <c r="CT41" s="2">
        <v>0</v>
      </c>
      <c r="CU41" s="2">
        <v>12</v>
      </c>
      <c r="CV41" s="2">
        <v>0</v>
      </c>
      <c r="CW41" s="2">
        <v>12</v>
      </c>
      <c r="CX41" s="2">
        <v>0</v>
      </c>
      <c r="CY41" s="2">
        <v>15</v>
      </c>
      <c r="CZ41" s="2">
        <v>0</v>
      </c>
      <c r="DA41" s="2" t="s">
        <v>2376</v>
      </c>
      <c r="DB41" s="2">
        <v>6</v>
      </c>
      <c r="DC41" s="2" t="s">
        <v>12</v>
      </c>
      <c r="DD41" s="2">
        <v>130000</v>
      </c>
      <c r="DE41" s="2">
        <v>9</v>
      </c>
      <c r="DF41" s="2">
        <v>0</v>
      </c>
      <c r="DG41" s="2">
        <v>12</v>
      </c>
      <c r="DH41" s="2">
        <v>0</v>
      </c>
      <c r="DI41" s="2">
        <v>12</v>
      </c>
      <c r="DJ41" s="2">
        <v>0</v>
      </c>
      <c r="DK41" s="2">
        <v>15</v>
      </c>
      <c r="DL41" s="2">
        <v>0</v>
      </c>
      <c r="DM41" s="2" t="s">
        <v>2376</v>
      </c>
      <c r="DN41" s="2">
        <v>6</v>
      </c>
      <c r="DO41" s="2" t="s">
        <v>12</v>
      </c>
      <c r="DP41" s="2">
        <v>130000</v>
      </c>
      <c r="DQ41" s="2">
        <v>9</v>
      </c>
      <c r="DR41" s="2">
        <v>0</v>
      </c>
      <c r="DS41" s="2">
        <v>12</v>
      </c>
      <c r="DT41" s="2">
        <v>0</v>
      </c>
      <c r="DU41" s="2">
        <v>12</v>
      </c>
      <c r="DV41" s="2">
        <v>0</v>
      </c>
      <c r="DW41" s="2">
        <v>15</v>
      </c>
      <c r="DX41" s="2">
        <v>0</v>
      </c>
      <c r="DY41" s="2" t="s">
        <v>2376</v>
      </c>
      <c r="DZ41" s="2">
        <v>6</v>
      </c>
      <c r="EA41" s="2" t="s">
        <v>12</v>
      </c>
      <c r="EB41" s="2">
        <v>130000</v>
      </c>
      <c r="EC41" s="2">
        <v>9</v>
      </c>
      <c r="ED41" s="2">
        <v>0</v>
      </c>
      <c r="EE41" s="2">
        <v>12</v>
      </c>
      <c r="EF41" s="2">
        <v>0</v>
      </c>
      <c r="EG41" s="2">
        <v>12</v>
      </c>
      <c r="EH41" s="2">
        <v>0</v>
      </c>
      <c r="EI41" s="2">
        <v>15</v>
      </c>
      <c r="EJ41" s="2">
        <v>0</v>
      </c>
      <c r="EK41" s="2" t="s">
        <v>2376</v>
      </c>
      <c r="EL41" s="2">
        <v>6</v>
      </c>
      <c r="EM41" s="2" t="s">
        <v>12</v>
      </c>
      <c r="EN41" s="2">
        <v>130000</v>
      </c>
      <c r="EO41" s="2">
        <v>60</v>
      </c>
      <c r="EP41" s="120">
        <v>1300000</v>
      </c>
      <c r="EQ41" s="118">
        <f t="shared" si="0"/>
        <v>1</v>
      </c>
      <c r="ER41" s="118">
        <f t="shared" si="1"/>
        <v>1</v>
      </c>
      <c r="ES41" s="118">
        <f t="shared" si="2"/>
        <v>1</v>
      </c>
      <c r="ET41" s="118">
        <f t="shared" si="3"/>
        <v>1</v>
      </c>
      <c r="EU41" s="118">
        <f t="shared" si="4"/>
        <v>1</v>
      </c>
      <c r="EV41" s="118">
        <f t="shared" si="5"/>
        <v>1</v>
      </c>
      <c r="EW41" s="118">
        <f t="shared" si="6"/>
        <v>1</v>
      </c>
      <c r="EX41" s="118">
        <f t="shared" si="7"/>
        <v>1</v>
      </c>
      <c r="EY41" s="118">
        <f t="shared" si="8"/>
        <v>1</v>
      </c>
      <c r="EZ41" s="118">
        <f t="shared" si="9"/>
        <v>1</v>
      </c>
      <c r="FA41" s="118" t="str">
        <f>VLOOKUP(B41,[1]Kintone!A:H,8,0)</f>
        <v>病院</v>
      </c>
      <c r="FB41" s="121">
        <v>45014</v>
      </c>
      <c r="FC41" s="118"/>
      <c r="FD41" s="118"/>
    </row>
    <row r="42" spans="1:161" ht="18.75">
      <c r="A42" s="66">
        <v>38</v>
      </c>
      <c r="B42" s="25">
        <v>814</v>
      </c>
      <c r="C42" s="67" t="s">
        <v>12</v>
      </c>
      <c r="D42" s="25">
        <v>2710115847</v>
      </c>
      <c r="E42" s="2" t="s">
        <v>86</v>
      </c>
      <c r="F42" s="2" t="s">
        <v>1390</v>
      </c>
      <c r="G42" s="2" t="s">
        <v>85</v>
      </c>
      <c r="H42" s="2" t="s">
        <v>86</v>
      </c>
      <c r="I42" s="2" t="s">
        <v>87</v>
      </c>
      <c r="J42" s="2" t="s">
        <v>88</v>
      </c>
      <c r="K42" s="68" t="s">
        <v>85</v>
      </c>
      <c r="L42" s="2" t="s">
        <v>1391</v>
      </c>
      <c r="M42" s="2" t="s">
        <v>1392</v>
      </c>
      <c r="N42" s="2" t="s">
        <v>3206</v>
      </c>
      <c r="O42" s="118" t="s">
        <v>1393</v>
      </c>
      <c r="P42" s="2" t="s">
        <v>85</v>
      </c>
      <c r="Q42" s="2" t="s">
        <v>86</v>
      </c>
      <c r="R42" s="2" t="s">
        <v>87</v>
      </c>
      <c r="S42" s="2" t="s">
        <v>88</v>
      </c>
      <c r="T42" s="119" t="s">
        <v>89</v>
      </c>
      <c r="U42" s="2" t="s">
        <v>20</v>
      </c>
      <c r="V42" s="2" t="s">
        <v>12</v>
      </c>
      <c r="W42" s="69"/>
      <c r="X42" s="2" t="s">
        <v>2377</v>
      </c>
      <c r="Y42" s="2">
        <v>9</v>
      </c>
      <c r="Z42" s="2">
        <v>0</v>
      </c>
      <c r="AA42" s="2">
        <v>12</v>
      </c>
      <c r="AB42" s="2">
        <v>0</v>
      </c>
      <c r="AC42" s="2">
        <v>0</v>
      </c>
      <c r="AD42" s="2">
        <v>0</v>
      </c>
      <c r="AE42" s="2">
        <v>0</v>
      </c>
      <c r="AF42" s="2">
        <v>0</v>
      </c>
      <c r="AG42" s="2" t="s">
        <v>2377</v>
      </c>
      <c r="AH42" s="2">
        <v>3</v>
      </c>
      <c r="AI42" s="2" t="s">
        <v>12</v>
      </c>
      <c r="AJ42" s="2">
        <v>70000</v>
      </c>
      <c r="AK42" s="2">
        <v>0</v>
      </c>
      <c r="AL42" s="2">
        <v>0</v>
      </c>
      <c r="AM42" s="2">
        <v>0</v>
      </c>
      <c r="AN42" s="2">
        <v>0</v>
      </c>
      <c r="AO42" s="2">
        <v>0</v>
      </c>
      <c r="AP42" s="2">
        <v>0</v>
      </c>
      <c r="AQ42" s="2">
        <v>0</v>
      </c>
      <c r="AR42" s="2">
        <v>0</v>
      </c>
      <c r="AS42" s="2" t="s">
        <v>16</v>
      </c>
      <c r="AT42" s="2">
        <v>0</v>
      </c>
      <c r="AU42" s="2">
        <v>0</v>
      </c>
      <c r="AV42" s="2">
        <v>0</v>
      </c>
      <c r="AW42" s="2">
        <v>9</v>
      </c>
      <c r="AX42" s="2">
        <v>0</v>
      </c>
      <c r="AY42" s="2">
        <v>10</v>
      </c>
      <c r="AZ42" s="2">
        <v>0</v>
      </c>
      <c r="BA42" s="2">
        <v>0</v>
      </c>
      <c r="BB42" s="2">
        <v>0</v>
      </c>
      <c r="BC42" s="2">
        <v>0</v>
      </c>
      <c r="BD42" s="2">
        <v>0</v>
      </c>
      <c r="BE42" s="2" t="s">
        <v>2377</v>
      </c>
      <c r="BF42" s="2">
        <v>1</v>
      </c>
      <c r="BG42" s="2" t="s">
        <v>12</v>
      </c>
      <c r="BH42" s="2">
        <v>50000</v>
      </c>
      <c r="BI42" s="2">
        <v>0</v>
      </c>
      <c r="BJ42" s="2">
        <v>0</v>
      </c>
      <c r="BK42" s="2">
        <v>0</v>
      </c>
      <c r="BL42" s="2">
        <v>0</v>
      </c>
      <c r="BM42" s="2">
        <v>0</v>
      </c>
      <c r="BN42" s="2">
        <v>0</v>
      </c>
      <c r="BO42" s="2">
        <v>0</v>
      </c>
      <c r="BP42" s="2">
        <v>0</v>
      </c>
      <c r="BQ42" s="2" t="s">
        <v>16</v>
      </c>
      <c r="BR42" s="2">
        <v>0</v>
      </c>
      <c r="BS42" s="2">
        <v>0</v>
      </c>
      <c r="BT42" s="2">
        <v>0</v>
      </c>
      <c r="BU42" s="2">
        <v>9</v>
      </c>
      <c r="BV42" s="2">
        <v>0</v>
      </c>
      <c r="BW42" s="2">
        <v>12</v>
      </c>
      <c r="BX42" s="2">
        <v>0</v>
      </c>
      <c r="BY42" s="2">
        <v>0</v>
      </c>
      <c r="BZ42" s="2">
        <v>0</v>
      </c>
      <c r="CA42" s="2">
        <v>0</v>
      </c>
      <c r="CB42" s="2">
        <v>0</v>
      </c>
      <c r="CC42" s="2" t="s">
        <v>2377</v>
      </c>
      <c r="CD42" s="2">
        <v>3</v>
      </c>
      <c r="CE42" s="2" t="s">
        <v>12</v>
      </c>
      <c r="CF42" s="2">
        <v>70000</v>
      </c>
      <c r="CG42" s="2">
        <v>0</v>
      </c>
      <c r="CH42" s="2">
        <v>0</v>
      </c>
      <c r="CI42" s="2">
        <v>0</v>
      </c>
      <c r="CJ42" s="2">
        <v>0</v>
      </c>
      <c r="CK42" s="2">
        <v>0</v>
      </c>
      <c r="CL42" s="2">
        <v>0</v>
      </c>
      <c r="CM42" s="2">
        <v>0</v>
      </c>
      <c r="CN42" s="2">
        <v>0</v>
      </c>
      <c r="CO42" s="2" t="s">
        <v>16</v>
      </c>
      <c r="CP42" s="2">
        <v>0</v>
      </c>
      <c r="CQ42" s="2">
        <v>0</v>
      </c>
      <c r="CR42" s="2">
        <v>0</v>
      </c>
      <c r="CS42" s="2">
        <v>9</v>
      </c>
      <c r="CT42" s="2">
        <v>0</v>
      </c>
      <c r="CU42" s="2">
        <v>12</v>
      </c>
      <c r="CV42" s="2">
        <v>0</v>
      </c>
      <c r="CW42" s="2">
        <v>0</v>
      </c>
      <c r="CX42" s="2">
        <v>0</v>
      </c>
      <c r="CY42" s="2">
        <v>0</v>
      </c>
      <c r="CZ42" s="2">
        <v>0</v>
      </c>
      <c r="DA42" s="2" t="s">
        <v>2377</v>
      </c>
      <c r="DB42" s="2">
        <v>3</v>
      </c>
      <c r="DC42" s="2" t="s">
        <v>12</v>
      </c>
      <c r="DD42" s="2">
        <v>70000</v>
      </c>
      <c r="DE42" s="2">
        <v>9</v>
      </c>
      <c r="DF42" s="2">
        <v>0</v>
      </c>
      <c r="DG42" s="2">
        <v>12</v>
      </c>
      <c r="DH42" s="2">
        <v>0</v>
      </c>
      <c r="DI42" s="2">
        <v>0</v>
      </c>
      <c r="DJ42" s="2">
        <v>0</v>
      </c>
      <c r="DK42" s="2">
        <v>0</v>
      </c>
      <c r="DL42" s="2">
        <v>0</v>
      </c>
      <c r="DM42" s="2" t="s">
        <v>2377</v>
      </c>
      <c r="DN42" s="2">
        <v>3</v>
      </c>
      <c r="DO42" s="2" t="s">
        <v>12</v>
      </c>
      <c r="DP42" s="2">
        <v>70000</v>
      </c>
      <c r="DQ42" s="2">
        <v>9</v>
      </c>
      <c r="DR42" s="2">
        <v>0</v>
      </c>
      <c r="DS42" s="2">
        <v>12</v>
      </c>
      <c r="DT42" s="2">
        <v>0</v>
      </c>
      <c r="DU42" s="2">
        <v>0</v>
      </c>
      <c r="DV42" s="2">
        <v>0</v>
      </c>
      <c r="DW42" s="2">
        <v>0</v>
      </c>
      <c r="DX42" s="2">
        <v>0</v>
      </c>
      <c r="DY42" s="2" t="s">
        <v>2377</v>
      </c>
      <c r="DZ42" s="2">
        <v>3</v>
      </c>
      <c r="EA42" s="2" t="s">
        <v>12</v>
      </c>
      <c r="EB42" s="2">
        <v>70000</v>
      </c>
      <c r="EC42" s="2">
        <v>0</v>
      </c>
      <c r="ED42" s="2">
        <v>0</v>
      </c>
      <c r="EE42" s="2">
        <v>0</v>
      </c>
      <c r="EF42" s="2">
        <v>0</v>
      </c>
      <c r="EG42" s="2">
        <v>0</v>
      </c>
      <c r="EH42" s="2">
        <v>0</v>
      </c>
      <c r="EI42" s="2">
        <v>0</v>
      </c>
      <c r="EJ42" s="2">
        <v>0</v>
      </c>
      <c r="EK42" s="2" t="s">
        <v>16</v>
      </c>
      <c r="EL42" s="2">
        <v>0</v>
      </c>
      <c r="EM42" s="2">
        <v>0</v>
      </c>
      <c r="EN42" s="2">
        <v>0</v>
      </c>
      <c r="EO42" s="2">
        <v>16</v>
      </c>
      <c r="EP42" s="120">
        <v>400000</v>
      </c>
      <c r="EQ42" s="118">
        <f t="shared" si="0"/>
        <v>1</v>
      </c>
      <c r="ER42" s="118" t="str">
        <f t="shared" si="1"/>
        <v/>
      </c>
      <c r="ES42" s="118">
        <f t="shared" si="2"/>
        <v>1</v>
      </c>
      <c r="ET42" s="118" t="str">
        <f t="shared" si="3"/>
        <v/>
      </c>
      <c r="EU42" s="118">
        <f t="shared" si="4"/>
        <v>1</v>
      </c>
      <c r="EV42" s="118" t="str">
        <f t="shared" si="5"/>
        <v/>
      </c>
      <c r="EW42" s="118">
        <f t="shared" si="6"/>
        <v>1</v>
      </c>
      <c r="EX42" s="118">
        <f t="shared" si="7"/>
        <v>1</v>
      </c>
      <c r="EY42" s="118">
        <f t="shared" si="8"/>
        <v>1</v>
      </c>
      <c r="EZ42" s="118" t="str">
        <f t="shared" si="9"/>
        <v/>
      </c>
      <c r="FA42" s="118" t="str">
        <f>VLOOKUP(B42,[1]Kintone!A:H,8,0)</f>
        <v>診療所</v>
      </c>
      <c r="FB42" s="121">
        <v>45014</v>
      </c>
      <c r="FC42" s="118"/>
      <c r="FD42" s="118"/>
    </row>
    <row r="43" spans="1:161" ht="18.75">
      <c r="A43" s="66">
        <v>39</v>
      </c>
      <c r="B43" s="25">
        <v>1519</v>
      </c>
      <c r="C43" s="67" t="s">
        <v>15</v>
      </c>
      <c r="D43" s="25">
        <v>2719410116</v>
      </c>
      <c r="E43" s="2" t="s">
        <v>806</v>
      </c>
      <c r="F43" s="2" t="s">
        <v>1366</v>
      </c>
      <c r="G43" s="2" t="s">
        <v>1367</v>
      </c>
      <c r="H43" s="2" t="s">
        <v>806</v>
      </c>
      <c r="I43" s="2" t="s">
        <v>47</v>
      </c>
      <c r="J43" s="2" t="s">
        <v>1114</v>
      </c>
      <c r="K43" s="68" t="s">
        <v>2994</v>
      </c>
      <c r="L43" s="2" t="s">
        <v>1368</v>
      </c>
      <c r="M43" s="2" t="s">
        <v>1369</v>
      </c>
      <c r="N43" s="2" t="s">
        <v>807</v>
      </c>
      <c r="O43" s="118" t="s">
        <v>1370</v>
      </c>
      <c r="P43" s="2" t="s">
        <v>2994</v>
      </c>
      <c r="Q43" s="2" t="s">
        <v>806</v>
      </c>
      <c r="R43" s="2" t="s">
        <v>47</v>
      </c>
      <c r="S43" s="2" t="s">
        <v>1114</v>
      </c>
      <c r="T43" s="119" t="s">
        <v>807</v>
      </c>
      <c r="U43" s="2" t="s">
        <v>20</v>
      </c>
      <c r="V43" s="2" t="s">
        <v>15</v>
      </c>
      <c r="W43" s="69"/>
      <c r="X43" s="2"/>
      <c r="Y43" s="2">
        <v>0</v>
      </c>
      <c r="Z43" s="2">
        <v>0</v>
      </c>
      <c r="AA43" s="2">
        <v>0</v>
      </c>
      <c r="AB43" s="2">
        <v>0</v>
      </c>
      <c r="AC43" s="2">
        <v>0</v>
      </c>
      <c r="AD43" s="2">
        <v>0</v>
      </c>
      <c r="AE43" s="2">
        <v>0</v>
      </c>
      <c r="AF43" s="2">
        <v>0</v>
      </c>
      <c r="AG43" s="2" t="s">
        <v>16</v>
      </c>
      <c r="AH43" s="2">
        <v>0</v>
      </c>
      <c r="AI43" s="2">
        <v>0</v>
      </c>
      <c r="AJ43" s="2">
        <v>0</v>
      </c>
      <c r="AK43" s="2">
        <v>0</v>
      </c>
      <c r="AL43" s="2">
        <v>0</v>
      </c>
      <c r="AM43" s="2">
        <v>0</v>
      </c>
      <c r="AN43" s="2">
        <v>0</v>
      </c>
      <c r="AO43" s="2">
        <v>0</v>
      </c>
      <c r="AP43" s="2">
        <v>0</v>
      </c>
      <c r="AQ43" s="2">
        <v>0</v>
      </c>
      <c r="AR43" s="2">
        <v>0</v>
      </c>
      <c r="AS43" s="2" t="s">
        <v>16</v>
      </c>
      <c r="AT43" s="2">
        <v>0</v>
      </c>
      <c r="AU43" s="2">
        <v>0</v>
      </c>
      <c r="AV43" s="2">
        <v>0</v>
      </c>
      <c r="AW43" s="2">
        <v>0</v>
      </c>
      <c r="AX43" s="2">
        <v>0</v>
      </c>
      <c r="AY43" s="2">
        <v>0</v>
      </c>
      <c r="AZ43" s="2">
        <v>0</v>
      </c>
      <c r="BA43" s="2">
        <v>0</v>
      </c>
      <c r="BB43" s="2">
        <v>0</v>
      </c>
      <c r="BC43" s="2">
        <v>0</v>
      </c>
      <c r="BD43" s="2">
        <v>0</v>
      </c>
      <c r="BE43" s="2" t="s">
        <v>16</v>
      </c>
      <c r="BF43" s="2">
        <v>0</v>
      </c>
      <c r="BG43" s="2">
        <v>0</v>
      </c>
      <c r="BH43" s="2">
        <v>0</v>
      </c>
      <c r="BI43" s="2">
        <v>0</v>
      </c>
      <c r="BJ43" s="2">
        <v>0</v>
      </c>
      <c r="BK43" s="2">
        <v>0</v>
      </c>
      <c r="BL43" s="2">
        <v>0</v>
      </c>
      <c r="BM43" s="2">
        <v>0</v>
      </c>
      <c r="BN43" s="2">
        <v>0</v>
      </c>
      <c r="BO43" s="2">
        <v>0</v>
      </c>
      <c r="BP43" s="2">
        <v>0</v>
      </c>
      <c r="BQ43" s="2" t="s">
        <v>16</v>
      </c>
      <c r="BR43" s="2">
        <v>0</v>
      </c>
      <c r="BS43" s="2">
        <v>0</v>
      </c>
      <c r="BT43" s="2">
        <v>0</v>
      </c>
      <c r="BU43" s="2">
        <v>9</v>
      </c>
      <c r="BV43" s="2">
        <v>0</v>
      </c>
      <c r="BW43" s="2">
        <v>15</v>
      </c>
      <c r="BX43" s="2">
        <v>0</v>
      </c>
      <c r="BY43" s="2">
        <v>0</v>
      </c>
      <c r="BZ43" s="2">
        <v>0</v>
      </c>
      <c r="CA43" s="2">
        <v>0</v>
      </c>
      <c r="CB43" s="2">
        <v>0</v>
      </c>
      <c r="CC43" s="2" t="s">
        <v>16</v>
      </c>
      <c r="CD43" s="2">
        <v>6</v>
      </c>
      <c r="CE43" s="2" t="s">
        <v>15</v>
      </c>
      <c r="CF43" s="2">
        <v>65000</v>
      </c>
      <c r="CG43" s="2">
        <v>0</v>
      </c>
      <c r="CH43" s="2">
        <v>0</v>
      </c>
      <c r="CI43" s="2">
        <v>0</v>
      </c>
      <c r="CJ43" s="2">
        <v>0</v>
      </c>
      <c r="CK43" s="2">
        <v>0</v>
      </c>
      <c r="CL43" s="2">
        <v>0</v>
      </c>
      <c r="CM43" s="2">
        <v>0</v>
      </c>
      <c r="CN43" s="2">
        <v>0</v>
      </c>
      <c r="CO43" s="2" t="s">
        <v>16</v>
      </c>
      <c r="CP43" s="2">
        <v>0</v>
      </c>
      <c r="CQ43" s="2">
        <v>0</v>
      </c>
      <c r="CR43" s="2">
        <v>0</v>
      </c>
      <c r="CS43" s="2">
        <v>9</v>
      </c>
      <c r="CT43" s="2">
        <v>0</v>
      </c>
      <c r="CU43" s="2">
        <v>15</v>
      </c>
      <c r="CV43" s="2">
        <v>0</v>
      </c>
      <c r="CW43" s="2">
        <v>0</v>
      </c>
      <c r="CX43" s="2">
        <v>0</v>
      </c>
      <c r="CY43" s="2">
        <v>0</v>
      </c>
      <c r="CZ43" s="2">
        <v>0</v>
      </c>
      <c r="DA43" s="2" t="s">
        <v>16</v>
      </c>
      <c r="DB43" s="2">
        <v>6</v>
      </c>
      <c r="DC43" s="2" t="s">
        <v>15</v>
      </c>
      <c r="DD43" s="2">
        <v>65000</v>
      </c>
      <c r="DE43" s="2">
        <v>9</v>
      </c>
      <c r="DF43" s="2">
        <v>0</v>
      </c>
      <c r="DG43" s="2">
        <v>15</v>
      </c>
      <c r="DH43" s="2">
        <v>0</v>
      </c>
      <c r="DI43" s="2">
        <v>0</v>
      </c>
      <c r="DJ43" s="2">
        <v>0</v>
      </c>
      <c r="DK43" s="2">
        <v>0</v>
      </c>
      <c r="DL43" s="2">
        <v>0</v>
      </c>
      <c r="DM43" s="2" t="s">
        <v>16</v>
      </c>
      <c r="DN43" s="2">
        <v>6</v>
      </c>
      <c r="DO43" s="2" t="s">
        <v>15</v>
      </c>
      <c r="DP43" s="2">
        <v>65000</v>
      </c>
      <c r="DQ43" s="2">
        <v>9</v>
      </c>
      <c r="DR43" s="2">
        <v>0</v>
      </c>
      <c r="DS43" s="2">
        <v>15</v>
      </c>
      <c r="DT43" s="2">
        <v>0</v>
      </c>
      <c r="DU43" s="2">
        <v>0</v>
      </c>
      <c r="DV43" s="2">
        <v>0</v>
      </c>
      <c r="DW43" s="2">
        <v>0</v>
      </c>
      <c r="DX43" s="2">
        <v>0</v>
      </c>
      <c r="DY43" s="2" t="s">
        <v>16</v>
      </c>
      <c r="DZ43" s="2">
        <v>6</v>
      </c>
      <c r="EA43" s="2" t="s">
        <v>15</v>
      </c>
      <c r="EB43" s="2">
        <v>65000</v>
      </c>
      <c r="EC43" s="2">
        <v>0</v>
      </c>
      <c r="ED43" s="2">
        <v>0</v>
      </c>
      <c r="EE43" s="2">
        <v>0</v>
      </c>
      <c r="EF43" s="2">
        <v>0</v>
      </c>
      <c r="EG43" s="2">
        <v>0</v>
      </c>
      <c r="EH43" s="2">
        <v>0</v>
      </c>
      <c r="EI43" s="2">
        <v>0</v>
      </c>
      <c r="EJ43" s="2">
        <v>0</v>
      </c>
      <c r="EK43" s="2" t="s">
        <v>16</v>
      </c>
      <c r="EL43" s="2">
        <v>0</v>
      </c>
      <c r="EM43" s="2">
        <v>0</v>
      </c>
      <c r="EN43" s="2">
        <v>0</v>
      </c>
      <c r="EO43" s="2">
        <v>24</v>
      </c>
      <c r="EP43" s="120">
        <v>260000</v>
      </c>
      <c r="EQ43" s="118" t="str">
        <f t="shared" si="0"/>
        <v/>
      </c>
      <c r="ER43" s="118" t="str">
        <f t="shared" si="1"/>
        <v/>
      </c>
      <c r="ES43" s="118" t="str">
        <f t="shared" si="2"/>
        <v/>
      </c>
      <c r="ET43" s="118" t="str">
        <f t="shared" si="3"/>
        <v/>
      </c>
      <c r="EU43" s="118">
        <f t="shared" si="4"/>
        <v>1</v>
      </c>
      <c r="EV43" s="118" t="str">
        <f t="shared" si="5"/>
        <v/>
      </c>
      <c r="EW43" s="118">
        <f t="shared" si="6"/>
        <v>1</v>
      </c>
      <c r="EX43" s="118">
        <f t="shared" si="7"/>
        <v>1</v>
      </c>
      <c r="EY43" s="118">
        <f t="shared" si="8"/>
        <v>1</v>
      </c>
      <c r="EZ43" s="118" t="str">
        <f t="shared" si="9"/>
        <v/>
      </c>
      <c r="FA43" s="118" t="str">
        <f>VLOOKUP(B43,[1]Kintone!A:H,8,0)</f>
        <v>診療所</v>
      </c>
      <c r="FB43" s="121">
        <v>45014</v>
      </c>
      <c r="FC43" s="118"/>
      <c r="FD43" s="118"/>
    </row>
    <row r="44" spans="1:161" ht="18.75">
      <c r="A44" s="66">
        <v>40</v>
      </c>
      <c r="B44" s="25">
        <v>2132</v>
      </c>
      <c r="C44" s="67" t="s">
        <v>15</v>
      </c>
      <c r="D44" s="25">
        <v>2713302533</v>
      </c>
      <c r="E44" s="2" t="s">
        <v>663</v>
      </c>
      <c r="F44" s="2" t="s">
        <v>1884</v>
      </c>
      <c r="G44" s="2" t="s">
        <v>1885</v>
      </c>
      <c r="H44" s="2" t="s">
        <v>663</v>
      </c>
      <c r="I44" s="2" t="s">
        <v>348</v>
      </c>
      <c r="J44" s="2" t="s">
        <v>957</v>
      </c>
      <c r="K44" s="68" t="s">
        <v>534</v>
      </c>
      <c r="L44" s="2" t="s">
        <v>1886</v>
      </c>
      <c r="M44" s="2" t="s">
        <v>1887</v>
      </c>
      <c r="N44" s="2" t="s">
        <v>958</v>
      </c>
      <c r="O44" s="118" t="s">
        <v>1888</v>
      </c>
      <c r="P44" s="2" t="s">
        <v>534</v>
      </c>
      <c r="Q44" s="2" t="s">
        <v>663</v>
      </c>
      <c r="R44" s="2" t="s">
        <v>348</v>
      </c>
      <c r="S44" s="2" t="s">
        <v>957</v>
      </c>
      <c r="T44" s="119" t="s">
        <v>958</v>
      </c>
      <c r="U44" s="2" t="s">
        <v>20</v>
      </c>
      <c r="V44" s="2" t="s">
        <v>15</v>
      </c>
      <c r="W44" s="69"/>
      <c r="X44" s="2"/>
      <c r="Y44" s="2">
        <v>0</v>
      </c>
      <c r="Z44" s="2">
        <v>0</v>
      </c>
      <c r="AA44" s="2">
        <v>0</v>
      </c>
      <c r="AB44" s="2">
        <v>0</v>
      </c>
      <c r="AC44" s="2">
        <v>0</v>
      </c>
      <c r="AD44" s="2">
        <v>0</v>
      </c>
      <c r="AE44" s="2">
        <v>0</v>
      </c>
      <c r="AF44" s="2">
        <v>0</v>
      </c>
      <c r="AG44" s="2" t="s">
        <v>16</v>
      </c>
      <c r="AH44" s="2">
        <v>0</v>
      </c>
      <c r="AI44" s="2">
        <v>0</v>
      </c>
      <c r="AJ44" s="2">
        <v>0</v>
      </c>
      <c r="AK44" s="2">
        <v>0</v>
      </c>
      <c r="AL44" s="2">
        <v>0</v>
      </c>
      <c r="AM44" s="2">
        <v>0</v>
      </c>
      <c r="AN44" s="2">
        <v>0</v>
      </c>
      <c r="AO44" s="2">
        <v>0</v>
      </c>
      <c r="AP44" s="2">
        <v>0</v>
      </c>
      <c r="AQ44" s="2">
        <v>0</v>
      </c>
      <c r="AR44" s="2">
        <v>0</v>
      </c>
      <c r="AS44" s="2" t="s">
        <v>16</v>
      </c>
      <c r="AT44" s="2">
        <v>0</v>
      </c>
      <c r="AU44" s="2">
        <v>0</v>
      </c>
      <c r="AV44" s="2">
        <v>0</v>
      </c>
      <c r="AW44" s="2">
        <v>0</v>
      </c>
      <c r="AX44" s="2">
        <v>0</v>
      </c>
      <c r="AY44" s="2">
        <v>0</v>
      </c>
      <c r="AZ44" s="2">
        <v>0</v>
      </c>
      <c r="BA44" s="2">
        <v>0</v>
      </c>
      <c r="BB44" s="2">
        <v>0</v>
      </c>
      <c r="BC44" s="2">
        <v>0</v>
      </c>
      <c r="BD44" s="2">
        <v>0</v>
      </c>
      <c r="BE44" s="2" t="s">
        <v>16</v>
      </c>
      <c r="BF44" s="2">
        <v>0</v>
      </c>
      <c r="BG44" s="2">
        <v>0</v>
      </c>
      <c r="BH44" s="2">
        <v>0</v>
      </c>
      <c r="BI44" s="2">
        <v>0</v>
      </c>
      <c r="BJ44" s="2">
        <v>0</v>
      </c>
      <c r="BK44" s="2">
        <v>0</v>
      </c>
      <c r="BL44" s="2">
        <v>0</v>
      </c>
      <c r="BM44" s="2">
        <v>0</v>
      </c>
      <c r="BN44" s="2">
        <v>0</v>
      </c>
      <c r="BO44" s="2">
        <v>0</v>
      </c>
      <c r="BP44" s="2">
        <v>0</v>
      </c>
      <c r="BQ44" s="2" t="s">
        <v>16</v>
      </c>
      <c r="BR44" s="2">
        <v>0</v>
      </c>
      <c r="BS44" s="2">
        <v>0</v>
      </c>
      <c r="BT44" s="2">
        <v>0</v>
      </c>
      <c r="BU44" s="2">
        <v>0</v>
      </c>
      <c r="BV44" s="2">
        <v>0</v>
      </c>
      <c r="BW44" s="2">
        <v>0</v>
      </c>
      <c r="BX44" s="2">
        <v>0</v>
      </c>
      <c r="BY44" s="2">
        <v>0</v>
      </c>
      <c r="BZ44" s="2">
        <v>0</v>
      </c>
      <c r="CA44" s="2">
        <v>0</v>
      </c>
      <c r="CB44" s="2">
        <v>0</v>
      </c>
      <c r="CC44" s="2" t="s">
        <v>16</v>
      </c>
      <c r="CD44" s="2">
        <v>0</v>
      </c>
      <c r="CE44" s="2">
        <v>0</v>
      </c>
      <c r="CF44" s="2">
        <v>0</v>
      </c>
      <c r="CG44" s="2">
        <v>0</v>
      </c>
      <c r="CH44" s="2">
        <v>0</v>
      </c>
      <c r="CI44" s="2">
        <v>0</v>
      </c>
      <c r="CJ44" s="2">
        <v>0</v>
      </c>
      <c r="CK44" s="2">
        <v>0</v>
      </c>
      <c r="CL44" s="2">
        <v>0</v>
      </c>
      <c r="CM44" s="2">
        <v>0</v>
      </c>
      <c r="CN44" s="2">
        <v>0</v>
      </c>
      <c r="CO44" s="2" t="s">
        <v>16</v>
      </c>
      <c r="CP44" s="2">
        <v>0</v>
      </c>
      <c r="CQ44" s="2">
        <v>0</v>
      </c>
      <c r="CR44" s="2">
        <v>0</v>
      </c>
      <c r="CS44" s="2">
        <v>0</v>
      </c>
      <c r="CT44" s="2">
        <v>0</v>
      </c>
      <c r="CU44" s="2">
        <v>0</v>
      </c>
      <c r="CV44" s="2">
        <v>0</v>
      </c>
      <c r="CW44" s="2">
        <v>0</v>
      </c>
      <c r="CX44" s="2">
        <v>0</v>
      </c>
      <c r="CY44" s="2">
        <v>0</v>
      </c>
      <c r="CZ44" s="2">
        <v>0</v>
      </c>
      <c r="DA44" s="2" t="s">
        <v>16</v>
      </c>
      <c r="DB44" s="2">
        <v>0</v>
      </c>
      <c r="DC44" s="2">
        <v>0</v>
      </c>
      <c r="DD44" s="2">
        <v>0</v>
      </c>
      <c r="DE44" s="2">
        <v>0</v>
      </c>
      <c r="DF44" s="2">
        <v>0</v>
      </c>
      <c r="DG44" s="2">
        <v>0</v>
      </c>
      <c r="DH44" s="2">
        <v>0</v>
      </c>
      <c r="DI44" s="2">
        <v>0</v>
      </c>
      <c r="DJ44" s="2">
        <v>0</v>
      </c>
      <c r="DK44" s="2">
        <v>0</v>
      </c>
      <c r="DL44" s="2">
        <v>0</v>
      </c>
      <c r="DM44" s="2" t="s">
        <v>16</v>
      </c>
      <c r="DN44" s="2">
        <v>0</v>
      </c>
      <c r="DO44" s="2">
        <v>0</v>
      </c>
      <c r="DP44" s="2">
        <v>0</v>
      </c>
      <c r="DQ44" s="2">
        <v>9</v>
      </c>
      <c r="DR44" s="2">
        <v>30</v>
      </c>
      <c r="DS44" s="2">
        <v>12</v>
      </c>
      <c r="DT44" s="2">
        <v>30</v>
      </c>
      <c r="DU44" s="2">
        <v>13</v>
      </c>
      <c r="DV44" s="2">
        <v>30</v>
      </c>
      <c r="DW44" s="2">
        <v>16</v>
      </c>
      <c r="DX44" s="2">
        <v>30</v>
      </c>
      <c r="DY44" s="2" t="s">
        <v>16</v>
      </c>
      <c r="DZ44" s="2">
        <v>6</v>
      </c>
      <c r="EA44" s="2" t="s">
        <v>15</v>
      </c>
      <c r="EB44" s="2">
        <v>65000</v>
      </c>
      <c r="EC44" s="2">
        <v>0</v>
      </c>
      <c r="ED44" s="2">
        <v>0</v>
      </c>
      <c r="EE44" s="2">
        <v>0</v>
      </c>
      <c r="EF44" s="2">
        <v>0</v>
      </c>
      <c r="EG44" s="2">
        <v>0</v>
      </c>
      <c r="EH44" s="2">
        <v>0</v>
      </c>
      <c r="EI44" s="2">
        <v>0</v>
      </c>
      <c r="EJ44" s="2">
        <v>0</v>
      </c>
      <c r="EK44" s="2" t="s">
        <v>16</v>
      </c>
      <c r="EL44" s="2">
        <v>0</v>
      </c>
      <c r="EM44" s="2">
        <v>0</v>
      </c>
      <c r="EN44" s="2">
        <v>0</v>
      </c>
      <c r="EO44" s="2">
        <v>6</v>
      </c>
      <c r="EP44" s="120">
        <v>65000</v>
      </c>
      <c r="EQ44" s="118" t="str">
        <f t="shared" si="0"/>
        <v/>
      </c>
      <c r="ER44" s="118" t="str">
        <f t="shared" si="1"/>
        <v/>
      </c>
      <c r="ES44" s="118" t="str">
        <f t="shared" si="2"/>
        <v/>
      </c>
      <c r="ET44" s="118" t="str">
        <f t="shared" si="3"/>
        <v/>
      </c>
      <c r="EU44" s="118" t="str">
        <f t="shared" si="4"/>
        <v/>
      </c>
      <c r="EV44" s="118" t="str">
        <f t="shared" si="5"/>
        <v/>
      </c>
      <c r="EW44" s="118" t="str">
        <f t="shared" si="6"/>
        <v/>
      </c>
      <c r="EX44" s="118" t="str">
        <f t="shared" si="7"/>
        <v/>
      </c>
      <c r="EY44" s="118">
        <f t="shared" si="8"/>
        <v>1</v>
      </c>
      <c r="EZ44" s="118" t="str">
        <f t="shared" si="9"/>
        <v/>
      </c>
      <c r="FA44" s="118" t="str">
        <f>VLOOKUP(B44,[1]Kintone!A:H,8,0)</f>
        <v>診療所</v>
      </c>
      <c r="FB44" s="121">
        <v>45014</v>
      </c>
      <c r="FC44" s="118"/>
      <c r="FD44" s="118"/>
    </row>
    <row r="45" spans="1:161" ht="18.75">
      <c r="A45" s="66">
        <v>41</v>
      </c>
      <c r="B45" s="25">
        <v>478</v>
      </c>
      <c r="C45" s="67" t="s">
        <v>12</v>
      </c>
      <c r="D45" s="25">
        <v>2711609137</v>
      </c>
      <c r="E45" s="2" t="s">
        <v>617</v>
      </c>
      <c r="F45" s="2" t="s">
        <v>3207</v>
      </c>
      <c r="G45" s="2" t="s">
        <v>1413</v>
      </c>
      <c r="H45" s="2" t="s">
        <v>617</v>
      </c>
      <c r="I45" s="2" t="s">
        <v>38</v>
      </c>
      <c r="J45" s="2" t="s">
        <v>2693</v>
      </c>
      <c r="K45" s="68" t="s">
        <v>458</v>
      </c>
      <c r="L45" s="2" t="s">
        <v>1414</v>
      </c>
      <c r="M45" s="2" t="s">
        <v>1415</v>
      </c>
      <c r="N45" s="2" t="s">
        <v>618</v>
      </c>
      <c r="O45" s="118" t="s">
        <v>1416</v>
      </c>
      <c r="P45" s="2" t="s">
        <v>458</v>
      </c>
      <c r="Q45" s="2" t="s">
        <v>617</v>
      </c>
      <c r="R45" s="2" t="s">
        <v>38</v>
      </c>
      <c r="S45" s="2" t="s">
        <v>2693</v>
      </c>
      <c r="T45" s="119" t="s">
        <v>618</v>
      </c>
      <c r="U45" s="2" t="s">
        <v>20</v>
      </c>
      <c r="V45" s="2" t="s">
        <v>12</v>
      </c>
      <c r="W45" s="69" t="s">
        <v>619</v>
      </c>
      <c r="X45" s="2" t="s">
        <v>2962</v>
      </c>
      <c r="Y45" s="2">
        <v>0</v>
      </c>
      <c r="Z45" s="2">
        <v>0</v>
      </c>
      <c r="AA45" s="2">
        <v>0</v>
      </c>
      <c r="AB45" s="2">
        <v>0</v>
      </c>
      <c r="AC45" s="2">
        <v>0</v>
      </c>
      <c r="AD45" s="2">
        <v>0</v>
      </c>
      <c r="AE45" s="2">
        <v>0</v>
      </c>
      <c r="AF45" s="2">
        <v>0</v>
      </c>
      <c r="AG45" s="2" t="s">
        <v>16</v>
      </c>
      <c r="AH45" s="2">
        <v>0</v>
      </c>
      <c r="AI45" s="2">
        <v>0</v>
      </c>
      <c r="AJ45" s="2">
        <v>0</v>
      </c>
      <c r="AK45" s="2">
        <v>9</v>
      </c>
      <c r="AL45" s="2">
        <v>0</v>
      </c>
      <c r="AM45" s="2">
        <v>13</v>
      </c>
      <c r="AN45" s="2">
        <v>0</v>
      </c>
      <c r="AO45" s="2">
        <v>0</v>
      </c>
      <c r="AP45" s="2">
        <v>0</v>
      </c>
      <c r="AQ45" s="2">
        <v>0</v>
      </c>
      <c r="AR45" s="2">
        <v>0</v>
      </c>
      <c r="AS45" s="2" t="s">
        <v>2962</v>
      </c>
      <c r="AT45" s="2">
        <v>4</v>
      </c>
      <c r="AU45" s="2" t="s">
        <v>12</v>
      </c>
      <c r="AV45" s="2">
        <v>90000</v>
      </c>
      <c r="AW45" s="2">
        <v>0</v>
      </c>
      <c r="AX45" s="2">
        <v>0</v>
      </c>
      <c r="AY45" s="2">
        <v>0</v>
      </c>
      <c r="AZ45" s="2">
        <v>0</v>
      </c>
      <c r="BA45" s="2">
        <v>0</v>
      </c>
      <c r="BB45" s="2">
        <v>0</v>
      </c>
      <c r="BC45" s="2">
        <v>0</v>
      </c>
      <c r="BD45" s="2">
        <v>0</v>
      </c>
      <c r="BE45" s="2" t="s">
        <v>16</v>
      </c>
      <c r="BF45" s="2">
        <v>0</v>
      </c>
      <c r="BG45" s="2">
        <v>0</v>
      </c>
      <c r="BH45" s="2">
        <v>0</v>
      </c>
      <c r="BI45" s="2">
        <v>9</v>
      </c>
      <c r="BJ45" s="2">
        <v>0</v>
      </c>
      <c r="BK45" s="2">
        <v>13</v>
      </c>
      <c r="BL45" s="2">
        <v>0</v>
      </c>
      <c r="BM45" s="2">
        <v>0</v>
      </c>
      <c r="BN45" s="2">
        <v>0</v>
      </c>
      <c r="BO45" s="2">
        <v>0</v>
      </c>
      <c r="BP45" s="2">
        <v>0</v>
      </c>
      <c r="BQ45" s="2" t="s">
        <v>2962</v>
      </c>
      <c r="BR45" s="2">
        <v>4</v>
      </c>
      <c r="BS45" s="2" t="s">
        <v>12</v>
      </c>
      <c r="BT45" s="2">
        <v>90000</v>
      </c>
      <c r="BU45" s="2">
        <v>0</v>
      </c>
      <c r="BV45" s="2">
        <v>0</v>
      </c>
      <c r="BW45" s="2">
        <v>0</v>
      </c>
      <c r="BX45" s="2">
        <v>0</v>
      </c>
      <c r="BY45" s="2">
        <v>0</v>
      </c>
      <c r="BZ45" s="2">
        <v>0</v>
      </c>
      <c r="CA45" s="2">
        <v>0</v>
      </c>
      <c r="CB45" s="2">
        <v>0</v>
      </c>
      <c r="CC45" s="2" t="s">
        <v>16</v>
      </c>
      <c r="CD45" s="2">
        <v>0</v>
      </c>
      <c r="CE45" s="2">
        <v>0</v>
      </c>
      <c r="CF45" s="2">
        <v>0</v>
      </c>
      <c r="CG45" s="2">
        <v>0</v>
      </c>
      <c r="CH45" s="2">
        <v>0</v>
      </c>
      <c r="CI45" s="2">
        <v>0</v>
      </c>
      <c r="CJ45" s="2">
        <v>0</v>
      </c>
      <c r="CK45" s="2">
        <v>0</v>
      </c>
      <c r="CL45" s="2">
        <v>0</v>
      </c>
      <c r="CM45" s="2">
        <v>0</v>
      </c>
      <c r="CN45" s="2">
        <v>0</v>
      </c>
      <c r="CO45" s="2" t="s">
        <v>16</v>
      </c>
      <c r="CP45" s="2">
        <v>0</v>
      </c>
      <c r="CQ45" s="2">
        <v>0</v>
      </c>
      <c r="CR45" s="2">
        <v>0</v>
      </c>
      <c r="CS45" s="2">
        <v>0</v>
      </c>
      <c r="CT45" s="2">
        <v>0</v>
      </c>
      <c r="CU45" s="2">
        <v>0</v>
      </c>
      <c r="CV45" s="2">
        <v>0</v>
      </c>
      <c r="CW45" s="2">
        <v>0</v>
      </c>
      <c r="CX45" s="2">
        <v>0</v>
      </c>
      <c r="CY45" s="2">
        <v>0</v>
      </c>
      <c r="CZ45" s="2">
        <v>0</v>
      </c>
      <c r="DA45" s="2" t="s">
        <v>16</v>
      </c>
      <c r="DB45" s="2">
        <v>0</v>
      </c>
      <c r="DC45" s="2">
        <v>0</v>
      </c>
      <c r="DD45" s="2">
        <v>0</v>
      </c>
      <c r="DE45" s="2">
        <v>0</v>
      </c>
      <c r="DF45" s="2">
        <v>0</v>
      </c>
      <c r="DG45" s="2">
        <v>0</v>
      </c>
      <c r="DH45" s="2">
        <v>0</v>
      </c>
      <c r="DI45" s="2">
        <v>0</v>
      </c>
      <c r="DJ45" s="2">
        <v>0</v>
      </c>
      <c r="DK45" s="2">
        <v>0</v>
      </c>
      <c r="DL45" s="2">
        <v>0</v>
      </c>
      <c r="DM45" s="2" t="s">
        <v>16</v>
      </c>
      <c r="DN45" s="2">
        <v>0</v>
      </c>
      <c r="DO45" s="2">
        <v>0</v>
      </c>
      <c r="DP45" s="2">
        <v>0</v>
      </c>
      <c r="DQ45" s="2">
        <v>0</v>
      </c>
      <c r="DR45" s="2">
        <v>0</v>
      </c>
      <c r="DS45" s="2">
        <v>0</v>
      </c>
      <c r="DT45" s="2">
        <v>0</v>
      </c>
      <c r="DU45" s="2">
        <v>0</v>
      </c>
      <c r="DV45" s="2">
        <v>0</v>
      </c>
      <c r="DW45" s="2">
        <v>0</v>
      </c>
      <c r="DX45" s="2">
        <v>0</v>
      </c>
      <c r="DY45" s="2" t="s">
        <v>16</v>
      </c>
      <c r="DZ45" s="2">
        <v>0</v>
      </c>
      <c r="EA45" s="2">
        <v>0</v>
      </c>
      <c r="EB45" s="2">
        <v>0</v>
      </c>
      <c r="EC45" s="2">
        <v>9</v>
      </c>
      <c r="ED45" s="2">
        <v>0</v>
      </c>
      <c r="EE45" s="2">
        <v>13</v>
      </c>
      <c r="EF45" s="2">
        <v>0</v>
      </c>
      <c r="EG45" s="2">
        <v>0</v>
      </c>
      <c r="EH45" s="2">
        <v>0</v>
      </c>
      <c r="EI45" s="2">
        <v>0</v>
      </c>
      <c r="EJ45" s="2">
        <v>0</v>
      </c>
      <c r="EK45" s="2" t="s">
        <v>2962</v>
      </c>
      <c r="EL45" s="2">
        <v>4</v>
      </c>
      <c r="EM45" s="2" t="s">
        <v>12</v>
      </c>
      <c r="EN45" s="2">
        <v>90000</v>
      </c>
      <c r="EO45" s="2">
        <v>12</v>
      </c>
      <c r="EP45" s="120">
        <v>270000</v>
      </c>
      <c r="EQ45" s="118" t="str">
        <f t="shared" si="0"/>
        <v/>
      </c>
      <c r="ER45" s="118">
        <f t="shared" si="1"/>
        <v>1</v>
      </c>
      <c r="ES45" s="118" t="str">
        <f t="shared" si="2"/>
        <v/>
      </c>
      <c r="ET45" s="118">
        <f t="shared" si="3"/>
        <v>1</v>
      </c>
      <c r="EU45" s="118" t="str">
        <f t="shared" si="4"/>
        <v/>
      </c>
      <c r="EV45" s="118" t="str">
        <f t="shared" si="5"/>
        <v/>
      </c>
      <c r="EW45" s="118" t="str">
        <f t="shared" si="6"/>
        <v/>
      </c>
      <c r="EX45" s="118" t="str">
        <f t="shared" si="7"/>
        <v/>
      </c>
      <c r="EY45" s="118" t="str">
        <f t="shared" si="8"/>
        <v/>
      </c>
      <c r="EZ45" s="118">
        <f t="shared" si="9"/>
        <v>1</v>
      </c>
      <c r="FA45" s="118" t="str">
        <f>VLOOKUP(B45,[1]Kintone!A:H,8,0)</f>
        <v>診療所</v>
      </c>
      <c r="FB45" s="121">
        <v>45014</v>
      </c>
      <c r="FC45" s="118"/>
      <c r="FD45" s="118"/>
    </row>
    <row r="46" spans="1:161" ht="18.75">
      <c r="A46" s="66">
        <v>42</v>
      </c>
      <c r="B46" s="25">
        <v>11</v>
      </c>
      <c r="C46" s="67" t="s">
        <v>12</v>
      </c>
      <c r="D46" s="25">
        <v>2713204192</v>
      </c>
      <c r="E46" s="2" t="s">
        <v>262</v>
      </c>
      <c r="F46" s="2" t="s">
        <v>1704</v>
      </c>
      <c r="G46" s="2" t="s">
        <v>1705</v>
      </c>
      <c r="H46" s="2" t="s">
        <v>262</v>
      </c>
      <c r="I46" s="2" t="s">
        <v>247</v>
      </c>
      <c r="J46" s="2" t="s">
        <v>263</v>
      </c>
      <c r="K46" s="68" t="s">
        <v>2245</v>
      </c>
      <c r="L46" s="2" t="s">
        <v>1706</v>
      </c>
      <c r="M46" s="2" t="s">
        <v>3208</v>
      </c>
      <c r="N46" s="2" t="s">
        <v>264</v>
      </c>
      <c r="O46" s="118" t="s">
        <v>3209</v>
      </c>
      <c r="P46" s="2" t="s">
        <v>2245</v>
      </c>
      <c r="Q46" s="2" t="s">
        <v>262</v>
      </c>
      <c r="R46" s="2" t="s">
        <v>247</v>
      </c>
      <c r="S46" s="2" t="s">
        <v>263</v>
      </c>
      <c r="T46" s="119" t="s">
        <v>264</v>
      </c>
      <c r="U46" s="2" t="s">
        <v>52</v>
      </c>
      <c r="V46" s="2" t="s">
        <v>12</v>
      </c>
      <c r="W46" s="69"/>
      <c r="X46" s="2" t="s">
        <v>2694</v>
      </c>
      <c r="Y46" s="2">
        <v>9</v>
      </c>
      <c r="Z46" s="2">
        <v>0</v>
      </c>
      <c r="AA46" s="2">
        <v>12</v>
      </c>
      <c r="AB46" s="2">
        <v>0</v>
      </c>
      <c r="AC46" s="2">
        <v>12</v>
      </c>
      <c r="AD46" s="2">
        <v>0</v>
      </c>
      <c r="AE46" s="2">
        <v>15</v>
      </c>
      <c r="AF46" s="2">
        <v>0</v>
      </c>
      <c r="AG46" s="2" t="s">
        <v>2378</v>
      </c>
      <c r="AH46" s="2">
        <v>6</v>
      </c>
      <c r="AI46" s="2" t="s">
        <v>12</v>
      </c>
      <c r="AJ46" s="2">
        <v>130000</v>
      </c>
      <c r="AK46" s="2">
        <v>9</v>
      </c>
      <c r="AL46" s="2">
        <v>0</v>
      </c>
      <c r="AM46" s="2">
        <v>12</v>
      </c>
      <c r="AN46" s="2">
        <v>0</v>
      </c>
      <c r="AO46" s="2">
        <v>12</v>
      </c>
      <c r="AP46" s="2">
        <v>0</v>
      </c>
      <c r="AQ46" s="2">
        <v>15</v>
      </c>
      <c r="AR46" s="2">
        <v>0</v>
      </c>
      <c r="AS46" s="2" t="s">
        <v>3210</v>
      </c>
      <c r="AT46" s="2">
        <v>6</v>
      </c>
      <c r="AU46" s="2" t="s">
        <v>12</v>
      </c>
      <c r="AV46" s="2">
        <v>130000</v>
      </c>
      <c r="AW46" s="2">
        <v>9</v>
      </c>
      <c r="AX46" s="2">
        <v>0</v>
      </c>
      <c r="AY46" s="2">
        <v>12</v>
      </c>
      <c r="AZ46" s="2">
        <v>0</v>
      </c>
      <c r="BA46" s="2">
        <v>12</v>
      </c>
      <c r="BB46" s="2">
        <v>0</v>
      </c>
      <c r="BC46" s="2">
        <v>15</v>
      </c>
      <c r="BD46" s="2">
        <v>0</v>
      </c>
      <c r="BE46" s="2" t="s">
        <v>3210</v>
      </c>
      <c r="BF46" s="2">
        <v>6</v>
      </c>
      <c r="BG46" s="2" t="s">
        <v>12</v>
      </c>
      <c r="BH46" s="2">
        <v>130000</v>
      </c>
      <c r="BI46" s="2">
        <v>9</v>
      </c>
      <c r="BJ46" s="2">
        <v>0</v>
      </c>
      <c r="BK46" s="2">
        <v>12</v>
      </c>
      <c r="BL46" s="2">
        <v>0</v>
      </c>
      <c r="BM46" s="2">
        <v>12</v>
      </c>
      <c r="BN46" s="2">
        <v>0</v>
      </c>
      <c r="BO46" s="2">
        <v>15</v>
      </c>
      <c r="BP46" s="2">
        <v>0</v>
      </c>
      <c r="BQ46" s="2" t="s">
        <v>3210</v>
      </c>
      <c r="BR46" s="2">
        <v>6</v>
      </c>
      <c r="BS46" s="2" t="s">
        <v>12</v>
      </c>
      <c r="BT46" s="2">
        <v>130000</v>
      </c>
      <c r="BU46" s="2">
        <v>9</v>
      </c>
      <c r="BV46" s="2">
        <v>0</v>
      </c>
      <c r="BW46" s="2">
        <v>12</v>
      </c>
      <c r="BX46" s="2">
        <v>0</v>
      </c>
      <c r="BY46" s="2">
        <v>12</v>
      </c>
      <c r="BZ46" s="2">
        <v>0</v>
      </c>
      <c r="CA46" s="2">
        <v>15</v>
      </c>
      <c r="CB46" s="2">
        <v>0</v>
      </c>
      <c r="CC46" s="2" t="s">
        <v>3210</v>
      </c>
      <c r="CD46" s="2">
        <v>6</v>
      </c>
      <c r="CE46" s="2" t="s">
        <v>12</v>
      </c>
      <c r="CF46" s="2">
        <v>130000</v>
      </c>
      <c r="CG46" s="2">
        <v>9</v>
      </c>
      <c r="CH46" s="2">
        <v>0</v>
      </c>
      <c r="CI46" s="2">
        <v>12</v>
      </c>
      <c r="CJ46" s="2">
        <v>0</v>
      </c>
      <c r="CK46" s="2">
        <v>12</v>
      </c>
      <c r="CL46" s="2">
        <v>0</v>
      </c>
      <c r="CM46" s="2">
        <v>15</v>
      </c>
      <c r="CN46" s="2">
        <v>0</v>
      </c>
      <c r="CO46" s="2" t="s">
        <v>3210</v>
      </c>
      <c r="CP46" s="2">
        <v>6</v>
      </c>
      <c r="CQ46" s="2" t="s">
        <v>12</v>
      </c>
      <c r="CR46" s="2">
        <v>130000</v>
      </c>
      <c r="CS46" s="2">
        <v>9</v>
      </c>
      <c r="CT46" s="2">
        <v>0</v>
      </c>
      <c r="CU46" s="2">
        <v>12</v>
      </c>
      <c r="CV46" s="2">
        <v>0</v>
      </c>
      <c r="CW46" s="2">
        <v>12</v>
      </c>
      <c r="CX46" s="2">
        <v>0</v>
      </c>
      <c r="CY46" s="2">
        <v>15</v>
      </c>
      <c r="CZ46" s="2">
        <v>0</v>
      </c>
      <c r="DA46" s="2" t="s">
        <v>3210</v>
      </c>
      <c r="DB46" s="2">
        <v>6</v>
      </c>
      <c r="DC46" s="2" t="s">
        <v>12</v>
      </c>
      <c r="DD46" s="2">
        <v>130000</v>
      </c>
      <c r="DE46" s="2">
        <v>9</v>
      </c>
      <c r="DF46" s="2">
        <v>0</v>
      </c>
      <c r="DG46" s="2">
        <v>12</v>
      </c>
      <c r="DH46" s="2">
        <v>0</v>
      </c>
      <c r="DI46" s="2">
        <v>12</v>
      </c>
      <c r="DJ46" s="2">
        <v>0</v>
      </c>
      <c r="DK46" s="2">
        <v>15</v>
      </c>
      <c r="DL46" s="2">
        <v>0</v>
      </c>
      <c r="DM46" s="2" t="s">
        <v>3210</v>
      </c>
      <c r="DN46" s="2">
        <v>6</v>
      </c>
      <c r="DO46" s="2" t="s">
        <v>12</v>
      </c>
      <c r="DP46" s="2">
        <v>130000</v>
      </c>
      <c r="DQ46" s="2">
        <v>9</v>
      </c>
      <c r="DR46" s="2">
        <v>0</v>
      </c>
      <c r="DS46" s="2">
        <v>12</v>
      </c>
      <c r="DT46" s="2">
        <v>0</v>
      </c>
      <c r="DU46" s="2">
        <v>12</v>
      </c>
      <c r="DV46" s="2">
        <v>0</v>
      </c>
      <c r="DW46" s="2">
        <v>15</v>
      </c>
      <c r="DX46" s="2">
        <v>0</v>
      </c>
      <c r="DY46" s="2" t="s">
        <v>3210</v>
      </c>
      <c r="DZ46" s="2">
        <v>6</v>
      </c>
      <c r="EA46" s="2" t="s">
        <v>12</v>
      </c>
      <c r="EB46" s="2">
        <v>130000</v>
      </c>
      <c r="EC46" s="2">
        <v>9</v>
      </c>
      <c r="ED46" s="2">
        <v>0</v>
      </c>
      <c r="EE46" s="2">
        <v>12</v>
      </c>
      <c r="EF46" s="2">
        <v>0</v>
      </c>
      <c r="EG46" s="2">
        <v>12</v>
      </c>
      <c r="EH46" s="2">
        <v>0</v>
      </c>
      <c r="EI46" s="2">
        <v>15</v>
      </c>
      <c r="EJ46" s="2">
        <v>0</v>
      </c>
      <c r="EK46" s="2" t="s">
        <v>3210</v>
      </c>
      <c r="EL46" s="2">
        <v>6</v>
      </c>
      <c r="EM46" s="2" t="s">
        <v>12</v>
      </c>
      <c r="EN46" s="2">
        <v>130000</v>
      </c>
      <c r="EO46" s="2">
        <v>60</v>
      </c>
      <c r="EP46" s="120">
        <v>1300000</v>
      </c>
      <c r="EQ46" s="118">
        <f t="shared" si="0"/>
        <v>1</v>
      </c>
      <c r="ER46" s="118">
        <f t="shared" si="1"/>
        <v>1</v>
      </c>
      <c r="ES46" s="118">
        <f t="shared" si="2"/>
        <v>1</v>
      </c>
      <c r="ET46" s="118">
        <f t="shared" si="3"/>
        <v>1</v>
      </c>
      <c r="EU46" s="118">
        <f t="shared" si="4"/>
        <v>1</v>
      </c>
      <c r="EV46" s="118">
        <f t="shared" si="5"/>
        <v>1</v>
      </c>
      <c r="EW46" s="118">
        <f t="shared" si="6"/>
        <v>1</v>
      </c>
      <c r="EX46" s="118">
        <f t="shared" si="7"/>
        <v>1</v>
      </c>
      <c r="EY46" s="118">
        <f t="shared" si="8"/>
        <v>1</v>
      </c>
      <c r="EZ46" s="118">
        <f t="shared" si="9"/>
        <v>1</v>
      </c>
      <c r="FA46" s="118" t="str">
        <f>VLOOKUP(B46,[1]Kintone!A:H,8,0)</f>
        <v>病院</v>
      </c>
      <c r="FB46" s="121">
        <v>45014</v>
      </c>
      <c r="FC46" s="118"/>
      <c r="FD46" s="118"/>
    </row>
    <row r="47" spans="1:161" ht="18.75" customHeight="1">
      <c r="A47" s="66">
        <v>43</v>
      </c>
      <c r="B47" s="25">
        <v>111</v>
      </c>
      <c r="C47" s="67" t="s">
        <v>12</v>
      </c>
      <c r="D47" s="25">
        <v>2715503708</v>
      </c>
      <c r="E47" s="2" t="s">
        <v>397</v>
      </c>
      <c r="F47" s="2" t="s">
        <v>3211</v>
      </c>
      <c r="G47" s="2" t="s">
        <v>3212</v>
      </c>
      <c r="H47" s="2" t="s">
        <v>397</v>
      </c>
      <c r="I47" s="2" t="s">
        <v>237</v>
      </c>
      <c r="J47" s="2" t="s">
        <v>2380</v>
      </c>
      <c r="K47" s="68" t="s">
        <v>2379</v>
      </c>
      <c r="L47" s="2" t="s">
        <v>3213</v>
      </c>
      <c r="M47" s="2" t="s">
        <v>3214</v>
      </c>
      <c r="N47" s="2" t="s">
        <v>398</v>
      </c>
      <c r="O47" s="118" t="s">
        <v>3215</v>
      </c>
      <c r="P47" s="2" t="s">
        <v>2379</v>
      </c>
      <c r="Q47" s="2" t="s">
        <v>397</v>
      </c>
      <c r="R47" s="2" t="s">
        <v>237</v>
      </c>
      <c r="S47" s="2" t="s">
        <v>2380</v>
      </c>
      <c r="T47" s="119" t="s">
        <v>398</v>
      </c>
      <c r="U47" s="2" t="s">
        <v>29</v>
      </c>
      <c r="V47" s="2" t="s">
        <v>12</v>
      </c>
      <c r="W47" s="123" t="s">
        <v>632</v>
      </c>
      <c r="X47" s="2"/>
      <c r="Y47" s="2">
        <v>0</v>
      </c>
      <c r="Z47" s="2">
        <v>0</v>
      </c>
      <c r="AA47" s="2">
        <v>0</v>
      </c>
      <c r="AB47" s="2">
        <v>0</v>
      </c>
      <c r="AC47" s="2">
        <v>13</v>
      </c>
      <c r="AD47" s="2">
        <v>0</v>
      </c>
      <c r="AE47" s="2">
        <v>16</v>
      </c>
      <c r="AF47" s="2">
        <v>0</v>
      </c>
      <c r="AG47" s="2" t="s">
        <v>16</v>
      </c>
      <c r="AH47" s="2">
        <v>3</v>
      </c>
      <c r="AI47" s="2" t="s">
        <v>12</v>
      </c>
      <c r="AJ47" s="2">
        <v>70000</v>
      </c>
      <c r="AK47" s="2">
        <v>0</v>
      </c>
      <c r="AL47" s="2">
        <v>0</v>
      </c>
      <c r="AM47" s="2">
        <v>0</v>
      </c>
      <c r="AN47" s="2">
        <v>0</v>
      </c>
      <c r="AO47" s="2">
        <v>13</v>
      </c>
      <c r="AP47" s="2">
        <v>0</v>
      </c>
      <c r="AQ47" s="2">
        <v>16</v>
      </c>
      <c r="AR47" s="2">
        <v>0</v>
      </c>
      <c r="AS47" s="2" t="s">
        <v>16</v>
      </c>
      <c r="AT47" s="2">
        <v>3</v>
      </c>
      <c r="AU47" s="2" t="s">
        <v>12</v>
      </c>
      <c r="AV47" s="2">
        <v>70000</v>
      </c>
      <c r="AW47" s="2">
        <v>0</v>
      </c>
      <c r="AX47" s="2">
        <v>0</v>
      </c>
      <c r="AY47" s="2">
        <v>0</v>
      </c>
      <c r="AZ47" s="2">
        <v>0</v>
      </c>
      <c r="BA47" s="2">
        <v>13</v>
      </c>
      <c r="BB47" s="2">
        <v>0</v>
      </c>
      <c r="BC47" s="2">
        <v>16</v>
      </c>
      <c r="BD47" s="2">
        <v>0</v>
      </c>
      <c r="BE47" s="2" t="s">
        <v>16</v>
      </c>
      <c r="BF47" s="2">
        <v>3</v>
      </c>
      <c r="BG47" s="2" t="s">
        <v>12</v>
      </c>
      <c r="BH47" s="2">
        <v>70000</v>
      </c>
      <c r="BI47" s="2">
        <v>0</v>
      </c>
      <c r="BJ47" s="2">
        <v>0</v>
      </c>
      <c r="BK47" s="2">
        <v>0</v>
      </c>
      <c r="BL47" s="2">
        <v>0</v>
      </c>
      <c r="BM47" s="2">
        <v>13</v>
      </c>
      <c r="BN47" s="2">
        <v>0</v>
      </c>
      <c r="BO47" s="2">
        <v>16</v>
      </c>
      <c r="BP47" s="2">
        <v>0</v>
      </c>
      <c r="BQ47" s="2" t="s">
        <v>16</v>
      </c>
      <c r="BR47" s="2">
        <v>3</v>
      </c>
      <c r="BS47" s="2" t="s">
        <v>12</v>
      </c>
      <c r="BT47" s="2">
        <v>70000</v>
      </c>
      <c r="BU47" s="2">
        <v>0</v>
      </c>
      <c r="BV47" s="2">
        <v>0</v>
      </c>
      <c r="BW47" s="2">
        <v>0</v>
      </c>
      <c r="BX47" s="2">
        <v>0</v>
      </c>
      <c r="BY47" s="2">
        <v>13</v>
      </c>
      <c r="BZ47" s="2">
        <v>0</v>
      </c>
      <c r="CA47" s="2">
        <v>16</v>
      </c>
      <c r="CB47" s="2">
        <v>0</v>
      </c>
      <c r="CC47" s="2" t="s">
        <v>16</v>
      </c>
      <c r="CD47" s="2">
        <v>3</v>
      </c>
      <c r="CE47" s="2" t="s">
        <v>12</v>
      </c>
      <c r="CF47" s="2">
        <v>70000</v>
      </c>
      <c r="CG47" s="2">
        <v>0</v>
      </c>
      <c r="CH47" s="2">
        <v>0</v>
      </c>
      <c r="CI47" s="2">
        <v>0</v>
      </c>
      <c r="CJ47" s="2">
        <v>0</v>
      </c>
      <c r="CK47" s="2">
        <v>13</v>
      </c>
      <c r="CL47" s="2">
        <v>0</v>
      </c>
      <c r="CM47" s="2">
        <v>16</v>
      </c>
      <c r="CN47" s="2">
        <v>0</v>
      </c>
      <c r="CO47" s="2" t="s">
        <v>16</v>
      </c>
      <c r="CP47" s="2">
        <v>3</v>
      </c>
      <c r="CQ47" s="2" t="s">
        <v>12</v>
      </c>
      <c r="CR47" s="2">
        <v>70000</v>
      </c>
      <c r="CS47" s="2">
        <v>0</v>
      </c>
      <c r="CT47" s="2">
        <v>0</v>
      </c>
      <c r="CU47" s="2">
        <v>0</v>
      </c>
      <c r="CV47" s="2">
        <v>0</v>
      </c>
      <c r="CW47" s="2">
        <v>13</v>
      </c>
      <c r="CX47" s="2">
        <v>0</v>
      </c>
      <c r="CY47" s="2">
        <v>16</v>
      </c>
      <c r="CZ47" s="2">
        <v>0</v>
      </c>
      <c r="DA47" s="2" t="s">
        <v>16</v>
      </c>
      <c r="DB47" s="2">
        <v>3</v>
      </c>
      <c r="DC47" s="2" t="s">
        <v>12</v>
      </c>
      <c r="DD47" s="2">
        <v>70000</v>
      </c>
      <c r="DE47" s="2">
        <v>0</v>
      </c>
      <c r="DF47" s="2">
        <v>0</v>
      </c>
      <c r="DG47" s="2">
        <v>0</v>
      </c>
      <c r="DH47" s="2">
        <v>0</v>
      </c>
      <c r="DI47" s="2">
        <v>13</v>
      </c>
      <c r="DJ47" s="2">
        <v>0</v>
      </c>
      <c r="DK47" s="2">
        <v>16</v>
      </c>
      <c r="DL47" s="2">
        <v>0</v>
      </c>
      <c r="DM47" s="2" t="s">
        <v>16</v>
      </c>
      <c r="DN47" s="2">
        <v>3</v>
      </c>
      <c r="DO47" s="2" t="s">
        <v>12</v>
      </c>
      <c r="DP47" s="2">
        <v>70000</v>
      </c>
      <c r="DQ47" s="2">
        <v>0</v>
      </c>
      <c r="DR47" s="2">
        <v>0</v>
      </c>
      <c r="DS47" s="2">
        <v>0</v>
      </c>
      <c r="DT47" s="2">
        <v>0</v>
      </c>
      <c r="DU47" s="2">
        <v>13</v>
      </c>
      <c r="DV47" s="2">
        <v>0</v>
      </c>
      <c r="DW47" s="2">
        <v>16</v>
      </c>
      <c r="DX47" s="2">
        <v>0</v>
      </c>
      <c r="DY47" s="2" t="s">
        <v>16</v>
      </c>
      <c r="DZ47" s="2">
        <v>3</v>
      </c>
      <c r="EA47" s="2" t="s">
        <v>12</v>
      </c>
      <c r="EB47" s="2">
        <v>70000</v>
      </c>
      <c r="EC47" s="2">
        <v>0</v>
      </c>
      <c r="ED47" s="2">
        <v>0</v>
      </c>
      <c r="EE47" s="2">
        <v>0</v>
      </c>
      <c r="EF47" s="2">
        <v>0</v>
      </c>
      <c r="EG47" s="2">
        <v>13</v>
      </c>
      <c r="EH47" s="2">
        <v>0</v>
      </c>
      <c r="EI47" s="2">
        <v>16</v>
      </c>
      <c r="EJ47" s="2">
        <v>0</v>
      </c>
      <c r="EK47" s="2" t="s">
        <v>16</v>
      </c>
      <c r="EL47" s="2">
        <v>3</v>
      </c>
      <c r="EM47" s="2" t="s">
        <v>12</v>
      </c>
      <c r="EN47" s="2">
        <v>70000</v>
      </c>
      <c r="EO47" s="2">
        <v>30</v>
      </c>
      <c r="EP47" s="120">
        <v>700000</v>
      </c>
      <c r="EQ47" s="118">
        <f t="shared" si="0"/>
        <v>1</v>
      </c>
      <c r="ER47" s="118">
        <f t="shared" si="1"/>
        <v>1</v>
      </c>
      <c r="ES47" s="118">
        <f t="shared" si="2"/>
        <v>1</v>
      </c>
      <c r="ET47" s="118">
        <f t="shared" si="3"/>
        <v>1</v>
      </c>
      <c r="EU47" s="118">
        <f t="shared" si="4"/>
        <v>1</v>
      </c>
      <c r="EV47" s="118">
        <f t="shared" si="5"/>
        <v>1</v>
      </c>
      <c r="EW47" s="118">
        <f t="shared" si="6"/>
        <v>1</v>
      </c>
      <c r="EX47" s="118">
        <f t="shared" si="7"/>
        <v>1</v>
      </c>
      <c r="EY47" s="118">
        <f t="shared" si="8"/>
        <v>1</v>
      </c>
      <c r="EZ47" s="118">
        <f t="shared" si="9"/>
        <v>1</v>
      </c>
      <c r="FA47" s="118" t="str">
        <f>VLOOKUP(B47,[1]Kintone!A:H,8,0)</f>
        <v>病院</v>
      </c>
      <c r="FB47" s="121">
        <v>45014</v>
      </c>
      <c r="FC47" s="118"/>
      <c r="FD47" s="118"/>
    </row>
    <row r="48" spans="1:161" ht="18.75">
      <c r="A48" s="66">
        <v>44</v>
      </c>
      <c r="B48" s="25">
        <v>1441</v>
      </c>
      <c r="C48" s="67" t="s">
        <v>12</v>
      </c>
      <c r="D48" s="25">
        <v>2715601296</v>
      </c>
      <c r="E48" s="2" t="s">
        <v>848</v>
      </c>
      <c r="F48" s="2" t="s">
        <v>1914</v>
      </c>
      <c r="G48" s="2" t="s">
        <v>1915</v>
      </c>
      <c r="H48" s="2" t="s">
        <v>848</v>
      </c>
      <c r="I48" s="2" t="s">
        <v>156</v>
      </c>
      <c r="J48" s="2" t="s">
        <v>934</v>
      </c>
      <c r="K48" s="68" t="s">
        <v>550</v>
      </c>
      <c r="L48" s="2" t="s">
        <v>1916</v>
      </c>
      <c r="M48" s="2" t="s">
        <v>1917</v>
      </c>
      <c r="N48" s="2" t="s">
        <v>1918</v>
      </c>
      <c r="O48" s="118" t="s">
        <v>1919</v>
      </c>
      <c r="P48" s="2" t="s">
        <v>550</v>
      </c>
      <c r="Q48" s="2" t="s">
        <v>848</v>
      </c>
      <c r="R48" s="2" t="s">
        <v>156</v>
      </c>
      <c r="S48" s="2" t="s">
        <v>934</v>
      </c>
      <c r="T48" s="119" t="s">
        <v>2244</v>
      </c>
      <c r="U48" s="2" t="s">
        <v>20</v>
      </c>
      <c r="V48" s="2" t="s">
        <v>12</v>
      </c>
      <c r="W48" s="69" t="s">
        <v>2220</v>
      </c>
      <c r="X48" s="2" t="s">
        <v>1920</v>
      </c>
      <c r="Y48" s="2">
        <v>9</v>
      </c>
      <c r="Z48" s="2">
        <v>0</v>
      </c>
      <c r="AA48" s="2">
        <v>12</v>
      </c>
      <c r="AB48" s="2">
        <v>0</v>
      </c>
      <c r="AC48" s="2">
        <v>0</v>
      </c>
      <c r="AD48" s="2">
        <v>0</v>
      </c>
      <c r="AE48" s="2">
        <v>0</v>
      </c>
      <c r="AF48" s="2">
        <v>0</v>
      </c>
      <c r="AG48" s="2" t="s">
        <v>1920</v>
      </c>
      <c r="AH48" s="2">
        <v>3</v>
      </c>
      <c r="AI48" s="2" t="s">
        <v>12</v>
      </c>
      <c r="AJ48" s="2">
        <v>70000</v>
      </c>
      <c r="AK48" s="2">
        <v>9</v>
      </c>
      <c r="AL48" s="2">
        <v>0</v>
      </c>
      <c r="AM48" s="2">
        <v>12</v>
      </c>
      <c r="AN48" s="2">
        <v>0</v>
      </c>
      <c r="AO48" s="2">
        <v>0</v>
      </c>
      <c r="AP48" s="2">
        <v>0</v>
      </c>
      <c r="AQ48" s="2">
        <v>0</v>
      </c>
      <c r="AR48" s="2">
        <v>0</v>
      </c>
      <c r="AS48" s="2" t="s">
        <v>1920</v>
      </c>
      <c r="AT48" s="2">
        <v>3</v>
      </c>
      <c r="AU48" s="2" t="s">
        <v>12</v>
      </c>
      <c r="AV48" s="2">
        <v>70000</v>
      </c>
      <c r="AW48" s="2">
        <v>9</v>
      </c>
      <c r="AX48" s="2">
        <v>0</v>
      </c>
      <c r="AY48" s="2">
        <v>12</v>
      </c>
      <c r="AZ48" s="2">
        <v>0</v>
      </c>
      <c r="BA48" s="2">
        <v>0</v>
      </c>
      <c r="BB48" s="2">
        <v>0</v>
      </c>
      <c r="BC48" s="2">
        <v>0</v>
      </c>
      <c r="BD48" s="2">
        <v>0</v>
      </c>
      <c r="BE48" s="2" t="s">
        <v>1920</v>
      </c>
      <c r="BF48" s="2">
        <v>3</v>
      </c>
      <c r="BG48" s="2" t="s">
        <v>12</v>
      </c>
      <c r="BH48" s="2">
        <v>70000</v>
      </c>
      <c r="BI48" s="2">
        <v>9</v>
      </c>
      <c r="BJ48" s="2">
        <v>0</v>
      </c>
      <c r="BK48" s="2">
        <v>12</v>
      </c>
      <c r="BL48" s="2">
        <v>0</v>
      </c>
      <c r="BM48" s="2">
        <v>0</v>
      </c>
      <c r="BN48" s="2">
        <v>0</v>
      </c>
      <c r="BO48" s="2">
        <v>0</v>
      </c>
      <c r="BP48" s="2">
        <v>0</v>
      </c>
      <c r="BQ48" s="2" t="s">
        <v>1920</v>
      </c>
      <c r="BR48" s="2">
        <v>3</v>
      </c>
      <c r="BS48" s="2" t="s">
        <v>12</v>
      </c>
      <c r="BT48" s="2">
        <v>70000</v>
      </c>
      <c r="BU48" s="2">
        <v>9</v>
      </c>
      <c r="BV48" s="2">
        <v>0</v>
      </c>
      <c r="BW48" s="2">
        <v>12</v>
      </c>
      <c r="BX48" s="2">
        <v>0</v>
      </c>
      <c r="BY48" s="2">
        <v>0</v>
      </c>
      <c r="BZ48" s="2">
        <v>0</v>
      </c>
      <c r="CA48" s="2">
        <v>0</v>
      </c>
      <c r="CB48" s="2">
        <v>0</v>
      </c>
      <c r="CC48" s="2" t="s">
        <v>1920</v>
      </c>
      <c r="CD48" s="2">
        <v>3</v>
      </c>
      <c r="CE48" s="2" t="s">
        <v>12</v>
      </c>
      <c r="CF48" s="2">
        <v>70000</v>
      </c>
      <c r="CG48" s="2">
        <v>9</v>
      </c>
      <c r="CH48" s="2">
        <v>0</v>
      </c>
      <c r="CI48" s="2">
        <v>12</v>
      </c>
      <c r="CJ48" s="2">
        <v>0</v>
      </c>
      <c r="CK48" s="2">
        <v>0</v>
      </c>
      <c r="CL48" s="2">
        <v>0</v>
      </c>
      <c r="CM48" s="2">
        <v>0</v>
      </c>
      <c r="CN48" s="2">
        <v>0</v>
      </c>
      <c r="CO48" s="2" t="s">
        <v>1920</v>
      </c>
      <c r="CP48" s="2">
        <v>3</v>
      </c>
      <c r="CQ48" s="2" t="s">
        <v>12</v>
      </c>
      <c r="CR48" s="2">
        <v>70000</v>
      </c>
      <c r="CS48" s="2">
        <v>9</v>
      </c>
      <c r="CT48" s="2">
        <v>0</v>
      </c>
      <c r="CU48" s="2">
        <v>12</v>
      </c>
      <c r="CV48" s="2">
        <v>0</v>
      </c>
      <c r="CW48" s="2">
        <v>0</v>
      </c>
      <c r="CX48" s="2">
        <v>0</v>
      </c>
      <c r="CY48" s="2">
        <v>0</v>
      </c>
      <c r="CZ48" s="2">
        <v>0</v>
      </c>
      <c r="DA48" s="2" t="s">
        <v>1920</v>
      </c>
      <c r="DB48" s="2">
        <v>3</v>
      </c>
      <c r="DC48" s="2" t="s">
        <v>12</v>
      </c>
      <c r="DD48" s="2">
        <v>70000</v>
      </c>
      <c r="DE48" s="2">
        <v>9</v>
      </c>
      <c r="DF48" s="2">
        <v>0</v>
      </c>
      <c r="DG48" s="2">
        <v>12</v>
      </c>
      <c r="DH48" s="2">
        <v>0</v>
      </c>
      <c r="DI48" s="2">
        <v>0</v>
      </c>
      <c r="DJ48" s="2">
        <v>0</v>
      </c>
      <c r="DK48" s="2">
        <v>0</v>
      </c>
      <c r="DL48" s="2">
        <v>0</v>
      </c>
      <c r="DM48" s="2" t="s">
        <v>1920</v>
      </c>
      <c r="DN48" s="2">
        <v>3</v>
      </c>
      <c r="DO48" s="2" t="s">
        <v>12</v>
      </c>
      <c r="DP48" s="2">
        <v>70000</v>
      </c>
      <c r="DQ48" s="2">
        <v>9</v>
      </c>
      <c r="DR48" s="2">
        <v>0</v>
      </c>
      <c r="DS48" s="2">
        <v>12</v>
      </c>
      <c r="DT48" s="2">
        <v>0</v>
      </c>
      <c r="DU48" s="2">
        <v>0</v>
      </c>
      <c r="DV48" s="2">
        <v>0</v>
      </c>
      <c r="DW48" s="2">
        <v>0</v>
      </c>
      <c r="DX48" s="2">
        <v>0</v>
      </c>
      <c r="DY48" s="2" t="s">
        <v>1920</v>
      </c>
      <c r="DZ48" s="2">
        <v>3</v>
      </c>
      <c r="EA48" s="2" t="s">
        <v>12</v>
      </c>
      <c r="EB48" s="2">
        <v>70000</v>
      </c>
      <c r="EC48" s="2">
        <v>9</v>
      </c>
      <c r="ED48" s="2">
        <v>0</v>
      </c>
      <c r="EE48" s="2">
        <v>12</v>
      </c>
      <c r="EF48" s="2">
        <v>0</v>
      </c>
      <c r="EG48" s="2">
        <v>0</v>
      </c>
      <c r="EH48" s="2">
        <v>0</v>
      </c>
      <c r="EI48" s="2">
        <v>0</v>
      </c>
      <c r="EJ48" s="2">
        <v>0</v>
      </c>
      <c r="EK48" s="2" t="s">
        <v>1920</v>
      </c>
      <c r="EL48" s="2">
        <v>3</v>
      </c>
      <c r="EM48" s="2" t="s">
        <v>12</v>
      </c>
      <c r="EN48" s="2">
        <v>70000</v>
      </c>
      <c r="EO48" s="2">
        <v>30</v>
      </c>
      <c r="EP48" s="120">
        <v>700000</v>
      </c>
      <c r="EQ48" s="118">
        <f t="shared" si="0"/>
        <v>1</v>
      </c>
      <c r="ER48" s="118">
        <f t="shared" si="1"/>
        <v>1</v>
      </c>
      <c r="ES48" s="118">
        <f t="shared" si="2"/>
        <v>1</v>
      </c>
      <c r="ET48" s="118">
        <f t="shared" si="3"/>
        <v>1</v>
      </c>
      <c r="EU48" s="118">
        <f t="shared" si="4"/>
        <v>1</v>
      </c>
      <c r="EV48" s="118">
        <f t="shared" si="5"/>
        <v>1</v>
      </c>
      <c r="EW48" s="118">
        <f t="shared" si="6"/>
        <v>1</v>
      </c>
      <c r="EX48" s="118">
        <f t="shared" si="7"/>
        <v>1</v>
      </c>
      <c r="EY48" s="118">
        <f t="shared" si="8"/>
        <v>1</v>
      </c>
      <c r="EZ48" s="118">
        <f t="shared" si="9"/>
        <v>1</v>
      </c>
      <c r="FA48" s="118" t="str">
        <f>VLOOKUP(B48,[1]Kintone!A:H,8,0)</f>
        <v>病院</v>
      </c>
      <c r="FB48" s="121">
        <v>45014</v>
      </c>
      <c r="FC48" s="118"/>
      <c r="FD48" s="118"/>
    </row>
    <row r="49" spans="1:161" ht="18.75" customHeight="1">
      <c r="A49" s="66">
        <v>45</v>
      </c>
      <c r="B49" s="25">
        <v>481</v>
      </c>
      <c r="C49" s="67" t="s">
        <v>15</v>
      </c>
      <c r="D49" s="25">
        <v>2711402293</v>
      </c>
      <c r="E49" s="2" t="s">
        <v>124</v>
      </c>
      <c r="F49" s="2" t="s">
        <v>3216</v>
      </c>
      <c r="G49" s="2" t="s">
        <v>503</v>
      </c>
      <c r="H49" s="2" t="s">
        <v>124</v>
      </c>
      <c r="I49" s="2" t="s">
        <v>125</v>
      </c>
      <c r="J49" s="2" t="s">
        <v>774</v>
      </c>
      <c r="K49" s="68" t="s">
        <v>2255</v>
      </c>
      <c r="L49" s="2" t="s">
        <v>1180</v>
      </c>
      <c r="M49" s="2" t="s">
        <v>1180</v>
      </c>
      <c r="N49" s="2" t="s">
        <v>3217</v>
      </c>
      <c r="O49" s="118" t="s">
        <v>1181</v>
      </c>
      <c r="P49" s="2" t="s">
        <v>2255</v>
      </c>
      <c r="Q49" s="2" t="s">
        <v>124</v>
      </c>
      <c r="R49" s="2" t="s">
        <v>125</v>
      </c>
      <c r="S49" s="2" t="s">
        <v>774</v>
      </c>
      <c r="T49" s="119" t="s">
        <v>775</v>
      </c>
      <c r="U49" s="2" t="s">
        <v>20</v>
      </c>
      <c r="V49" s="2" t="s">
        <v>15</v>
      </c>
      <c r="W49" s="123" t="s">
        <v>776</v>
      </c>
      <c r="X49" s="2"/>
      <c r="Y49" s="2">
        <v>9</v>
      </c>
      <c r="Z49" s="2">
        <v>0</v>
      </c>
      <c r="AA49" s="2">
        <v>12</v>
      </c>
      <c r="AB49" s="2">
        <v>0</v>
      </c>
      <c r="AC49" s="2">
        <v>12</v>
      </c>
      <c r="AD49" s="2">
        <v>0</v>
      </c>
      <c r="AE49" s="2">
        <v>15</v>
      </c>
      <c r="AF49" s="2">
        <v>0</v>
      </c>
      <c r="AG49" s="2" t="s">
        <v>16</v>
      </c>
      <c r="AH49" s="2">
        <v>6</v>
      </c>
      <c r="AI49" s="2" t="s">
        <v>15</v>
      </c>
      <c r="AJ49" s="2">
        <v>65000</v>
      </c>
      <c r="AK49" s="2">
        <v>9</v>
      </c>
      <c r="AL49" s="2">
        <v>0</v>
      </c>
      <c r="AM49" s="2">
        <v>12</v>
      </c>
      <c r="AN49" s="2">
        <v>0</v>
      </c>
      <c r="AO49" s="2">
        <v>12</v>
      </c>
      <c r="AP49" s="2">
        <v>0</v>
      </c>
      <c r="AQ49" s="2">
        <v>15</v>
      </c>
      <c r="AR49" s="2">
        <v>0</v>
      </c>
      <c r="AS49" s="2" t="s">
        <v>16</v>
      </c>
      <c r="AT49" s="2">
        <v>6</v>
      </c>
      <c r="AU49" s="2" t="s">
        <v>15</v>
      </c>
      <c r="AV49" s="2">
        <v>65000</v>
      </c>
      <c r="AW49" s="2">
        <v>9</v>
      </c>
      <c r="AX49" s="2">
        <v>0</v>
      </c>
      <c r="AY49" s="2">
        <v>12</v>
      </c>
      <c r="AZ49" s="2">
        <v>0</v>
      </c>
      <c r="BA49" s="2">
        <v>12</v>
      </c>
      <c r="BB49" s="2">
        <v>0</v>
      </c>
      <c r="BC49" s="2">
        <v>15</v>
      </c>
      <c r="BD49" s="2">
        <v>0</v>
      </c>
      <c r="BE49" s="2" t="s">
        <v>16</v>
      </c>
      <c r="BF49" s="2">
        <v>6</v>
      </c>
      <c r="BG49" s="2" t="s">
        <v>15</v>
      </c>
      <c r="BH49" s="2">
        <v>65000</v>
      </c>
      <c r="BI49" s="2">
        <v>9</v>
      </c>
      <c r="BJ49" s="2">
        <v>0</v>
      </c>
      <c r="BK49" s="2">
        <v>12</v>
      </c>
      <c r="BL49" s="2">
        <v>0</v>
      </c>
      <c r="BM49" s="2">
        <v>12</v>
      </c>
      <c r="BN49" s="2">
        <v>0</v>
      </c>
      <c r="BO49" s="2">
        <v>15</v>
      </c>
      <c r="BP49" s="2">
        <v>0</v>
      </c>
      <c r="BQ49" s="2" t="s">
        <v>16</v>
      </c>
      <c r="BR49" s="2">
        <v>6</v>
      </c>
      <c r="BS49" s="2" t="s">
        <v>15</v>
      </c>
      <c r="BT49" s="2">
        <v>65000</v>
      </c>
      <c r="BU49" s="2">
        <v>9</v>
      </c>
      <c r="BV49" s="2">
        <v>0</v>
      </c>
      <c r="BW49" s="2">
        <v>12</v>
      </c>
      <c r="BX49" s="2">
        <v>0</v>
      </c>
      <c r="BY49" s="2">
        <v>12</v>
      </c>
      <c r="BZ49" s="2">
        <v>0</v>
      </c>
      <c r="CA49" s="2">
        <v>15</v>
      </c>
      <c r="CB49" s="2">
        <v>0</v>
      </c>
      <c r="CC49" s="2" t="s">
        <v>16</v>
      </c>
      <c r="CD49" s="2">
        <v>6</v>
      </c>
      <c r="CE49" s="2" t="s">
        <v>15</v>
      </c>
      <c r="CF49" s="2">
        <v>65000</v>
      </c>
      <c r="CG49" s="2">
        <v>9</v>
      </c>
      <c r="CH49" s="2">
        <v>0</v>
      </c>
      <c r="CI49" s="2">
        <v>12</v>
      </c>
      <c r="CJ49" s="2">
        <v>0</v>
      </c>
      <c r="CK49" s="2">
        <v>12</v>
      </c>
      <c r="CL49" s="2">
        <v>0</v>
      </c>
      <c r="CM49" s="2">
        <v>15</v>
      </c>
      <c r="CN49" s="2">
        <v>0</v>
      </c>
      <c r="CO49" s="2" t="s">
        <v>16</v>
      </c>
      <c r="CP49" s="2">
        <v>6</v>
      </c>
      <c r="CQ49" s="2" t="s">
        <v>15</v>
      </c>
      <c r="CR49" s="2">
        <v>65000</v>
      </c>
      <c r="CS49" s="2">
        <v>9</v>
      </c>
      <c r="CT49" s="2">
        <v>0</v>
      </c>
      <c r="CU49" s="2">
        <v>12</v>
      </c>
      <c r="CV49" s="2">
        <v>0</v>
      </c>
      <c r="CW49" s="2">
        <v>12</v>
      </c>
      <c r="CX49" s="2">
        <v>0</v>
      </c>
      <c r="CY49" s="2">
        <v>15</v>
      </c>
      <c r="CZ49" s="2">
        <v>0</v>
      </c>
      <c r="DA49" s="2" t="s">
        <v>16</v>
      </c>
      <c r="DB49" s="2">
        <v>6</v>
      </c>
      <c r="DC49" s="2" t="s">
        <v>15</v>
      </c>
      <c r="DD49" s="2">
        <v>65000</v>
      </c>
      <c r="DE49" s="2">
        <v>9</v>
      </c>
      <c r="DF49" s="2">
        <v>0</v>
      </c>
      <c r="DG49" s="2">
        <v>12</v>
      </c>
      <c r="DH49" s="2">
        <v>0</v>
      </c>
      <c r="DI49" s="2">
        <v>12</v>
      </c>
      <c r="DJ49" s="2">
        <v>0</v>
      </c>
      <c r="DK49" s="2">
        <v>15</v>
      </c>
      <c r="DL49" s="2">
        <v>0</v>
      </c>
      <c r="DM49" s="2" t="s">
        <v>16</v>
      </c>
      <c r="DN49" s="2">
        <v>6</v>
      </c>
      <c r="DO49" s="2" t="s">
        <v>15</v>
      </c>
      <c r="DP49" s="2">
        <v>65000</v>
      </c>
      <c r="DQ49" s="2">
        <v>9</v>
      </c>
      <c r="DR49" s="2">
        <v>0</v>
      </c>
      <c r="DS49" s="2">
        <v>12</v>
      </c>
      <c r="DT49" s="2">
        <v>0</v>
      </c>
      <c r="DU49" s="2">
        <v>12</v>
      </c>
      <c r="DV49" s="2">
        <v>0</v>
      </c>
      <c r="DW49" s="2">
        <v>15</v>
      </c>
      <c r="DX49" s="2">
        <v>0</v>
      </c>
      <c r="DY49" s="2" t="s">
        <v>16</v>
      </c>
      <c r="DZ49" s="2">
        <v>6</v>
      </c>
      <c r="EA49" s="2" t="s">
        <v>15</v>
      </c>
      <c r="EB49" s="2">
        <v>65000</v>
      </c>
      <c r="EC49" s="2">
        <v>9</v>
      </c>
      <c r="ED49" s="2">
        <v>0</v>
      </c>
      <c r="EE49" s="2">
        <v>12</v>
      </c>
      <c r="EF49" s="2">
        <v>0</v>
      </c>
      <c r="EG49" s="2">
        <v>12</v>
      </c>
      <c r="EH49" s="2">
        <v>0</v>
      </c>
      <c r="EI49" s="2">
        <v>15</v>
      </c>
      <c r="EJ49" s="2">
        <v>0</v>
      </c>
      <c r="EK49" s="2" t="s">
        <v>16</v>
      </c>
      <c r="EL49" s="2">
        <v>6</v>
      </c>
      <c r="EM49" s="2" t="s">
        <v>15</v>
      </c>
      <c r="EN49" s="2">
        <v>65000</v>
      </c>
      <c r="EO49" s="2">
        <v>60</v>
      </c>
      <c r="EP49" s="120">
        <v>650000</v>
      </c>
      <c r="EQ49" s="118">
        <f t="shared" si="0"/>
        <v>1</v>
      </c>
      <c r="ER49" s="118">
        <f t="shared" si="1"/>
        <v>1</v>
      </c>
      <c r="ES49" s="118">
        <f t="shared" si="2"/>
        <v>1</v>
      </c>
      <c r="ET49" s="118">
        <f t="shared" si="3"/>
        <v>1</v>
      </c>
      <c r="EU49" s="118">
        <f t="shared" si="4"/>
        <v>1</v>
      </c>
      <c r="EV49" s="118">
        <f t="shared" si="5"/>
        <v>1</v>
      </c>
      <c r="EW49" s="118">
        <f t="shared" si="6"/>
        <v>1</v>
      </c>
      <c r="EX49" s="118">
        <f t="shared" si="7"/>
        <v>1</v>
      </c>
      <c r="EY49" s="118">
        <f t="shared" si="8"/>
        <v>1</v>
      </c>
      <c r="EZ49" s="118">
        <f t="shared" si="9"/>
        <v>1</v>
      </c>
      <c r="FA49" s="118" t="str">
        <f>VLOOKUP(B49,[1]Kintone!A:H,8,0)</f>
        <v>診療所</v>
      </c>
      <c r="FB49" s="121">
        <v>45014</v>
      </c>
      <c r="FC49" s="118"/>
      <c r="FD49" s="118"/>
    </row>
    <row r="50" spans="1:161" ht="18.75" customHeight="1">
      <c r="A50" s="66">
        <v>46</v>
      </c>
      <c r="B50" s="25">
        <v>1285</v>
      </c>
      <c r="C50" s="67" t="s">
        <v>15</v>
      </c>
      <c r="D50" s="25">
        <v>2714406762</v>
      </c>
      <c r="E50" s="2" t="s">
        <v>1165</v>
      </c>
      <c r="F50" s="2">
        <v>0</v>
      </c>
      <c r="G50" s="2">
        <v>0</v>
      </c>
      <c r="H50" s="2" t="s">
        <v>661</v>
      </c>
      <c r="I50" s="2" t="s">
        <v>73</v>
      </c>
      <c r="J50" s="2" t="s">
        <v>1113</v>
      </c>
      <c r="K50" s="68" t="s">
        <v>477</v>
      </c>
      <c r="L50" s="2" t="s">
        <v>1387</v>
      </c>
      <c r="M50" s="2" t="s">
        <v>1388</v>
      </c>
      <c r="N50" s="2" t="s">
        <v>798</v>
      </c>
      <c r="O50" s="118" t="s">
        <v>1389</v>
      </c>
      <c r="P50" s="2" t="s">
        <v>477</v>
      </c>
      <c r="Q50" s="2" t="s">
        <v>661</v>
      </c>
      <c r="R50" s="2" t="s">
        <v>73</v>
      </c>
      <c r="S50" s="2" t="s">
        <v>1113</v>
      </c>
      <c r="T50" s="119" t="s">
        <v>798</v>
      </c>
      <c r="U50" s="2" t="s">
        <v>78</v>
      </c>
      <c r="V50" s="2" t="s">
        <v>15</v>
      </c>
      <c r="W50" s="123" t="s">
        <v>2992</v>
      </c>
      <c r="X50" s="2"/>
      <c r="Y50" s="2">
        <v>0</v>
      </c>
      <c r="Z50" s="2">
        <v>0</v>
      </c>
      <c r="AA50" s="2">
        <v>0</v>
      </c>
      <c r="AB50" s="2">
        <v>0</v>
      </c>
      <c r="AC50" s="2">
        <v>0</v>
      </c>
      <c r="AD50" s="2">
        <v>0</v>
      </c>
      <c r="AE50" s="2">
        <v>0</v>
      </c>
      <c r="AF50" s="2">
        <v>0</v>
      </c>
      <c r="AG50" s="2" t="s">
        <v>16</v>
      </c>
      <c r="AH50" s="2">
        <v>0</v>
      </c>
      <c r="AI50" s="2">
        <v>0</v>
      </c>
      <c r="AJ50" s="2">
        <v>0</v>
      </c>
      <c r="AK50" s="2">
        <v>0</v>
      </c>
      <c r="AL50" s="2">
        <v>0</v>
      </c>
      <c r="AM50" s="2">
        <v>0</v>
      </c>
      <c r="AN50" s="2">
        <v>0</v>
      </c>
      <c r="AO50" s="2">
        <v>0</v>
      </c>
      <c r="AP50" s="2">
        <v>0</v>
      </c>
      <c r="AQ50" s="2">
        <v>0</v>
      </c>
      <c r="AR50" s="2">
        <v>0</v>
      </c>
      <c r="AS50" s="2" t="s">
        <v>16</v>
      </c>
      <c r="AT50" s="2">
        <v>0</v>
      </c>
      <c r="AU50" s="2">
        <v>0</v>
      </c>
      <c r="AV50" s="2">
        <v>0</v>
      </c>
      <c r="AW50" s="2">
        <v>0</v>
      </c>
      <c r="AX50" s="2">
        <v>0</v>
      </c>
      <c r="AY50" s="2">
        <v>0</v>
      </c>
      <c r="AZ50" s="2">
        <v>0</v>
      </c>
      <c r="BA50" s="2">
        <v>0</v>
      </c>
      <c r="BB50" s="2">
        <v>0</v>
      </c>
      <c r="BC50" s="2">
        <v>0</v>
      </c>
      <c r="BD50" s="2">
        <v>0</v>
      </c>
      <c r="BE50" s="2" t="s">
        <v>16</v>
      </c>
      <c r="BF50" s="2">
        <v>0</v>
      </c>
      <c r="BG50" s="2">
        <v>0</v>
      </c>
      <c r="BH50" s="2">
        <v>0</v>
      </c>
      <c r="BI50" s="2">
        <v>0</v>
      </c>
      <c r="BJ50" s="2">
        <v>0</v>
      </c>
      <c r="BK50" s="2">
        <v>0</v>
      </c>
      <c r="BL50" s="2">
        <v>0</v>
      </c>
      <c r="BM50" s="2">
        <v>0</v>
      </c>
      <c r="BN50" s="2">
        <v>0</v>
      </c>
      <c r="BO50" s="2">
        <v>0</v>
      </c>
      <c r="BP50" s="2">
        <v>0</v>
      </c>
      <c r="BQ50" s="2" t="s">
        <v>16</v>
      </c>
      <c r="BR50" s="2">
        <v>0</v>
      </c>
      <c r="BS50" s="2">
        <v>0</v>
      </c>
      <c r="BT50" s="2">
        <v>0</v>
      </c>
      <c r="BU50" s="2">
        <v>9</v>
      </c>
      <c r="BV50" s="2">
        <v>0</v>
      </c>
      <c r="BW50" s="2">
        <v>12</v>
      </c>
      <c r="BX50" s="2">
        <v>0</v>
      </c>
      <c r="BY50" s="2">
        <v>13</v>
      </c>
      <c r="BZ50" s="2">
        <v>0</v>
      </c>
      <c r="CA50" s="2">
        <v>16</v>
      </c>
      <c r="CB50" s="2">
        <v>0</v>
      </c>
      <c r="CC50" s="2" t="s">
        <v>16</v>
      </c>
      <c r="CD50" s="2">
        <v>6</v>
      </c>
      <c r="CE50" s="2" t="s">
        <v>15</v>
      </c>
      <c r="CF50" s="2">
        <v>65000</v>
      </c>
      <c r="CG50" s="2">
        <v>0</v>
      </c>
      <c r="CH50" s="2">
        <v>0</v>
      </c>
      <c r="CI50" s="2">
        <v>0</v>
      </c>
      <c r="CJ50" s="2">
        <v>0</v>
      </c>
      <c r="CK50" s="2">
        <v>0</v>
      </c>
      <c r="CL50" s="2">
        <v>0</v>
      </c>
      <c r="CM50" s="2">
        <v>0</v>
      </c>
      <c r="CN50" s="2">
        <v>0</v>
      </c>
      <c r="CO50" s="2" t="s">
        <v>16</v>
      </c>
      <c r="CP50" s="2">
        <v>0</v>
      </c>
      <c r="CQ50" s="2">
        <v>0</v>
      </c>
      <c r="CR50" s="2">
        <v>0</v>
      </c>
      <c r="CS50" s="2">
        <v>9</v>
      </c>
      <c r="CT50" s="2">
        <v>0</v>
      </c>
      <c r="CU50" s="2">
        <v>12</v>
      </c>
      <c r="CV50" s="2">
        <v>0</v>
      </c>
      <c r="CW50" s="2">
        <v>13</v>
      </c>
      <c r="CX50" s="2">
        <v>0</v>
      </c>
      <c r="CY50" s="2">
        <v>16</v>
      </c>
      <c r="CZ50" s="2">
        <v>0</v>
      </c>
      <c r="DA50" s="2" t="s">
        <v>16</v>
      </c>
      <c r="DB50" s="2">
        <v>6</v>
      </c>
      <c r="DC50" s="2" t="s">
        <v>15</v>
      </c>
      <c r="DD50" s="2">
        <v>65000</v>
      </c>
      <c r="DE50" s="2">
        <v>9</v>
      </c>
      <c r="DF50" s="2">
        <v>0</v>
      </c>
      <c r="DG50" s="2">
        <v>12</v>
      </c>
      <c r="DH50" s="2">
        <v>0</v>
      </c>
      <c r="DI50" s="2">
        <v>13</v>
      </c>
      <c r="DJ50" s="2">
        <v>0</v>
      </c>
      <c r="DK50" s="2">
        <v>16</v>
      </c>
      <c r="DL50" s="2">
        <v>0</v>
      </c>
      <c r="DM50" s="2" t="s">
        <v>16</v>
      </c>
      <c r="DN50" s="2">
        <v>6</v>
      </c>
      <c r="DO50" s="2" t="s">
        <v>15</v>
      </c>
      <c r="DP50" s="2">
        <v>65000</v>
      </c>
      <c r="DQ50" s="2">
        <v>9</v>
      </c>
      <c r="DR50" s="2">
        <v>0</v>
      </c>
      <c r="DS50" s="2">
        <v>12</v>
      </c>
      <c r="DT50" s="2">
        <v>0</v>
      </c>
      <c r="DU50" s="2">
        <v>13</v>
      </c>
      <c r="DV50" s="2">
        <v>0</v>
      </c>
      <c r="DW50" s="2">
        <v>16</v>
      </c>
      <c r="DX50" s="2">
        <v>0</v>
      </c>
      <c r="DY50" s="2" t="s">
        <v>16</v>
      </c>
      <c r="DZ50" s="2">
        <v>6</v>
      </c>
      <c r="EA50" s="2" t="s">
        <v>15</v>
      </c>
      <c r="EB50" s="2">
        <v>65000</v>
      </c>
      <c r="EC50" s="2">
        <v>0</v>
      </c>
      <c r="ED50" s="2">
        <v>0</v>
      </c>
      <c r="EE50" s="2">
        <v>0</v>
      </c>
      <c r="EF50" s="2">
        <v>0</v>
      </c>
      <c r="EG50" s="2">
        <v>0</v>
      </c>
      <c r="EH50" s="2">
        <v>0</v>
      </c>
      <c r="EI50" s="2">
        <v>0</v>
      </c>
      <c r="EJ50" s="2">
        <v>0</v>
      </c>
      <c r="EK50" s="2" t="s">
        <v>16</v>
      </c>
      <c r="EL50" s="2">
        <v>0</v>
      </c>
      <c r="EM50" s="2">
        <v>0</v>
      </c>
      <c r="EN50" s="2">
        <v>0</v>
      </c>
      <c r="EO50" s="2">
        <v>24</v>
      </c>
      <c r="EP50" s="120">
        <v>260000</v>
      </c>
      <c r="EQ50" s="118" t="str">
        <f t="shared" si="0"/>
        <v/>
      </c>
      <c r="ER50" s="118" t="str">
        <f t="shared" si="1"/>
        <v/>
      </c>
      <c r="ES50" s="118" t="str">
        <f t="shared" si="2"/>
        <v/>
      </c>
      <c r="ET50" s="118" t="str">
        <f t="shared" si="3"/>
        <v/>
      </c>
      <c r="EU50" s="118">
        <f t="shared" si="4"/>
        <v>1</v>
      </c>
      <c r="EV50" s="118" t="str">
        <f t="shared" si="5"/>
        <v/>
      </c>
      <c r="EW50" s="118">
        <f t="shared" si="6"/>
        <v>1</v>
      </c>
      <c r="EX50" s="118">
        <f t="shared" si="7"/>
        <v>1</v>
      </c>
      <c r="EY50" s="118">
        <f t="shared" si="8"/>
        <v>1</v>
      </c>
      <c r="EZ50" s="118" t="str">
        <f t="shared" si="9"/>
        <v/>
      </c>
      <c r="FA50" s="118" t="str">
        <f>VLOOKUP(B50,[1]Kintone!A:H,8,0)</f>
        <v>診療所</v>
      </c>
      <c r="FB50" s="121">
        <v>45014</v>
      </c>
      <c r="FC50" s="118"/>
      <c r="FD50" s="118"/>
    </row>
    <row r="51" spans="1:161" ht="18.75">
      <c r="A51" s="66">
        <v>47</v>
      </c>
      <c r="B51" s="25">
        <v>1288</v>
      </c>
      <c r="C51" s="67" t="s">
        <v>12</v>
      </c>
      <c r="D51" s="25">
        <v>2714111719</v>
      </c>
      <c r="E51" s="2" t="s">
        <v>801</v>
      </c>
      <c r="F51" s="2" t="s">
        <v>1213</v>
      </c>
      <c r="G51" s="2" t="s">
        <v>1214</v>
      </c>
      <c r="H51" s="2" t="s">
        <v>801</v>
      </c>
      <c r="I51" s="2" t="s">
        <v>141</v>
      </c>
      <c r="J51" s="2" t="s">
        <v>802</v>
      </c>
      <c r="K51" s="68" t="s">
        <v>1214</v>
      </c>
      <c r="L51" s="2" t="s">
        <v>1215</v>
      </c>
      <c r="M51" s="2" t="s">
        <v>1215</v>
      </c>
      <c r="N51" s="2" t="s">
        <v>3218</v>
      </c>
      <c r="O51" s="118" t="s">
        <v>1216</v>
      </c>
      <c r="P51" s="2" t="s">
        <v>1214</v>
      </c>
      <c r="Q51" s="2" t="s">
        <v>801</v>
      </c>
      <c r="R51" s="2" t="s">
        <v>141</v>
      </c>
      <c r="S51" s="2" t="s">
        <v>802</v>
      </c>
      <c r="T51" s="119" t="s">
        <v>803</v>
      </c>
      <c r="U51" s="2" t="s">
        <v>20</v>
      </c>
      <c r="V51" s="2" t="s">
        <v>12</v>
      </c>
      <c r="W51" s="69" t="s">
        <v>2381</v>
      </c>
      <c r="X51" s="2" t="s">
        <v>2636</v>
      </c>
      <c r="Y51" s="2">
        <v>9</v>
      </c>
      <c r="Z51" s="2">
        <v>0</v>
      </c>
      <c r="AA51" s="2">
        <v>10</v>
      </c>
      <c r="AB51" s="2">
        <v>0</v>
      </c>
      <c r="AC51" s="2">
        <v>0</v>
      </c>
      <c r="AD51" s="2">
        <v>0</v>
      </c>
      <c r="AE51" s="2">
        <v>0</v>
      </c>
      <c r="AF51" s="2">
        <v>0</v>
      </c>
      <c r="AG51" s="2" t="s">
        <v>2636</v>
      </c>
      <c r="AH51" s="2">
        <v>1</v>
      </c>
      <c r="AI51" s="2" t="s">
        <v>12</v>
      </c>
      <c r="AJ51" s="2">
        <v>50000</v>
      </c>
      <c r="AK51" s="2">
        <v>9</v>
      </c>
      <c r="AL51" s="2">
        <v>0</v>
      </c>
      <c r="AM51" s="2">
        <v>10</v>
      </c>
      <c r="AN51" s="2">
        <v>0</v>
      </c>
      <c r="AO51" s="2">
        <v>0</v>
      </c>
      <c r="AP51" s="2">
        <v>0</v>
      </c>
      <c r="AQ51" s="2">
        <v>0</v>
      </c>
      <c r="AR51" s="2">
        <v>0</v>
      </c>
      <c r="AS51" s="2" t="s">
        <v>2636</v>
      </c>
      <c r="AT51" s="2">
        <v>1</v>
      </c>
      <c r="AU51" s="2" t="s">
        <v>12</v>
      </c>
      <c r="AV51" s="2">
        <v>50000</v>
      </c>
      <c r="AW51" s="2">
        <v>9</v>
      </c>
      <c r="AX51" s="2">
        <v>0</v>
      </c>
      <c r="AY51" s="2">
        <v>10</v>
      </c>
      <c r="AZ51" s="2">
        <v>0</v>
      </c>
      <c r="BA51" s="2">
        <v>0</v>
      </c>
      <c r="BB51" s="2">
        <v>0</v>
      </c>
      <c r="BC51" s="2">
        <v>0</v>
      </c>
      <c r="BD51" s="2">
        <v>0</v>
      </c>
      <c r="BE51" s="2" t="s">
        <v>2636</v>
      </c>
      <c r="BF51" s="2">
        <v>1</v>
      </c>
      <c r="BG51" s="2" t="s">
        <v>12</v>
      </c>
      <c r="BH51" s="2">
        <v>50000</v>
      </c>
      <c r="BI51" s="2">
        <v>0</v>
      </c>
      <c r="BJ51" s="2">
        <v>0</v>
      </c>
      <c r="BK51" s="2">
        <v>0</v>
      </c>
      <c r="BL51" s="2">
        <v>0</v>
      </c>
      <c r="BM51" s="2">
        <v>0</v>
      </c>
      <c r="BN51" s="2">
        <v>0</v>
      </c>
      <c r="BO51" s="2">
        <v>0</v>
      </c>
      <c r="BP51" s="2">
        <v>0</v>
      </c>
      <c r="BQ51" s="2" t="s">
        <v>16</v>
      </c>
      <c r="BR51" s="2">
        <v>0</v>
      </c>
      <c r="BS51" s="2">
        <v>0</v>
      </c>
      <c r="BT51" s="2">
        <v>0</v>
      </c>
      <c r="BU51" s="2">
        <v>9</v>
      </c>
      <c r="BV51" s="2">
        <v>0</v>
      </c>
      <c r="BW51" s="2">
        <v>10</v>
      </c>
      <c r="BX51" s="2">
        <v>0</v>
      </c>
      <c r="BY51" s="2">
        <v>0</v>
      </c>
      <c r="BZ51" s="2">
        <v>0</v>
      </c>
      <c r="CA51" s="2">
        <v>0</v>
      </c>
      <c r="CB51" s="2">
        <v>0</v>
      </c>
      <c r="CC51" s="2" t="s">
        <v>2636</v>
      </c>
      <c r="CD51" s="2">
        <v>1</v>
      </c>
      <c r="CE51" s="2" t="s">
        <v>12</v>
      </c>
      <c r="CF51" s="2">
        <v>50000</v>
      </c>
      <c r="CG51" s="2">
        <v>9</v>
      </c>
      <c r="CH51" s="2">
        <v>0</v>
      </c>
      <c r="CI51" s="2">
        <v>10</v>
      </c>
      <c r="CJ51" s="2">
        <v>0</v>
      </c>
      <c r="CK51" s="2">
        <v>0</v>
      </c>
      <c r="CL51" s="2">
        <v>0</v>
      </c>
      <c r="CM51" s="2">
        <v>0</v>
      </c>
      <c r="CN51" s="2">
        <v>0</v>
      </c>
      <c r="CO51" s="2" t="s">
        <v>2636</v>
      </c>
      <c r="CP51" s="2">
        <v>1</v>
      </c>
      <c r="CQ51" s="2" t="s">
        <v>12</v>
      </c>
      <c r="CR51" s="2">
        <v>50000</v>
      </c>
      <c r="CS51" s="2">
        <v>0</v>
      </c>
      <c r="CT51" s="2">
        <v>0</v>
      </c>
      <c r="CU51" s="2">
        <v>0</v>
      </c>
      <c r="CV51" s="2">
        <v>0</v>
      </c>
      <c r="CW51" s="2">
        <v>0</v>
      </c>
      <c r="CX51" s="2">
        <v>0</v>
      </c>
      <c r="CY51" s="2">
        <v>0</v>
      </c>
      <c r="CZ51" s="2">
        <v>0</v>
      </c>
      <c r="DA51" s="2" t="s">
        <v>16</v>
      </c>
      <c r="DB51" s="2">
        <v>0</v>
      </c>
      <c r="DC51" s="2">
        <v>0</v>
      </c>
      <c r="DD51" s="2">
        <v>0</v>
      </c>
      <c r="DE51" s="2">
        <v>0</v>
      </c>
      <c r="DF51" s="2">
        <v>0</v>
      </c>
      <c r="DG51" s="2">
        <v>0</v>
      </c>
      <c r="DH51" s="2">
        <v>0</v>
      </c>
      <c r="DI51" s="2">
        <v>0</v>
      </c>
      <c r="DJ51" s="2">
        <v>0</v>
      </c>
      <c r="DK51" s="2">
        <v>0</v>
      </c>
      <c r="DL51" s="2">
        <v>0</v>
      </c>
      <c r="DM51" s="2" t="s">
        <v>16</v>
      </c>
      <c r="DN51" s="2">
        <v>0</v>
      </c>
      <c r="DO51" s="2">
        <v>0</v>
      </c>
      <c r="DP51" s="2">
        <v>0</v>
      </c>
      <c r="DQ51" s="2">
        <v>0</v>
      </c>
      <c r="DR51" s="2">
        <v>0</v>
      </c>
      <c r="DS51" s="2">
        <v>0</v>
      </c>
      <c r="DT51" s="2">
        <v>0</v>
      </c>
      <c r="DU51" s="2">
        <v>0</v>
      </c>
      <c r="DV51" s="2">
        <v>0</v>
      </c>
      <c r="DW51" s="2">
        <v>0</v>
      </c>
      <c r="DX51" s="2">
        <v>0</v>
      </c>
      <c r="DY51" s="2" t="s">
        <v>16</v>
      </c>
      <c r="DZ51" s="2">
        <v>0</v>
      </c>
      <c r="EA51" s="2">
        <v>0</v>
      </c>
      <c r="EB51" s="2">
        <v>0</v>
      </c>
      <c r="EC51" s="2">
        <v>0</v>
      </c>
      <c r="ED51" s="2">
        <v>0</v>
      </c>
      <c r="EE51" s="2">
        <v>0</v>
      </c>
      <c r="EF51" s="2">
        <v>0</v>
      </c>
      <c r="EG51" s="2">
        <v>0</v>
      </c>
      <c r="EH51" s="2">
        <v>0</v>
      </c>
      <c r="EI51" s="2">
        <v>0</v>
      </c>
      <c r="EJ51" s="2">
        <v>0</v>
      </c>
      <c r="EK51" s="2" t="s">
        <v>16</v>
      </c>
      <c r="EL51" s="2">
        <v>0</v>
      </c>
      <c r="EM51" s="2">
        <v>0</v>
      </c>
      <c r="EN51" s="2">
        <v>0</v>
      </c>
      <c r="EO51" s="2">
        <v>5</v>
      </c>
      <c r="EP51" s="120">
        <v>250000</v>
      </c>
      <c r="EQ51" s="118">
        <f t="shared" si="0"/>
        <v>1</v>
      </c>
      <c r="ER51" s="118">
        <f t="shared" si="1"/>
        <v>1</v>
      </c>
      <c r="ES51" s="118">
        <f t="shared" si="2"/>
        <v>1</v>
      </c>
      <c r="ET51" s="118" t="str">
        <f t="shared" si="3"/>
        <v/>
      </c>
      <c r="EU51" s="118">
        <f t="shared" si="4"/>
        <v>1</v>
      </c>
      <c r="EV51" s="118">
        <f t="shared" si="5"/>
        <v>1</v>
      </c>
      <c r="EW51" s="118" t="str">
        <f t="shared" si="6"/>
        <v/>
      </c>
      <c r="EX51" s="118" t="str">
        <f t="shared" si="7"/>
        <v/>
      </c>
      <c r="EY51" s="118" t="str">
        <f t="shared" si="8"/>
        <v/>
      </c>
      <c r="EZ51" s="118" t="str">
        <f t="shared" si="9"/>
        <v/>
      </c>
      <c r="FA51" s="118" t="str">
        <f>VLOOKUP(B51,[1]Kintone!A:H,8,0)</f>
        <v>診療所</v>
      </c>
      <c r="FB51" s="121">
        <v>45014</v>
      </c>
      <c r="FC51" s="118"/>
      <c r="FD51" s="118"/>
    </row>
    <row r="52" spans="1:161" ht="18.75">
      <c r="A52" s="66">
        <v>48</v>
      </c>
      <c r="B52" s="25">
        <v>2607</v>
      </c>
      <c r="C52" s="67" t="s">
        <v>15</v>
      </c>
      <c r="D52" s="25">
        <v>2715503443</v>
      </c>
      <c r="E52" s="2" t="s">
        <v>689</v>
      </c>
      <c r="F52" s="2" t="s">
        <v>1847</v>
      </c>
      <c r="G52" s="2" t="s">
        <v>3219</v>
      </c>
      <c r="H52" s="2" t="s">
        <v>689</v>
      </c>
      <c r="I52" s="2" t="s">
        <v>237</v>
      </c>
      <c r="J52" s="2" t="s">
        <v>690</v>
      </c>
      <c r="K52" s="68" t="s">
        <v>485</v>
      </c>
      <c r="L52" s="2" t="s">
        <v>1848</v>
      </c>
      <c r="M52" s="2" t="s">
        <v>3220</v>
      </c>
      <c r="N52" s="2" t="s">
        <v>691</v>
      </c>
      <c r="O52" s="118" t="s">
        <v>3221</v>
      </c>
      <c r="P52" s="2" t="s">
        <v>485</v>
      </c>
      <c r="Q52" s="2" t="s">
        <v>689</v>
      </c>
      <c r="R52" s="2" t="s">
        <v>237</v>
      </c>
      <c r="S52" s="2" t="s">
        <v>690</v>
      </c>
      <c r="T52" s="119" t="s">
        <v>691</v>
      </c>
      <c r="U52" s="2" t="s">
        <v>39</v>
      </c>
      <c r="V52" s="2" t="s">
        <v>15</v>
      </c>
      <c r="W52" s="69"/>
      <c r="X52" s="2"/>
      <c r="Y52" s="2">
        <v>9</v>
      </c>
      <c r="Z52" s="2">
        <v>0</v>
      </c>
      <c r="AA52" s="2">
        <v>12</v>
      </c>
      <c r="AB52" s="2">
        <v>0</v>
      </c>
      <c r="AC52" s="2">
        <v>13</v>
      </c>
      <c r="AD52" s="2">
        <v>0</v>
      </c>
      <c r="AE52" s="2">
        <v>16</v>
      </c>
      <c r="AF52" s="2">
        <v>0</v>
      </c>
      <c r="AG52" s="2" t="s">
        <v>16</v>
      </c>
      <c r="AH52" s="2">
        <v>6</v>
      </c>
      <c r="AI52" s="2" t="s">
        <v>15</v>
      </c>
      <c r="AJ52" s="2">
        <v>65000</v>
      </c>
      <c r="AK52" s="2">
        <v>9</v>
      </c>
      <c r="AL52" s="2">
        <v>0</v>
      </c>
      <c r="AM52" s="2">
        <v>12</v>
      </c>
      <c r="AN52" s="2">
        <v>0</v>
      </c>
      <c r="AO52" s="2">
        <v>13</v>
      </c>
      <c r="AP52" s="2">
        <v>0</v>
      </c>
      <c r="AQ52" s="2">
        <v>16</v>
      </c>
      <c r="AR52" s="2">
        <v>0</v>
      </c>
      <c r="AS52" s="2" t="s">
        <v>16</v>
      </c>
      <c r="AT52" s="2">
        <v>6</v>
      </c>
      <c r="AU52" s="2" t="s">
        <v>15</v>
      </c>
      <c r="AV52" s="2">
        <v>65000</v>
      </c>
      <c r="AW52" s="2">
        <v>9</v>
      </c>
      <c r="AX52" s="2">
        <v>0</v>
      </c>
      <c r="AY52" s="2">
        <v>12</v>
      </c>
      <c r="AZ52" s="2">
        <v>0</v>
      </c>
      <c r="BA52" s="2">
        <v>13</v>
      </c>
      <c r="BB52" s="2">
        <v>0</v>
      </c>
      <c r="BC52" s="2">
        <v>16</v>
      </c>
      <c r="BD52" s="2">
        <v>0</v>
      </c>
      <c r="BE52" s="2" t="s">
        <v>16</v>
      </c>
      <c r="BF52" s="2">
        <v>6</v>
      </c>
      <c r="BG52" s="2" t="s">
        <v>15</v>
      </c>
      <c r="BH52" s="2">
        <v>65000</v>
      </c>
      <c r="BI52" s="2">
        <v>9</v>
      </c>
      <c r="BJ52" s="2">
        <v>0</v>
      </c>
      <c r="BK52" s="2">
        <v>12</v>
      </c>
      <c r="BL52" s="2">
        <v>0</v>
      </c>
      <c r="BM52" s="2">
        <v>13</v>
      </c>
      <c r="BN52" s="2">
        <v>0</v>
      </c>
      <c r="BO52" s="2">
        <v>16</v>
      </c>
      <c r="BP52" s="2">
        <v>0</v>
      </c>
      <c r="BQ52" s="2" t="s">
        <v>16</v>
      </c>
      <c r="BR52" s="2">
        <v>6</v>
      </c>
      <c r="BS52" s="2" t="s">
        <v>15</v>
      </c>
      <c r="BT52" s="2">
        <v>65000</v>
      </c>
      <c r="BU52" s="2">
        <v>9</v>
      </c>
      <c r="BV52" s="2">
        <v>0</v>
      </c>
      <c r="BW52" s="2">
        <v>12</v>
      </c>
      <c r="BX52" s="2">
        <v>0</v>
      </c>
      <c r="BY52" s="2">
        <v>13</v>
      </c>
      <c r="BZ52" s="2">
        <v>0</v>
      </c>
      <c r="CA52" s="2">
        <v>16</v>
      </c>
      <c r="CB52" s="2">
        <v>0</v>
      </c>
      <c r="CC52" s="2" t="s">
        <v>16</v>
      </c>
      <c r="CD52" s="2">
        <v>6</v>
      </c>
      <c r="CE52" s="2" t="s">
        <v>15</v>
      </c>
      <c r="CF52" s="2">
        <v>65000</v>
      </c>
      <c r="CG52" s="2">
        <v>9</v>
      </c>
      <c r="CH52" s="2">
        <v>0</v>
      </c>
      <c r="CI52" s="2">
        <v>12</v>
      </c>
      <c r="CJ52" s="2">
        <v>0</v>
      </c>
      <c r="CK52" s="2">
        <v>13</v>
      </c>
      <c r="CL52" s="2">
        <v>0</v>
      </c>
      <c r="CM52" s="2">
        <v>16</v>
      </c>
      <c r="CN52" s="2">
        <v>0</v>
      </c>
      <c r="CO52" s="2" t="s">
        <v>16</v>
      </c>
      <c r="CP52" s="2">
        <v>6</v>
      </c>
      <c r="CQ52" s="2" t="s">
        <v>15</v>
      </c>
      <c r="CR52" s="2">
        <v>65000</v>
      </c>
      <c r="CS52" s="2">
        <v>9</v>
      </c>
      <c r="CT52" s="2">
        <v>0</v>
      </c>
      <c r="CU52" s="2">
        <v>12</v>
      </c>
      <c r="CV52" s="2">
        <v>0</v>
      </c>
      <c r="CW52" s="2">
        <v>13</v>
      </c>
      <c r="CX52" s="2">
        <v>0</v>
      </c>
      <c r="CY52" s="2">
        <v>16</v>
      </c>
      <c r="CZ52" s="2">
        <v>0</v>
      </c>
      <c r="DA52" s="2" t="s">
        <v>16</v>
      </c>
      <c r="DB52" s="2">
        <v>6</v>
      </c>
      <c r="DC52" s="2" t="s">
        <v>15</v>
      </c>
      <c r="DD52" s="2">
        <v>65000</v>
      </c>
      <c r="DE52" s="2">
        <v>9</v>
      </c>
      <c r="DF52" s="2">
        <v>0</v>
      </c>
      <c r="DG52" s="2">
        <v>12</v>
      </c>
      <c r="DH52" s="2">
        <v>0</v>
      </c>
      <c r="DI52" s="2">
        <v>13</v>
      </c>
      <c r="DJ52" s="2">
        <v>0</v>
      </c>
      <c r="DK52" s="2">
        <v>16</v>
      </c>
      <c r="DL52" s="2">
        <v>0</v>
      </c>
      <c r="DM52" s="2" t="s">
        <v>16</v>
      </c>
      <c r="DN52" s="2">
        <v>6</v>
      </c>
      <c r="DO52" s="2" t="s">
        <v>15</v>
      </c>
      <c r="DP52" s="2">
        <v>65000</v>
      </c>
      <c r="DQ52" s="2">
        <v>9</v>
      </c>
      <c r="DR52" s="2">
        <v>0</v>
      </c>
      <c r="DS52" s="2">
        <v>12</v>
      </c>
      <c r="DT52" s="2">
        <v>0</v>
      </c>
      <c r="DU52" s="2">
        <v>13</v>
      </c>
      <c r="DV52" s="2">
        <v>0</v>
      </c>
      <c r="DW52" s="2">
        <v>16</v>
      </c>
      <c r="DX52" s="2">
        <v>0</v>
      </c>
      <c r="DY52" s="2" t="s">
        <v>16</v>
      </c>
      <c r="DZ52" s="2">
        <v>6</v>
      </c>
      <c r="EA52" s="2" t="s">
        <v>15</v>
      </c>
      <c r="EB52" s="2">
        <v>65000</v>
      </c>
      <c r="EC52" s="2">
        <v>9</v>
      </c>
      <c r="ED52" s="2">
        <v>0</v>
      </c>
      <c r="EE52" s="2">
        <v>12</v>
      </c>
      <c r="EF52" s="2">
        <v>0</v>
      </c>
      <c r="EG52" s="2">
        <v>13</v>
      </c>
      <c r="EH52" s="2">
        <v>0</v>
      </c>
      <c r="EI52" s="2">
        <v>16</v>
      </c>
      <c r="EJ52" s="2">
        <v>0</v>
      </c>
      <c r="EK52" s="2" t="s">
        <v>16</v>
      </c>
      <c r="EL52" s="2">
        <v>6</v>
      </c>
      <c r="EM52" s="2" t="s">
        <v>15</v>
      </c>
      <c r="EN52" s="2">
        <v>65000</v>
      </c>
      <c r="EO52" s="2">
        <v>60</v>
      </c>
      <c r="EP52" s="120">
        <v>650000</v>
      </c>
      <c r="EQ52" s="118">
        <f t="shared" si="0"/>
        <v>1</v>
      </c>
      <c r="ER52" s="118">
        <f t="shared" si="1"/>
        <v>1</v>
      </c>
      <c r="ES52" s="118">
        <f t="shared" si="2"/>
        <v>1</v>
      </c>
      <c r="ET52" s="118">
        <f t="shared" si="3"/>
        <v>1</v>
      </c>
      <c r="EU52" s="118">
        <f t="shared" si="4"/>
        <v>1</v>
      </c>
      <c r="EV52" s="118">
        <f t="shared" si="5"/>
        <v>1</v>
      </c>
      <c r="EW52" s="118">
        <f t="shared" si="6"/>
        <v>1</v>
      </c>
      <c r="EX52" s="118">
        <f t="shared" si="7"/>
        <v>1</v>
      </c>
      <c r="EY52" s="118">
        <f t="shared" si="8"/>
        <v>1</v>
      </c>
      <c r="EZ52" s="118">
        <f t="shared" si="9"/>
        <v>1</v>
      </c>
      <c r="FA52" s="118" t="str">
        <f>VLOOKUP(B52,[1]Kintone!A:H,8,0)</f>
        <v>病院</v>
      </c>
      <c r="FB52" s="121">
        <v>45014</v>
      </c>
      <c r="FC52" s="118"/>
      <c r="FD52" s="118"/>
    </row>
    <row r="53" spans="1:161" ht="17.850000000000001" customHeight="1">
      <c r="A53" s="66">
        <v>49</v>
      </c>
      <c r="B53" s="25">
        <v>2136</v>
      </c>
      <c r="C53" s="67" t="s">
        <v>12</v>
      </c>
      <c r="D53" s="25">
        <v>2711902177</v>
      </c>
      <c r="E53" s="2" t="s">
        <v>240</v>
      </c>
      <c r="F53" s="2" t="s">
        <v>1322</v>
      </c>
      <c r="G53" s="2" t="s">
        <v>1323</v>
      </c>
      <c r="H53" s="2" t="s">
        <v>240</v>
      </c>
      <c r="I53" s="2" t="s">
        <v>98</v>
      </c>
      <c r="J53" s="2" t="s">
        <v>241</v>
      </c>
      <c r="K53" s="68" t="s">
        <v>239</v>
      </c>
      <c r="L53" s="2" t="s">
        <v>1324</v>
      </c>
      <c r="M53" s="2" t="s">
        <v>1325</v>
      </c>
      <c r="N53" s="2" t="s">
        <v>1326</v>
      </c>
      <c r="O53" s="118" t="s">
        <v>1327</v>
      </c>
      <c r="P53" s="2" t="s">
        <v>239</v>
      </c>
      <c r="Q53" s="2" t="s">
        <v>240</v>
      </c>
      <c r="R53" s="2" t="s">
        <v>98</v>
      </c>
      <c r="S53" s="2" t="s">
        <v>241</v>
      </c>
      <c r="T53" s="125" t="s">
        <v>886</v>
      </c>
      <c r="U53" s="2" t="s">
        <v>29</v>
      </c>
      <c r="V53" s="2" t="s">
        <v>12</v>
      </c>
      <c r="W53" s="69"/>
      <c r="X53" s="2" t="s">
        <v>2637</v>
      </c>
      <c r="Y53" s="2">
        <v>10</v>
      </c>
      <c r="Z53" s="2">
        <v>0</v>
      </c>
      <c r="AA53" s="2">
        <v>12</v>
      </c>
      <c r="AB53" s="2">
        <v>0</v>
      </c>
      <c r="AC53" s="2">
        <v>12</v>
      </c>
      <c r="AD53" s="2">
        <v>0</v>
      </c>
      <c r="AE53" s="2">
        <v>16</v>
      </c>
      <c r="AF53" s="2">
        <v>0</v>
      </c>
      <c r="AG53" s="2" t="s">
        <v>2637</v>
      </c>
      <c r="AH53" s="2">
        <v>6</v>
      </c>
      <c r="AI53" s="2" t="s">
        <v>12</v>
      </c>
      <c r="AJ53" s="2">
        <v>130000</v>
      </c>
      <c r="AK53" s="2">
        <v>10</v>
      </c>
      <c r="AL53" s="2">
        <v>0</v>
      </c>
      <c r="AM53" s="2">
        <v>12</v>
      </c>
      <c r="AN53" s="2">
        <v>0</v>
      </c>
      <c r="AO53" s="2">
        <v>12</v>
      </c>
      <c r="AP53" s="2">
        <v>0</v>
      </c>
      <c r="AQ53" s="2">
        <v>16</v>
      </c>
      <c r="AR53" s="2">
        <v>0</v>
      </c>
      <c r="AS53" s="2" t="s">
        <v>2637</v>
      </c>
      <c r="AT53" s="2">
        <v>6</v>
      </c>
      <c r="AU53" s="2" t="s">
        <v>12</v>
      </c>
      <c r="AV53" s="2">
        <v>130000</v>
      </c>
      <c r="AW53" s="2">
        <v>10</v>
      </c>
      <c r="AX53" s="2">
        <v>0</v>
      </c>
      <c r="AY53" s="2">
        <v>12</v>
      </c>
      <c r="AZ53" s="2">
        <v>0</v>
      </c>
      <c r="BA53" s="2">
        <v>12</v>
      </c>
      <c r="BB53" s="2">
        <v>0</v>
      </c>
      <c r="BC53" s="2">
        <v>16</v>
      </c>
      <c r="BD53" s="2">
        <v>0</v>
      </c>
      <c r="BE53" s="2" t="s">
        <v>2637</v>
      </c>
      <c r="BF53" s="2">
        <v>6</v>
      </c>
      <c r="BG53" s="2" t="s">
        <v>12</v>
      </c>
      <c r="BH53" s="2">
        <v>130000</v>
      </c>
      <c r="BI53" s="2">
        <v>10</v>
      </c>
      <c r="BJ53" s="2">
        <v>0</v>
      </c>
      <c r="BK53" s="2">
        <v>12</v>
      </c>
      <c r="BL53" s="2">
        <v>0</v>
      </c>
      <c r="BM53" s="2">
        <v>12</v>
      </c>
      <c r="BN53" s="2">
        <v>0</v>
      </c>
      <c r="BO53" s="2">
        <v>16</v>
      </c>
      <c r="BP53" s="2">
        <v>0</v>
      </c>
      <c r="BQ53" s="2" t="s">
        <v>2637</v>
      </c>
      <c r="BR53" s="2">
        <v>6</v>
      </c>
      <c r="BS53" s="2" t="s">
        <v>12</v>
      </c>
      <c r="BT53" s="2">
        <v>130000</v>
      </c>
      <c r="BU53" s="2">
        <v>10</v>
      </c>
      <c r="BV53" s="2">
        <v>0</v>
      </c>
      <c r="BW53" s="2">
        <v>12</v>
      </c>
      <c r="BX53" s="2">
        <v>0</v>
      </c>
      <c r="BY53" s="2">
        <v>12</v>
      </c>
      <c r="BZ53" s="2">
        <v>0</v>
      </c>
      <c r="CA53" s="2">
        <v>16</v>
      </c>
      <c r="CB53" s="2">
        <v>0</v>
      </c>
      <c r="CC53" s="2" t="s">
        <v>2637</v>
      </c>
      <c r="CD53" s="2">
        <v>6</v>
      </c>
      <c r="CE53" s="2" t="s">
        <v>12</v>
      </c>
      <c r="CF53" s="2">
        <v>130000</v>
      </c>
      <c r="CG53" s="2">
        <v>10</v>
      </c>
      <c r="CH53" s="2">
        <v>0</v>
      </c>
      <c r="CI53" s="2">
        <v>12</v>
      </c>
      <c r="CJ53" s="2">
        <v>0</v>
      </c>
      <c r="CK53" s="2">
        <v>12</v>
      </c>
      <c r="CL53" s="2">
        <v>0</v>
      </c>
      <c r="CM53" s="2">
        <v>16</v>
      </c>
      <c r="CN53" s="2">
        <v>0</v>
      </c>
      <c r="CO53" s="2" t="s">
        <v>2637</v>
      </c>
      <c r="CP53" s="2">
        <v>6</v>
      </c>
      <c r="CQ53" s="2" t="s">
        <v>12</v>
      </c>
      <c r="CR53" s="2">
        <v>130000</v>
      </c>
      <c r="CS53" s="2">
        <v>10</v>
      </c>
      <c r="CT53" s="2">
        <v>0</v>
      </c>
      <c r="CU53" s="2">
        <v>12</v>
      </c>
      <c r="CV53" s="2">
        <v>0</v>
      </c>
      <c r="CW53" s="2">
        <v>12</v>
      </c>
      <c r="CX53" s="2">
        <v>0</v>
      </c>
      <c r="CY53" s="2">
        <v>16</v>
      </c>
      <c r="CZ53" s="2">
        <v>0</v>
      </c>
      <c r="DA53" s="2" t="s">
        <v>2637</v>
      </c>
      <c r="DB53" s="2">
        <v>6</v>
      </c>
      <c r="DC53" s="2" t="s">
        <v>12</v>
      </c>
      <c r="DD53" s="2">
        <v>130000</v>
      </c>
      <c r="DE53" s="2">
        <v>10</v>
      </c>
      <c r="DF53" s="2">
        <v>0</v>
      </c>
      <c r="DG53" s="2">
        <v>12</v>
      </c>
      <c r="DH53" s="2">
        <v>0</v>
      </c>
      <c r="DI53" s="2">
        <v>12</v>
      </c>
      <c r="DJ53" s="2">
        <v>0</v>
      </c>
      <c r="DK53" s="2">
        <v>16</v>
      </c>
      <c r="DL53" s="2">
        <v>0</v>
      </c>
      <c r="DM53" s="2" t="s">
        <v>2637</v>
      </c>
      <c r="DN53" s="2">
        <v>6</v>
      </c>
      <c r="DO53" s="2" t="s">
        <v>12</v>
      </c>
      <c r="DP53" s="2">
        <v>130000</v>
      </c>
      <c r="DQ53" s="2">
        <v>10</v>
      </c>
      <c r="DR53" s="2">
        <v>0</v>
      </c>
      <c r="DS53" s="2">
        <v>12</v>
      </c>
      <c r="DT53" s="2">
        <v>0</v>
      </c>
      <c r="DU53" s="2">
        <v>12</v>
      </c>
      <c r="DV53" s="2">
        <v>0</v>
      </c>
      <c r="DW53" s="2">
        <v>16</v>
      </c>
      <c r="DX53" s="2">
        <v>0</v>
      </c>
      <c r="DY53" s="2" t="s">
        <v>2637</v>
      </c>
      <c r="DZ53" s="2">
        <v>6</v>
      </c>
      <c r="EA53" s="2" t="s">
        <v>12</v>
      </c>
      <c r="EB53" s="2">
        <v>130000</v>
      </c>
      <c r="EC53" s="2">
        <v>10</v>
      </c>
      <c r="ED53" s="2">
        <v>0</v>
      </c>
      <c r="EE53" s="2">
        <v>12</v>
      </c>
      <c r="EF53" s="2">
        <v>0</v>
      </c>
      <c r="EG53" s="2">
        <v>12</v>
      </c>
      <c r="EH53" s="2">
        <v>0</v>
      </c>
      <c r="EI53" s="2">
        <v>16</v>
      </c>
      <c r="EJ53" s="2">
        <v>0</v>
      </c>
      <c r="EK53" s="2" t="s">
        <v>2637</v>
      </c>
      <c r="EL53" s="2">
        <v>6</v>
      </c>
      <c r="EM53" s="2" t="s">
        <v>12</v>
      </c>
      <c r="EN53" s="2">
        <v>130000</v>
      </c>
      <c r="EO53" s="2">
        <v>60</v>
      </c>
      <c r="EP53" s="120">
        <v>1300000</v>
      </c>
      <c r="EQ53" s="118">
        <f t="shared" si="0"/>
        <v>1</v>
      </c>
      <c r="ER53" s="118">
        <f t="shared" si="1"/>
        <v>1</v>
      </c>
      <c r="ES53" s="118">
        <f t="shared" si="2"/>
        <v>1</v>
      </c>
      <c r="ET53" s="118">
        <f t="shared" si="3"/>
        <v>1</v>
      </c>
      <c r="EU53" s="118">
        <f t="shared" si="4"/>
        <v>1</v>
      </c>
      <c r="EV53" s="118">
        <f t="shared" si="5"/>
        <v>1</v>
      </c>
      <c r="EW53" s="118">
        <f t="shared" si="6"/>
        <v>1</v>
      </c>
      <c r="EX53" s="118">
        <f t="shared" si="7"/>
        <v>1</v>
      </c>
      <c r="EY53" s="118">
        <f t="shared" si="8"/>
        <v>1</v>
      </c>
      <c r="EZ53" s="118">
        <f t="shared" si="9"/>
        <v>1</v>
      </c>
      <c r="FA53" s="118" t="str">
        <f>VLOOKUP(B53,[1]Kintone!A:H,8,0)</f>
        <v>診療所</v>
      </c>
      <c r="FB53" s="121">
        <v>45014</v>
      </c>
      <c r="FC53" s="118"/>
      <c r="FD53" s="118"/>
    </row>
    <row r="54" spans="1:161" ht="18.75">
      <c r="A54" s="66">
        <v>50</v>
      </c>
      <c r="B54" s="25">
        <v>1964</v>
      </c>
      <c r="C54" s="67" t="s">
        <v>12</v>
      </c>
      <c r="D54" s="25">
        <v>2712702071</v>
      </c>
      <c r="E54" s="2" t="s">
        <v>1165</v>
      </c>
      <c r="F54" s="2">
        <v>0</v>
      </c>
      <c r="G54" s="2">
        <v>0</v>
      </c>
      <c r="H54" s="2" t="s">
        <v>68</v>
      </c>
      <c r="I54" s="2" t="s">
        <v>69</v>
      </c>
      <c r="J54" s="2" t="s">
        <v>786</v>
      </c>
      <c r="K54" s="68" t="s">
        <v>494</v>
      </c>
      <c r="L54" s="2" t="s">
        <v>3222</v>
      </c>
      <c r="M54" s="2" t="s">
        <v>3223</v>
      </c>
      <c r="N54" s="2" t="s">
        <v>3224</v>
      </c>
      <c r="O54" s="118" t="s">
        <v>1278</v>
      </c>
      <c r="P54" s="2" t="s">
        <v>494</v>
      </c>
      <c r="Q54" s="2" t="s">
        <v>68</v>
      </c>
      <c r="R54" s="2" t="s">
        <v>69</v>
      </c>
      <c r="S54" s="2" t="s">
        <v>786</v>
      </c>
      <c r="T54" s="119" t="s">
        <v>787</v>
      </c>
      <c r="U54" s="2" t="s">
        <v>20</v>
      </c>
      <c r="V54" s="2" t="s">
        <v>12</v>
      </c>
      <c r="W54" s="69" t="s">
        <v>788</v>
      </c>
      <c r="X54" s="2" t="s">
        <v>1030</v>
      </c>
      <c r="Y54" s="2">
        <v>9</v>
      </c>
      <c r="Z54" s="2">
        <v>0</v>
      </c>
      <c r="AA54" s="2">
        <v>15</v>
      </c>
      <c r="AB54" s="2">
        <v>0</v>
      </c>
      <c r="AC54" s="2">
        <v>0</v>
      </c>
      <c r="AD54" s="2">
        <v>0</v>
      </c>
      <c r="AE54" s="2">
        <v>0</v>
      </c>
      <c r="AF54" s="2">
        <v>0</v>
      </c>
      <c r="AG54" s="2" t="s">
        <v>1030</v>
      </c>
      <c r="AH54" s="2">
        <v>6</v>
      </c>
      <c r="AI54" s="2" t="s">
        <v>12</v>
      </c>
      <c r="AJ54" s="2">
        <v>130000</v>
      </c>
      <c r="AK54" s="2">
        <v>9</v>
      </c>
      <c r="AL54" s="2">
        <v>0</v>
      </c>
      <c r="AM54" s="2">
        <v>11</v>
      </c>
      <c r="AN54" s="2">
        <v>0</v>
      </c>
      <c r="AO54" s="2">
        <v>0</v>
      </c>
      <c r="AP54" s="2">
        <v>0</v>
      </c>
      <c r="AQ54" s="2">
        <v>0</v>
      </c>
      <c r="AR54" s="2">
        <v>0</v>
      </c>
      <c r="AS54" s="2" t="s">
        <v>1030</v>
      </c>
      <c r="AT54" s="2">
        <v>2</v>
      </c>
      <c r="AU54" s="2" t="s">
        <v>12</v>
      </c>
      <c r="AV54" s="2">
        <v>50000</v>
      </c>
      <c r="AW54" s="2">
        <v>0</v>
      </c>
      <c r="AX54" s="2">
        <v>0</v>
      </c>
      <c r="AY54" s="2">
        <v>0</v>
      </c>
      <c r="AZ54" s="2">
        <v>0</v>
      </c>
      <c r="BA54" s="2">
        <v>0</v>
      </c>
      <c r="BB54" s="2">
        <v>0</v>
      </c>
      <c r="BC54" s="2">
        <v>0</v>
      </c>
      <c r="BD54" s="2">
        <v>0</v>
      </c>
      <c r="BE54" s="2" t="s">
        <v>16</v>
      </c>
      <c r="BF54" s="2">
        <v>0</v>
      </c>
      <c r="BG54" s="2">
        <v>0</v>
      </c>
      <c r="BH54" s="2">
        <v>0</v>
      </c>
      <c r="BI54" s="2">
        <v>9</v>
      </c>
      <c r="BJ54" s="2">
        <v>0</v>
      </c>
      <c r="BK54" s="2">
        <v>15</v>
      </c>
      <c r="BL54" s="2">
        <v>0</v>
      </c>
      <c r="BM54" s="2">
        <v>0</v>
      </c>
      <c r="BN54" s="2">
        <v>0</v>
      </c>
      <c r="BO54" s="2">
        <v>0</v>
      </c>
      <c r="BP54" s="2">
        <v>0</v>
      </c>
      <c r="BQ54" s="2" t="s">
        <v>1030</v>
      </c>
      <c r="BR54" s="2">
        <v>6</v>
      </c>
      <c r="BS54" s="2" t="s">
        <v>12</v>
      </c>
      <c r="BT54" s="2">
        <v>130000</v>
      </c>
      <c r="BU54" s="2">
        <v>9</v>
      </c>
      <c r="BV54" s="2">
        <v>0</v>
      </c>
      <c r="BW54" s="2">
        <v>15</v>
      </c>
      <c r="BX54" s="2">
        <v>0</v>
      </c>
      <c r="BY54" s="2">
        <v>0</v>
      </c>
      <c r="BZ54" s="2">
        <v>0</v>
      </c>
      <c r="CA54" s="2">
        <v>0</v>
      </c>
      <c r="CB54" s="2">
        <v>0</v>
      </c>
      <c r="CC54" s="2" t="s">
        <v>1030</v>
      </c>
      <c r="CD54" s="2">
        <v>6</v>
      </c>
      <c r="CE54" s="2" t="s">
        <v>12</v>
      </c>
      <c r="CF54" s="2">
        <v>130000</v>
      </c>
      <c r="CG54" s="2">
        <v>9</v>
      </c>
      <c r="CH54" s="2">
        <v>0</v>
      </c>
      <c r="CI54" s="2">
        <v>15</v>
      </c>
      <c r="CJ54" s="2">
        <v>0</v>
      </c>
      <c r="CK54" s="2">
        <v>0</v>
      </c>
      <c r="CL54" s="2">
        <v>0</v>
      </c>
      <c r="CM54" s="2">
        <v>0</v>
      </c>
      <c r="CN54" s="2">
        <v>0</v>
      </c>
      <c r="CO54" s="2" t="s">
        <v>1030</v>
      </c>
      <c r="CP54" s="2">
        <v>6</v>
      </c>
      <c r="CQ54" s="2" t="s">
        <v>12</v>
      </c>
      <c r="CR54" s="2">
        <v>130000</v>
      </c>
      <c r="CS54" s="2">
        <v>9</v>
      </c>
      <c r="CT54" s="2">
        <v>0</v>
      </c>
      <c r="CU54" s="2">
        <v>15</v>
      </c>
      <c r="CV54" s="2">
        <v>0</v>
      </c>
      <c r="CW54" s="2">
        <v>0</v>
      </c>
      <c r="CX54" s="2">
        <v>0</v>
      </c>
      <c r="CY54" s="2">
        <v>0</v>
      </c>
      <c r="CZ54" s="2">
        <v>0</v>
      </c>
      <c r="DA54" s="2" t="s">
        <v>1030</v>
      </c>
      <c r="DB54" s="2">
        <v>6</v>
      </c>
      <c r="DC54" s="2" t="s">
        <v>12</v>
      </c>
      <c r="DD54" s="2">
        <v>130000</v>
      </c>
      <c r="DE54" s="2">
        <v>9</v>
      </c>
      <c r="DF54" s="2">
        <v>0</v>
      </c>
      <c r="DG54" s="2">
        <v>15</v>
      </c>
      <c r="DH54" s="2">
        <v>0</v>
      </c>
      <c r="DI54" s="2">
        <v>0</v>
      </c>
      <c r="DJ54" s="2">
        <v>0</v>
      </c>
      <c r="DK54" s="2">
        <v>0</v>
      </c>
      <c r="DL54" s="2">
        <v>0</v>
      </c>
      <c r="DM54" s="2" t="s">
        <v>1030</v>
      </c>
      <c r="DN54" s="2">
        <v>6</v>
      </c>
      <c r="DO54" s="2" t="s">
        <v>12</v>
      </c>
      <c r="DP54" s="2">
        <v>130000</v>
      </c>
      <c r="DQ54" s="2">
        <v>9</v>
      </c>
      <c r="DR54" s="2">
        <v>0</v>
      </c>
      <c r="DS54" s="2">
        <v>15</v>
      </c>
      <c r="DT54" s="2">
        <v>0</v>
      </c>
      <c r="DU54" s="2">
        <v>0</v>
      </c>
      <c r="DV54" s="2">
        <v>0</v>
      </c>
      <c r="DW54" s="2">
        <v>0</v>
      </c>
      <c r="DX54" s="2">
        <v>0</v>
      </c>
      <c r="DY54" s="2" t="s">
        <v>1030</v>
      </c>
      <c r="DZ54" s="2">
        <v>6</v>
      </c>
      <c r="EA54" s="2" t="s">
        <v>12</v>
      </c>
      <c r="EB54" s="2">
        <v>130000</v>
      </c>
      <c r="EC54" s="2">
        <v>0</v>
      </c>
      <c r="ED54" s="2">
        <v>0</v>
      </c>
      <c r="EE54" s="2">
        <v>0</v>
      </c>
      <c r="EF54" s="2">
        <v>0</v>
      </c>
      <c r="EG54" s="2">
        <v>0</v>
      </c>
      <c r="EH54" s="2">
        <v>0</v>
      </c>
      <c r="EI54" s="2">
        <v>0</v>
      </c>
      <c r="EJ54" s="2">
        <v>0</v>
      </c>
      <c r="EK54" s="2" t="s">
        <v>16</v>
      </c>
      <c r="EL54" s="2">
        <v>0</v>
      </c>
      <c r="EM54" s="2">
        <v>0</v>
      </c>
      <c r="EN54" s="2">
        <v>0</v>
      </c>
      <c r="EO54" s="2">
        <v>44</v>
      </c>
      <c r="EP54" s="120">
        <v>960000</v>
      </c>
      <c r="EQ54" s="118">
        <f t="shared" si="0"/>
        <v>1</v>
      </c>
      <c r="ER54" s="118">
        <f t="shared" si="1"/>
        <v>1</v>
      </c>
      <c r="ES54" s="118" t="str">
        <f t="shared" si="2"/>
        <v/>
      </c>
      <c r="ET54" s="118">
        <f t="shared" si="3"/>
        <v>1</v>
      </c>
      <c r="EU54" s="118">
        <f t="shared" si="4"/>
        <v>1</v>
      </c>
      <c r="EV54" s="118">
        <f t="shared" si="5"/>
        <v>1</v>
      </c>
      <c r="EW54" s="118">
        <f t="shared" si="6"/>
        <v>1</v>
      </c>
      <c r="EX54" s="118">
        <f t="shared" si="7"/>
        <v>1</v>
      </c>
      <c r="EY54" s="118">
        <f t="shared" si="8"/>
        <v>1</v>
      </c>
      <c r="EZ54" s="118" t="str">
        <f t="shared" si="9"/>
        <v/>
      </c>
      <c r="FA54" s="118" t="str">
        <f>VLOOKUP(B54,[1]Kintone!A:H,8,0)</f>
        <v>診療所</v>
      </c>
      <c r="FB54" s="121">
        <v>45014</v>
      </c>
      <c r="FC54" s="118"/>
      <c r="FD54" s="118"/>
    </row>
    <row r="55" spans="1:161" ht="18.75">
      <c r="A55" s="66">
        <v>51</v>
      </c>
      <c r="B55" s="25">
        <v>586</v>
      </c>
      <c r="C55" s="67" t="s">
        <v>12</v>
      </c>
      <c r="D55" s="25">
        <v>2710602042</v>
      </c>
      <c r="E55" s="2" t="s">
        <v>757</v>
      </c>
      <c r="F55" s="2" t="s">
        <v>3225</v>
      </c>
      <c r="G55" s="2" t="s">
        <v>500</v>
      </c>
      <c r="H55" s="2" t="s">
        <v>757</v>
      </c>
      <c r="I55" s="2" t="s">
        <v>758</v>
      </c>
      <c r="J55" s="2" t="s">
        <v>3100</v>
      </c>
      <c r="K55" s="68" t="s">
        <v>500</v>
      </c>
      <c r="L55" s="2" t="s">
        <v>1787</v>
      </c>
      <c r="M55" s="2" t="s">
        <v>1787</v>
      </c>
      <c r="N55" s="2" t="s">
        <v>759</v>
      </c>
      <c r="O55" s="118" t="s">
        <v>1788</v>
      </c>
      <c r="P55" s="2" t="s">
        <v>500</v>
      </c>
      <c r="Q55" s="2" t="s">
        <v>757</v>
      </c>
      <c r="R55" s="2" t="s">
        <v>758</v>
      </c>
      <c r="S55" s="2" t="s">
        <v>3100</v>
      </c>
      <c r="T55" s="119" t="s">
        <v>759</v>
      </c>
      <c r="U55" s="2" t="s">
        <v>20</v>
      </c>
      <c r="V55" s="2" t="s">
        <v>12</v>
      </c>
      <c r="W55" s="69" t="s">
        <v>916</v>
      </c>
      <c r="X55" s="2" t="s">
        <v>3101</v>
      </c>
      <c r="Y55" s="2">
        <v>0</v>
      </c>
      <c r="Z55" s="2">
        <v>0</v>
      </c>
      <c r="AA55" s="2">
        <v>0</v>
      </c>
      <c r="AB55" s="2">
        <v>0</v>
      </c>
      <c r="AC55" s="2">
        <v>0</v>
      </c>
      <c r="AD55" s="2">
        <v>0</v>
      </c>
      <c r="AE55" s="2">
        <v>0</v>
      </c>
      <c r="AF55" s="2">
        <v>0</v>
      </c>
      <c r="AG55" s="2" t="s">
        <v>16</v>
      </c>
      <c r="AH55" s="2">
        <v>0</v>
      </c>
      <c r="AI55" s="2">
        <v>0</v>
      </c>
      <c r="AJ55" s="2">
        <v>0</v>
      </c>
      <c r="AK55" s="2">
        <v>0</v>
      </c>
      <c r="AL55" s="2">
        <v>0</v>
      </c>
      <c r="AM55" s="2">
        <v>0</v>
      </c>
      <c r="AN55" s="2">
        <v>0</v>
      </c>
      <c r="AO55" s="2">
        <v>0</v>
      </c>
      <c r="AP55" s="2">
        <v>0</v>
      </c>
      <c r="AQ55" s="2">
        <v>0</v>
      </c>
      <c r="AR55" s="2">
        <v>0</v>
      </c>
      <c r="AS55" s="2" t="s">
        <v>16</v>
      </c>
      <c r="AT55" s="2">
        <v>0</v>
      </c>
      <c r="AU55" s="2">
        <v>0</v>
      </c>
      <c r="AV55" s="2">
        <v>0</v>
      </c>
      <c r="AW55" s="2">
        <v>0</v>
      </c>
      <c r="AX55" s="2">
        <v>0</v>
      </c>
      <c r="AY55" s="2">
        <v>0</v>
      </c>
      <c r="AZ55" s="2">
        <v>0</v>
      </c>
      <c r="BA55" s="2">
        <v>0</v>
      </c>
      <c r="BB55" s="2">
        <v>0</v>
      </c>
      <c r="BC55" s="2">
        <v>0</v>
      </c>
      <c r="BD55" s="2">
        <v>0</v>
      </c>
      <c r="BE55" s="2" t="s">
        <v>16</v>
      </c>
      <c r="BF55" s="2">
        <v>0</v>
      </c>
      <c r="BG55" s="2">
        <v>0</v>
      </c>
      <c r="BH55" s="2">
        <v>0</v>
      </c>
      <c r="BI55" s="2">
        <v>0</v>
      </c>
      <c r="BJ55" s="2">
        <v>0</v>
      </c>
      <c r="BK55" s="2">
        <v>0</v>
      </c>
      <c r="BL55" s="2">
        <v>0</v>
      </c>
      <c r="BM55" s="2">
        <v>0</v>
      </c>
      <c r="BN55" s="2">
        <v>0</v>
      </c>
      <c r="BO55" s="2">
        <v>0</v>
      </c>
      <c r="BP55" s="2">
        <v>0</v>
      </c>
      <c r="BQ55" s="2" t="s">
        <v>16</v>
      </c>
      <c r="BR55" s="2">
        <v>0</v>
      </c>
      <c r="BS55" s="2">
        <v>0</v>
      </c>
      <c r="BT55" s="2">
        <v>0</v>
      </c>
      <c r="BU55" s="2">
        <v>0</v>
      </c>
      <c r="BV55" s="2">
        <v>0</v>
      </c>
      <c r="BW55" s="2">
        <v>0</v>
      </c>
      <c r="BX55" s="2">
        <v>0</v>
      </c>
      <c r="BY55" s="2">
        <v>0</v>
      </c>
      <c r="BZ55" s="2">
        <v>0</v>
      </c>
      <c r="CA55" s="2">
        <v>0</v>
      </c>
      <c r="CB55" s="2">
        <v>0</v>
      </c>
      <c r="CC55" s="2" t="s">
        <v>16</v>
      </c>
      <c r="CD55" s="2">
        <v>0</v>
      </c>
      <c r="CE55" s="2">
        <v>0</v>
      </c>
      <c r="CF55" s="2">
        <v>0</v>
      </c>
      <c r="CG55" s="2">
        <v>0</v>
      </c>
      <c r="CH55" s="2">
        <v>0</v>
      </c>
      <c r="CI55" s="2">
        <v>0</v>
      </c>
      <c r="CJ55" s="2">
        <v>0</v>
      </c>
      <c r="CK55" s="2">
        <v>0</v>
      </c>
      <c r="CL55" s="2">
        <v>0</v>
      </c>
      <c r="CM55" s="2">
        <v>0</v>
      </c>
      <c r="CN55" s="2">
        <v>0</v>
      </c>
      <c r="CO55" s="2" t="s">
        <v>16</v>
      </c>
      <c r="CP55" s="2">
        <v>0</v>
      </c>
      <c r="CQ55" s="2">
        <v>0</v>
      </c>
      <c r="CR55" s="2">
        <v>0</v>
      </c>
      <c r="CS55" s="2">
        <v>8</v>
      </c>
      <c r="CT55" s="2">
        <v>0</v>
      </c>
      <c r="CU55" s="2">
        <v>12</v>
      </c>
      <c r="CV55" s="2">
        <v>0</v>
      </c>
      <c r="CW55" s="2">
        <v>12</v>
      </c>
      <c r="CX55" s="2">
        <v>0</v>
      </c>
      <c r="CY55" s="2">
        <v>14</v>
      </c>
      <c r="CZ55" s="2">
        <v>0</v>
      </c>
      <c r="DA55" s="2" t="s">
        <v>3101</v>
      </c>
      <c r="DB55" s="2">
        <v>6</v>
      </c>
      <c r="DC55" s="2" t="s">
        <v>12</v>
      </c>
      <c r="DD55" s="2">
        <v>130000</v>
      </c>
      <c r="DE55" s="2">
        <v>0</v>
      </c>
      <c r="DF55" s="2">
        <v>0</v>
      </c>
      <c r="DG55" s="2">
        <v>0</v>
      </c>
      <c r="DH55" s="2">
        <v>0</v>
      </c>
      <c r="DI55" s="2">
        <v>0</v>
      </c>
      <c r="DJ55" s="2">
        <v>0</v>
      </c>
      <c r="DK55" s="2">
        <v>0</v>
      </c>
      <c r="DL55" s="2">
        <v>0</v>
      </c>
      <c r="DM55" s="2" t="s">
        <v>16</v>
      </c>
      <c r="DN55" s="2">
        <v>0</v>
      </c>
      <c r="DO55" s="2">
        <v>0</v>
      </c>
      <c r="DP55" s="2">
        <v>0</v>
      </c>
      <c r="DQ55" s="2">
        <v>0</v>
      </c>
      <c r="DR55" s="2">
        <v>0</v>
      </c>
      <c r="DS55" s="2">
        <v>0</v>
      </c>
      <c r="DT55" s="2">
        <v>0</v>
      </c>
      <c r="DU55" s="2">
        <v>0</v>
      </c>
      <c r="DV55" s="2">
        <v>0</v>
      </c>
      <c r="DW55" s="2">
        <v>0</v>
      </c>
      <c r="DX55" s="2">
        <v>0</v>
      </c>
      <c r="DY55" s="2" t="s">
        <v>16</v>
      </c>
      <c r="DZ55" s="2">
        <v>0</v>
      </c>
      <c r="EA55" s="2">
        <v>0</v>
      </c>
      <c r="EB55" s="2">
        <v>0</v>
      </c>
      <c r="EC55" s="2">
        <v>0</v>
      </c>
      <c r="ED55" s="2">
        <v>0</v>
      </c>
      <c r="EE55" s="2">
        <v>0</v>
      </c>
      <c r="EF55" s="2">
        <v>0</v>
      </c>
      <c r="EG55" s="2">
        <v>0</v>
      </c>
      <c r="EH55" s="2">
        <v>0</v>
      </c>
      <c r="EI55" s="2">
        <v>0</v>
      </c>
      <c r="EJ55" s="2">
        <v>0</v>
      </c>
      <c r="EK55" s="2" t="s">
        <v>16</v>
      </c>
      <c r="EL55" s="2">
        <v>0</v>
      </c>
      <c r="EM55" s="2">
        <v>0</v>
      </c>
      <c r="EN55" s="2">
        <v>0</v>
      </c>
      <c r="EO55" s="2">
        <v>6</v>
      </c>
      <c r="EP55" s="120">
        <v>130000</v>
      </c>
      <c r="EQ55" s="118" t="str">
        <f t="shared" si="0"/>
        <v/>
      </c>
      <c r="ER55" s="118" t="str">
        <f t="shared" si="1"/>
        <v/>
      </c>
      <c r="ES55" s="118" t="str">
        <f t="shared" si="2"/>
        <v/>
      </c>
      <c r="ET55" s="118" t="str">
        <f t="shared" si="3"/>
        <v/>
      </c>
      <c r="EU55" s="118" t="str">
        <f t="shared" si="4"/>
        <v/>
      </c>
      <c r="EV55" s="118" t="str">
        <f t="shared" si="5"/>
        <v/>
      </c>
      <c r="EW55" s="118">
        <f t="shared" si="6"/>
        <v>1</v>
      </c>
      <c r="EX55" s="118" t="str">
        <f t="shared" si="7"/>
        <v/>
      </c>
      <c r="EY55" s="118" t="str">
        <f t="shared" si="8"/>
        <v/>
      </c>
      <c r="EZ55" s="118" t="str">
        <f t="shared" si="9"/>
        <v/>
      </c>
      <c r="FA55" s="118" t="str">
        <f>VLOOKUP(B55,[1]Kintone!A:H,8,0)</f>
        <v>診療所</v>
      </c>
      <c r="FB55" s="121">
        <v>45014</v>
      </c>
      <c r="FC55" s="118"/>
      <c r="FD55" s="118"/>
    </row>
    <row r="56" spans="1:161" ht="18.75">
      <c r="A56" s="66">
        <v>52</v>
      </c>
      <c r="B56" s="25">
        <v>2981</v>
      </c>
      <c r="C56" s="67" t="s">
        <v>12</v>
      </c>
      <c r="D56" s="25">
        <v>2710602133</v>
      </c>
      <c r="E56" s="2" t="s">
        <v>3226</v>
      </c>
      <c r="F56" s="2" t="s">
        <v>3227</v>
      </c>
      <c r="G56" s="2" t="s">
        <v>1903</v>
      </c>
      <c r="H56" s="2" t="s">
        <v>3014</v>
      </c>
      <c r="I56" s="2" t="s">
        <v>758</v>
      </c>
      <c r="J56" s="2" t="s">
        <v>1904</v>
      </c>
      <c r="K56" s="68" t="s">
        <v>3013</v>
      </c>
      <c r="L56" s="2" t="s">
        <v>1905</v>
      </c>
      <c r="M56" s="2" t="s">
        <v>1906</v>
      </c>
      <c r="N56" s="2" t="s">
        <v>1907</v>
      </c>
      <c r="O56" s="118" t="s">
        <v>1908</v>
      </c>
      <c r="P56" s="2" t="s">
        <v>3013</v>
      </c>
      <c r="Q56" s="2" t="s">
        <v>3014</v>
      </c>
      <c r="R56" s="2" t="s">
        <v>758</v>
      </c>
      <c r="S56" s="2" t="s">
        <v>1904</v>
      </c>
      <c r="T56" s="119" t="s">
        <v>3228</v>
      </c>
      <c r="U56" s="2" t="s">
        <v>20</v>
      </c>
      <c r="V56" s="2" t="s">
        <v>12</v>
      </c>
      <c r="W56" s="69" t="s">
        <v>3015</v>
      </c>
      <c r="X56" s="2" t="s">
        <v>3016</v>
      </c>
      <c r="Y56" s="2">
        <v>0</v>
      </c>
      <c r="Z56" s="2">
        <v>0</v>
      </c>
      <c r="AA56" s="2">
        <v>0</v>
      </c>
      <c r="AB56" s="2">
        <v>0</v>
      </c>
      <c r="AC56" s="2">
        <v>0</v>
      </c>
      <c r="AD56" s="2">
        <v>0</v>
      </c>
      <c r="AE56" s="2">
        <v>0</v>
      </c>
      <c r="AF56" s="2">
        <v>0</v>
      </c>
      <c r="AG56" s="2" t="s">
        <v>16</v>
      </c>
      <c r="AH56" s="2">
        <v>0</v>
      </c>
      <c r="AI56" s="2">
        <v>0</v>
      </c>
      <c r="AJ56" s="2">
        <v>0</v>
      </c>
      <c r="AK56" s="2">
        <v>0</v>
      </c>
      <c r="AL56" s="2">
        <v>0</v>
      </c>
      <c r="AM56" s="2">
        <v>0</v>
      </c>
      <c r="AN56" s="2">
        <v>0</v>
      </c>
      <c r="AO56" s="2">
        <v>0</v>
      </c>
      <c r="AP56" s="2">
        <v>0</v>
      </c>
      <c r="AQ56" s="2">
        <v>0</v>
      </c>
      <c r="AR56" s="2">
        <v>0</v>
      </c>
      <c r="AS56" s="2" t="s">
        <v>16</v>
      </c>
      <c r="AT56" s="2">
        <v>0</v>
      </c>
      <c r="AU56" s="2">
        <v>0</v>
      </c>
      <c r="AV56" s="2">
        <v>0</v>
      </c>
      <c r="AW56" s="2">
        <v>0</v>
      </c>
      <c r="AX56" s="2">
        <v>0</v>
      </c>
      <c r="AY56" s="2">
        <v>0</v>
      </c>
      <c r="AZ56" s="2">
        <v>0</v>
      </c>
      <c r="BA56" s="2">
        <v>0</v>
      </c>
      <c r="BB56" s="2">
        <v>0</v>
      </c>
      <c r="BC56" s="2">
        <v>0</v>
      </c>
      <c r="BD56" s="2">
        <v>0</v>
      </c>
      <c r="BE56" s="2" t="s">
        <v>16</v>
      </c>
      <c r="BF56" s="2">
        <v>0</v>
      </c>
      <c r="BG56" s="2">
        <v>0</v>
      </c>
      <c r="BH56" s="2">
        <v>0</v>
      </c>
      <c r="BI56" s="2">
        <v>0</v>
      </c>
      <c r="BJ56" s="2">
        <v>0</v>
      </c>
      <c r="BK56" s="2">
        <v>0</v>
      </c>
      <c r="BL56" s="2">
        <v>0</v>
      </c>
      <c r="BM56" s="2">
        <v>0</v>
      </c>
      <c r="BN56" s="2">
        <v>0</v>
      </c>
      <c r="BO56" s="2">
        <v>0</v>
      </c>
      <c r="BP56" s="2">
        <v>0</v>
      </c>
      <c r="BQ56" s="2" t="s">
        <v>16</v>
      </c>
      <c r="BR56" s="2">
        <v>0</v>
      </c>
      <c r="BS56" s="2">
        <v>0</v>
      </c>
      <c r="BT56" s="2">
        <v>0</v>
      </c>
      <c r="BU56" s="2">
        <v>8</v>
      </c>
      <c r="BV56" s="2">
        <v>45</v>
      </c>
      <c r="BW56" s="2">
        <v>12</v>
      </c>
      <c r="BX56" s="2">
        <v>0</v>
      </c>
      <c r="BY56" s="2">
        <v>12</v>
      </c>
      <c r="BZ56" s="2">
        <v>0</v>
      </c>
      <c r="CA56" s="2">
        <v>22</v>
      </c>
      <c r="CB56" s="2">
        <v>0</v>
      </c>
      <c r="CC56" s="2" t="s">
        <v>3016</v>
      </c>
      <c r="CD56" s="2">
        <v>13.25</v>
      </c>
      <c r="CE56" s="2" t="s">
        <v>12</v>
      </c>
      <c r="CF56" s="2">
        <v>130000</v>
      </c>
      <c r="CG56" s="2">
        <v>0</v>
      </c>
      <c r="CH56" s="2">
        <v>0</v>
      </c>
      <c r="CI56" s="2">
        <v>0</v>
      </c>
      <c r="CJ56" s="2">
        <v>0</v>
      </c>
      <c r="CK56" s="2">
        <v>0</v>
      </c>
      <c r="CL56" s="2">
        <v>0</v>
      </c>
      <c r="CM56" s="2">
        <v>0</v>
      </c>
      <c r="CN56" s="2">
        <v>0</v>
      </c>
      <c r="CO56" s="2" t="s">
        <v>16</v>
      </c>
      <c r="CP56" s="2">
        <v>0</v>
      </c>
      <c r="CQ56" s="2">
        <v>0</v>
      </c>
      <c r="CR56" s="2">
        <v>0</v>
      </c>
      <c r="CS56" s="2">
        <v>8</v>
      </c>
      <c r="CT56" s="2">
        <v>45</v>
      </c>
      <c r="CU56" s="2">
        <v>12</v>
      </c>
      <c r="CV56" s="2">
        <v>0</v>
      </c>
      <c r="CW56" s="2">
        <v>12</v>
      </c>
      <c r="CX56" s="2">
        <v>0</v>
      </c>
      <c r="CY56" s="2">
        <v>22</v>
      </c>
      <c r="CZ56" s="2">
        <v>0</v>
      </c>
      <c r="DA56" s="2" t="s">
        <v>3016</v>
      </c>
      <c r="DB56" s="2">
        <v>13.25</v>
      </c>
      <c r="DC56" s="2" t="s">
        <v>12</v>
      </c>
      <c r="DD56" s="2">
        <v>130000</v>
      </c>
      <c r="DE56" s="2">
        <v>8</v>
      </c>
      <c r="DF56" s="2">
        <v>45</v>
      </c>
      <c r="DG56" s="2">
        <v>12</v>
      </c>
      <c r="DH56" s="2">
        <v>0</v>
      </c>
      <c r="DI56" s="2">
        <v>12</v>
      </c>
      <c r="DJ56" s="2">
        <v>0</v>
      </c>
      <c r="DK56" s="2">
        <v>22</v>
      </c>
      <c r="DL56" s="2">
        <v>0</v>
      </c>
      <c r="DM56" s="2" t="s">
        <v>3016</v>
      </c>
      <c r="DN56" s="2">
        <v>13.25</v>
      </c>
      <c r="DO56" s="2" t="s">
        <v>12</v>
      </c>
      <c r="DP56" s="2">
        <v>130000</v>
      </c>
      <c r="DQ56" s="2">
        <v>8</v>
      </c>
      <c r="DR56" s="2">
        <v>45</v>
      </c>
      <c r="DS56" s="2">
        <v>12</v>
      </c>
      <c r="DT56" s="2">
        <v>0</v>
      </c>
      <c r="DU56" s="2">
        <v>12</v>
      </c>
      <c r="DV56" s="2">
        <v>0</v>
      </c>
      <c r="DW56" s="2">
        <v>22</v>
      </c>
      <c r="DX56" s="2">
        <v>0</v>
      </c>
      <c r="DY56" s="2" t="s">
        <v>3016</v>
      </c>
      <c r="DZ56" s="2">
        <v>13.25</v>
      </c>
      <c r="EA56" s="2" t="s">
        <v>12</v>
      </c>
      <c r="EB56" s="2">
        <v>130000</v>
      </c>
      <c r="EC56" s="2">
        <v>0</v>
      </c>
      <c r="ED56" s="2">
        <v>0</v>
      </c>
      <c r="EE56" s="2">
        <v>0</v>
      </c>
      <c r="EF56" s="2">
        <v>0</v>
      </c>
      <c r="EG56" s="2">
        <v>0</v>
      </c>
      <c r="EH56" s="2">
        <v>0</v>
      </c>
      <c r="EI56" s="2">
        <v>0</v>
      </c>
      <c r="EJ56" s="2">
        <v>0</v>
      </c>
      <c r="EK56" s="2" t="s">
        <v>16</v>
      </c>
      <c r="EL56" s="2">
        <v>0</v>
      </c>
      <c r="EM56" s="2">
        <v>0</v>
      </c>
      <c r="EN56" s="2">
        <v>0</v>
      </c>
      <c r="EO56" s="2">
        <v>53</v>
      </c>
      <c r="EP56" s="120">
        <v>520000</v>
      </c>
      <c r="EQ56" s="118" t="str">
        <f t="shared" si="0"/>
        <v/>
      </c>
      <c r="ER56" s="118" t="str">
        <f t="shared" si="1"/>
        <v/>
      </c>
      <c r="ES56" s="118" t="str">
        <f t="shared" si="2"/>
        <v/>
      </c>
      <c r="ET56" s="118" t="str">
        <f t="shared" si="3"/>
        <v/>
      </c>
      <c r="EU56" s="118">
        <f t="shared" si="4"/>
        <v>1</v>
      </c>
      <c r="EV56" s="118" t="str">
        <f t="shared" si="5"/>
        <v/>
      </c>
      <c r="EW56" s="118">
        <f t="shared" si="6"/>
        <v>1</v>
      </c>
      <c r="EX56" s="118">
        <f t="shared" si="7"/>
        <v>1</v>
      </c>
      <c r="EY56" s="118">
        <f t="shared" si="8"/>
        <v>1</v>
      </c>
      <c r="EZ56" s="118" t="str">
        <f t="shared" si="9"/>
        <v/>
      </c>
      <c r="FA56" s="118" t="str">
        <f>VLOOKUP(B56,[1]Kintone!A:H,8,0)</f>
        <v>診療所</v>
      </c>
      <c r="FB56" s="121">
        <v>45014</v>
      </c>
      <c r="FC56" s="118"/>
      <c r="FD56" s="118"/>
    </row>
    <row r="57" spans="1:161" ht="18.75">
      <c r="A57" s="66">
        <v>53</v>
      </c>
      <c r="B57" s="25">
        <v>2670</v>
      </c>
      <c r="C57" s="67" t="s">
        <v>12</v>
      </c>
      <c r="D57" s="25">
        <v>2714111743</v>
      </c>
      <c r="E57" s="2" t="s">
        <v>1165</v>
      </c>
      <c r="F57" s="2">
        <v>0</v>
      </c>
      <c r="G57" s="2">
        <v>0</v>
      </c>
      <c r="H57" s="2" t="s">
        <v>799</v>
      </c>
      <c r="I57" s="2" t="s">
        <v>141</v>
      </c>
      <c r="J57" s="2" t="s">
        <v>2382</v>
      </c>
      <c r="K57" s="68" t="s">
        <v>516</v>
      </c>
      <c r="L57" s="2" t="s">
        <v>1226</v>
      </c>
      <c r="M57" s="2" t="s">
        <v>3229</v>
      </c>
      <c r="N57" s="2" t="s">
        <v>3230</v>
      </c>
      <c r="O57" s="118" t="s">
        <v>1227</v>
      </c>
      <c r="P57" s="2" t="s">
        <v>516</v>
      </c>
      <c r="Q57" s="2" t="s">
        <v>799</v>
      </c>
      <c r="R57" s="2" t="s">
        <v>141</v>
      </c>
      <c r="S57" s="2" t="s">
        <v>2382</v>
      </c>
      <c r="T57" s="119" t="s">
        <v>800</v>
      </c>
      <c r="U57" s="2" t="s">
        <v>192</v>
      </c>
      <c r="V57" s="2" t="s">
        <v>12</v>
      </c>
      <c r="W57" s="69" t="s">
        <v>2383</v>
      </c>
      <c r="X57" s="2" t="s">
        <v>2384</v>
      </c>
      <c r="Y57" s="2">
        <v>9</v>
      </c>
      <c r="Z57" s="2">
        <v>30</v>
      </c>
      <c r="AA57" s="2">
        <v>12</v>
      </c>
      <c r="AB57" s="2">
        <v>0</v>
      </c>
      <c r="AC57" s="2">
        <v>0</v>
      </c>
      <c r="AD57" s="2">
        <v>0</v>
      </c>
      <c r="AE57" s="2">
        <v>0</v>
      </c>
      <c r="AF57" s="2">
        <v>0</v>
      </c>
      <c r="AG57" s="2" t="s">
        <v>2384</v>
      </c>
      <c r="AH57" s="2">
        <v>2.5</v>
      </c>
      <c r="AI57" s="2" t="s">
        <v>12</v>
      </c>
      <c r="AJ57" s="2">
        <v>60000</v>
      </c>
      <c r="AK57" s="2">
        <v>9</v>
      </c>
      <c r="AL57" s="2">
        <v>30</v>
      </c>
      <c r="AM57" s="2">
        <v>12</v>
      </c>
      <c r="AN57" s="2">
        <v>0</v>
      </c>
      <c r="AO57" s="2">
        <v>0</v>
      </c>
      <c r="AP57" s="2">
        <v>0</v>
      </c>
      <c r="AQ57" s="2">
        <v>0</v>
      </c>
      <c r="AR57" s="2">
        <v>0</v>
      </c>
      <c r="AS57" s="2" t="s">
        <v>2384</v>
      </c>
      <c r="AT57" s="2">
        <v>2.5</v>
      </c>
      <c r="AU57" s="2" t="s">
        <v>12</v>
      </c>
      <c r="AV57" s="2">
        <v>60000</v>
      </c>
      <c r="AW57" s="2">
        <v>9</v>
      </c>
      <c r="AX57" s="2">
        <v>30</v>
      </c>
      <c r="AY57" s="2">
        <v>12</v>
      </c>
      <c r="AZ57" s="2">
        <v>0</v>
      </c>
      <c r="BA57" s="2">
        <v>0</v>
      </c>
      <c r="BB57" s="2">
        <v>0</v>
      </c>
      <c r="BC57" s="2">
        <v>0</v>
      </c>
      <c r="BD57" s="2">
        <v>0</v>
      </c>
      <c r="BE57" s="2" t="s">
        <v>2384</v>
      </c>
      <c r="BF57" s="2">
        <v>2.5</v>
      </c>
      <c r="BG57" s="2" t="s">
        <v>12</v>
      </c>
      <c r="BH57" s="2">
        <v>60000</v>
      </c>
      <c r="BI57" s="2">
        <v>9</v>
      </c>
      <c r="BJ57" s="2">
        <v>30</v>
      </c>
      <c r="BK57" s="2">
        <v>12</v>
      </c>
      <c r="BL57" s="2">
        <v>0</v>
      </c>
      <c r="BM57" s="2">
        <v>0</v>
      </c>
      <c r="BN57" s="2">
        <v>0</v>
      </c>
      <c r="BO57" s="2">
        <v>0</v>
      </c>
      <c r="BP57" s="2">
        <v>0</v>
      </c>
      <c r="BQ57" s="2" t="s">
        <v>2384</v>
      </c>
      <c r="BR57" s="2">
        <v>2.5</v>
      </c>
      <c r="BS57" s="2" t="s">
        <v>12</v>
      </c>
      <c r="BT57" s="2">
        <v>60000</v>
      </c>
      <c r="BU57" s="2">
        <v>9</v>
      </c>
      <c r="BV57" s="2">
        <v>30</v>
      </c>
      <c r="BW57" s="2">
        <v>12</v>
      </c>
      <c r="BX57" s="2">
        <v>0</v>
      </c>
      <c r="BY57" s="2">
        <v>0</v>
      </c>
      <c r="BZ57" s="2">
        <v>0</v>
      </c>
      <c r="CA57" s="2">
        <v>0</v>
      </c>
      <c r="CB57" s="2">
        <v>0</v>
      </c>
      <c r="CC57" s="2" t="s">
        <v>2384</v>
      </c>
      <c r="CD57" s="2">
        <v>2.5</v>
      </c>
      <c r="CE57" s="2" t="s">
        <v>12</v>
      </c>
      <c r="CF57" s="2">
        <v>60000</v>
      </c>
      <c r="CG57" s="2">
        <v>9</v>
      </c>
      <c r="CH57" s="2">
        <v>30</v>
      </c>
      <c r="CI57" s="2">
        <v>12</v>
      </c>
      <c r="CJ57" s="2">
        <v>0</v>
      </c>
      <c r="CK57" s="2">
        <v>0</v>
      </c>
      <c r="CL57" s="2">
        <v>0</v>
      </c>
      <c r="CM57" s="2">
        <v>0</v>
      </c>
      <c r="CN57" s="2">
        <v>0</v>
      </c>
      <c r="CO57" s="2" t="s">
        <v>2384</v>
      </c>
      <c r="CP57" s="2">
        <v>2.5</v>
      </c>
      <c r="CQ57" s="2" t="s">
        <v>12</v>
      </c>
      <c r="CR57" s="2">
        <v>60000</v>
      </c>
      <c r="CS57" s="2">
        <v>9</v>
      </c>
      <c r="CT57" s="2">
        <v>30</v>
      </c>
      <c r="CU57" s="2">
        <v>12</v>
      </c>
      <c r="CV57" s="2">
        <v>0</v>
      </c>
      <c r="CW57" s="2">
        <v>0</v>
      </c>
      <c r="CX57" s="2">
        <v>0</v>
      </c>
      <c r="CY57" s="2">
        <v>0</v>
      </c>
      <c r="CZ57" s="2">
        <v>0</v>
      </c>
      <c r="DA57" s="2" t="s">
        <v>2384</v>
      </c>
      <c r="DB57" s="2">
        <v>2.5</v>
      </c>
      <c r="DC57" s="2" t="s">
        <v>12</v>
      </c>
      <c r="DD57" s="2">
        <v>60000</v>
      </c>
      <c r="DE57" s="2">
        <v>9</v>
      </c>
      <c r="DF57" s="2">
        <v>30</v>
      </c>
      <c r="DG57" s="2">
        <v>12</v>
      </c>
      <c r="DH57" s="2">
        <v>0</v>
      </c>
      <c r="DI57" s="2">
        <v>0</v>
      </c>
      <c r="DJ57" s="2">
        <v>0</v>
      </c>
      <c r="DK57" s="2">
        <v>0</v>
      </c>
      <c r="DL57" s="2">
        <v>0</v>
      </c>
      <c r="DM57" s="2" t="s">
        <v>2384</v>
      </c>
      <c r="DN57" s="2">
        <v>2.5</v>
      </c>
      <c r="DO57" s="2" t="s">
        <v>12</v>
      </c>
      <c r="DP57" s="2">
        <v>60000</v>
      </c>
      <c r="DQ57" s="2">
        <v>9</v>
      </c>
      <c r="DR57" s="2">
        <v>30</v>
      </c>
      <c r="DS57" s="2">
        <v>12</v>
      </c>
      <c r="DT57" s="2">
        <v>0</v>
      </c>
      <c r="DU57" s="2">
        <v>0</v>
      </c>
      <c r="DV57" s="2">
        <v>0</v>
      </c>
      <c r="DW57" s="2">
        <v>0</v>
      </c>
      <c r="DX57" s="2">
        <v>0</v>
      </c>
      <c r="DY57" s="2" t="s">
        <v>2384</v>
      </c>
      <c r="DZ57" s="2">
        <v>2.5</v>
      </c>
      <c r="EA57" s="2" t="s">
        <v>12</v>
      </c>
      <c r="EB57" s="2">
        <v>60000</v>
      </c>
      <c r="EC57" s="2">
        <v>9</v>
      </c>
      <c r="ED57" s="2">
        <v>30</v>
      </c>
      <c r="EE57" s="2">
        <v>12</v>
      </c>
      <c r="EF57" s="2">
        <v>0</v>
      </c>
      <c r="EG57" s="2">
        <v>0</v>
      </c>
      <c r="EH57" s="2">
        <v>0</v>
      </c>
      <c r="EI57" s="2">
        <v>0</v>
      </c>
      <c r="EJ57" s="2">
        <v>0</v>
      </c>
      <c r="EK57" s="2" t="s">
        <v>2384</v>
      </c>
      <c r="EL57" s="2">
        <v>2.5</v>
      </c>
      <c r="EM57" s="2" t="s">
        <v>12</v>
      </c>
      <c r="EN57" s="2">
        <v>60000</v>
      </c>
      <c r="EO57" s="2">
        <v>25</v>
      </c>
      <c r="EP57" s="120">
        <v>600000</v>
      </c>
      <c r="EQ57" s="118">
        <f t="shared" si="0"/>
        <v>1</v>
      </c>
      <c r="ER57" s="118">
        <f t="shared" si="1"/>
        <v>1</v>
      </c>
      <c r="ES57" s="118">
        <f t="shared" si="2"/>
        <v>1</v>
      </c>
      <c r="ET57" s="118">
        <f t="shared" si="3"/>
        <v>1</v>
      </c>
      <c r="EU57" s="118">
        <f t="shared" si="4"/>
        <v>1</v>
      </c>
      <c r="EV57" s="118">
        <f t="shared" si="5"/>
        <v>1</v>
      </c>
      <c r="EW57" s="118">
        <f t="shared" si="6"/>
        <v>1</v>
      </c>
      <c r="EX57" s="118">
        <f t="shared" si="7"/>
        <v>1</v>
      </c>
      <c r="EY57" s="118">
        <f t="shared" si="8"/>
        <v>1</v>
      </c>
      <c r="EZ57" s="118">
        <f t="shared" si="9"/>
        <v>1</v>
      </c>
      <c r="FA57" s="118" t="str">
        <f>VLOOKUP(B57,[1]Kintone!A:H,8,0)</f>
        <v>診療所</v>
      </c>
      <c r="FB57" s="121">
        <v>45014</v>
      </c>
      <c r="FC57" s="118"/>
      <c r="FD57" s="118"/>
    </row>
    <row r="58" spans="1:161" ht="18.75">
      <c r="A58" s="66">
        <v>54</v>
      </c>
      <c r="B58" s="25">
        <v>327</v>
      </c>
      <c r="C58" s="67" t="s">
        <v>12</v>
      </c>
      <c r="D58" s="25">
        <v>2712206537</v>
      </c>
      <c r="E58" s="2" t="s">
        <v>716</v>
      </c>
      <c r="F58" s="2" t="s">
        <v>1306</v>
      </c>
      <c r="G58" s="2" t="s">
        <v>2385</v>
      </c>
      <c r="H58" s="2" t="s">
        <v>716</v>
      </c>
      <c r="I58" s="2" t="s">
        <v>64</v>
      </c>
      <c r="J58" s="2" t="s">
        <v>737</v>
      </c>
      <c r="K58" s="68" t="s">
        <v>2385</v>
      </c>
      <c r="L58" s="2" t="s">
        <v>1307</v>
      </c>
      <c r="M58" s="2" t="s">
        <v>1308</v>
      </c>
      <c r="N58" s="2" t="s">
        <v>738</v>
      </c>
      <c r="O58" s="118" t="s">
        <v>3231</v>
      </c>
      <c r="P58" s="2" t="s">
        <v>2385</v>
      </c>
      <c r="Q58" s="2" t="s">
        <v>716</v>
      </c>
      <c r="R58" s="2" t="s">
        <v>64</v>
      </c>
      <c r="S58" s="2" t="s">
        <v>737</v>
      </c>
      <c r="T58" s="119" t="s">
        <v>2386</v>
      </c>
      <c r="U58" s="2" t="s">
        <v>20</v>
      </c>
      <c r="V58" s="2" t="s">
        <v>12</v>
      </c>
      <c r="W58" s="69"/>
      <c r="X58" s="2" t="s">
        <v>2387</v>
      </c>
      <c r="Y58" s="2">
        <v>9</v>
      </c>
      <c r="Z58" s="2">
        <v>0</v>
      </c>
      <c r="AA58" s="2">
        <v>12</v>
      </c>
      <c r="AB58" s="2">
        <v>0</v>
      </c>
      <c r="AC58" s="2">
        <v>13</v>
      </c>
      <c r="AD58" s="2">
        <v>0</v>
      </c>
      <c r="AE58" s="2">
        <v>16</v>
      </c>
      <c r="AF58" s="2">
        <v>0</v>
      </c>
      <c r="AG58" s="2" t="s">
        <v>2387</v>
      </c>
      <c r="AH58" s="2">
        <v>6</v>
      </c>
      <c r="AI58" s="2" t="s">
        <v>12</v>
      </c>
      <c r="AJ58" s="2">
        <v>130000</v>
      </c>
      <c r="AK58" s="2">
        <v>9</v>
      </c>
      <c r="AL58" s="2">
        <v>0</v>
      </c>
      <c r="AM58" s="2">
        <v>12</v>
      </c>
      <c r="AN58" s="2">
        <v>0</v>
      </c>
      <c r="AO58" s="2">
        <v>13</v>
      </c>
      <c r="AP58" s="2">
        <v>0</v>
      </c>
      <c r="AQ58" s="2">
        <v>16</v>
      </c>
      <c r="AR58" s="2">
        <v>0</v>
      </c>
      <c r="AS58" s="2" t="s">
        <v>2387</v>
      </c>
      <c r="AT58" s="2">
        <v>6</v>
      </c>
      <c r="AU58" s="2" t="s">
        <v>12</v>
      </c>
      <c r="AV58" s="2">
        <v>130000</v>
      </c>
      <c r="AW58" s="2">
        <v>9</v>
      </c>
      <c r="AX58" s="2">
        <v>0</v>
      </c>
      <c r="AY58" s="2">
        <v>12</v>
      </c>
      <c r="AZ58" s="2">
        <v>30</v>
      </c>
      <c r="BA58" s="2">
        <v>15</v>
      </c>
      <c r="BB58" s="2">
        <v>0</v>
      </c>
      <c r="BC58" s="2">
        <v>17</v>
      </c>
      <c r="BD58" s="2">
        <v>30</v>
      </c>
      <c r="BE58" s="2" t="s">
        <v>2387</v>
      </c>
      <c r="BF58" s="2">
        <v>6</v>
      </c>
      <c r="BG58" s="2" t="s">
        <v>12</v>
      </c>
      <c r="BH58" s="2">
        <v>130000</v>
      </c>
      <c r="BI58" s="2">
        <v>9</v>
      </c>
      <c r="BJ58" s="2">
        <v>0</v>
      </c>
      <c r="BK58" s="2">
        <v>12</v>
      </c>
      <c r="BL58" s="2">
        <v>0</v>
      </c>
      <c r="BM58" s="2">
        <v>13</v>
      </c>
      <c r="BN58" s="2">
        <v>0</v>
      </c>
      <c r="BO58" s="2">
        <v>16</v>
      </c>
      <c r="BP58" s="2">
        <v>0</v>
      </c>
      <c r="BQ58" s="2" t="s">
        <v>2387</v>
      </c>
      <c r="BR58" s="2">
        <v>6</v>
      </c>
      <c r="BS58" s="2" t="s">
        <v>12</v>
      </c>
      <c r="BT58" s="2">
        <v>130000</v>
      </c>
      <c r="BU58" s="2">
        <v>9</v>
      </c>
      <c r="BV58" s="2">
        <v>0</v>
      </c>
      <c r="BW58" s="2">
        <v>12</v>
      </c>
      <c r="BX58" s="2">
        <v>0</v>
      </c>
      <c r="BY58" s="2">
        <v>13</v>
      </c>
      <c r="BZ58" s="2">
        <v>0</v>
      </c>
      <c r="CA58" s="2">
        <v>16</v>
      </c>
      <c r="CB58" s="2">
        <v>0</v>
      </c>
      <c r="CC58" s="2" t="s">
        <v>2387</v>
      </c>
      <c r="CD58" s="2">
        <v>6</v>
      </c>
      <c r="CE58" s="2" t="s">
        <v>12</v>
      </c>
      <c r="CF58" s="2">
        <v>130000</v>
      </c>
      <c r="CG58" s="2">
        <v>9</v>
      </c>
      <c r="CH58" s="2">
        <v>0</v>
      </c>
      <c r="CI58" s="2">
        <v>12</v>
      </c>
      <c r="CJ58" s="2">
        <v>0</v>
      </c>
      <c r="CK58" s="2">
        <v>13</v>
      </c>
      <c r="CL58" s="2">
        <v>0</v>
      </c>
      <c r="CM58" s="2">
        <v>16</v>
      </c>
      <c r="CN58" s="2">
        <v>0</v>
      </c>
      <c r="CO58" s="2" t="s">
        <v>2387</v>
      </c>
      <c r="CP58" s="2">
        <v>6</v>
      </c>
      <c r="CQ58" s="2" t="s">
        <v>12</v>
      </c>
      <c r="CR58" s="2">
        <v>130000</v>
      </c>
      <c r="CS58" s="2">
        <v>9</v>
      </c>
      <c r="CT58" s="2">
        <v>0</v>
      </c>
      <c r="CU58" s="2">
        <v>12</v>
      </c>
      <c r="CV58" s="2">
        <v>0</v>
      </c>
      <c r="CW58" s="2">
        <v>13</v>
      </c>
      <c r="CX58" s="2">
        <v>0</v>
      </c>
      <c r="CY58" s="2">
        <v>16</v>
      </c>
      <c r="CZ58" s="2">
        <v>0</v>
      </c>
      <c r="DA58" s="2" t="s">
        <v>2387</v>
      </c>
      <c r="DB58" s="2">
        <v>6</v>
      </c>
      <c r="DC58" s="2" t="s">
        <v>12</v>
      </c>
      <c r="DD58" s="2">
        <v>130000</v>
      </c>
      <c r="DE58" s="2">
        <v>9</v>
      </c>
      <c r="DF58" s="2">
        <v>0</v>
      </c>
      <c r="DG58" s="2">
        <v>12</v>
      </c>
      <c r="DH58" s="2">
        <v>0</v>
      </c>
      <c r="DI58" s="2">
        <v>13</v>
      </c>
      <c r="DJ58" s="2">
        <v>0</v>
      </c>
      <c r="DK58" s="2">
        <v>16</v>
      </c>
      <c r="DL58" s="2">
        <v>0</v>
      </c>
      <c r="DM58" s="2" t="s">
        <v>2387</v>
      </c>
      <c r="DN58" s="2">
        <v>6</v>
      </c>
      <c r="DO58" s="2" t="s">
        <v>12</v>
      </c>
      <c r="DP58" s="2">
        <v>130000</v>
      </c>
      <c r="DQ58" s="2">
        <v>9</v>
      </c>
      <c r="DR58" s="2">
        <v>0</v>
      </c>
      <c r="DS58" s="2">
        <v>12</v>
      </c>
      <c r="DT58" s="2">
        <v>0</v>
      </c>
      <c r="DU58" s="2">
        <v>13</v>
      </c>
      <c r="DV58" s="2">
        <v>0</v>
      </c>
      <c r="DW58" s="2">
        <v>16</v>
      </c>
      <c r="DX58" s="2">
        <v>0</v>
      </c>
      <c r="DY58" s="2" t="s">
        <v>2387</v>
      </c>
      <c r="DZ58" s="2">
        <v>6</v>
      </c>
      <c r="EA58" s="2" t="s">
        <v>12</v>
      </c>
      <c r="EB58" s="2">
        <v>130000</v>
      </c>
      <c r="EC58" s="2">
        <v>9</v>
      </c>
      <c r="ED58" s="2">
        <v>0</v>
      </c>
      <c r="EE58" s="2">
        <v>12</v>
      </c>
      <c r="EF58" s="2">
        <v>0</v>
      </c>
      <c r="EG58" s="2">
        <v>13</v>
      </c>
      <c r="EH58" s="2">
        <v>0</v>
      </c>
      <c r="EI58" s="2">
        <v>16</v>
      </c>
      <c r="EJ58" s="2">
        <v>0</v>
      </c>
      <c r="EK58" s="2" t="s">
        <v>2387</v>
      </c>
      <c r="EL58" s="2">
        <v>6</v>
      </c>
      <c r="EM58" s="2" t="s">
        <v>12</v>
      </c>
      <c r="EN58" s="2">
        <v>130000</v>
      </c>
      <c r="EO58" s="2">
        <v>60</v>
      </c>
      <c r="EP58" s="120">
        <v>1300000</v>
      </c>
      <c r="EQ58" s="118">
        <f t="shared" si="0"/>
        <v>1</v>
      </c>
      <c r="ER58" s="118">
        <f t="shared" si="1"/>
        <v>1</v>
      </c>
      <c r="ES58" s="118">
        <f t="shared" si="2"/>
        <v>1</v>
      </c>
      <c r="ET58" s="118">
        <f t="shared" si="3"/>
        <v>1</v>
      </c>
      <c r="EU58" s="118">
        <f t="shared" si="4"/>
        <v>1</v>
      </c>
      <c r="EV58" s="118">
        <f t="shared" si="5"/>
        <v>1</v>
      </c>
      <c r="EW58" s="118">
        <f t="shared" si="6"/>
        <v>1</v>
      </c>
      <c r="EX58" s="118">
        <f t="shared" si="7"/>
        <v>1</v>
      </c>
      <c r="EY58" s="118">
        <f t="shared" si="8"/>
        <v>1</v>
      </c>
      <c r="EZ58" s="118">
        <f t="shared" si="9"/>
        <v>1</v>
      </c>
      <c r="FA58" s="118" t="str">
        <f>VLOOKUP(B58,[1]Kintone!A:H,8,0)</f>
        <v>診療所</v>
      </c>
      <c r="FB58" s="121">
        <v>45014</v>
      </c>
      <c r="FC58" s="118"/>
      <c r="FD58" s="118"/>
    </row>
    <row r="59" spans="1:161" ht="18.75">
      <c r="A59" s="66">
        <v>55</v>
      </c>
      <c r="B59" s="25">
        <v>1899</v>
      </c>
      <c r="C59" s="67" t="s">
        <v>1084</v>
      </c>
      <c r="D59" s="25">
        <v>2716200361</v>
      </c>
      <c r="E59" s="2" t="s">
        <v>1165</v>
      </c>
      <c r="F59" s="2">
        <v>0</v>
      </c>
      <c r="G59" s="2">
        <v>0</v>
      </c>
      <c r="H59" s="2" t="s">
        <v>2131</v>
      </c>
      <c r="I59" s="2" t="s">
        <v>159</v>
      </c>
      <c r="J59" s="2" t="s">
        <v>2132</v>
      </c>
      <c r="K59" s="68" t="s">
        <v>2133</v>
      </c>
      <c r="L59" s="2" t="s">
        <v>2134</v>
      </c>
      <c r="M59" s="2" t="s">
        <v>2134</v>
      </c>
      <c r="N59" s="2" t="s">
        <v>2135</v>
      </c>
      <c r="O59" s="118" t="s">
        <v>2136</v>
      </c>
      <c r="P59" s="2" t="s">
        <v>2133</v>
      </c>
      <c r="Q59" s="2" t="s">
        <v>2131</v>
      </c>
      <c r="R59" s="2" t="s">
        <v>159</v>
      </c>
      <c r="S59" s="2" t="s">
        <v>2132</v>
      </c>
      <c r="T59" s="119" t="s">
        <v>2135</v>
      </c>
      <c r="U59" s="2" t="s">
        <v>20</v>
      </c>
      <c r="V59" s="2" t="s">
        <v>1084</v>
      </c>
      <c r="W59" s="69"/>
      <c r="X59" s="2"/>
      <c r="Y59" s="2">
        <v>9</v>
      </c>
      <c r="Z59" s="2">
        <v>0</v>
      </c>
      <c r="AA59" s="2">
        <v>12</v>
      </c>
      <c r="AB59" s="2">
        <v>0</v>
      </c>
      <c r="AC59" s="2">
        <v>0</v>
      </c>
      <c r="AD59" s="2">
        <v>0</v>
      </c>
      <c r="AE59" s="2">
        <v>0</v>
      </c>
      <c r="AF59" s="2">
        <v>0</v>
      </c>
      <c r="AG59" s="2" t="s">
        <v>16</v>
      </c>
      <c r="AH59" s="2">
        <v>3</v>
      </c>
      <c r="AI59" s="2" t="s">
        <v>1084</v>
      </c>
      <c r="AJ59" s="2">
        <v>49000</v>
      </c>
      <c r="AK59" s="2">
        <v>9</v>
      </c>
      <c r="AL59" s="2">
        <v>0</v>
      </c>
      <c r="AM59" s="2">
        <v>12</v>
      </c>
      <c r="AN59" s="2">
        <v>0</v>
      </c>
      <c r="AO59" s="2">
        <v>0</v>
      </c>
      <c r="AP59" s="2">
        <v>0</v>
      </c>
      <c r="AQ59" s="2">
        <v>0</v>
      </c>
      <c r="AR59" s="2">
        <v>0</v>
      </c>
      <c r="AS59" s="2" t="s">
        <v>16</v>
      </c>
      <c r="AT59" s="2">
        <v>3</v>
      </c>
      <c r="AU59" s="2" t="s">
        <v>1084</v>
      </c>
      <c r="AV59" s="2">
        <v>49000</v>
      </c>
      <c r="AW59" s="2">
        <v>9</v>
      </c>
      <c r="AX59" s="2">
        <v>0</v>
      </c>
      <c r="AY59" s="2">
        <v>12</v>
      </c>
      <c r="AZ59" s="2">
        <v>0</v>
      </c>
      <c r="BA59" s="2">
        <v>0</v>
      </c>
      <c r="BB59" s="2">
        <v>0</v>
      </c>
      <c r="BC59" s="2">
        <v>0</v>
      </c>
      <c r="BD59" s="2">
        <v>0</v>
      </c>
      <c r="BE59" s="2" t="s">
        <v>16</v>
      </c>
      <c r="BF59" s="2">
        <v>3</v>
      </c>
      <c r="BG59" s="2" t="s">
        <v>1084</v>
      </c>
      <c r="BH59" s="2">
        <v>49000</v>
      </c>
      <c r="BI59" s="2">
        <v>9</v>
      </c>
      <c r="BJ59" s="2">
        <v>0</v>
      </c>
      <c r="BK59" s="2">
        <v>12</v>
      </c>
      <c r="BL59" s="2">
        <v>0</v>
      </c>
      <c r="BM59" s="2">
        <v>0</v>
      </c>
      <c r="BN59" s="2">
        <v>0</v>
      </c>
      <c r="BO59" s="2">
        <v>0</v>
      </c>
      <c r="BP59" s="2">
        <v>0</v>
      </c>
      <c r="BQ59" s="2" t="s">
        <v>16</v>
      </c>
      <c r="BR59" s="2">
        <v>3</v>
      </c>
      <c r="BS59" s="2" t="s">
        <v>1084</v>
      </c>
      <c r="BT59" s="2">
        <v>49000</v>
      </c>
      <c r="BU59" s="2">
        <v>9</v>
      </c>
      <c r="BV59" s="2">
        <v>0</v>
      </c>
      <c r="BW59" s="2">
        <v>12</v>
      </c>
      <c r="BX59" s="2">
        <v>0</v>
      </c>
      <c r="BY59" s="2">
        <v>0</v>
      </c>
      <c r="BZ59" s="2">
        <v>0</v>
      </c>
      <c r="CA59" s="2">
        <v>0</v>
      </c>
      <c r="CB59" s="2">
        <v>0</v>
      </c>
      <c r="CC59" s="2" t="s">
        <v>16</v>
      </c>
      <c r="CD59" s="2">
        <v>3</v>
      </c>
      <c r="CE59" s="2" t="s">
        <v>1084</v>
      </c>
      <c r="CF59" s="2">
        <v>49000</v>
      </c>
      <c r="CG59" s="2">
        <v>9</v>
      </c>
      <c r="CH59" s="2">
        <v>0</v>
      </c>
      <c r="CI59" s="2">
        <v>12</v>
      </c>
      <c r="CJ59" s="2">
        <v>0</v>
      </c>
      <c r="CK59" s="2">
        <v>0</v>
      </c>
      <c r="CL59" s="2">
        <v>0</v>
      </c>
      <c r="CM59" s="2">
        <v>0</v>
      </c>
      <c r="CN59" s="2">
        <v>0</v>
      </c>
      <c r="CO59" s="2" t="s">
        <v>16</v>
      </c>
      <c r="CP59" s="2">
        <v>3</v>
      </c>
      <c r="CQ59" s="2" t="s">
        <v>1084</v>
      </c>
      <c r="CR59" s="2">
        <v>49000</v>
      </c>
      <c r="CS59" s="2">
        <v>9</v>
      </c>
      <c r="CT59" s="2">
        <v>0</v>
      </c>
      <c r="CU59" s="2">
        <v>12</v>
      </c>
      <c r="CV59" s="2">
        <v>0</v>
      </c>
      <c r="CW59" s="2">
        <v>0</v>
      </c>
      <c r="CX59" s="2">
        <v>0</v>
      </c>
      <c r="CY59" s="2">
        <v>0</v>
      </c>
      <c r="CZ59" s="2">
        <v>0</v>
      </c>
      <c r="DA59" s="2" t="s">
        <v>16</v>
      </c>
      <c r="DB59" s="2">
        <v>3</v>
      </c>
      <c r="DC59" s="2" t="s">
        <v>1084</v>
      </c>
      <c r="DD59" s="2">
        <v>49000</v>
      </c>
      <c r="DE59" s="2">
        <v>9</v>
      </c>
      <c r="DF59" s="2">
        <v>0</v>
      </c>
      <c r="DG59" s="2">
        <v>12</v>
      </c>
      <c r="DH59" s="2">
        <v>0</v>
      </c>
      <c r="DI59" s="2">
        <v>0</v>
      </c>
      <c r="DJ59" s="2">
        <v>0</v>
      </c>
      <c r="DK59" s="2">
        <v>0</v>
      </c>
      <c r="DL59" s="2">
        <v>0</v>
      </c>
      <c r="DM59" s="2" t="s">
        <v>16</v>
      </c>
      <c r="DN59" s="2">
        <v>3</v>
      </c>
      <c r="DO59" s="2" t="s">
        <v>1084</v>
      </c>
      <c r="DP59" s="2">
        <v>49000</v>
      </c>
      <c r="DQ59" s="2">
        <v>9</v>
      </c>
      <c r="DR59" s="2">
        <v>0</v>
      </c>
      <c r="DS59" s="2">
        <v>12</v>
      </c>
      <c r="DT59" s="2">
        <v>0</v>
      </c>
      <c r="DU59" s="2">
        <v>0</v>
      </c>
      <c r="DV59" s="2">
        <v>0</v>
      </c>
      <c r="DW59" s="2">
        <v>0</v>
      </c>
      <c r="DX59" s="2">
        <v>0</v>
      </c>
      <c r="DY59" s="2" t="s">
        <v>16</v>
      </c>
      <c r="DZ59" s="2">
        <v>3</v>
      </c>
      <c r="EA59" s="2" t="s">
        <v>1084</v>
      </c>
      <c r="EB59" s="2">
        <v>49000</v>
      </c>
      <c r="EC59" s="2">
        <v>9</v>
      </c>
      <c r="ED59" s="2">
        <v>0</v>
      </c>
      <c r="EE59" s="2">
        <v>12</v>
      </c>
      <c r="EF59" s="2">
        <v>0</v>
      </c>
      <c r="EG59" s="2">
        <v>0</v>
      </c>
      <c r="EH59" s="2">
        <v>0</v>
      </c>
      <c r="EI59" s="2">
        <v>0</v>
      </c>
      <c r="EJ59" s="2">
        <v>0</v>
      </c>
      <c r="EK59" s="2" t="s">
        <v>16</v>
      </c>
      <c r="EL59" s="2">
        <v>3</v>
      </c>
      <c r="EM59" s="2" t="s">
        <v>1084</v>
      </c>
      <c r="EN59" s="2">
        <v>49000</v>
      </c>
      <c r="EO59" s="2">
        <v>30</v>
      </c>
      <c r="EP59" s="120">
        <v>490000</v>
      </c>
      <c r="EQ59" s="118">
        <f t="shared" si="0"/>
        <v>1</v>
      </c>
      <c r="ER59" s="118">
        <f t="shared" si="1"/>
        <v>1</v>
      </c>
      <c r="ES59" s="118">
        <f t="shared" si="2"/>
        <v>1</v>
      </c>
      <c r="ET59" s="118">
        <f t="shared" si="3"/>
        <v>1</v>
      </c>
      <c r="EU59" s="118">
        <f t="shared" si="4"/>
        <v>1</v>
      </c>
      <c r="EV59" s="118">
        <f t="shared" si="5"/>
        <v>1</v>
      </c>
      <c r="EW59" s="118">
        <f t="shared" si="6"/>
        <v>1</v>
      </c>
      <c r="EX59" s="118">
        <f t="shared" si="7"/>
        <v>1</v>
      </c>
      <c r="EY59" s="118">
        <f t="shared" si="8"/>
        <v>1</v>
      </c>
      <c r="EZ59" s="118">
        <f t="shared" si="9"/>
        <v>1</v>
      </c>
      <c r="FA59" s="118" t="str">
        <f>VLOOKUP(B59,[1]Kintone!A:H,8,0)</f>
        <v>診療所</v>
      </c>
      <c r="FB59" s="121">
        <v>45014</v>
      </c>
      <c r="FC59" s="118"/>
      <c r="FD59" s="118"/>
      <c r="FE59" s="124" t="s">
        <v>3232</v>
      </c>
    </row>
    <row r="60" spans="1:161" ht="18.75">
      <c r="A60" s="66">
        <v>56</v>
      </c>
      <c r="B60" s="126">
        <v>1983</v>
      </c>
      <c r="C60" s="67" t="s">
        <v>12</v>
      </c>
      <c r="D60" s="25">
        <v>2719410694</v>
      </c>
      <c r="E60" s="2" t="s">
        <v>182</v>
      </c>
      <c r="F60" s="2" t="s">
        <v>3233</v>
      </c>
      <c r="G60" s="2" t="s">
        <v>1637</v>
      </c>
      <c r="H60" s="2" t="s">
        <v>182</v>
      </c>
      <c r="I60" s="2" t="s">
        <v>47</v>
      </c>
      <c r="J60" s="2" t="s">
        <v>183</v>
      </c>
      <c r="K60" s="68" t="s">
        <v>2274</v>
      </c>
      <c r="L60" s="2" t="s">
        <v>1638</v>
      </c>
      <c r="M60" s="2" t="s">
        <v>3234</v>
      </c>
      <c r="N60" s="2" t="s">
        <v>184</v>
      </c>
      <c r="O60" s="118" t="s">
        <v>1639</v>
      </c>
      <c r="P60" s="2" t="s">
        <v>2274</v>
      </c>
      <c r="Q60" s="2" t="s">
        <v>182</v>
      </c>
      <c r="R60" s="2" t="s">
        <v>47</v>
      </c>
      <c r="S60" s="2" t="s">
        <v>183</v>
      </c>
      <c r="T60" s="119" t="s">
        <v>184</v>
      </c>
      <c r="U60" s="2" t="s">
        <v>20</v>
      </c>
      <c r="V60" s="2" t="s">
        <v>12</v>
      </c>
      <c r="W60" s="69" t="s">
        <v>2638</v>
      </c>
      <c r="X60" s="2" t="s">
        <v>2639</v>
      </c>
      <c r="Y60" s="2">
        <v>10</v>
      </c>
      <c r="Z60" s="2">
        <v>0</v>
      </c>
      <c r="AA60" s="2">
        <v>13</v>
      </c>
      <c r="AB60" s="2">
        <v>0</v>
      </c>
      <c r="AC60" s="2">
        <v>14</v>
      </c>
      <c r="AD60" s="2">
        <v>0</v>
      </c>
      <c r="AE60" s="2">
        <v>18</v>
      </c>
      <c r="AF60" s="2">
        <v>0</v>
      </c>
      <c r="AG60" s="2" t="s">
        <v>2639</v>
      </c>
      <c r="AH60" s="2">
        <v>7</v>
      </c>
      <c r="AI60" s="2" t="s">
        <v>12</v>
      </c>
      <c r="AJ60" s="2">
        <v>130000</v>
      </c>
      <c r="AK60" s="2">
        <v>10</v>
      </c>
      <c r="AL60" s="2">
        <v>0</v>
      </c>
      <c r="AM60" s="2">
        <v>13</v>
      </c>
      <c r="AN60" s="2">
        <v>0</v>
      </c>
      <c r="AO60" s="2">
        <v>14</v>
      </c>
      <c r="AP60" s="2">
        <v>0</v>
      </c>
      <c r="AQ60" s="2">
        <v>18</v>
      </c>
      <c r="AR60" s="2">
        <v>0</v>
      </c>
      <c r="AS60" s="2" t="s">
        <v>2639</v>
      </c>
      <c r="AT60" s="2">
        <v>7</v>
      </c>
      <c r="AU60" s="2" t="s">
        <v>12</v>
      </c>
      <c r="AV60" s="2">
        <v>130000</v>
      </c>
      <c r="AW60" s="2">
        <v>10</v>
      </c>
      <c r="AX60" s="2">
        <v>0</v>
      </c>
      <c r="AY60" s="2">
        <v>13</v>
      </c>
      <c r="AZ60" s="2">
        <v>0</v>
      </c>
      <c r="BA60" s="2">
        <v>14</v>
      </c>
      <c r="BB60" s="2">
        <v>0</v>
      </c>
      <c r="BC60" s="2">
        <v>18</v>
      </c>
      <c r="BD60" s="2">
        <v>0</v>
      </c>
      <c r="BE60" s="2" t="s">
        <v>2639</v>
      </c>
      <c r="BF60" s="2">
        <v>7</v>
      </c>
      <c r="BG60" s="2" t="s">
        <v>12</v>
      </c>
      <c r="BH60" s="2">
        <v>130000</v>
      </c>
      <c r="BI60" s="2">
        <v>10</v>
      </c>
      <c r="BJ60" s="2">
        <v>0</v>
      </c>
      <c r="BK60" s="2">
        <v>13</v>
      </c>
      <c r="BL60" s="2">
        <v>0</v>
      </c>
      <c r="BM60" s="2">
        <v>14</v>
      </c>
      <c r="BN60" s="2">
        <v>0</v>
      </c>
      <c r="BO60" s="2">
        <v>18</v>
      </c>
      <c r="BP60" s="2">
        <v>0</v>
      </c>
      <c r="BQ60" s="2" t="s">
        <v>2639</v>
      </c>
      <c r="BR60" s="2">
        <v>7</v>
      </c>
      <c r="BS60" s="2" t="s">
        <v>12</v>
      </c>
      <c r="BT60" s="2">
        <v>130000</v>
      </c>
      <c r="BU60" s="2">
        <v>10</v>
      </c>
      <c r="BV60" s="2">
        <v>0</v>
      </c>
      <c r="BW60" s="2">
        <v>13</v>
      </c>
      <c r="BX60" s="2">
        <v>0</v>
      </c>
      <c r="BY60" s="2">
        <v>14</v>
      </c>
      <c r="BZ60" s="2">
        <v>0</v>
      </c>
      <c r="CA60" s="2">
        <v>18</v>
      </c>
      <c r="CB60" s="2">
        <v>0</v>
      </c>
      <c r="CC60" s="2" t="s">
        <v>2639</v>
      </c>
      <c r="CD60" s="2">
        <v>7</v>
      </c>
      <c r="CE60" s="2" t="s">
        <v>12</v>
      </c>
      <c r="CF60" s="2">
        <v>130000</v>
      </c>
      <c r="CG60" s="2">
        <v>10</v>
      </c>
      <c r="CH60" s="2">
        <v>0</v>
      </c>
      <c r="CI60" s="2">
        <v>13</v>
      </c>
      <c r="CJ60" s="2">
        <v>0</v>
      </c>
      <c r="CK60" s="2">
        <v>14</v>
      </c>
      <c r="CL60" s="2">
        <v>0</v>
      </c>
      <c r="CM60" s="2">
        <v>18</v>
      </c>
      <c r="CN60" s="2">
        <v>0</v>
      </c>
      <c r="CO60" s="2" t="s">
        <v>2639</v>
      </c>
      <c r="CP60" s="2">
        <v>7</v>
      </c>
      <c r="CQ60" s="2" t="s">
        <v>12</v>
      </c>
      <c r="CR60" s="2">
        <v>130000</v>
      </c>
      <c r="CS60" s="2">
        <v>0</v>
      </c>
      <c r="CT60" s="2">
        <v>0</v>
      </c>
      <c r="CU60" s="2">
        <v>0</v>
      </c>
      <c r="CV60" s="2">
        <v>0</v>
      </c>
      <c r="CW60" s="2">
        <v>0</v>
      </c>
      <c r="CX60" s="2">
        <v>0</v>
      </c>
      <c r="CY60" s="2">
        <v>0</v>
      </c>
      <c r="CZ60" s="2">
        <v>0</v>
      </c>
      <c r="DA60" s="2" t="s">
        <v>16</v>
      </c>
      <c r="DB60" s="2">
        <v>0</v>
      </c>
      <c r="DC60" s="2">
        <v>0</v>
      </c>
      <c r="DD60" s="2">
        <v>0</v>
      </c>
      <c r="DE60" s="2">
        <v>0</v>
      </c>
      <c r="DF60" s="2">
        <v>0</v>
      </c>
      <c r="DG60" s="2">
        <v>0</v>
      </c>
      <c r="DH60" s="2">
        <v>0</v>
      </c>
      <c r="DI60" s="2">
        <v>0</v>
      </c>
      <c r="DJ60" s="2">
        <v>0</v>
      </c>
      <c r="DK60" s="2">
        <v>0</v>
      </c>
      <c r="DL60" s="2">
        <v>0</v>
      </c>
      <c r="DM60" s="2" t="s">
        <v>16</v>
      </c>
      <c r="DN60" s="2">
        <v>0</v>
      </c>
      <c r="DO60" s="2">
        <v>0</v>
      </c>
      <c r="DP60" s="2">
        <v>0</v>
      </c>
      <c r="DQ60" s="2">
        <v>0</v>
      </c>
      <c r="DR60" s="2">
        <v>0</v>
      </c>
      <c r="DS60" s="2">
        <v>0</v>
      </c>
      <c r="DT60" s="2">
        <v>0</v>
      </c>
      <c r="DU60" s="2">
        <v>0</v>
      </c>
      <c r="DV60" s="2">
        <v>0</v>
      </c>
      <c r="DW60" s="2">
        <v>0</v>
      </c>
      <c r="DX60" s="2">
        <v>0</v>
      </c>
      <c r="DY60" s="2" t="s">
        <v>16</v>
      </c>
      <c r="DZ60" s="2">
        <v>0</v>
      </c>
      <c r="EA60" s="2">
        <v>0</v>
      </c>
      <c r="EB60" s="2">
        <v>0</v>
      </c>
      <c r="EC60" s="2">
        <v>0</v>
      </c>
      <c r="ED60" s="2">
        <v>0</v>
      </c>
      <c r="EE60" s="2">
        <v>0</v>
      </c>
      <c r="EF60" s="2">
        <v>0</v>
      </c>
      <c r="EG60" s="2">
        <v>0</v>
      </c>
      <c r="EH60" s="2">
        <v>0</v>
      </c>
      <c r="EI60" s="2">
        <v>0</v>
      </c>
      <c r="EJ60" s="2">
        <v>0</v>
      </c>
      <c r="EK60" s="2" t="s">
        <v>16</v>
      </c>
      <c r="EL60" s="2">
        <v>0</v>
      </c>
      <c r="EM60" s="2">
        <v>0</v>
      </c>
      <c r="EN60" s="2">
        <v>0</v>
      </c>
      <c r="EO60" s="2">
        <v>42</v>
      </c>
      <c r="EP60" s="120">
        <v>780000</v>
      </c>
      <c r="EQ60" s="118">
        <f t="shared" si="0"/>
        <v>1</v>
      </c>
      <c r="ER60" s="118">
        <f t="shared" si="1"/>
        <v>1</v>
      </c>
      <c r="ES60" s="118">
        <f t="shared" si="2"/>
        <v>1</v>
      </c>
      <c r="ET60" s="118">
        <f t="shared" si="3"/>
        <v>1</v>
      </c>
      <c r="EU60" s="118">
        <f t="shared" si="4"/>
        <v>1</v>
      </c>
      <c r="EV60" s="118">
        <f t="shared" si="5"/>
        <v>1</v>
      </c>
      <c r="EW60" s="118" t="str">
        <f t="shared" si="6"/>
        <v/>
      </c>
      <c r="EX60" s="118" t="str">
        <f t="shared" si="7"/>
        <v/>
      </c>
      <c r="EY60" s="118" t="str">
        <f t="shared" si="8"/>
        <v/>
      </c>
      <c r="EZ60" s="118" t="str">
        <f t="shared" si="9"/>
        <v/>
      </c>
      <c r="FA60" s="118" t="str">
        <f>VLOOKUP(B60,[1]Kintone!A:H,8,0)</f>
        <v>診療所</v>
      </c>
      <c r="FB60" s="121">
        <v>45014</v>
      </c>
      <c r="FC60" s="118"/>
      <c r="FD60" s="118"/>
      <c r="FE60" s="124"/>
    </row>
    <row r="61" spans="1:161" ht="18.75">
      <c r="A61" s="66">
        <v>57</v>
      </c>
      <c r="B61" s="25">
        <v>2925</v>
      </c>
      <c r="C61" s="67" t="s">
        <v>12</v>
      </c>
      <c r="D61" s="25">
        <v>2715204760</v>
      </c>
      <c r="E61" s="2" t="s">
        <v>1165</v>
      </c>
      <c r="F61" s="2">
        <v>0</v>
      </c>
      <c r="G61" s="2">
        <v>0</v>
      </c>
      <c r="H61" s="2" t="s">
        <v>889</v>
      </c>
      <c r="I61" s="2" t="s">
        <v>23</v>
      </c>
      <c r="J61" s="2" t="s">
        <v>2389</v>
      </c>
      <c r="K61" s="68" t="s">
        <v>2283</v>
      </c>
      <c r="L61" s="2" t="s">
        <v>3235</v>
      </c>
      <c r="M61" s="2" t="s">
        <v>3235</v>
      </c>
      <c r="N61" s="2" t="s">
        <v>3236</v>
      </c>
      <c r="O61" s="118" t="s">
        <v>3237</v>
      </c>
      <c r="P61" s="2" t="s">
        <v>2283</v>
      </c>
      <c r="Q61" s="2" t="s">
        <v>889</v>
      </c>
      <c r="R61" s="2" t="s">
        <v>23</v>
      </c>
      <c r="S61" s="2" t="s">
        <v>2389</v>
      </c>
      <c r="T61" s="119" t="s">
        <v>1757</v>
      </c>
      <c r="U61" s="2" t="s">
        <v>20</v>
      </c>
      <c r="V61" s="2" t="s">
        <v>12</v>
      </c>
      <c r="W61" s="69" t="s">
        <v>2390</v>
      </c>
      <c r="X61" s="2" t="s">
        <v>2391</v>
      </c>
      <c r="Y61" s="2">
        <v>7</v>
      </c>
      <c r="Z61" s="2">
        <v>30</v>
      </c>
      <c r="AA61" s="2">
        <v>13</v>
      </c>
      <c r="AB61" s="2">
        <v>30</v>
      </c>
      <c r="AC61" s="2">
        <v>0</v>
      </c>
      <c r="AD61" s="2">
        <v>0</v>
      </c>
      <c r="AE61" s="2">
        <v>0</v>
      </c>
      <c r="AF61" s="2">
        <v>0</v>
      </c>
      <c r="AG61" s="2" t="s">
        <v>2391</v>
      </c>
      <c r="AH61" s="2">
        <v>6</v>
      </c>
      <c r="AI61" s="2" t="s">
        <v>12</v>
      </c>
      <c r="AJ61" s="2">
        <v>130000</v>
      </c>
      <c r="AK61" s="2">
        <v>7</v>
      </c>
      <c r="AL61" s="2">
        <v>30</v>
      </c>
      <c r="AM61" s="2">
        <v>13</v>
      </c>
      <c r="AN61" s="2">
        <v>30</v>
      </c>
      <c r="AO61" s="2">
        <v>0</v>
      </c>
      <c r="AP61" s="2">
        <v>0</v>
      </c>
      <c r="AQ61" s="2">
        <v>0</v>
      </c>
      <c r="AR61" s="2">
        <v>0</v>
      </c>
      <c r="AS61" s="2" t="s">
        <v>2391</v>
      </c>
      <c r="AT61" s="2">
        <v>6</v>
      </c>
      <c r="AU61" s="2" t="s">
        <v>12</v>
      </c>
      <c r="AV61" s="2">
        <v>130000</v>
      </c>
      <c r="AW61" s="2">
        <v>7</v>
      </c>
      <c r="AX61" s="2">
        <v>30</v>
      </c>
      <c r="AY61" s="2">
        <v>13</v>
      </c>
      <c r="AZ61" s="2">
        <v>30</v>
      </c>
      <c r="BA61" s="2">
        <v>0</v>
      </c>
      <c r="BB61" s="2">
        <v>0</v>
      </c>
      <c r="BC61" s="2">
        <v>0</v>
      </c>
      <c r="BD61" s="2">
        <v>0</v>
      </c>
      <c r="BE61" s="2" t="s">
        <v>2391</v>
      </c>
      <c r="BF61" s="2">
        <v>6</v>
      </c>
      <c r="BG61" s="2" t="s">
        <v>12</v>
      </c>
      <c r="BH61" s="2">
        <v>130000</v>
      </c>
      <c r="BI61" s="2">
        <v>13</v>
      </c>
      <c r="BJ61" s="2">
        <v>0</v>
      </c>
      <c r="BK61" s="2">
        <v>14</v>
      </c>
      <c r="BL61" s="2">
        <v>0</v>
      </c>
      <c r="BM61" s="2">
        <v>0</v>
      </c>
      <c r="BN61" s="2">
        <v>0</v>
      </c>
      <c r="BO61" s="2">
        <v>0</v>
      </c>
      <c r="BP61" s="2">
        <v>0</v>
      </c>
      <c r="BQ61" s="2" t="s">
        <v>2391</v>
      </c>
      <c r="BR61" s="2">
        <v>1</v>
      </c>
      <c r="BS61" s="2" t="s">
        <v>12</v>
      </c>
      <c r="BT61" s="2">
        <v>50000</v>
      </c>
      <c r="BU61" s="2">
        <v>7</v>
      </c>
      <c r="BV61" s="2">
        <v>30</v>
      </c>
      <c r="BW61" s="2">
        <v>13</v>
      </c>
      <c r="BX61" s="2">
        <v>30</v>
      </c>
      <c r="BY61" s="2">
        <v>0</v>
      </c>
      <c r="BZ61" s="2">
        <v>0</v>
      </c>
      <c r="CA61" s="2">
        <v>0</v>
      </c>
      <c r="CB61" s="2">
        <v>0</v>
      </c>
      <c r="CC61" s="2" t="s">
        <v>2391</v>
      </c>
      <c r="CD61" s="2">
        <v>6</v>
      </c>
      <c r="CE61" s="2" t="s">
        <v>12</v>
      </c>
      <c r="CF61" s="2">
        <v>130000</v>
      </c>
      <c r="CG61" s="2">
        <v>7</v>
      </c>
      <c r="CH61" s="2">
        <v>30</v>
      </c>
      <c r="CI61" s="2">
        <v>13</v>
      </c>
      <c r="CJ61" s="2">
        <v>30</v>
      </c>
      <c r="CK61" s="2">
        <v>0</v>
      </c>
      <c r="CL61" s="2">
        <v>0</v>
      </c>
      <c r="CM61" s="2">
        <v>0</v>
      </c>
      <c r="CN61" s="2">
        <v>0</v>
      </c>
      <c r="CO61" s="2" t="s">
        <v>2391</v>
      </c>
      <c r="CP61" s="2">
        <v>6</v>
      </c>
      <c r="CQ61" s="2" t="s">
        <v>12</v>
      </c>
      <c r="CR61" s="2">
        <v>130000</v>
      </c>
      <c r="CS61" s="2">
        <v>0</v>
      </c>
      <c r="CT61" s="2">
        <v>0</v>
      </c>
      <c r="CU61" s="2">
        <v>0</v>
      </c>
      <c r="CV61" s="2">
        <v>0</v>
      </c>
      <c r="CW61" s="2">
        <v>0</v>
      </c>
      <c r="CX61" s="2">
        <v>0</v>
      </c>
      <c r="CY61" s="2">
        <v>0</v>
      </c>
      <c r="CZ61" s="2">
        <v>0</v>
      </c>
      <c r="DA61" s="2" t="s">
        <v>16</v>
      </c>
      <c r="DB61" s="2">
        <v>0</v>
      </c>
      <c r="DC61" s="2">
        <v>0</v>
      </c>
      <c r="DD61" s="2">
        <v>0</v>
      </c>
      <c r="DE61" s="2">
        <v>0</v>
      </c>
      <c r="DF61" s="2">
        <v>0</v>
      </c>
      <c r="DG61" s="2">
        <v>0</v>
      </c>
      <c r="DH61" s="2">
        <v>0</v>
      </c>
      <c r="DI61" s="2">
        <v>0</v>
      </c>
      <c r="DJ61" s="2">
        <v>0</v>
      </c>
      <c r="DK61" s="2">
        <v>0</v>
      </c>
      <c r="DL61" s="2">
        <v>0</v>
      </c>
      <c r="DM61" s="2" t="s">
        <v>16</v>
      </c>
      <c r="DN61" s="2">
        <v>0</v>
      </c>
      <c r="DO61" s="2">
        <v>0</v>
      </c>
      <c r="DP61" s="2">
        <v>0</v>
      </c>
      <c r="DQ61" s="2">
        <v>0</v>
      </c>
      <c r="DR61" s="2">
        <v>0</v>
      </c>
      <c r="DS61" s="2">
        <v>0</v>
      </c>
      <c r="DT61" s="2">
        <v>0</v>
      </c>
      <c r="DU61" s="2">
        <v>0</v>
      </c>
      <c r="DV61" s="2">
        <v>0</v>
      </c>
      <c r="DW61" s="2">
        <v>0</v>
      </c>
      <c r="DX61" s="2">
        <v>0</v>
      </c>
      <c r="DY61" s="2" t="s">
        <v>16</v>
      </c>
      <c r="DZ61" s="2">
        <v>0</v>
      </c>
      <c r="EA61" s="2">
        <v>0</v>
      </c>
      <c r="EB61" s="2">
        <v>0</v>
      </c>
      <c r="EC61" s="2">
        <v>0</v>
      </c>
      <c r="ED61" s="2">
        <v>0</v>
      </c>
      <c r="EE61" s="2">
        <v>0</v>
      </c>
      <c r="EF61" s="2">
        <v>0</v>
      </c>
      <c r="EG61" s="2">
        <v>0</v>
      </c>
      <c r="EH61" s="2">
        <v>0</v>
      </c>
      <c r="EI61" s="2">
        <v>0</v>
      </c>
      <c r="EJ61" s="2">
        <v>0</v>
      </c>
      <c r="EK61" s="2" t="s">
        <v>16</v>
      </c>
      <c r="EL61" s="2">
        <v>0</v>
      </c>
      <c r="EM61" s="2">
        <v>0</v>
      </c>
      <c r="EN61" s="2">
        <v>0</v>
      </c>
      <c r="EO61" s="2">
        <v>31</v>
      </c>
      <c r="EP61" s="120">
        <v>700000</v>
      </c>
      <c r="EQ61" s="118">
        <f t="shared" si="0"/>
        <v>1</v>
      </c>
      <c r="ER61" s="118">
        <f t="shared" si="1"/>
        <v>1</v>
      </c>
      <c r="ES61" s="118">
        <f t="shared" si="2"/>
        <v>1</v>
      </c>
      <c r="ET61" s="118">
        <f t="shared" si="3"/>
        <v>1</v>
      </c>
      <c r="EU61" s="118">
        <f t="shared" si="4"/>
        <v>1</v>
      </c>
      <c r="EV61" s="118">
        <f t="shared" si="5"/>
        <v>1</v>
      </c>
      <c r="EW61" s="118" t="str">
        <f t="shared" si="6"/>
        <v/>
      </c>
      <c r="EX61" s="118" t="str">
        <f t="shared" si="7"/>
        <v/>
      </c>
      <c r="EY61" s="118" t="str">
        <f t="shared" si="8"/>
        <v/>
      </c>
      <c r="EZ61" s="118" t="str">
        <f t="shared" si="9"/>
        <v/>
      </c>
      <c r="FA61" s="118" t="str">
        <f>VLOOKUP(B61,[1]Kintone!A:H,8,0)</f>
        <v>診療所</v>
      </c>
      <c r="FB61" s="121">
        <v>45014</v>
      </c>
      <c r="FC61" s="118"/>
      <c r="FD61" s="118"/>
    </row>
    <row r="62" spans="1:161" ht="18.75">
      <c r="A62" s="66">
        <v>58</v>
      </c>
      <c r="B62" s="25">
        <v>2843</v>
      </c>
      <c r="C62" s="67" t="s">
        <v>12</v>
      </c>
      <c r="D62" s="25">
        <v>2712207451</v>
      </c>
      <c r="E62" s="2" t="s">
        <v>1165</v>
      </c>
      <c r="F62" s="2">
        <v>0</v>
      </c>
      <c r="G62" s="2">
        <v>0</v>
      </c>
      <c r="H62" s="2" t="s">
        <v>1036</v>
      </c>
      <c r="I62" s="2" t="s">
        <v>64</v>
      </c>
      <c r="J62" s="2" t="s">
        <v>2695</v>
      </c>
      <c r="K62" s="68" t="s">
        <v>1035</v>
      </c>
      <c r="L62" s="2" t="s">
        <v>1695</v>
      </c>
      <c r="M62" s="2" t="s">
        <v>1695</v>
      </c>
      <c r="N62" s="2" t="s">
        <v>1037</v>
      </c>
      <c r="O62" s="118" t="s">
        <v>1696</v>
      </c>
      <c r="P62" s="2" t="s">
        <v>1035</v>
      </c>
      <c r="Q62" s="2" t="s">
        <v>1036</v>
      </c>
      <c r="R62" s="2" t="s">
        <v>64</v>
      </c>
      <c r="S62" s="2" t="s">
        <v>2695</v>
      </c>
      <c r="T62" s="119" t="s">
        <v>1037</v>
      </c>
      <c r="U62" s="2" t="s">
        <v>39</v>
      </c>
      <c r="V62" s="2" t="s">
        <v>12</v>
      </c>
      <c r="W62" s="69" t="s">
        <v>1108</v>
      </c>
      <c r="X62" s="2" t="s">
        <v>2696</v>
      </c>
      <c r="Y62" s="2">
        <v>0</v>
      </c>
      <c r="Z62" s="2">
        <v>0</v>
      </c>
      <c r="AA62" s="2">
        <v>0</v>
      </c>
      <c r="AB62" s="2">
        <v>0</v>
      </c>
      <c r="AC62" s="2">
        <v>0</v>
      </c>
      <c r="AD62" s="2">
        <v>0</v>
      </c>
      <c r="AE62" s="2">
        <v>0</v>
      </c>
      <c r="AF62" s="2">
        <v>0</v>
      </c>
      <c r="AG62" s="2" t="s">
        <v>16</v>
      </c>
      <c r="AH62" s="2">
        <v>0</v>
      </c>
      <c r="AI62" s="2">
        <v>0</v>
      </c>
      <c r="AJ62" s="2">
        <v>0</v>
      </c>
      <c r="AK62" s="2">
        <v>0</v>
      </c>
      <c r="AL62" s="2">
        <v>0</v>
      </c>
      <c r="AM62" s="2">
        <v>0</v>
      </c>
      <c r="AN62" s="2">
        <v>0</v>
      </c>
      <c r="AO62" s="2">
        <v>13</v>
      </c>
      <c r="AP62" s="2">
        <v>0</v>
      </c>
      <c r="AQ62" s="2">
        <v>19</v>
      </c>
      <c r="AR62" s="2">
        <v>0</v>
      </c>
      <c r="AS62" s="2" t="s">
        <v>2696</v>
      </c>
      <c r="AT62" s="2">
        <v>6</v>
      </c>
      <c r="AU62" s="2" t="s">
        <v>12</v>
      </c>
      <c r="AV62" s="2">
        <v>130000</v>
      </c>
      <c r="AW62" s="2">
        <v>0</v>
      </c>
      <c r="AX62" s="2">
        <v>0</v>
      </c>
      <c r="AY62" s="2">
        <v>0</v>
      </c>
      <c r="AZ62" s="2">
        <v>0</v>
      </c>
      <c r="BA62" s="2">
        <v>13</v>
      </c>
      <c r="BB62" s="2">
        <v>0</v>
      </c>
      <c r="BC62" s="2">
        <v>19</v>
      </c>
      <c r="BD62" s="2">
        <v>0</v>
      </c>
      <c r="BE62" s="2" t="s">
        <v>2696</v>
      </c>
      <c r="BF62" s="2">
        <v>6</v>
      </c>
      <c r="BG62" s="2" t="s">
        <v>12</v>
      </c>
      <c r="BH62" s="2">
        <v>130000</v>
      </c>
      <c r="BI62" s="2">
        <v>9</v>
      </c>
      <c r="BJ62" s="2">
        <v>0</v>
      </c>
      <c r="BK62" s="2">
        <v>13</v>
      </c>
      <c r="BL62" s="2">
        <v>0</v>
      </c>
      <c r="BM62" s="2">
        <v>17</v>
      </c>
      <c r="BN62" s="2">
        <v>30</v>
      </c>
      <c r="BO62" s="2">
        <v>19</v>
      </c>
      <c r="BP62" s="2">
        <v>30</v>
      </c>
      <c r="BQ62" s="2" t="s">
        <v>2696</v>
      </c>
      <c r="BR62" s="2">
        <v>6</v>
      </c>
      <c r="BS62" s="2" t="s">
        <v>12</v>
      </c>
      <c r="BT62" s="2">
        <v>130000</v>
      </c>
      <c r="BU62" s="2">
        <v>0</v>
      </c>
      <c r="BV62" s="2">
        <v>0</v>
      </c>
      <c r="BW62" s="2">
        <v>0</v>
      </c>
      <c r="BX62" s="2">
        <v>0</v>
      </c>
      <c r="BY62" s="2">
        <v>0</v>
      </c>
      <c r="BZ62" s="2">
        <v>0</v>
      </c>
      <c r="CA62" s="2">
        <v>0</v>
      </c>
      <c r="CB62" s="2">
        <v>0</v>
      </c>
      <c r="CC62" s="2" t="s">
        <v>16</v>
      </c>
      <c r="CD62" s="2">
        <v>0</v>
      </c>
      <c r="CE62" s="2">
        <v>0</v>
      </c>
      <c r="CF62" s="2">
        <v>0</v>
      </c>
      <c r="CG62" s="2">
        <v>0</v>
      </c>
      <c r="CH62" s="2">
        <v>0</v>
      </c>
      <c r="CI62" s="2">
        <v>0</v>
      </c>
      <c r="CJ62" s="2">
        <v>0</v>
      </c>
      <c r="CK62" s="2">
        <v>13</v>
      </c>
      <c r="CL62" s="2">
        <v>0</v>
      </c>
      <c r="CM62" s="2">
        <v>19</v>
      </c>
      <c r="CN62" s="2">
        <v>0</v>
      </c>
      <c r="CO62" s="2" t="s">
        <v>2696</v>
      </c>
      <c r="CP62" s="2">
        <v>6</v>
      </c>
      <c r="CQ62" s="2" t="s">
        <v>12</v>
      </c>
      <c r="CR62" s="2">
        <v>130000</v>
      </c>
      <c r="CS62" s="2">
        <v>0</v>
      </c>
      <c r="CT62" s="2">
        <v>0</v>
      </c>
      <c r="CU62" s="2">
        <v>0</v>
      </c>
      <c r="CV62" s="2">
        <v>0</v>
      </c>
      <c r="CW62" s="2">
        <v>13</v>
      </c>
      <c r="CX62" s="2">
        <v>0</v>
      </c>
      <c r="CY62" s="2">
        <v>19</v>
      </c>
      <c r="CZ62" s="2">
        <v>0</v>
      </c>
      <c r="DA62" s="2" t="s">
        <v>2696</v>
      </c>
      <c r="DB62" s="2">
        <v>6</v>
      </c>
      <c r="DC62" s="2" t="s">
        <v>12</v>
      </c>
      <c r="DD62" s="2">
        <v>130000</v>
      </c>
      <c r="DE62" s="2">
        <v>0</v>
      </c>
      <c r="DF62" s="2">
        <v>0</v>
      </c>
      <c r="DG62" s="2">
        <v>0</v>
      </c>
      <c r="DH62" s="2">
        <v>0</v>
      </c>
      <c r="DI62" s="2">
        <v>13</v>
      </c>
      <c r="DJ62" s="2">
        <v>0</v>
      </c>
      <c r="DK62" s="2">
        <v>19</v>
      </c>
      <c r="DL62" s="2">
        <v>0</v>
      </c>
      <c r="DM62" s="2" t="s">
        <v>2696</v>
      </c>
      <c r="DN62" s="2">
        <v>6</v>
      </c>
      <c r="DO62" s="2" t="s">
        <v>12</v>
      </c>
      <c r="DP62" s="2">
        <v>130000</v>
      </c>
      <c r="DQ62" s="2">
        <v>0</v>
      </c>
      <c r="DR62" s="2">
        <v>0</v>
      </c>
      <c r="DS62" s="2">
        <v>0</v>
      </c>
      <c r="DT62" s="2">
        <v>0</v>
      </c>
      <c r="DU62" s="2">
        <v>13</v>
      </c>
      <c r="DV62" s="2">
        <v>0</v>
      </c>
      <c r="DW62" s="2">
        <v>19</v>
      </c>
      <c r="DX62" s="2">
        <v>0</v>
      </c>
      <c r="DY62" s="2" t="s">
        <v>2696</v>
      </c>
      <c r="DZ62" s="2">
        <v>6</v>
      </c>
      <c r="EA62" s="2" t="s">
        <v>12</v>
      </c>
      <c r="EB62" s="2">
        <v>130000</v>
      </c>
      <c r="EC62" s="2">
        <v>0</v>
      </c>
      <c r="ED62" s="2">
        <v>0</v>
      </c>
      <c r="EE62" s="2">
        <v>0</v>
      </c>
      <c r="EF62" s="2">
        <v>0</v>
      </c>
      <c r="EG62" s="2">
        <v>13</v>
      </c>
      <c r="EH62" s="2">
        <v>0</v>
      </c>
      <c r="EI62" s="2">
        <v>19</v>
      </c>
      <c r="EJ62" s="2">
        <v>0</v>
      </c>
      <c r="EK62" s="2" t="s">
        <v>2696</v>
      </c>
      <c r="EL62" s="2">
        <v>6</v>
      </c>
      <c r="EM62" s="2" t="s">
        <v>12</v>
      </c>
      <c r="EN62" s="2">
        <v>130000</v>
      </c>
      <c r="EO62" s="2">
        <v>48</v>
      </c>
      <c r="EP62" s="120">
        <v>1040000</v>
      </c>
      <c r="EQ62" s="118" t="str">
        <f t="shared" si="0"/>
        <v/>
      </c>
      <c r="ER62" s="118">
        <f t="shared" si="1"/>
        <v>1</v>
      </c>
      <c r="ES62" s="118">
        <f t="shared" si="2"/>
        <v>1</v>
      </c>
      <c r="ET62" s="118">
        <f t="shared" si="3"/>
        <v>1</v>
      </c>
      <c r="EU62" s="118" t="str">
        <f t="shared" si="4"/>
        <v/>
      </c>
      <c r="EV62" s="118">
        <f t="shared" si="5"/>
        <v>1</v>
      </c>
      <c r="EW62" s="118">
        <f t="shared" si="6"/>
        <v>1</v>
      </c>
      <c r="EX62" s="118">
        <f t="shared" si="7"/>
        <v>1</v>
      </c>
      <c r="EY62" s="118">
        <f t="shared" si="8"/>
        <v>1</v>
      </c>
      <c r="EZ62" s="118">
        <f t="shared" si="9"/>
        <v>1</v>
      </c>
      <c r="FA62" s="118" t="str">
        <f>VLOOKUP(B62,[1]Kintone!A:H,8,0)</f>
        <v>診療所</v>
      </c>
      <c r="FB62" s="121">
        <v>45014</v>
      </c>
      <c r="FC62" s="118"/>
      <c r="FD62" s="118"/>
    </row>
    <row r="63" spans="1:161" ht="18.75">
      <c r="A63" s="66">
        <v>59</v>
      </c>
      <c r="B63" s="25">
        <v>1681</v>
      </c>
      <c r="C63" s="67" t="s">
        <v>12</v>
      </c>
      <c r="D63" s="25">
        <v>2714014251</v>
      </c>
      <c r="E63" s="2" t="s">
        <v>731</v>
      </c>
      <c r="F63" s="2" t="s">
        <v>3238</v>
      </c>
      <c r="G63" s="2" t="s">
        <v>1798</v>
      </c>
      <c r="H63" s="2" t="s">
        <v>122</v>
      </c>
      <c r="I63" s="2" t="s">
        <v>123</v>
      </c>
      <c r="J63" s="2" t="s">
        <v>2392</v>
      </c>
      <c r="K63" s="68" t="s">
        <v>121</v>
      </c>
      <c r="L63" s="2" t="s">
        <v>1799</v>
      </c>
      <c r="M63" s="2" t="s">
        <v>1800</v>
      </c>
      <c r="N63" s="2" t="s">
        <v>3239</v>
      </c>
      <c r="O63" s="118" t="s">
        <v>1801</v>
      </c>
      <c r="P63" s="2" t="s">
        <v>121</v>
      </c>
      <c r="Q63" s="2" t="s">
        <v>122</v>
      </c>
      <c r="R63" s="2" t="s">
        <v>123</v>
      </c>
      <c r="S63" s="2" t="s">
        <v>2392</v>
      </c>
      <c r="T63" s="119" t="s">
        <v>1095</v>
      </c>
      <c r="U63" s="2" t="s">
        <v>78</v>
      </c>
      <c r="V63" s="2" t="s">
        <v>12</v>
      </c>
      <c r="W63" s="69"/>
      <c r="X63" s="2"/>
      <c r="Y63" s="2">
        <v>9</v>
      </c>
      <c r="Z63" s="2">
        <v>0</v>
      </c>
      <c r="AA63" s="2">
        <v>12</v>
      </c>
      <c r="AB63" s="2">
        <v>0</v>
      </c>
      <c r="AC63" s="2">
        <v>12</v>
      </c>
      <c r="AD63" s="2">
        <v>0</v>
      </c>
      <c r="AE63" s="2">
        <v>21</v>
      </c>
      <c r="AF63" s="2">
        <v>0</v>
      </c>
      <c r="AG63" s="2" t="s">
        <v>16</v>
      </c>
      <c r="AH63" s="2">
        <v>12</v>
      </c>
      <c r="AI63" s="2" t="s">
        <v>12</v>
      </c>
      <c r="AJ63" s="2">
        <v>130000</v>
      </c>
      <c r="AK63" s="2">
        <v>9</v>
      </c>
      <c r="AL63" s="2">
        <v>0</v>
      </c>
      <c r="AM63" s="2">
        <v>12</v>
      </c>
      <c r="AN63" s="2">
        <v>0</v>
      </c>
      <c r="AO63" s="2">
        <v>12</v>
      </c>
      <c r="AP63" s="2">
        <v>0</v>
      </c>
      <c r="AQ63" s="2">
        <v>21</v>
      </c>
      <c r="AR63" s="2">
        <v>0</v>
      </c>
      <c r="AS63" s="2" t="s">
        <v>16</v>
      </c>
      <c r="AT63" s="2">
        <v>12</v>
      </c>
      <c r="AU63" s="2" t="s">
        <v>12</v>
      </c>
      <c r="AV63" s="2">
        <v>130000</v>
      </c>
      <c r="AW63" s="2">
        <v>9</v>
      </c>
      <c r="AX63" s="2">
        <v>0</v>
      </c>
      <c r="AY63" s="2">
        <v>12</v>
      </c>
      <c r="AZ63" s="2">
        <v>0</v>
      </c>
      <c r="BA63" s="2">
        <v>12</v>
      </c>
      <c r="BB63" s="2">
        <v>0</v>
      </c>
      <c r="BC63" s="2">
        <v>21</v>
      </c>
      <c r="BD63" s="2">
        <v>0</v>
      </c>
      <c r="BE63" s="2" t="s">
        <v>16</v>
      </c>
      <c r="BF63" s="2">
        <v>12</v>
      </c>
      <c r="BG63" s="2" t="s">
        <v>12</v>
      </c>
      <c r="BH63" s="2">
        <v>130000</v>
      </c>
      <c r="BI63" s="2">
        <v>9</v>
      </c>
      <c r="BJ63" s="2">
        <v>0</v>
      </c>
      <c r="BK63" s="2">
        <v>12</v>
      </c>
      <c r="BL63" s="2">
        <v>0</v>
      </c>
      <c r="BM63" s="2">
        <v>12</v>
      </c>
      <c r="BN63" s="2">
        <v>0</v>
      </c>
      <c r="BO63" s="2">
        <v>21</v>
      </c>
      <c r="BP63" s="2">
        <v>0</v>
      </c>
      <c r="BQ63" s="2" t="s">
        <v>16</v>
      </c>
      <c r="BR63" s="2">
        <v>12</v>
      </c>
      <c r="BS63" s="2" t="s">
        <v>12</v>
      </c>
      <c r="BT63" s="2">
        <v>130000</v>
      </c>
      <c r="BU63" s="2">
        <v>9</v>
      </c>
      <c r="BV63" s="2">
        <v>0</v>
      </c>
      <c r="BW63" s="2">
        <v>12</v>
      </c>
      <c r="BX63" s="2">
        <v>0</v>
      </c>
      <c r="BY63" s="2">
        <v>12</v>
      </c>
      <c r="BZ63" s="2">
        <v>0</v>
      </c>
      <c r="CA63" s="2">
        <v>21</v>
      </c>
      <c r="CB63" s="2">
        <v>0</v>
      </c>
      <c r="CC63" s="2" t="s">
        <v>16</v>
      </c>
      <c r="CD63" s="2">
        <v>12</v>
      </c>
      <c r="CE63" s="2" t="s">
        <v>12</v>
      </c>
      <c r="CF63" s="2">
        <v>130000</v>
      </c>
      <c r="CG63" s="2">
        <v>9</v>
      </c>
      <c r="CH63" s="2">
        <v>0</v>
      </c>
      <c r="CI63" s="2">
        <v>12</v>
      </c>
      <c r="CJ63" s="2">
        <v>0</v>
      </c>
      <c r="CK63" s="2">
        <v>12</v>
      </c>
      <c r="CL63" s="2">
        <v>0</v>
      </c>
      <c r="CM63" s="2">
        <v>21</v>
      </c>
      <c r="CN63" s="2">
        <v>0</v>
      </c>
      <c r="CO63" s="2" t="s">
        <v>16</v>
      </c>
      <c r="CP63" s="2">
        <v>12</v>
      </c>
      <c r="CQ63" s="2" t="s">
        <v>12</v>
      </c>
      <c r="CR63" s="2">
        <v>130000</v>
      </c>
      <c r="CS63" s="2">
        <v>9</v>
      </c>
      <c r="CT63" s="2">
        <v>0</v>
      </c>
      <c r="CU63" s="2">
        <v>12</v>
      </c>
      <c r="CV63" s="2">
        <v>0</v>
      </c>
      <c r="CW63" s="2">
        <v>12</v>
      </c>
      <c r="CX63" s="2">
        <v>0</v>
      </c>
      <c r="CY63" s="2">
        <v>21</v>
      </c>
      <c r="CZ63" s="2">
        <v>0</v>
      </c>
      <c r="DA63" s="2" t="s">
        <v>16</v>
      </c>
      <c r="DB63" s="2">
        <v>12</v>
      </c>
      <c r="DC63" s="2" t="s">
        <v>12</v>
      </c>
      <c r="DD63" s="2">
        <v>130000</v>
      </c>
      <c r="DE63" s="2">
        <v>9</v>
      </c>
      <c r="DF63" s="2">
        <v>0</v>
      </c>
      <c r="DG63" s="2">
        <v>12</v>
      </c>
      <c r="DH63" s="2">
        <v>0</v>
      </c>
      <c r="DI63" s="2">
        <v>12</v>
      </c>
      <c r="DJ63" s="2">
        <v>0</v>
      </c>
      <c r="DK63" s="2">
        <v>21</v>
      </c>
      <c r="DL63" s="2">
        <v>0</v>
      </c>
      <c r="DM63" s="2" t="s">
        <v>16</v>
      </c>
      <c r="DN63" s="2">
        <v>12</v>
      </c>
      <c r="DO63" s="2" t="s">
        <v>12</v>
      </c>
      <c r="DP63" s="2">
        <v>130000</v>
      </c>
      <c r="DQ63" s="2">
        <v>9</v>
      </c>
      <c r="DR63" s="2">
        <v>0</v>
      </c>
      <c r="DS63" s="2">
        <v>12</v>
      </c>
      <c r="DT63" s="2">
        <v>0</v>
      </c>
      <c r="DU63" s="2">
        <v>12</v>
      </c>
      <c r="DV63" s="2">
        <v>0</v>
      </c>
      <c r="DW63" s="2">
        <v>21</v>
      </c>
      <c r="DX63" s="2">
        <v>0</v>
      </c>
      <c r="DY63" s="2" t="s">
        <v>16</v>
      </c>
      <c r="DZ63" s="2">
        <v>12</v>
      </c>
      <c r="EA63" s="2" t="s">
        <v>12</v>
      </c>
      <c r="EB63" s="2">
        <v>130000</v>
      </c>
      <c r="EC63" s="2">
        <v>9</v>
      </c>
      <c r="ED63" s="2">
        <v>0</v>
      </c>
      <c r="EE63" s="2">
        <v>12</v>
      </c>
      <c r="EF63" s="2">
        <v>0</v>
      </c>
      <c r="EG63" s="2">
        <v>12</v>
      </c>
      <c r="EH63" s="2">
        <v>0</v>
      </c>
      <c r="EI63" s="2">
        <v>21</v>
      </c>
      <c r="EJ63" s="2">
        <v>0</v>
      </c>
      <c r="EK63" s="2" t="s">
        <v>16</v>
      </c>
      <c r="EL63" s="2">
        <v>12</v>
      </c>
      <c r="EM63" s="2" t="s">
        <v>12</v>
      </c>
      <c r="EN63" s="2">
        <v>130000</v>
      </c>
      <c r="EO63" s="2">
        <v>120</v>
      </c>
      <c r="EP63" s="120">
        <v>1300000</v>
      </c>
      <c r="EQ63" s="118">
        <f t="shared" si="0"/>
        <v>1</v>
      </c>
      <c r="ER63" s="118">
        <f t="shared" si="1"/>
        <v>1</v>
      </c>
      <c r="ES63" s="118">
        <f t="shared" si="2"/>
        <v>1</v>
      </c>
      <c r="ET63" s="118">
        <f t="shared" si="3"/>
        <v>1</v>
      </c>
      <c r="EU63" s="118">
        <f t="shared" si="4"/>
        <v>1</v>
      </c>
      <c r="EV63" s="118">
        <f t="shared" si="5"/>
        <v>1</v>
      </c>
      <c r="EW63" s="118">
        <f t="shared" si="6"/>
        <v>1</v>
      </c>
      <c r="EX63" s="118">
        <f t="shared" si="7"/>
        <v>1</v>
      </c>
      <c r="EY63" s="118">
        <f t="shared" si="8"/>
        <v>1</v>
      </c>
      <c r="EZ63" s="118">
        <f t="shared" si="9"/>
        <v>1</v>
      </c>
      <c r="FA63" s="118" t="str">
        <f>VLOOKUP(B63,[1]Kintone!A:H,8,0)</f>
        <v>診療所</v>
      </c>
      <c r="FB63" s="121">
        <v>45014</v>
      </c>
      <c r="FC63" s="118"/>
      <c r="FD63" s="118"/>
    </row>
    <row r="64" spans="1:161" ht="18.75">
      <c r="A64" s="66">
        <v>60</v>
      </c>
      <c r="B64" s="25">
        <v>376</v>
      </c>
      <c r="C64" s="67" t="s">
        <v>12</v>
      </c>
      <c r="D64" s="25">
        <v>2716001058</v>
      </c>
      <c r="E64" s="2" t="s">
        <v>731</v>
      </c>
      <c r="F64" s="2" t="s">
        <v>3238</v>
      </c>
      <c r="G64" s="2" t="s">
        <v>1798</v>
      </c>
      <c r="H64" s="2" t="s">
        <v>119</v>
      </c>
      <c r="I64" s="2" t="s">
        <v>87</v>
      </c>
      <c r="J64" s="2" t="s">
        <v>120</v>
      </c>
      <c r="K64" s="68" t="s">
        <v>118</v>
      </c>
      <c r="L64" s="2" t="s">
        <v>1799</v>
      </c>
      <c r="M64" s="2" t="s">
        <v>1800</v>
      </c>
      <c r="N64" s="2" t="s">
        <v>3239</v>
      </c>
      <c r="O64" s="118" t="s">
        <v>1801</v>
      </c>
      <c r="P64" s="2" t="s">
        <v>118</v>
      </c>
      <c r="Q64" s="2" t="s">
        <v>119</v>
      </c>
      <c r="R64" s="2" t="s">
        <v>87</v>
      </c>
      <c r="S64" s="2" t="s">
        <v>120</v>
      </c>
      <c r="T64" s="119" t="s">
        <v>1094</v>
      </c>
      <c r="U64" s="2" t="s">
        <v>78</v>
      </c>
      <c r="V64" s="2" t="s">
        <v>12</v>
      </c>
      <c r="W64" s="69"/>
      <c r="X64" s="2"/>
      <c r="Y64" s="2">
        <v>9</v>
      </c>
      <c r="Z64" s="2">
        <v>0</v>
      </c>
      <c r="AA64" s="2">
        <v>12</v>
      </c>
      <c r="AB64" s="2">
        <v>0</v>
      </c>
      <c r="AC64" s="2">
        <v>12</v>
      </c>
      <c r="AD64" s="2">
        <v>0</v>
      </c>
      <c r="AE64" s="2">
        <v>21</v>
      </c>
      <c r="AF64" s="2">
        <v>0</v>
      </c>
      <c r="AG64" s="2" t="s">
        <v>16</v>
      </c>
      <c r="AH64" s="2">
        <v>12</v>
      </c>
      <c r="AI64" s="2" t="s">
        <v>12</v>
      </c>
      <c r="AJ64" s="2">
        <v>130000</v>
      </c>
      <c r="AK64" s="2">
        <v>9</v>
      </c>
      <c r="AL64" s="2">
        <v>0</v>
      </c>
      <c r="AM64" s="2">
        <v>12</v>
      </c>
      <c r="AN64" s="2">
        <v>0</v>
      </c>
      <c r="AO64" s="2">
        <v>12</v>
      </c>
      <c r="AP64" s="2">
        <v>0</v>
      </c>
      <c r="AQ64" s="2">
        <v>21</v>
      </c>
      <c r="AR64" s="2">
        <v>0</v>
      </c>
      <c r="AS64" s="2" t="s">
        <v>16</v>
      </c>
      <c r="AT64" s="2">
        <v>12</v>
      </c>
      <c r="AU64" s="2" t="s">
        <v>12</v>
      </c>
      <c r="AV64" s="2">
        <v>130000</v>
      </c>
      <c r="AW64" s="2">
        <v>9</v>
      </c>
      <c r="AX64" s="2">
        <v>0</v>
      </c>
      <c r="AY64" s="2">
        <v>12</v>
      </c>
      <c r="AZ64" s="2">
        <v>0</v>
      </c>
      <c r="BA64" s="2">
        <v>12</v>
      </c>
      <c r="BB64" s="2">
        <v>0</v>
      </c>
      <c r="BC64" s="2">
        <v>21</v>
      </c>
      <c r="BD64" s="2">
        <v>0</v>
      </c>
      <c r="BE64" s="2" t="s">
        <v>16</v>
      </c>
      <c r="BF64" s="2">
        <v>12</v>
      </c>
      <c r="BG64" s="2" t="s">
        <v>12</v>
      </c>
      <c r="BH64" s="2">
        <v>130000</v>
      </c>
      <c r="BI64" s="2">
        <v>9</v>
      </c>
      <c r="BJ64" s="2">
        <v>0</v>
      </c>
      <c r="BK64" s="2">
        <v>12</v>
      </c>
      <c r="BL64" s="2">
        <v>0</v>
      </c>
      <c r="BM64" s="2">
        <v>12</v>
      </c>
      <c r="BN64" s="2">
        <v>0</v>
      </c>
      <c r="BO64" s="2">
        <v>21</v>
      </c>
      <c r="BP64" s="2">
        <v>0</v>
      </c>
      <c r="BQ64" s="2" t="s">
        <v>16</v>
      </c>
      <c r="BR64" s="2">
        <v>12</v>
      </c>
      <c r="BS64" s="2" t="s">
        <v>12</v>
      </c>
      <c r="BT64" s="2">
        <v>130000</v>
      </c>
      <c r="BU64" s="2">
        <v>9</v>
      </c>
      <c r="BV64" s="2">
        <v>0</v>
      </c>
      <c r="BW64" s="2">
        <v>12</v>
      </c>
      <c r="BX64" s="2">
        <v>0</v>
      </c>
      <c r="BY64" s="2">
        <v>12</v>
      </c>
      <c r="BZ64" s="2">
        <v>0</v>
      </c>
      <c r="CA64" s="2">
        <v>21</v>
      </c>
      <c r="CB64" s="2">
        <v>0</v>
      </c>
      <c r="CC64" s="2" t="s">
        <v>16</v>
      </c>
      <c r="CD64" s="2">
        <v>12</v>
      </c>
      <c r="CE64" s="2" t="s">
        <v>12</v>
      </c>
      <c r="CF64" s="2">
        <v>130000</v>
      </c>
      <c r="CG64" s="2">
        <v>9</v>
      </c>
      <c r="CH64" s="2">
        <v>0</v>
      </c>
      <c r="CI64" s="2">
        <v>12</v>
      </c>
      <c r="CJ64" s="2">
        <v>0</v>
      </c>
      <c r="CK64" s="2">
        <v>12</v>
      </c>
      <c r="CL64" s="2">
        <v>0</v>
      </c>
      <c r="CM64" s="2">
        <v>21</v>
      </c>
      <c r="CN64" s="2">
        <v>0</v>
      </c>
      <c r="CO64" s="2" t="s">
        <v>16</v>
      </c>
      <c r="CP64" s="2">
        <v>12</v>
      </c>
      <c r="CQ64" s="2" t="s">
        <v>12</v>
      </c>
      <c r="CR64" s="2">
        <v>130000</v>
      </c>
      <c r="CS64" s="2">
        <v>9</v>
      </c>
      <c r="CT64" s="2">
        <v>0</v>
      </c>
      <c r="CU64" s="2">
        <v>12</v>
      </c>
      <c r="CV64" s="2">
        <v>0</v>
      </c>
      <c r="CW64" s="2">
        <v>12</v>
      </c>
      <c r="CX64" s="2">
        <v>0</v>
      </c>
      <c r="CY64" s="2">
        <v>21</v>
      </c>
      <c r="CZ64" s="2">
        <v>0</v>
      </c>
      <c r="DA64" s="2" t="s">
        <v>16</v>
      </c>
      <c r="DB64" s="2">
        <v>12</v>
      </c>
      <c r="DC64" s="2" t="s">
        <v>12</v>
      </c>
      <c r="DD64" s="2">
        <v>130000</v>
      </c>
      <c r="DE64" s="2">
        <v>9</v>
      </c>
      <c r="DF64" s="2">
        <v>0</v>
      </c>
      <c r="DG64" s="2">
        <v>12</v>
      </c>
      <c r="DH64" s="2">
        <v>0</v>
      </c>
      <c r="DI64" s="2">
        <v>12</v>
      </c>
      <c r="DJ64" s="2">
        <v>0</v>
      </c>
      <c r="DK64" s="2">
        <v>21</v>
      </c>
      <c r="DL64" s="2">
        <v>0</v>
      </c>
      <c r="DM64" s="2" t="s">
        <v>16</v>
      </c>
      <c r="DN64" s="2">
        <v>12</v>
      </c>
      <c r="DO64" s="2" t="s">
        <v>12</v>
      </c>
      <c r="DP64" s="2">
        <v>130000</v>
      </c>
      <c r="DQ64" s="2">
        <v>9</v>
      </c>
      <c r="DR64" s="2">
        <v>0</v>
      </c>
      <c r="DS64" s="2">
        <v>12</v>
      </c>
      <c r="DT64" s="2">
        <v>0</v>
      </c>
      <c r="DU64" s="2">
        <v>12</v>
      </c>
      <c r="DV64" s="2">
        <v>0</v>
      </c>
      <c r="DW64" s="2">
        <v>21</v>
      </c>
      <c r="DX64" s="2">
        <v>0</v>
      </c>
      <c r="DY64" s="2" t="s">
        <v>16</v>
      </c>
      <c r="DZ64" s="2">
        <v>12</v>
      </c>
      <c r="EA64" s="2" t="s">
        <v>12</v>
      </c>
      <c r="EB64" s="2">
        <v>130000</v>
      </c>
      <c r="EC64" s="2">
        <v>9</v>
      </c>
      <c r="ED64" s="2">
        <v>0</v>
      </c>
      <c r="EE64" s="2">
        <v>12</v>
      </c>
      <c r="EF64" s="2">
        <v>0</v>
      </c>
      <c r="EG64" s="2">
        <v>12</v>
      </c>
      <c r="EH64" s="2">
        <v>0</v>
      </c>
      <c r="EI64" s="2">
        <v>21</v>
      </c>
      <c r="EJ64" s="2">
        <v>0</v>
      </c>
      <c r="EK64" s="2" t="s">
        <v>16</v>
      </c>
      <c r="EL64" s="2">
        <v>12</v>
      </c>
      <c r="EM64" s="2" t="s">
        <v>12</v>
      </c>
      <c r="EN64" s="2">
        <v>130000</v>
      </c>
      <c r="EO64" s="2">
        <v>120</v>
      </c>
      <c r="EP64" s="120">
        <v>1300000</v>
      </c>
      <c r="EQ64" s="118">
        <f t="shared" si="0"/>
        <v>1</v>
      </c>
      <c r="ER64" s="118">
        <f t="shared" si="1"/>
        <v>1</v>
      </c>
      <c r="ES64" s="118">
        <f t="shared" si="2"/>
        <v>1</v>
      </c>
      <c r="ET64" s="118">
        <f t="shared" si="3"/>
        <v>1</v>
      </c>
      <c r="EU64" s="118">
        <f t="shared" si="4"/>
        <v>1</v>
      </c>
      <c r="EV64" s="118">
        <f t="shared" si="5"/>
        <v>1</v>
      </c>
      <c r="EW64" s="118">
        <f t="shared" si="6"/>
        <v>1</v>
      </c>
      <c r="EX64" s="118">
        <f t="shared" si="7"/>
        <v>1</v>
      </c>
      <c r="EY64" s="118">
        <f t="shared" si="8"/>
        <v>1</v>
      </c>
      <c r="EZ64" s="118">
        <f t="shared" si="9"/>
        <v>1</v>
      </c>
      <c r="FA64" s="118" t="str">
        <f>VLOOKUP(B64,[1]Kintone!A:H,8,0)</f>
        <v>診療所</v>
      </c>
      <c r="FB64" s="121">
        <v>45014</v>
      </c>
      <c r="FC64" s="118"/>
      <c r="FD64" s="118"/>
    </row>
    <row r="65" spans="1:160" ht="18.75" customHeight="1">
      <c r="A65" s="66">
        <v>61</v>
      </c>
      <c r="B65" s="25">
        <v>451</v>
      </c>
      <c r="C65" s="67" t="s">
        <v>12</v>
      </c>
      <c r="D65" s="25">
        <v>2712403993</v>
      </c>
      <c r="E65" s="2" t="s">
        <v>32</v>
      </c>
      <c r="F65" s="2" t="s">
        <v>1186</v>
      </c>
      <c r="G65" s="2" t="s">
        <v>31</v>
      </c>
      <c r="H65" s="2" t="s">
        <v>32</v>
      </c>
      <c r="I65" s="2" t="s">
        <v>33</v>
      </c>
      <c r="J65" s="2" t="s">
        <v>34</v>
      </c>
      <c r="K65" s="68" t="s">
        <v>31</v>
      </c>
      <c r="L65" s="2" t="s">
        <v>1187</v>
      </c>
      <c r="M65" s="2" t="s">
        <v>1187</v>
      </c>
      <c r="N65" s="2" t="s">
        <v>35</v>
      </c>
      <c r="O65" s="118" t="s">
        <v>1188</v>
      </c>
      <c r="P65" s="2" t="s">
        <v>31</v>
      </c>
      <c r="Q65" s="2" t="s">
        <v>32</v>
      </c>
      <c r="R65" s="2" t="s">
        <v>33</v>
      </c>
      <c r="S65" s="2" t="s">
        <v>34</v>
      </c>
      <c r="T65" s="119" t="s">
        <v>35</v>
      </c>
      <c r="U65" s="2" t="s">
        <v>78</v>
      </c>
      <c r="V65" s="2" t="s">
        <v>12</v>
      </c>
      <c r="W65" s="69" t="s">
        <v>626</v>
      </c>
      <c r="X65" s="2" t="s">
        <v>2393</v>
      </c>
      <c r="Y65" s="2">
        <v>8</v>
      </c>
      <c r="Z65" s="2">
        <v>30</v>
      </c>
      <c r="AA65" s="2">
        <v>12</v>
      </c>
      <c r="AB65" s="2">
        <v>0</v>
      </c>
      <c r="AC65" s="2">
        <v>17</v>
      </c>
      <c r="AD65" s="2">
        <v>30</v>
      </c>
      <c r="AE65" s="2">
        <v>20</v>
      </c>
      <c r="AF65" s="2">
        <v>0</v>
      </c>
      <c r="AG65" s="2" t="s">
        <v>2393</v>
      </c>
      <c r="AH65" s="2">
        <v>6</v>
      </c>
      <c r="AI65" s="2" t="s">
        <v>12</v>
      </c>
      <c r="AJ65" s="2">
        <v>130000</v>
      </c>
      <c r="AK65" s="2">
        <v>8</v>
      </c>
      <c r="AL65" s="2">
        <v>30</v>
      </c>
      <c r="AM65" s="2">
        <v>12</v>
      </c>
      <c r="AN65" s="2">
        <v>0</v>
      </c>
      <c r="AO65" s="2">
        <v>17</v>
      </c>
      <c r="AP65" s="2">
        <v>30</v>
      </c>
      <c r="AQ65" s="2">
        <v>20</v>
      </c>
      <c r="AR65" s="2">
        <v>0</v>
      </c>
      <c r="AS65" s="2" t="s">
        <v>2393</v>
      </c>
      <c r="AT65" s="2">
        <v>6</v>
      </c>
      <c r="AU65" s="2" t="s">
        <v>12</v>
      </c>
      <c r="AV65" s="2">
        <v>130000</v>
      </c>
      <c r="AW65" s="2">
        <v>8</v>
      </c>
      <c r="AX65" s="2">
        <v>30</v>
      </c>
      <c r="AY65" s="2">
        <v>12</v>
      </c>
      <c r="AZ65" s="2">
        <v>0</v>
      </c>
      <c r="BA65" s="2">
        <v>17</v>
      </c>
      <c r="BB65" s="2">
        <v>30</v>
      </c>
      <c r="BC65" s="2">
        <v>20</v>
      </c>
      <c r="BD65" s="2">
        <v>0</v>
      </c>
      <c r="BE65" s="2" t="s">
        <v>2393</v>
      </c>
      <c r="BF65" s="2">
        <v>6</v>
      </c>
      <c r="BG65" s="2" t="s">
        <v>12</v>
      </c>
      <c r="BH65" s="2">
        <v>130000</v>
      </c>
      <c r="BI65" s="2">
        <v>8</v>
      </c>
      <c r="BJ65" s="2">
        <v>30</v>
      </c>
      <c r="BK65" s="2">
        <v>12</v>
      </c>
      <c r="BL65" s="2">
        <v>0</v>
      </c>
      <c r="BM65" s="2">
        <v>17</v>
      </c>
      <c r="BN65" s="2">
        <v>30</v>
      </c>
      <c r="BO65" s="2">
        <v>20</v>
      </c>
      <c r="BP65" s="2">
        <v>0</v>
      </c>
      <c r="BQ65" s="2" t="s">
        <v>2393</v>
      </c>
      <c r="BR65" s="2">
        <v>6</v>
      </c>
      <c r="BS65" s="2" t="s">
        <v>12</v>
      </c>
      <c r="BT65" s="2">
        <v>130000</v>
      </c>
      <c r="BU65" s="2">
        <v>8</v>
      </c>
      <c r="BV65" s="2">
        <v>30</v>
      </c>
      <c r="BW65" s="2">
        <v>12</v>
      </c>
      <c r="BX65" s="2">
        <v>0</v>
      </c>
      <c r="BY65" s="2">
        <v>17</v>
      </c>
      <c r="BZ65" s="2">
        <v>30</v>
      </c>
      <c r="CA65" s="2">
        <v>20</v>
      </c>
      <c r="CB65" s="2">
        <v>0</v>
      </c>
      <c r="CC65" s="2" t="s">
        <v>2393</v>
      </c>
      <c r="CD65" s="2">
        <v>6</v>
      </c>
      <c r="CE65" s="2" t="s">
        <v>12</v>
      </c>
      <c r="CF65" s="2">
        <v>130000</v>
      </c>
      <c r="CG65" s="2">
        <v>8</v>
      </c>
      <c r="CH65" s="2">
        <v>30</v>
      </c>
      <c r="CI65" s="2">
        <v>12</v>
      </c>
      <c r="CJ65" s="2">
        <v>0</v>
      </c>
      <c r="CK65" s="2">
        <v>17</v>
      </c>
      <c r="CL65" s="2">
        <v>30</v>
      </c>
      <c r="CM65" s="2">
        <v>20</v>
      </c>
      <c r="CN65" s="2">
        <v>0</v>
      </c>
      <c r="CO65" s="2" t="s">
        <v>2393</v>
      </c>
      <c r="CP65" s="2">
        <v>6</v>
      </c>
      <c r="CQ65" s="2" t="s">
        <v>12</v>
      </c>
      <c r="CR65" s="2">
        <v>130000</v>
      </c>
      <c r="CS65" s="2">
        <v>8</v>
      </c>
      <c r="CT65" s="2">
        <v>30</v>
      </c>
      <c r="CU65" s="2">
        <v>12</v>
      </c>
      <c r="CV65" s="2">
        <v>0</v>
      </c>
      <c r="CW65" s="2">
        <v>17</v>
      </c>
      <c r="CX65" s="2">
        <v>30</v>
      </c>
      <c r="CY65" s="2">
        <v>20</v>
      </c>
      <c r="CZ65" s="2">
        <v>0</v>
      </c>
      <c r="DA65" s="2" t="s">
        <v>2393</v>
      </c>
      <c r="DB65" s="2">
        <v>6</v>
      </c>
      <c r="DC65" s="2" t="s">
        <v>12</v>
      </c>
      <c r="DD65" s="2">
        <v>130000</v>
      </c>
      <c r="DE65" s="2">
        <v>8</v>
      </c>
      <c r="DF65" s="2">
        <v>30</v>
      </c>
      <c r="DG65" s="2">
        <v>12</v>
      </c>
      <c r="DH65" s="2">
        <v>0</v>
      </c>
      <c r="DI65" s="2">
        <v>17</v>
      </c>
      <c r="DJ65" s="2">
        <v>30</v>
      </c>
      <c r="DK65" s="2">
        <v>20</v>
      </c>
      <c r="DL65" s="2">
        <v>0</v>
      </c>
      <c r="DM65" s="2" t="s">
        <v>2393</v>
      </c>
      <c r="DN65" s="2">
        <v>6</v>
      </c>
      <c r="DO65" s="2" t="s">
        <v>12</v>
      </c>
      <c r="DP65" s="2">
        <v>130000</v>
      </c>
      <c r="DQ65" s="2">
        <v>8</v>
      </c>
      <c r="DR65" s="2">
        <v>30</v>
      </c>
      <c r="DS65" s="2">
        <v>12</v>
      </c>
      <c r="DT65" s="2">
        <v>0</v>
      </c>
      <c r="DU65" s="2">
        <v>17</v>
      </c>
      <c r="DV65" s="2">
        <v>30</v>
      </c>
      <c r="DW65" s="2">
        <v>20</v>
      </c>
      <c r="DX65" s="2">
        <v>0</v>
      </c>
      <c r="DY65" s="2" t="s">
        <v>2393</v>
      </c>
      <c r="DZ65" s="2">
        <v>6</v>
      </c>
      <c r="EA65" s="2" t="s">
        <v>12</v>
      </c>
      <c r="EB65" s="2">
        <v>130000</v>
      </c>
      <c r="EC65" s="2">
        <v>8</v>
      </c>
      <c r="ED65" s="2">
        <v>30</v>
      </c>
      <c r="EE65" s="2">
        <v>12</v>
      </c>
      <c r="EF65" s="2">
        <v>0</v>
      </c>
      <c r="EG65" s="2">
        <v>17</v>
      </c>
      <c r="EH65" s="2">
        <v>30</v>
      </c>
      <c r="EI65" s="2">
        <v>20</v>
      </c>
      <c r="EJ65" s="2">
        <v>0</v>
      </c>
      <c r="EK65" s="2" t="s">
        <v>2393</v>
      </c>
      <c r="EL65" s="2">
        <v>6</v>
      </c>
      <c r="EM65" s="2" t="s">
        <v>12</v>
      </c>
      <c r="EN65" s="2">
        <v>130000</v>
      </c>
      <c r="EO65" s="2">
        <v>60</v>
      </c>
      <c r="EP65" s="120">
        <v>1300000</v>
      </c>
      <c r="EQ65" s="118">
        <f t="shared" si="0"/>
        <v>1</v>
      </c>
      <c r="ER65" s="118">
        <f t="shared" si="1"/>
        <v>1</v>
      </c>
      <c r="ES65" s="118">
        <f t="shared" si="2"/>
        <v>1</v>
      </c>
      <c r="ET65" s="118">
        <f t="shared" si="3"/>
        <v>1</v>
      </c>
      <c r="EU65" s="118">
        <f t="shared" si="4"/>
        <v>1</v>
      </c>
      <c r="EV65" s="118">
        <f t="shared" si="5"/>
        <v>1</v>
      </c>
      <c r="EW65" s="118">
        <f t="shared" si="6"/>
        <v>1</v>
      </c>
      <c r="EX65" s="118">
        <f t="shared" si="7"/>
        <v>1</v>
      </c>
      <c r="EY65" s="118">
        <f t="shared" si="8"/>
        <v>1</v>
      </c>
      <c r="EZ65" s="118">
        <f t="shared" si="9"/>
        <v>1</v>
      </c>
      <c r="FA65" s="118" t="str">
        <f>VLOOKUP(B65,[1]Kintone!A:H,8,0)</f>
        <v>診療所</v>
      </c>
      <c r="FB65" s="121">
        <v>45014</v>
      </c>
      <c r="FC65" s="118"/>
      <c r="FD65" s="118"/>
    </row>
    <row r="66" spans="1:160" ht="18.75" customHeight="1">
      <c r="A66" s="66">
        <v>62</v>
      </c>
      <c r="B66" s="25">
        <v>1649</v>
      </c>
      <c r="C66" s="67" t="s">
        <v>15</v>
      </c>
      <c r="D66" s="25">
        <v>2711804068</v>
      </c>
      <c r="E66" s="2" t="s">
        <v>1165</v>
      </c>
      <c r="F66" s="2">
        <v>0</v>
      </c>
      <c r="G66" s="2">
        <v>0</v>
      </c>
      <c r="H66" s="2" t="s">
        <v>2193</v>
      </c>
      <c r="I66" s="2" t="s">
        <v>228</v>
      </c>
      <c r="J66" s="2" t="s">
        <v>2395</v>
      </c>
      <c r="K66" s="68" t="s">
        <v>2394</v>
      </c>
      <c r="L66" s="2" t="s">
        <v>2194</v>
      </c>
      <c r="M66" s="2" t="s">
        <v>2194</v>
      </c>
      <c r="N66" s="2" t="s">
        <v>2195</v>
      </c>
      <c r="O66" s="118" t="s">
        <v>3240</v>
      </c>
      <c r="P66" s="2" t="s">
        <v>2394</v>
      </c>
      <c r="Q66" s="2" t="s">
        <v>2193</v>
      </c>
      <c r="R66" s="2" t="s">
        <v>228</v>
      </c>
      <c r="S66" s="2" t="s">
        <v>2395</v>
      </c>
      <c r="T66" s="119" t="s">
        <v>2196</v>
      </c>
      <c r="U66" s="2" t="s">
        <v>20</v>
      </c>
      <c r="V66" s="2" t="s">
        <v>15</v>
      </c>
      <c r="W66" s="123" t="s">
        <v>2396</v>
      </c>
      <c r="X66" s="2"/>
      <c r="Y66" s="2">
        <v>9</v>
      </c>
      <c r="Z66" s="2">
        <v>0</v>
      </c>
      <c r="AA66" s="2">
        <v>12</v>
      </c>
      <c r="AB66" s="2">
        <v>0</v>
      </c>
      <c r="AC66" s="2">
        <v>13</v>
      </c>
      <c r="AD66" s="2">
        <v>0</v>
      </c>
      <c r="AE66" s="2">
        <v>17</v>
      </c>
      <c r="AF66" s="2">
        <v>0</v>
      </c>
      <c r="AG66" s="2" t="s">
        <v>3241</v>
      </c>
      <c r="AH66" s="2">
        <v>7</v>
      </c>
      <c r="AI66" s="2" t="s">
        <v>15</v>
      </c>
      <c r="AJ66" s="2">
        <v>65000</v>
      </c>
      <c r="AK66" s="2">
        <v>9</v>
      </c>
      <c r="AL66" s="2">
        <v>0</v>
      </c>
      <c r="AM66" s="2">
        <v>12</v>
      </c>
      <c r="AN66" s="2">
        <v>0</v>
      </c>
      <c r="AO66" s="2">
        <v>13</v>
      </c>
      <c r="AP66" s="2">
        <v>0</v>
      </c>
      <c r="AQ66" s="2">
        <v>17</v>
      </c>
      <c r="AR66" s="2">
        <v>0</v>
      </c>
      <c r="AS66" s="2"/>
      <c r="AT66" s="2">
        <v>7</v>
      </c>
      <c r="AU66" s="2" t="s">
        <v>15</v>
      </c>
      <c r="AV66" s="2">
        <v>65000</v>
      </c>
      <c r="AW66" s="2">
        <v>9</v>
      </c>
      <c r="AX66" s="2">
        <v>0</v>
      </c>
      <c r="AY66" s="2">
        <v>12</v>
      </c>
      <c r="AZ66" s="2">
        <v>0</v>
      </c>
      <c r="BA66" s="2">
        <v>13</v>
      </c>
      <c r="BB66" s="2">
        <v>0</v>
      </c>
      <c r="BC66" s="2">
        <v>17</v>
      </c>
      <c r="BD66" s="2">
        <v>0</v>
      </c>
      <c r="BE66" s="2"/>
      <c r="BF66" s="2">
        <v>7</v>
      </c>
      <c r="BG66" s="2" t="s">
        <v>15</v>
      </c>
      <c r="BH66" s="2">
        <v>65000</v>
      </c>
      <c r="BI66" s="2">
        <v>9</v>
      </c>
      <c r="BJ66" s="2">
        <v>0</v>
      </c>
      <c r="BK66" s="2">
        <v>12</v>
      </c>
      <c r="BL66" s="2">
        <v>0</v>
      </c>
      <c r="BM66" s="2">
        <v>13</v>
      </c>
      <c r="BN66" s="2">
        <v>0</v>
      </c>
      <c r="BO66" s="2">
        <v>17</v>
      </c>
      <c r="BP66" s="2">
        <v>0</v>
      </c>
      <c r="BQ66" s="2"/>
      <c r="BR66" s="2">
        <v>7</v>
      </c>
      <c r="BS66" s="2" t="s">
        <v>15</v>
      </c>
      <c r="BT66" s="2">
        <v>65000</v>
      </c>
      <c r="BU66" s="2">
        <v>9</v>
      </c>
      <c r="BV66" s="2">
        <v>0</v>
      </c>
      <c r="BW66" s="2">
        <v>12</v>
      </c>
      <c r="BX66" s="2">
        <v>0</v>
      </c>
      <c r="BY66" s="2">
        <v>13</v>
      </c>
      <c r="BZ66" s="2">
        <v>0</v>
      </c>
      <c r="CA66" s="2">
        <v>17</v>
      </c>
      <c r="CB66" s="2">
        <v>0</v>
      </c>
      <c r="CC66" s="2"/>
      <c r="CD66" s="2">
        <v>7</v>
      </c>
      <c r="CE66" s="2" t="s">
        <v>15</v>
      </c>
      <c r="CF66" s="2">
        <v>65000</v>
      </c>
      <c r="CG66" s="2">
        <v>9</v>
      </c>
      <c r="CH66" s="2">
        <v>0</v>
      </c>
      <c r="CI66" s="2">
        <v>12</v>
      </c>
      <c r="CJ66" s="2">
        <v>0</v>
      </c>
      <c r="CK66" s="2">
        <v>13</v>
      </c>
      <c r="CL66" s="2">
        <v>0</v>
      </c>
      <c r="CM66" s="2">
        <v>17</v>
      </c>
      <c r="CN66" s="2">
        <v>0</v>
      </c>
      <c r="CO66" s="2"/>
      <c r="CP66" s="2">
        <v>7</v>
      </c>
      <c r="CQ66" s="2" t="s">
        <v>15</v>
      </c>
      <c r="CR66" s="2">
        <v>65000</v>
      </c>
      <c r="CS66" s="2">
        <v>9</v>
      </c>
      <c r="CT66" s="2">
        <v>0</v>
      </c>
      <c r="CU66" s="2">
        <v>12</v>
      </c>
      <c r="CV66" s="2">
        <v>0</v>
      </c>
      <c r="CW66" s="2">
        <v>13</v>
      </c>
      <c r="CX66" s="2">
        <v>0</v>
      </c>
      <c r="CY66" s="2">
        <v>17</v>
      </c>
      <c r="CZ66" s="2">
        <v>0</v>
      </c>
      <c r="DA66" s="2"/>
      <c r="DB66" s="2">
        <v>7</v>
      </c>
      <c r="DC66" s="2" t="s">
        <v>15</v>
      </c>
      <c r="DD66" s="2">
        <v>65000</v>
      </c>
      <c r="DE66" s="2">
        <v>9</v>
      </c>
      <c r="DF66" s="2">
        <v>0</v>
      </c>
      <c r="DG66" s="2">
        <v>12</v>
      </c>
      <c r="DH66" s="2">
        <v>0</v>
      </c>
      <c r="DI66" s="2">
        <v>13</v>
      </c>
      <c r="DJ66" s="2">
        <v>0</v>
      </c>
      <c r="DK66" s="2">
        <v>17</v>
      </c>
      <c r="DL66" s="2">
        <v>0</v>
      </c>
      <c r="DM66" s="2"/>
      <c r="DN66" s="2">
        <v>7</v>
      </c>
      <c r="DO66" s="2" t="s">
        <v>15</v>
      </c>
      <c r="DP66" s="2">
        <v>65000</v>
      </c>
      <c r="DQ66" s="2">
        <v>9</v>
      </c>
      <c r="DR66" s="2">
        <v>0</v>
      </c>
      <c r="DS66" s="2">
        <v>12</v>
      </c>
      <c r="DT66" s="2">
        <v>0</v>
      </c>
      <c r="DU66" s="2">
        <v>13</v>
      </c>
      <c r="DV66" s="2">
        <v>0</v>
      </c>
      <c r="DW66" s="2">
        <v>17</v>
      </c>
      <c r="DX66" s="2">
        <v>0</v>
      </c>
      <c r="DY66" s="2"/>
      <c r="DZ66" s="2">
        <v>7</v>
      </c>
      <c r="EA66" s="2" t="s">
        <v>15</v>
      </c>
      <c r="EB66" s="2">
        <v>65000</v>
      </c>
      <c r="EC66" s="2">
        <v>9</v>
      </c>
      <c r="ED66" s="2">
        <v>0</v>
      </c>
      <c r="EE66" s="2">
        <v>12</v>
      </c>
      <c r="EF66" s="2">
        <v>0</v>
      </c>
      <c r="EG66" s="2">
        <v>13</v>
      </c>
      <c r="EH66" s="2">
        <v>0</v>
      </c>
      <c r="EI66" s="2">
        <v>17</v>
      </c>
      <c r="EJ66" s="2">
        <v>0</v>
      </c>
      <c r="EK66" s="2"/>
      <c r="EL66" s="2">
        <v>7</v>
      </c>
      <c r="EM66" s="2" t="s">
        <v>15</v>
      </c>
      <c r="EN66" s="2">
        <v>65000</v>
      </c>
      <c r="EO66" s="2">
        <v>70</v>
      </c>
      <c r="EP66" s="120">
        <v>650000</v>
      </c>
      <c r="EQ66" s="118">
        <f t="shared" si="0"/>
        <v>1</v>
      </c>
      <c r="ER66" s="118">
        <f t="shared" si="1"/>
        <v>1</v>
      </c>
      <c r="ES66" s="118">
        <f t="shared" si="2"/>
        <v>1</v>
      </c>
      <c r="ET66" s="118">
        <f t="shared" si="3"/>
        <v>1</v>
      </c>
      <c r="EU66" s="118">
        <f t="shared" si="4"/>
        <v>1</v>
      </c>
      <c r="EV66" s="118">
        <f t="shared" si="5"/>
        <v>1</v>
      </c>
      <c r="EW66" s="118">
        <f t="shared" si="6"/>
        <v>1</v>
      </c>
      <c r="EX66" s="118">
        <f t="shared" si="7"/>
        <v>1</v>
      </c>
      <c r="EY66" s="118">
        <f t="shared" si="8"/>
        <v>1</v>
      </c>
      <c r="EZ66" s="118">
        <f t="shared" si="9"/>
        <v>1</v>
      </c>
      <c r="FA66" s="118" t="str">
        <f>VLOOKUP(B66,[1]Kintone!A:H,8,0)</f>
        <v>診療所</v>
      </c>
      <c r="FB66" s="121">
        <v>45014</v>
      </c>
      <c r="FC66" s="118"/>
      <c r="FD66" s="118"/>
    </row>
    <row r="67" spans="1:160" ht="18.75">
      <c r="A67" s="66">
        <v>63</v>
      </c>
      <c r="B67" s="25">
        <v>1291</v>
      </c>
      <c r="C67" s="67" t="s">
        <v>12</v>
      </c>
      <c r="D67" s="25">
        <v>2711804217</v>
      </c>
      <c r="E67" s="2" t="s">
        <v>731</v>
      </c>
      <c r="F67" s="2" t="s">
        <v>3242</v>
      </c>
      <c r="G67" s="2" t="s">
        <v>3243</v>
      </c>
      <c r="H67" s="2" t="s">
        <v>731</v>
      </c>
      <c r="I67" s="2" t="s">
        <v>228</v>
      </c>
      <c r="J67" s="2" t="s">
        <v>2397</v>
      </c>
      <c r="K67" s="68" t="s">
        <v>1028</v>
      </c>
      <c r="L67" s="2" t="s">
        <v>3244</v>
      </c>
      <c r="M67" s="2" t="s">
        <v>3244</v>
      </c>
      <c r="N67" s="2" t="s">
        <v>863</v>
      </c>
      <c r="O67" s="118" t="s">
        <v>1235</v>
      </c>
      <c r="P67" s="2" t="s">
        <v>1028</v>
      </c>
      <c r="Q67" s="2" t="s">
        <v>731</v>
      </c>
      <c r="R67" s="2" t="s">
        <v>228</v>
      </c>
      <c r="S67" s="2" t="s">
        <v>2397</v>
      </c>
      <c r="T67" s="119" t="s">
        <v>863</v>
      </c>
      <c r="U67" s="2" t="s">
        <v>20</v>
      </c>
      <c r="V67" s="2" t="s">
        <v>12</v>
      </c>
      <c r="W67" s="69" t="s">
        <v>864</v>
      </c>
      <c r="X67" s="2" t="s">
        <v>2640</v>
      </c>
      <c r="Y67" s="2">
        <v>9</v>
      </c>
      <c r="Z67" s="2">
        <v>0</v>
      </c>
      <c r="AA67" s="2">
        <v>15</v>
      </c>
      <c r="AB67" s="2">
        <v>0</v>
      </c>
      <c r="AC67" s="2">
        <v>0</v>
      </c>
      <c r="AD67" s="2">
        <v>0</v>
      </c>
      <c r="AE67" s="2">
        <v>0</v>
      </c>
      <c r="AF67" s="2">
        <v>0</v>
      </c>
      <c r="AG67" s="2" t="s">
        <v>2640</v>
      </c>
      <c r="AH67" s="2">
        <v>6</v>
      </c>
      <c r="AI67" s="2" t="s">
        <v>12</v>
      </c>
      <c r="AJ67" s="2">
        <v>130000</v>
      </c>
      <c r="AK67" s="2">
        <v>9</v>
      </c>
      <c r="AL67" s="2">
        <v>0</v>
      </c>
      <c r="AM67" s="2">
        <v>15</v>
      </c>
      <c r="AN67" s="2">
        <v>0</v>
      </c>
      <c r="AO67" s="2">
        <v>0</v>
      </c>
      <c r="AP67" s="2">
        <v>0</v>
      </c>
      <c r="AQ67" s="2">
        <v>0</v>
      </c>
      <c r="AR67" s="2">
        <v>0</v>
      </c>
      <c r="AS67" s="2" t="s">
        <v>2640</v>
      </c>
      <c r="AT67" s="2">
        <v>6</v>
      </c>
      <c r="AU67" s="2" t="s">
        <v>12</v>
      </c>
      <c r="AV67" s="2">
        <v>130000</v>
      </c>
      <c r="AW67" s="2">
        <v>9</v>
      </c>
      <c r="AX67" s="2">
        <v>0</v>
      </c>
      <c r="AY67" s="2">
        <v>15</v>
      </c>
      <c r="AZ67" s="2">
        <v>0</v>
      </c>
      <c r="BA67" s="2">
        <v>0</v>
      </c>
      <c r="BB67" s="2">
        <v>0</v>
      </c>
      <c r="BC67" s="2">
        <v>0</v>
      </c>
      <c r="BD67" s="2">
        <v>0</v>
      </c>
      <c r="BE67" s="2" t="s">
        <v>2640</v>
      </c>
      <c r="BF67" s="2">
        <v>6</v>
      </c>
      <c r="BG67" s="2" t="s">
        <v>12</v>
      </c>
      <c r="BH67" s="2">
        <v>130000</v>
      </c>
      <c r="BI67" s="2">
        <v>9</v>
      </c>
      <c r="BJ67" s="2">
        <v>0</v>
      </c>
      <c r="BK67" s="2">
        <v>15</v>
      </c>
      <c r="BL67" s="2">
        <v>0</v>
      </c>
      <c r="BM67" s="2">
        <v>0</v>
      </c>
      <c r="BN67" s="2">
        <v>0</v>
      </c>
      <c r="BO67" s="2">
        <v>0</v>
      </c>
      <c r="BP67" s="2">
        <v>0</v>
      </c>
      <c r="BQ67" s="2" t="s">
        <v>2640</v>
      </c>
      <c r="BR67" s="2">
        <v>6</v>
      </c>
      <c r="BS67" s="2" t="s">
        <v>12</v>
      </c>
      <c r="BT67" s="2">
        <v>130000</v>
      </c>
      <c r="BU67" s="2">
        <v>9</v>
      </c>
      <c r="BV67" s="2">
        <v>0</v>
      </c>
      <c r="BW67" s="2">
        <v>15</v>
      </c>
      <c r="BX67" s="2">
        <v>0</v>
      </c>
      <c r="BY67" s="2">
        <v>0</v>
      </c>
      <c r="BZ67" s="2">
        <v>0</v>
      </c>
      <c r="CA67" s="2">
        <v>0</v>
      </c>
      <c r="CB67" s="2">
        <v>0</v>
      </c>
      <c r="CC67" s="2" t="s">
        <v>2640</v>
      </c>
      <c r="CD67" s="2">
        <v>6</v>
      </c>
      <c r="CE67" s="2" t="s">
        <v>12</v>
      </c>
      <c r="CF67" s="2">
        <v>130000</v>
      </c>
      <c r="CG67" s="2">
        <v>9</v>
      </c>
      <c r="CH67" s="2">
        <v>0</v>
      </c>
      <c r="CI67" s="2">
        <v>15</v>
      </c>
      <c r="CJ67" s="2">
        <v>0</v>
      </c>
      <c r="CK67" s="2">
        <v>0</v>
      </c>
      <c r="CL67" s="2">
        <v>0</v>
      </c>
      <c r="CM67" s="2">
        <v>0</v>
      </c>
      <c r="CN67" s="2">
        <v>0</v>
      </c>
      <c r="CO67" s="2" t="s">
        <v>2640</v>
      </c>
      <c r="CP67" s="2">
        <v>6</v>
      </c>
      <c r="CQ67" s="2" t="s">
        <v>12</v>
      </c>
      <c r="CR67" s="2">
        <v>130000</v>
      </c>
      <c r="CS67" s="2">
        <v>9</v>
      </c>
      <c r="CT67" s="2">
        <v>0</v>
      </c>
      <c r="CU67" s="2">
        <v>15</v>
      </c>
      <c r="CV67" s="2">
        <v>0</v>
      </c>
      <c r="CW67" s="2">
        <v>0</v>
      </c>
      <c r="CX67" s="2">
        <v>0</v>
      </c>
      <c r="CY67" s="2">
        <v>0</v>
      </c>
      <c r="CZ67" s="2">
        <v>0</v>
      </c>
      <c r="DA67" s="2" t="s">
        <v>2640</v>
      </c>
      <c r="DB67" s="2">
        <v>6</v>
      </c>
      <c r="DC67" s="2" t="s">
        <v>12</v>
      </c>
      <c r="DD67" s="2">
        <v>130000</v>
      </c>
      <c r="DE67" s="2">
        <v>9</v>
      </c>
      <c r="DF67" s="2">
        <v>0</v>
      </c>
      <c r="DG67" s="2">
        <v>15</v>
      </c>
      <c r="DH67" s="2">
        <v>0</v>
      </c>
      <c r="DI67" s="2">
        <v>0</v>
      </c>
      <c r="DJ67" s="2">
        <v>0</v>
      </c>
      <c r="DK67" s="2">
        <v>0</v>
      </c>
      <c r="DL67" s="2">
        <v>0</v>
      </c>
      <c r="DM67" s="2" t="s">
        <v>2640</v>
      </c>
      <c r="DN67" s="2">
        <v>6</v>
      </c>
      <c r="DO67" s="2" t="s">
        <v>12</v>
      </c>
      <c r="DP67" s="2">
        <v>130000</v>
      </c>
      <c r="DQ67" s="2">
        <v>9</v>
      </c>
      <c r="DR67" s="2">
        <v>0</v>
      </c>
      <c r="DS67" s="2">
        <v>15</v>
      </c>
      <c r="DT67" s="2">
        <v>0</v>
      </c>
      <c r="DU67" s="2">
        <v>0</v>
      </c>
      <c r="DV67" s="2">
        <v>0</v>
      </c>
      <c r="DW67" s="2">
        <v>0</v>
      </c>
      <c r="DX67" s="2">
        <v>0</v>
      </c>
      <c r="DY67" s="2" t="s">
        <v>2640</v>
      </c>
      <c r="DZ67" s="2">
        <v>6</v>
      </c>
      <c r="EA67" s="2" t="s">
        <v>12</v>
      </c>
      <c r="EB67" s="2">
        <v>130000</v>
      </c>
      <c r="EC67" s="2">
        <v>9</v>
      </c>
      <c r="ED67" s="2">
        <v>0</v>
      </c>
      <c r="EE67" s="2">
        <v>15</v>
      </c>
      <c r="EF67" s="2">
        <v>0</v>
      </c>
      <c r="EG67" s="2">
        <v>0</v>
      </c>
      <c r="EH67" s="2">
        <v>0</v>
      </c>
      <c r="EI67" s="2">
        <v>0</v>
      </c>
      <c r="EJ67" s="2">
        <v>0</v>
      </c>
      <c r="EK67" s="2" t="s">
        <v>2640</v>
      </c>
      <c r="EL67" s="2">
        <v>6</v>
      </c>
      <c r="EM67" s="2" t="s">
        <v>12</v>
      </c>
      <c r="EN67" s="2">
        <v>130000</v>
      </c>
      <c r="EO67" s="2">
        <v>60</v>
      </c>
      <c r="EP67" s="120">
        <v>1300000</v>
      </c>
      <c r="EQ67" s="118">
        <f t="shared" si="0"/>
        <v>1</v>
      </c>
      <c r="ER67" s="118">
        <f t="shared" si="1"/>
        <v>1</v>
      </c>
      <c r="ES67" s="118">
        <f t="shared" si="2"/>
        <v>1</v>
      </c>
      <c r="ET67" s="118">
        <f t="shared" si="3"/>
        <v>1</v>
      </c>
      <c r="EU67" s="118">
        <f t="shared" si="4"/>
        <v>1</v>
      </c>
      <c r="EV67" s="118">
        <f t="shared" si="5"/>
        <v>1</v>
      </c>
      <c r="EW67" s="118">
        <f t="shared" si="6"/>
        <v>1</v>
      </c>
      <c r="EX67" s="118">
        <f t="shared" si="7"/>
        <v>1</v>
      </c>
      <c r="EY67" s="118">
        <f t="shared" si="8"/>
        <v>1</v>
      </c>
      <c r="EZ67" s="118">
        <f t="shared" si="9"/>
        <v>1</v>
      </c>
      <c r="FA67" s="118" t="str">
        <f>VLOOKUP(B67,[1]Kintone!A:H,8,0)</f>
        <v>診療所</v>
      </c>
      <c r="FB67" s="121">
        <v>45014</v>
      </c>
      <c r="FC67" s="118"/>
      <c r="FD67" s="118"/>
    </row>
    <row r="68" spans="1:160" ht="18.75" customHeight="1">
      <c r="A68" s="66">
        <v>64</v>
      </c>
      <c r="B68" s="25">
        <v>1507</v>
      </c>
      <c r="C68" s="67" t="s">
        <v>12</v>
      </c>
      <c r="D68" s="25">
        <v>2712702097</v>
      </c>
      <c r="E68" s="2" t="s">
        <v>68</v>
      </c>
      <c r="F68" s="2" t="s">
        <v>3245</v>
      </c>
      <c r="G68" s="2" t="s">
        <v>82</v>
      </c>
      <c r="H68" s="2" t="s">
        <v>68</v>
      </c>
      <c r="I68" s="2" t="s">
        <v>69</v>
      </c>
      <c r="J68" s="2" t="s">
        <v>83</v>
      </c>
      <c r="K68" s="68" t="s">
        <v>82</v>
      </c>
      <c r="L68" s="2" t="s">
        <v>1511</v>
      </c>
      <c r="M68" s="2" t="s">
        <v>1512</v>
      </c>
      <c r="N68" s="2" t="s">
        <v>84</v>
      </c>
      <c r="O68" s="118" t="s">
        <v>1513</v>
      </c>
      <c r="P68" s="2" t="s">
        <v>82</v>
      </c>
      <c r="Q68" s="2" t="s">
        <v>68</v>
      </c>
      <c r="R68" s="2" t="s">
        <v>69</v>
      </c>
      <c r="S68" s="2" t="s">
        <v>83</v>
      </c>
      <c r="T68" s="119" t="s">
        <v>84</v>
      </c>
      <c r="U68" s="2" t="s">
        <v>52</v>
      </c>
      <c r="V68" s="2" t="s">
        <v>12</v>
      </c>
      <c r="W68" s="123" t="s">
        <v>571</v>
      </c>
      <c r="X68" s="2"/>
      <c r="Y68" s="2">
        <v>8</v>
      </c>
      <c r="Z68" s="2">
        <v>45</v>
      </c>
      <c r="AA68" s="2">
        <v>12</v>
      </c>
      <c r="AB68" s="2">
        <v>0</v>
      </c>
      <c r="AC68" s="2">
        <v>0</v>
      </c>
      <c r="AD68" s="2">
        <v>0</v>
      </c>
      <c r="AE68" s="2">
        <v>0</v>
      </c>
      <c r="AF68" s="2">
        <v>0</v>
      </c>
      <c r="AG68" s="2" t="s">
        <v>16</v>
      </c>
      <c r="AH68" s="2">
        <v>3.25</v>
      </c>
      <c r="AI68" s="2" t="s">
        <v>12</v>
      </c>
      <c r="AJ68" s="2">
        <v>70000</v>
      </c>
      <c r="AK68" s="2">
        <v>8</v>
      </c>
      <c r="AL68" s="2">
        <v>45</v>
      </c>
      <c r="AM68" s="2">
        <v>12</v>
      </c>
      <c r="AN68" s="2">
        <v>0</v>
      </c>
      <c r="AO68" s="2">
        <v>0</v>
      </c>
      <c r="AP68" s="2">
        <v>0</v>
      </c>
      <c r="AQ68" s="2">
        <v>0</v>
      </c>
      <c r="AR68" s="2">
        <v>0</v>
      </c>
      <c r="AS68" s="2" t="s">
        <v>16</v>
      </c>
      <c r="AT68" s="2">
        <v>3.25</v>
      </c>
      <c r="AU68" s="2" t="s">
        <v>12</v>
      </c>
      <c r="AV68" s="2">
        <v>70000</v>
      </c>
      <c r="AW68" s="2">
        <v>8</v>
      </c>
      <c r="AX68" s="2">
        <v>45</v>
      </c>
      <c r="AY68" s="2">
        <v>12</v>
      </c>
      <c r="AZ68" s="2">
        <v>0</v>
      </c>
      <c r="BA68" s="2">
        <v>0</v>
      </c>
      <c r="BB68" s="2">
        <v>0</v>
      </c>
      <c r="BC68" s="2">
        <v>0</v>
      </c>
      <c r="BD68" s="2">
        <v>0</v>
      </c>
      <c r="BE68" s="2" t="s">
        <v>16</v>
      </c>
      <c r="BF68" s="2">
        <v>3.25</v>
      </c>
      <c r="BG68" s="2" t="s">
        <v>12</v>
      </c>
      <c r="BH68" s="2">
        <v>70000</v>
      </c>
      <c r="BI68" s="2">
        <v>8</v>
      </c>
      <c r="BJ68" s="2">
        <v>45</v>
      </c>
      <c r="BK68" s="2">
        <v>12</v>
      </c>
      <c r="BL68" s="2">
        <v>0</v>
      </c>
      <c r="BM68" s="2">
        <v>0</v>
      </c>
      <c r="BN68" s="2">
        <v>0</v>
      </c>
      <c r="BO68" s="2">
        <v>0</v>
      </c>
      <c r="BP68" s="2">
        <v>0</v>
      </c>
      <c r="BQ68" s="2" t="s">
        <v>16</v>
      </c>
      <c r="BR68" s="2">
        <v>3.25</v>
      </c>
      <c r="BS68" s="2" t="s">
        <v>12</v>
      </c>
      <c r="BT68" s="2">
        <v>70000</v>
      </c>
      <c r="BU68" s="2">
        <v>0</v>
      </c>
      <c r="BV68" s="2">
        <v>0</v>
      </c>
      <c r="BW68" s="2">
        <v>0</v>
      </c>
      <c r="BX68" s="2">
        <v>0</v>
      </c>
      <c r="BY68" s="2">
        <v>0</v>
      </c>
      <c r="BZ68" s="2">
        <v>0</v>
      </c>
      <c r="CA68" s="2">
        <v>0</v>
      </c>
      <c r="CB68" s="2">
        <v>0</v>
      </c>
      <c r="CC68" s="2" t="s">
        <v>16</v>
      </c>
      <c r="CD68" s="2">
        <v>0</v>
      </c>
      <c r="CE68" s="2">
        <v>0</v>
      </c>
      <c r="CF68" s="2">
        <v>0</v>
      </c>
      <c r="CG68" s="2">
        <v>8</v>
      </c>
      <c r="CH68" s="2">
        <v>45</v>
      </c>
      <c r="CI68" s="2">
        <v>12</v>
      </c>
      <c r="CJ68" s="2">
        <v>0</v>
      </c>
      <c r="CK68" s="2">
        <v>0</v>
      </c>
      <c r="CL68" s="2">
        <v>0</v>
      </c>
      <c r="CM68" s="2">
        <v>0</v>
      </c>
      <c r="CN68" s="2">
        <v>0</v>
      </c>
      <c r="CO68" s="2" t="s">
        <v>16</v>
      </c>
      <c r="CP68" s="2">
        <v>3.25</v>
      </c>
      <c r="CQ68" s="2" t="s">
        <v>12</v>
      </c>
      <c r="CR68" s="2">
        <v>70000</v>
      </c>
      <c r="CS68" s="2">
        <v>0</v>
      </c>
      <c r="CT68" s="2">
        <v>0</v>
      </c>
      <c r="CU68" s="2">
        <v>0</v>
      </c>
      <c r="CV68" s="2">
        <v>0</v>
      </c>
      <c r="CW68" s="2">
        <v>0</v>
      </c>
      <c r="CX68" s="2">
        <v>0</v>
      </c>
      <c r="CY68" s="2">
        <v>0</v>
      </c>
      <c r="CZ68" s="2">
        <v>0</v>
      </c>
      <c r="DA68" s="2" t="s">
        <v>16</v>
      </c>
      <c r="DB68" s="2">
        <v>0</v>
      </c>
      <c r="DC68" s="2">
        <v>0</v>
      </c>
      <c r="DD68" s="2">
        <v>0</v>
      </c>
      <c r="DE68" s="2">
        <v>0</v>
      </c>
      <c r="DF68" s="2">
        <v>0</v>
      </c>
      <c r="DG68" s="2">
        <v>0</v>
      </c>
      <c r="DH68" s="2">
        <v>0</v>
      </c>
      <c r="DI68" s="2">
        <v>0</v>
      </c>
      <c r="DJ68" s="2">
        <v>0</v>
      </c>
      <c r="DK68" s="2">
        <v>0</v>
      </c>
      <c r="DL68" s="2">
        <v>0</v>
      </c>
      <c r="DM68" s="2" t="s">
        <v>16</v>
      </c>
      <c r="DN68" s="2">
        <v>0</v>
      </c>
      <c r="DO68" s="2">
        <v>0</v>
      </c>
      <c r="DP68" s="2">
        <v>0</v>
      </c>
      <c r="DQ68" s="2">
        <v>0</v>
      </c>
      <c r="DR68" s="2">
        <v>0</v>
      </c>
      <c r="DS68" s="2">
        <v>0</v>
      </c>
      <c r="DT68" s="2">
        <v>0</v>
      </c>
      <c r="DU68" s="2">
        <v>0</v>
      </c>
      <c r="DV68" s="2">
        <v>0</v>
      </c>
      <c r="DW68" s="2">
        <v>0</v>
      </c>
      <c r="DX68" s="2">
        <v>0</v>
      </c>
      <c r="DY68" s="2" t="s">
        <v>16</v>
      </c>
      <c r="DZ68" s="2">
        <v>0</v>
      </c>
      <c r="EA68" s="2">
        <v>0</v>
      </c>
      <c r="EB68" s="2">
        <v>0</v>
      </c>
      <c r="EC68" s="2">
        <v>8</v>
      </c>
      <c r="ED68" s="2">
        <v>45</v>
      </c>
      <c r="EE68" s="2">
        <v>12</v>
      </c>
      <c r="EF68" s="2">
        <v>0</v>
      </c>
      <c r="EG68" s="2">
        <v>0</v>
      </c>
      <c r="EH68" s="2">
        <v>0</v>
      </c>
      <c r="EI68" s="2">
        <v>0</v>
      </c>
      <c r="EJ68" s="2">
        <v>0</v>
      </c>
      <c r="EK68" s="2" t="s">
        <v>16</v>
      </c>
      <c r="EL68" s="2">
        <v>3.25</v>
      </c>
      <c r="EM68" s="2" t="s">
        <v>12</v>
      </c>
      <c r="EN68" s="2">
        <v>70000</v>
      </c>
      <c r="EO68" s="2">
        <v>19.5</v>
      </c>
      <c r="EP68" s="120">
        <v>420000</v>
      </c>
      <c r="EQ68" s="118">
        <f t="shared" si="0"/>
        <v>1</v>
      </c>
      <c r="ER68" s="118">
        <f t="shared" si="1"/>
        <v>1</v>
      </c>
      <c r="ES68" s="118">
        <f t="shared" si="2"/>
        <v>1</v>
      </c>
      <c r="ET68" s="118">
        <f t="shared" si="3"/>
        <v>1</v>
      </c>
      <c r="EU68" s="118" t="str">
        <f t="shared" si="4"/>
        <v/>
      </c>
      <c r="EV68" s="118">
        <f t="shared" si="5"/>
        <v>1</v>
      </c>
      <c r="EW68" s="118" t="str">
        <f t="shared" si="6"/>
        <v/>
      </c>
      <c r="EX68" s="118" t="str">
        <f t="shared" si="7"/>
        <v/>
      </c>
      <c r="EY68" s="118" t="str">
        <f t="shared" si="8"/>
        <v/>
      </c>
      <c r="EZ68" s="118">
        <f t="shared" si="9"/>
        <v>1</v>
      </c>
      <c r="FA68" s="118" t="str">
        <f>VLOOKUP(B68,[1]Kintone!A:H,8,0)</f>
        <v>診療所</v>
      </c>
      <c r="FB68" s="121">
        <v>45014</v>
      </c>
      <c r="FC68" s="118"/>
      <c r="FD68" s="118"/>
    </row>
    <row r="69" spans="1:160" ht="18.75">
      <c r="A69" s="66">
        <v>65</v>
      </c>
      <c r="B69" s="25">
        <v>2372</v>
      </c>
      <c r="C69" s="67" t="s">
        <v>15</v>
      </c>
      <c r="D69" s="25">
        <v>2715009755</v>
      </c>
      <c r="E69" s="2" t="s">
        <v>837</v>
      </c>
      <c r="F69" s="2" t="s">
        <v>3246</v>
      </c>
      <c r="G69" s="2" t="s">
        <v>1377</v>
      </c>
      <c r="H69" s="2" t="s">
        <v>837</v>
      </c>
      <c r="I69" s="2" t="s">
        <v>149</v>
      </c>
      <c r="J69" s="2" t="s">
        <v>3049</v>
      </c>
      <c r="K69" s="68" t="s">
        <v>463</v>
      </c>
      <c r="L69" s="2" t="s">
        <v>1378</v>
      </c>
      <c r="M69" s="2" t="s">
        <v>1379</v>
      </c>
      <c r="N69" s="2" t="s">
        <v>838</v>
      </c>
      <c r="O69" s="118" t="s">
        <v>1380</v>
      </c>
      <c r="P69" s="2" t="s">
        <v>463</v>
      </c>
      <c r="Q69" s="2" t="s">
        <v>837</v>
      </c>
      <c r="R69" s="2" t="s">
        <v>149</v>
      </c>
      <c r="S69" s="2" t="s">
        <v>3049</v>
      </c>
      <c r="T69" s="119" t="s">
        <v>838</v>
      </c>
      <c r="U69" s="2" t="s">
        <v>52</v>
      </c>
      <c r="V69" s="2" t="s">
        <v>15</v>
      </c>
      <c r="W69" s="69" t="s">
        <v>3050</v>
      </c>
      <c r="X69" s="2" t="s">
        <v>3051</v>
      </c>
      <c r="Y69" s="2">
        <v>0</v>
      </c>
      <c r="Z69" s="2">
        <v>0</v>
      </c>
      <c r="AA69" s="2">
        <v>0</v>
      </c>
      <c r="AB69" s="2">
        <v>0</v>
      </c>
      <c r="AC69" s="2">
        <v>0</v>
      </c>
      <c r="AD69" s="2">
        <v>0</v>
      </c>
      <c r="AE69" s="2">
        <v>0</v>
      </c>
      <c r="AF69" s="2">
        <v>0</v>
      </c>
      <c r="AG69" s="2" t="s">
        <v>16</v>
      </c>
      <c r="AH69" s="2">
        <v>0</v>
      </c>
      <c r="AI69" s="2">
        <v>0</v>
      </c>
      <c r="AJ69" s="2">
        <v>0</v>
      </c>
      <c r="AK69" s="2">
        <v>0</v>
      </c>
      <c r="AL69" s="2">
        <v>0</v>
      </c>
      <c r="AM69" s="2">
        <v>0</v>
      </c>
      <c r="AN69" s="2">
        <v>0</v>
      </c>
      <c r="AO69" s="2">
        <v>0</v>
      </c>
      <c r="AP69" s="2">
        <v>0</v>
      </c>
      <c r="AQ69" s="2">
        <v>0</v>
      </c>
      <c r="AR69" s="2">
        <v>0</v>
      </c>
      <c r="AS69" s="2" t="s">
        <v>16</v>
      </c>
      <c r="AT69" s="2">
        <v>0</v>
      </c>
      <c r="AU69" s="2">
        <v>0</v>
      </c>
      <c r="AV69" s="2">
        <v>0</v>
      </c>
      <c r="AW69" s="2">
        <v>0</v>
      </c>
      <c r="AX69" s="2">
        <v>0</v>
      </c>
      <c r="AY69" s="2">
        <v>0</v>
      </c>
      <c r="AZ69" s="2">
        <v>0</v>
      </c>
      <c r="BA69" s="2">
        <v>0</v>
      </c>
      <c r="BB69" s="2">
        <v>0</v>
      </c>
      <c r="BC69" s="2">
        <v>0</v>
      </c>
      <c r="BD69" s="2">
        <v>0</v>
      </c>
      <c r="BE69" s="2" t="s">
        <v>16</v>
      </c>
      <c r="BF69" s="2">
        <v>0</v>
      </c>
      <c r="BG69" s="2">
        <v>0</v>
      </c>
      <c r="BH69" s="2">
        <v>0</v>
      </c>
      <c r="BI69" s="2">
        <v>0</v>
      </c>
      <c r="BJ69" s="2">
        <v>0</v>
      </c>
      <c r="BK69" s="2">
        <v>0</v>
      </c>
      <c r="BL69" s="2">
        <v>0</v>
      </c>
      <c r="BM69" s="2">
        <v>0</v>
      </c>
      <c r="BN69" s="2">
        <v>0</v>
      </c>
      <c r="BO69" s="2">
        <v>0</v>
      </c>
      <c r="BP69" s="2">
        <v>0</v>
      </c>
      <c r="BQ69" s="2" t="s">
        <v>16</v>
      </c>
      <c r="BR69" s="2">
        <v>0</v>
      </c>
      <c r="BS69" s="2">
        <v>0</v>
      </c>
      <c r="BT69" s="2">
        <v>0</v>
      </c>
      <c r="BU69" s="2">
        <v>0</v>
      </c>
      <c r="BV69" s="2">
        <v>0</v>
      </c>
      <c r="BW69" s="2">
        <v>0</v>
      </c>
      <c r="BX69" s="2">
        <v>0</v>
      </c>
      <c r="BY69" s="2">
        <v>13</v>
      </c>
      <c r="BZ69" s="2">
        <v>30</v>
      </c>
      <c r="CA69" s="2">
        <v>14</v>
      </c>
      <c r="CB69" s="2">
        <v>30</v>
      </c>
      <c r="CC69" s="2" t="s">
        <v>3051</v>
      </c>
      <c r="CD69" s="2">
        <v>1</v>
      </c>
      <c r="CE69" s="2" t="s">
        <v>15</v>
      </c>
      <c r="CF69" s="2">
        <v>25000</v>
      </c>
      <c r="CG69" s="2">
        <v>0</v>
      </c>
      <c r="CH69" s="2">
        <v>0</v>
      </c>
      <c r="CI69" s="2">
        <v>0</v>
      </c>
      <c r="CJ69" s="2">
        <v>0</v>
      </c>
      <c r="CK69" s="2">
        <v>0</v>
      </c>
      <c r="CL69" s="2">
        <v>0</v>
      </c>
      <c r="CM69" s="2">
        <v>0</v>
      </c>
      <c r="CN69" s="2">
        <v>0</v>
      </c>
      <c r="CO69" s="2" t="s">
        <v>16</v>
      </c>
      <c r="CP69" s="2">
        <v>0</v>
      </c>
      <c r="CQ69" s="2">
        <v>0</v>
      </c>
      <c r="CR69" s="2">
        <v>0</v>
      </c>
      <c r="CS69" s="2">
        <v>0</v>
      </c>
      <c r="CT69" s="2">
        <v>0</v>
      </c>
      <c r="CU69" s="2">
        <v>0</v>
      </c>
      <c r="CV69" s="2">
        <v>0</v>
      </c>
      <c r="CW69" s="2">
        <v>13</v>
      </c>
      <c r="CX69" s="2">
        <v>30</v>
      </c>
      <c r="CY69" s="2">
        <v>14</v>
      </c>
      <c r="CZ69" s="2">
        <v>30</v>
      </c>
      <c r="DA69" s="2" t="s">
        <v>3051</v>
      </c>
      <c r="DB69" s="2">
        <v>1</v>
      </c>
      <c r="DC69" s="2" t="s">
        <v>15</v>
      </c>
      <c r="DD69" s="2">
        <v>25000</v>
      </c>
      <c r="DE69" s="2">
        <v>0</v>
      </c>
      <c r="DF69" s="2">
        <v>0</v>
      </c>
      <c r="DG69" s="2">
        <v>0</v>
      </c>
      <c r="DH69" s="2">
        <v>0</v>
      </c>
      <c r="DI69" s="2">
        <v>13</v>
      </c>
      <c r="DJ69" s="2">
        <v>30</v>
      </c>
      <c r="DK69" s="2">
        <v>14</v>
      </c>
      <c r="DL69" s="2">
        <v>30</v>
      </c>
      <c r="DM69" s="2" t="s">
        <v>3051</v>
      </c>
      <c r="DN69" s="2">
        <v>1</v>
      </c>
      <c r="DO69" s="2" t="s">
        <v>15</v>
      </c>
      <c r="DP69" s="2">
        <v>25000</v>
      </c>
      <c r="DQ69" s="2">
        <v>0</v>
      </c>
      <c r="DR69" s="2">
        <v>0</v>
      </c>
      <c r="DS69" s="2">
        <v>0</v>
      </c>
      <c r="DT69" s="2">
        <v>0</v>
      </c>
      <c r="DU69" s="2">
        <v>13</v>
      </c>
      <c r="DV69" s="2">
        <v>30</v>
      </c>
      <c r="DW69" s="2">
        <v>14</v>
      </c>
      <c r="DX69" s="2">
        <v>30</v>
      </c>
      <c r="DY69" s="2" t="s">
        <v>3051</v>
      </c>
      <c r="DZ69" s="2">
        <v>1</v>
      </c>
      <c r="EA69" s="2" t="s">
        <v>15</v>
      </c>
      <c r="EB69" s="2">
        <v>25000</v>
      </c>
      <c r="EC69" s="2">
        <v>0</v>
      </c>
      <c r="ED69" s="2">
        <v>0</v>
      </c>
      <c r="EE69" s="2">
        <v>0</v>
      </c>
      <c r="EF69" s="2">
        <v>0</v>
      </c>
      <c r="EG69" s="2">
        <v>0</v>
      </c>
      <c r="EH69" s="2">
        <v>0</v>
      </c>
      <c r="EI69" s="2">
        <v>0</v>
      </c>
      <c r="EJ69" s="2">
        <v>0</v>
      </c>
      <c r="EK69" s="2" t="s">
        <v>16</v>
      </c>
      <c r="EL69" s="2">
        <v>0</v>
      </c>
      <c r="EM69" s="2">
        <v>0</v>
      </c>
      <c r="EN69" s="2">
        <v>0</v>
      </c>
      <c r="EO69" s="2">
        <v>4</v>
      </c>
      <c r="EP69" s="120">
        <v>100000</v>
      </c>
      <c r="EQ69" s="118" t="str">
        <f t="shared" si="0"/>
        <v/>
      </c>
      <c r="ER69" s="118" t="str">
        <f t="shared" si="1"/>
        <v/>
      </c>
      <c r="ES69" s="118" t="str">
        <f t="shared" si="2"/>
        <v/>
      </c>
      <c r="ET69" s="118" t="str">
        <f t="shared" si="3"/>
        <v/>
      </c>
      <c r="EU69" s="118">
        <f t="shared" si="4"/>
        <v>1</v>
      </c>
      <c r="EV69" s="118" t="str">
        <f t="shared" si="5"/>
        <v/>
      </c>
      <c r="EW69" s="118">
        <f t="shared" si="6"/>
        <v>1</v>
      </c>
      <c r="EX69" s="118">
        <f t="shared" si="7"/>
        <v>1</v>
      </c>
      <c r="EY69" s="118">
        <f t="shared" si="8"/>
        <v>1</v>
      </c>
      <c r="EZ69" s="118" t="str">
        <f t="shared" si="9"/>
        <v/>
      </c>
      <c r="FA69" s="118" t="str">
        <f>VLOOKUP(B69,[1]Kintone!A:H,8,0)</f>
        <v>診療所</v>
      </c>
      <c r="FB69" s="121">
        <v>45014</v>
      </c>
      <c r="FC69" s="118"/>
      <c r="FD69" s="118"/>
    </row>
    <row r="70" spans="1:160" ht="18.75">
      <c r="A70" s="66">
        <v>66</v>
      </c>
      <c r="B70" s="25">
        <v>2378</v>
      </c>
      <c r="C70" s="67" t="s">
        <v>15</v>
      </c>
      <c r="D70" s="25">
        <v>2715010753</v>
      </c>
      <c r="E70" s="2" t="s">
        <v>837</v>
      </c>
      <c r="F70" s="2" t="s">
        <v>3246</v>
      </c>
      <c r="G70" s="2" t="s">
        <v>1377</v>
      </c>
      <c r="H70" s="2" t="s">
        <v>839</v>
      </c>
      <c r="I70" s="2" t="s">
        <v>149</v>
      </c>
      <c r="J70" s="2" t="s">
        <v>3052</v>
      </c>
      <c r="K70" s="68" t="s">
        <v>468</v>
      </c>
      <c r="L70" s="2" t="s">
        <v>1378</v>
      </c>
      <c r="M70" s="2" t="s">
        <v>1379</v>
      </c>
      <c r="N70" s="2" t="s">
        <v>838</v>
      </c>
      <c r="O70" s="118" t="s">
        <v>1380</v>
      </c>
      <c r="P70" s="2" t="s">
        <v>468</v>
      </c>
      <c r="Q70" s="2" t="s">
        <v>839</v>
      </c>
      <c r="R70" s="2" t="s">
        <v>149</v>
      </c>
      <c r="S70" s="2" t="s">
        <v>3052</v>
      </c>
      <c r="T70" s="119" t="s">
        <v>1118</v>
      </c>
      <c r="U70" s="2" t="s">
        <v>29</v>
      </c>
      <c r="V70" s="2" t="s">
        <v>15</v>
      </c>
      <c r="W70" s="69" t="s">
        <v>3050</v>
      </c>
      <c r="X70" s="2" t="s">
        <v>3051</v>
      </c>
      <c r="Y70" s="2">
        <v>0</v>
      </c>
      <c r="Z70" s="2">
        <v>0</v>
      </c>
      <c r="AA70" s="2">
        <v>0</v>
      </c>
      <c r="AB70" s="2">
        <v>0</v>
      </c>
      <c r="AC70" s="2">
        <v>0</v>
      </c>
      <c r="AD70" s="2">
        <v>0</v>
      </c>
      <c r="AE70" s="2">
        <v>0</v>
      </c>
      <c r="AF70" s="2">
        <v>0</v>
      </c>
      <c r="AG70" s="2" t="s">
        <v>16</v>
      </c>
      <c r="AH70" s="2">
        <v>0</v>
      </c>
      <c r="AI70" s="2">
        <v>0</v>
      </c>
      <c r="AJ70" s="2">
        <v>0</v>
      </c>
      <c r="AK70" s="2">
        <v>0</v>
      </c>
      <c r="AL70" s="2">
        <v>0</v>
      </c>
      <c r="AM70" s="2">
        <v>0</v>
      </c>
      <c r="AN70" s="2">
        <v>0</v>
      </c>
      <c r="AO70" s="2">
        <v>0</v>
      </c>
      <c r="AP70" s="2">
        <v>0</v>
      </c>
      <c r="AQ70" s="2">
        <v>0</v>
      </c>
      <c r="AR70" s="2">
        <v>0</v>
      </c>
      <c r="AS70" s="2" t="s">
        <v>16</v>
      </c>
      <c r="AT70" s="2">
        <v>0</v>
      </c>
      <c r="AU70" s="2">
        <v>0</v>
      </c>
      <c r="AV70" s="2">
        <v>0</v>
      </c>
      <c r="AW70" s="2">
        <v>0</v>
      </c>
      <c r="AX70" s="2">
        <v>0</v>
      </c>
      <c r="AY70" s="2">
        <v>0</v>
      </c>
      <c r="AZ70" s="2">
        <v>0</v>
      </c>
      <c r="BA70" s="2">
        <v>0</v>
      </c>
      <c r="BB70" s="2">
        <v>0</v>
      </c>
      <c r="BC70" s="2">
        <v>0</v>
      </c>
      <c r="BD70" s="2">
        <v>0</v>
      </c>
      <c r="BE70" s="2" t="s">
        <v>16</v>
      </c>
      <c r="BF70" s="2">
        <v>0</v>
      </c>
      <c r="BG70" s="2">
        <v>0</v>
      </c>
      <c r="BH70" s="2">
        <v>0</v>
      </c>
      <c r="BI70" s="2">
        <v>0</v>
      </c>
      <c r="BJ70" s="2">
        <v>0</v>
      </c>
      <c r="BK70" s="2">
        <v>0</v>
      </c>
      <c r="BL70" s="2">
        <v>0</v>
      </c>
      <c r="BM70" s="2">
        <v>0</v>
      </c>
      <c r="BN70" s="2">
        <v>0</v>
      </c>
      <c r="BO70" s="2">
        <v>0</v>
      </c>
      <c r="BP70" s="2">
        <v>0</v>
      </c>
      <c r="BQ70" s="2" t="s">
        <v>16</v>
      </c>
      <c r="BR70" s="2">
        <v>0</v>
      </c>
      <c r="BS70" s="2">
        <v>0</v>
      </c>
      <c r="BT70" s="2">
        <v>0</v>
      </c>
      <c r="BU70" s="2">
        <v>0</v>
      </c>
      <c r="BV70" s="2">
        <v>0</v>
      </c>
      <c r="BW70" s="2">
        <v>0</v>
      </c>
      <c r="BX70" s="2">
        <v>0</v>
      </c>
      <c r="BY70" s="2">
        <v>13</v>
      </c>
      <c r="BZ70" s="2">
        <v>30</v>
      </c>
      <c r="CA70" s="2">
        <v>14</v>
      </c>
      <c r="CB70" s="2">
        <v>30</v>
      </c>
      <c r="CC70" s="2" t="s">
        <v>3051</v>
      </c>
      <c r="CD70" s="2">
        <v>1</v>
      </c>
      <c r="CE70" s="2" t="s">
        <v>15</v>
      </c>
      <c r="CF70" s="2">
        <v>25000</v>
      </c>
      <c r="CG70" s="2">
        <v>0</v>
      </c>
      <c r="CH70" s="2">
        <v>0</v>
      </c>
      <c r="CI70" s="2">
        <v>0</v>
      </c>
      <c r="CJ70" s="2">
        <v>0</v>
      </c>
      <c r="CK70" s="2">
        <v>0</v>
      </c>
      <c r="CL70" s="2">
        <v>0</v>
      </c>
      <c r="CM70" s="2">
        <v>0</v>
      </c>
      <c r="CN70" s="2">
        <v>0</v>
      </c>
      <c r="CO70" s="2" t="s">
        <v>16</v>
      </c>
      <c r="CP70" s="2">
        <v>0</v>
      </c>
      <c r="CQ70" s="2">
        <v>0</v>
      </c>
      <c r="CR70" s="2">
        <v>0</v>
      </c>
      <c r="CS70" s="2">
        <v>0</v>
      </c>
      <c r="CT70" s="2">
        <v>0</v>
      </c>
      <c r="CU70" s="2">
        <v>0</v>
      </c>
      <c r="CV70" s="2">
        <v>0</v>
      </c>
      <c r="CW70" s="2">
        <v>13</v>
      </c>
      <c r="CX70" s="2">
        <v>30</v>
      </c>
      <c r="CY70" s="2">
        <v>14</v>
      </c>
      <c r="CZ70" s="2">
        <v>30</v>
      </c>
      <c r="DA70" s="2" t="s">
        <v>3051</v>
      </c>
      <c r="DB70" s="2">
        <v>1</v>
      </c>
      <c r="DC70" s="2" t="s">
        <v>15</v>
      </c>
      <c r="DD70" s="2">
        <v>25000</v>
      </c>
      <c r="DE70" s="2">
        <v>0</v>
      </c>
      <c r="DF70" s="2">
        <v>0</v>
      </c>
      <c r="DG70" s="2">
        <v>0</v>
      </c>
      <c r="DH70" s="2">
        <v>0</v>
      </c>
      <c r="DI70" s="2">
        <v>13</v>
      </c>
      <c r="DJ70" s="2">
        <v>30</v>
      </c>
      <c r="DK70" s="2">
        <v>14</v>
      </c>
      <c r="DL70" s="2">
        <v>30</v>
      </c>
      <c r="DM70" s="2" t="s">
        <v>3051</v>
      </c>
      <c r="DN70" s="2">
        <v>1</v>
      </c>
      <c r="DO70" s="2" t="s">
        <v>15</v>
      </c>
      <c r="DP70" s="2">
        <v>25000</v>
      </c>
      <c r="DQ70" s="2">
        <v>0</v>
      </c>
      <c r="DR70" s="2">
        <v>0</v>
      </c>
      <c r="DS70" s="2">
        <v>0</v>
      </c>
      <c r="DT70" s="2">
        <v>0</v>
      </c>
      <c r="DU70" s="2">
        <v>13</v>
      </c>
      <c r="DV70" s="2">
        <v>30</v>
      </c>
      <c r="DW70" s="2">
        <v>14</v>
      </c>
      <c r="DX70" s="2">
        <v>30</v>
      </c>
      <c r="DY70" s="2" t="s">
        <v>3051</v>
      </c>
      <c r="DZ70" s="2">
        <v>1</v>
      </c>
      <c r="EA70" s="2" t="s">
        <v>15</v>
      </c>
      <c r="EB70" s="2">
        <v>25000</v>
      </c>
      <c r="EC70" s="2">
        <v>0</v>
      </c>
      <c r="ED70" s="2">
        <v>0</v>
      </c>
      <c r="EE70" s="2">
        <v>0</v>
      </c>
      <c r="EF70" s="2">
        <v>0</v>
      </c>
      <c r="EG70" s="2">
        <v>0</v>
      </c>
      <c r="EH70" s="2">
        <v>0</v>
      </c>
      <c r="EI70" s="2">
        <v>0</v>
      </c>
      <c r="EJ70" s="2">
        <v>0</v>
      </c>
      <c r="EK70" s="2" t="s">
        <v>16</v>
      </c>
      <c r="EL70" s="2">
        <v>0</v>
      </c>
      <c r="EM70" s="2">
        <v>0</v>
      </c>
      <c r="EN70" s="2">
        <v>0</v>
      </c>
      <c r="EO70" s="2">
        <v>4</v>
      </c>
      <c r="EP70" s="120">
        <v>100000</v>
      </c>
      <c r="EQ70" s="118" t="str">
        <f t="shared" ref="EQ70:EQ133" si="10">IFERROR(IF(AJ70&gt;0,1,""),"")</f>
        <v/>
      </c>
      <c r="ER70" s="118" t="str">
        <f t="shared" ref="ER70:ER133" si="11">IFERROR(IF(AV70&gt;0,1,""),"")</f>
        <v/>
      </c>
      <c r="ES70" s="118" t="str">
        <f t="shared" ref="ES70:ES133" si="12">IFERROR(IF(BH70&gt;0,1,""),"")</f>
        <v/>
      </c>
      <c r="ET70" s="118" t="str">
        <f t="shared" ref="ET70:ET133" si="13">IFERROR(IF(BT70&gt;0,1,""),"")</f>
        <v/>
      </c>
      <c r="EU70" s="118">
        <f t="shared" ref="EU70:EU133" si="14">IFERROR(IF(CF70&gt;0,1,""),"")</f>
        <v>1</v>
      </c>
      <c r="EV70" s="118" t="str">
        <f t="shared" ref="EV70:EV133" si="15">IFERROR(IF(CR70&gt;0,1,""),"")</f>
        <v/>
      </c>
      <c r="EW70" s="118">
        <f t="shared" ref="EW70:EW133" si="16">IFERROR(IF(DD70&gt;0,1,""),"")</f>
        <v>1</v>
      </c>
      <c r="EX70" s="118">
        <f t="shared" ref="EX70:EX133" si="17">IFERROR(IF(DP70&gt;0,1,""),"")</f>
        <v>1</v>
      </c>
      <c r="EY70" s="118">
        <f t="shared" ref="EY70:EY133" si="18">IFERROR(IF(EB70&gt;0,1,""),"")</f>
        <v>1</v>
      </c>
      <c r="EZ70" s="118" t="str">
        <f t="shared" ref="EZ70:EZ133" si="19">IFERROR(IF(EN70&gt;0,1,""),"")</f>
        <v/>
      </c>
      <c r="FA70" s="118" t="str">
        <f>VLOOKUP(B70,[1]Kintone!A:H,8,0)</f>
        <v>診療所</v>
      </c>
      <c r="FB70" s="121">
        <v>45014</v>
      </c>
      <c r="FC70" s="118"/>
      <c r="FD70" s="118"/>
    </row>
    <row r="71" spans="1:160" ht="18.75">
      <c r="A71" s="66">
        <v>67</v>
      </c>
      <c r="B71" s="25">
        <v>40</v>
      </c>
      <c r="C71" s="67" t="s">
        <v>12</v>
      </c>
      <c r="D71" s="25">
        <v>2711200945</v>
      </c>
      <c r="E71" s="2" t="s">
        <v>284</v>
      </c>
      <c r="F71" s="2" t="s">
        <v>3247</v>
      </c>
      <c r="G71" s="2" t="s">
        <v>1505</v>
      </c>
      <c r="H71" s="2" t="s">
        <v>284</v>
      </c>
      <c r="I71" s="2" t="s">
        <v>285</v>
      </c>
      <c r="J71" s="2" t="s">
        <v>2398</v>
      </c>
      <c r="K71" s="68" t="s">
        <v>283</v>
      </c>
      <c r="L71" s="2" t="s">
        <v>1506</v>
      </c>
      <c r="M71" s="2" t="s">
        <v>1507</v>
      </c>
      <c r="N71" s="2" t="s">
        <v>286</v>
      </c>
      <c r="O71" s="118" t="s">
        <v>1508</v>
      </c>
      <c r="P71" s="2" t="s">
        <v>283</v>
      </c>
      <c r="Q71" s="2" t="s">
        <v>284</v>
      </c>
      <c r="R71" s="2" t="s">
        <v>285</v>
      </c>
      <c r="S71" s="2" t="s">
        <v>2398</v>
      </c>
      <c r="T71" s="119" t="s">
        <v>286</v>
      </c>
      <c r="U71" s="2" t="s">
        <v>169</v>
      </c>
      <c r="V71" s="2" t="s">
        <v>12</v>
      </c>
      <c r="W71" s="69" t="s">
        <v>648</v>
      </c>
      <c r="X71" s="2" t="s">
        <v>2697</v>
      </c>
      <c r="Y71" s="2">
        <v>9</v>
      </c>
      <c r="Z71" s="2">
        <v>0</v>
      </c>
      <c r="AA71" s="2">
        <v>13</v>
      </c>
      <c r="AB71" s="2">
        <v>0</v>
      </c>
      <c r="AC71" s="2">
        <v>0</v>
      </c>
      <c r="AD71" s="2">
        <v>0</v>
      </c>
      <c r="AE71" s="2">
        <v>0</v>
      </c>
      <c r="AF71" s="2">
        <v>0</v>
      </c>
      <c r="AG71" s="2" t="s">
        <v>3248</v>
      </c>
      <c r="AH71" s="2">
        <v>4</v>
      </c>
      <c r="AI71" s="2" t="s">
        <v>12</v>
      </c>
      <c r="AJ71" s="2">
        <v>90000</v>
      </c>
      <c r="AK71" s="2">
        <v>9</v>
      </c>
      <c r="AL71" s="2">
        <v>0</v>
      </c>
      <c r="AM71" s="2">
        <v>13</v>
      </c>
      <c r="AN71" s="2">
        <v>0</v>
      </c>
      <c r="AO71" s="2">
        <v>0</v>
      </c>
      <c r="AP71" s="2">
        <v>0</v>
      </c>
      <c r="AQ71" s="2">
        <v>0</v>
      </c>
      <c r="AR71" s="2">
        <v>0</v>
      </c>
      <c r="AS71" s="2" t="s">
        <v>3249</v>
      </c>
      <c r="AT71" s="2">
        <v>4</v>
      </c>
      <c r="AU71" s="2" t="s">
        <v>12</v>
      </c>
      <c r="AV71" s="2">
        <v>90000</v>
      </c>
      <c r="AW71" s="2">
        <v>9</v>
      </c>
      <c r="AX71" s="2">
        <v>0</v>
      </c>
      <c r="AY71" s="2">
        <v>13</v>
      </c>
      <c r="AZ71" s="2">
        <v>0</v>
      </c>
      <c r="BA71" s="2">
        <v>0</v>
      </c>
      <c r="BB71" s="2">
        <v>0</v>
      </c>
      <c r="BC71" s="2">
        <v>0</v>
      </c>
      <c r="BD71" s="2">
        <v>0</v>
      </c>
      <c r="BE71" s="2" t="s">
        <v>3249</v>
      </c>
      <c r="BF71" s="2">
        <v>4</v>
      </c>
      <c r="BG71" s="2" t="s">
        <v>12</v>
      </c>
      <c r="BH71" s="2">
        <v>90000</v>
      </c>
      <c r="BI71" s="2">
        <v>9</v>
      </c>
      <c r="BJ71" s="2">
        <v>0</v>
      </c>
      <c r="BK71" s="2">
        <v>13</v>
      </c>
      <c r="BL71" s="2">
        <v>0</v>
      </c>
      <c r="BM71" s="2">
        <v>0</v>
      </c>
      <c r="BN71" s="2">
        <v>0</v>
      </c>
      <c r="BO71" s="2">
        <v>0</v>
      </c>
      <c r="BP71" s="2">
        <v>0</v>
      </c>
      <c r="BQ71" s="2" t="s">
        <v>3249</v>
      </c>
      <c r="BR71" s="2">
        <v>4</v>
      </c>
      <c r="BS71" s="2" t="s">
        <v>12</v>
      </c>
      <c r="BT71" s="2">
        <v>90000</v>
      </c>
      <c r="BU71" s="2">
        <v>9</v>
      </c>
      <c r="BV71" s="2">
        <v>0</v>
      </c>
      <c r="BW71" s="2">
        <v>13</v>
      </c>
      <c r="BX71" s="2">
        <v>0</v>
      </c>
      <c r="BY71" s="2">
        <v>0</v>
      </c>
      <c r="BZ71" s="2">
        <v>0</v>
      </c>
      <c r="CA71" s="2">
        <v>0</v>
      </c>
      <c r="CB71" s="2">
        <v>0</v>
      </c>
      <c r="CC71" s="2" t="s">
        <v>3249</v>
      </c>
      <c r="CD71" s="2">
        <v>4</v>
      </c>
      <c r="CE71" s="2" t="s">
        <v>12</v>
      </c>
      <c r="CF71" s="2">
        <v>90000</v>
      </c>
      <c r="CG71" s="2">
        <v>9</v>
      </c>
      <c r="CH71" s="2">
        <v>0</v>
      </c>
      <c r="CI71" s="2">
        <v>13</v>
      </c>
      <c r="CJ71" s="2">
        <v>0</v>
      </c>
      <c r="CK71" s="2">
        <v>0</v>
      </c>
      <c r="CL71" s="2">
        <v>0</v>
      </c>
      <c r="CM71" s="2">
        <v>0</v>
      </c>
      <c r="CN71" s="2">
        <v>0</v>
      </c>
      <c r="CO71" s="2" t="s">
        <v>3249</v>
      </c>
      <c r="CP71" s="2">
        <v>4</v>
      </c>
      <c r="CQ71" s="2" t="s">
        <v>12</v>
      </c>
      <c r="CR71" s="2">
        <v>90000</v>
      </c>
      <c r="CS71" s="2">
        <v>9</v>
      </c>
      <c r="CT71" s="2">
        <v>0</v>
      </c>
      <c r="CU71" s="2">
        <v>13</v>
      </c>
      <c r="CV71" s="2">
        <v>0</v>
      </c>
      <c r="CW71" s="2">
        <v>0</v>
      </c>
      <c r="CX71" s="2">
        <v>0</v>
      </c>
      <c r="CY71" s="2">
        <v>0</v>
      </c>
      <c r="CZ71" s="2">
        <v>0</v>
      </c>
      <c r="DA71" s="2" t="s">
        <v>3249</v>
      </c>
      <c r="DB71" s="2">
        <v>4</v>
      </c>
      <c r="DC71" s="2" t="s">
        <v>12</v>
      </c>
      <c r="DD71" s="2">
        <v>90000</v>
      </c>
      <c r="DE71" s="2">
        <v>9</v>
      </c>
      <c r="DF71" s="2">
        <v>0</v>
      </c>
      <c r="DG71" s="2">
        <v>13</v>
      </c>
      <c r="DH71" s="2">
        <v>0</v>
      </c>
      <c r="DI71" s="2">
        <v>0</v>
      </c>
      <c r="DJ71" s="2">
        <v>0</v>
      </c>
      <c r="DK71" s="2">
        <v>0</v>
      </c>
      <c r="DL71" s="2">
        <v>0</v>
      </c>
      <c r="DM71" s="2" t="s">
        <v>3249</v>
      </c>
      <c r="DN71" s="2">
        <v>4</v>
      </c>
      <c r="DO71" s="2" t="s">
        <v>12</v>
      </c>
      <c r="DP71" s="2">
        <v>90000</v>
      </c>
      <c r="DQ71" s="2">
        <v>9</v>
      </c>
      <c r="DR71" s="2">
        <v>0</v>
      </c>
      <c r="DS71" s="2">
        <v>13</v>
      </c>
      <c r="DT71" s="2">
        <v>0</v>
      </c>
      <c r="DU71" s="2">
        <v>0</v>
      </c>
      <c r="DV71" s="2">
        <v>0</v>
      </c>
      <c r="DW71" s="2">
        <v>0</v>
      </c>
      <c r="DX71" s="2">
        <v>0</v>
      </c>
      <c r="DY71" s="2" t="s">
        <v>3249</v>
      </c>
      <c r="DZ71" s="2">
        <v>4</v>
      </c>
      <c r="EA71" s="2" t="s">
        <v>12</v>
      </c>
      <c r="EB71" s="2">
        <v>90000</v>
      </c>
      <c r="EC71" s="2">
        <v>9</v>
      </c>
      <c r="ED71" s="2">
        <v>0</v>
      </c>
      <c r="EE71" s="2">
        <v>13</v>
      </c>
      <c r="EF71" s="2">
        <v>0</v>
      </c>
      <c r="EG71" s="2">
        <v>0</v>
      </c>
      <c r="EH71" s="2">
        <v>0</v>
      </c>
      <c r="EI71" s="2">
        <v>0</v>
      </c>
      <c r="EJ71" s="2">
        <v>0</v>
      </c>
      <c r="EK71" s="2" t="s">
        <v>3249</v>
      </c>
      <c r="EL71" s="2">
        <v>4</v>
      </c>
      <c r="EM71" s="2" t="s">
        <v>12</v>
      </c>
      <c r="EN71" s="2">
        <v>90000</v>
      </c>
      <c r="EO71" s="2">
        <v>40</v>
      </c>
      <c r="EP71" s="120">
        <v>900000</v>
      </c>
      <c r="EQ71" s="118">
        <f t="shared" si="10"/>
        <v>1</v>
      </c>
      <c r="ER71" s="118">
        <f t="shared" si="11"/>
        <v>1</v>
      </c>
      <c r="ES71" s="118">
        <f t="shared" si="12"/>
        <v>1</v>
      </c>
      <c r="ET71" s="118">
        <f t="shared" si="13"/>
        <v>1</v>
      </c>
      <c r="EU71" s="118">
        <f t="shared" si="14"/>
        <v>1</v>
      </c>
      <c r="EV71" s="118">
        <f t="shared" si="15"/>
        <v>1</v>
      </c>
      <c r="EW71" s="118">
        <f t="shared" si="16"/>
        <v>1</v>
      </c>
      <c r="EX71" s="118">
        <f t="shared" si="17"/>
        <v>1</v>
      </c>
      <c r="EY71" s="118">
        <f t="shared" si="18"/>
        <v>1</v>
      </c>
      <c r="EZ71" s="118">
        <f t="shared" si="19"/>
        <v>1</v>
      </c>
      <c r="FA71" s="118" t="str">
        <f>VLOOKUP(B71,[1]Kintone!A:H,8,0)</f>
        <v>病院</v>
      </c>
      <c r="FB71" s="121">
        <v>45014</v>
      </c>
      <c r="FC71" s="118"/>
      <c r="FD71" s="118"/>
    </row>
    <row r="72" spans="1:160" ht="18.75">
      <c r="A72" s="66">
        <v>68</v>
      </c>
      <c r="B72" s="25">
        <v>2779</v>
      </c>
      <c r="C72" s="67" t="s">
        <v>12</v>
      </c>
      <c r="D72" s="25">
        <v>2719410850</v>
      </c>
      <c r="E72" s="2" t="s">
        <v>1165</v>
      </c>
      <c r="F72" s="2">
        <v>0</v>
      </c>
      <c r="G72" s="2">
        <v>0</v>
      </c>
      <c r="H72" s="2" t="s">
        <v>901</v>
      </c>
      <c r="I72" s="2" t="s">
        <v>47</v>
      </c>
      <c r="J72" s="2" t="s">
        <v>902</v>
      </c>
      <c r="K72" s="68" t="s">
        <v>552</v>
      </c>
      <c r="L72" s="2" t="s">
        <v>1930</v>
      </c>
      <c r="M72" s="2" t="s">
        <v>1930</v>
      </c>
      <c r="N72" s="25" t="s">
        <v>3250</v>
      </c>
      <c r="O72" s="118" t="s">
        <v>1931</v>
      </c>
      <c r="P72" s="2" t="s">
        <v>552</v>
      </c>
      <c r="Q72" s="2" t="s">
        <v>901</v>
      </c>
      <c r="R72" s="2" t="s">
        <v>47</v>
      </c>
      <c r="S72" s="2" t="s">
        <v>902</v>
      </c>
      <c r="T72" s="122" t="s">
        <v>903</v>
      </c>
      <c r="U72" s="2" t="s">
        <v>20</v>
      </c>
      <c r="V72" s="2" t="s">
        <v>12</v>
      </c>
      <c r="W72" s="69" t="s">
        <v>2230</v>
      </c>
      <c r="X72" s="2" t="s">
        <v>2399</v>
      </c>
      <c r="Y72" s="2">
        <v>5</v>
      </c>
      <c r="Z72" s="2">
        <v>0</v>
      </c>
      <c r="AA72" s="2">
        <v>11</v>
      </c>
      <c r="AB72" s="2">
        <v>0</v>
      </c>
      <c r="AC72" s="2">
        <v>0</v>
      </c>
      <c r="AD72" s="2">
        <v>0</v>
      </c>
      <c r="AE72" s="2">
        <v>0</v>
      </c>
      <c r="AF72" s="2">
        <v>0</v>
      </c>
      <c r="AG72" s="2" t="s">
        <v>2399</v>
      </c>
      <c r="AH72" s="2">
        <v>6</v>
      </c>
      <c r="AI72" s="2" t="s">
        <v>12</v>
      </c>
      <c r="AJ72" s="2">
        <v>130000</v>
      </c>
      <c r="AK72" s="2">
        <v>5</v>
      </c>
      <c r="AL72" s="2">
        <v>0</v>
      </c>
      <c r="AM72" s="2">
        <v>11</v>
      </c>
      <c r="AN72" s="2">
        <v>0</v>
      </c>
      <c r="AO72" s="2">
        <v>0</v>
      </c>
      <c r="AP72" s="2">
        <v>0</v>
      </c>
      <c r="AQ72" s="2">
        <v>0</v>
      </c>
      <c r="AR72" s="2">
        <v>0</v>
      </c>
      <c r="AS72" s="2" t="s">
        <v>2399</v>
      </c>
      <c r="AT72" s="2">
        <v>6</v>
      </c>
      <c r="AU72" s="2" t="s">
        <v>12</v>
      </c>
      <c r="AV72" s="2">
        <v>130000</v>
      </c>
      <c r="AW72" s="2">
        <v>5</v>
      </c>
      <c r="AX72" s="2">
        <v>0</v>
      </c>
      <c r="AY72" s="2">
        <v>11</v>
      </c>
      <c r="AZ72" s="2">
        <v>0</v>
      </c>
      <c r="BA72" s="2">
        <v>0</v>
      </c>
      <c r="BB72" s="2">
        <v>0</v>
      </c>
      <c r="BC72" s="2">
        <v>0</v>
      </c>
      <c r="BD72" s="2">
        <v>0</v>
      </c>
      <c r="BE72" s="2" t="s">
        <v>2399</v>
      </c>
      <c r="BF72" s="2">
        <v>6</v>
      </c>
      <c r="BG72" s="2" t="s">
        <v>12</v>
      </c>
      <c r="BH72" s="2">
        <v>130000</v>
      </c>
      <c r="BI72" s="2">
        <v>5</v>
      </c>
      <c r="BJ72" s="2">
        <v>0</v>
      </c>
      <c r="BK72" s="2">
        <v>11</v>
      </c>
      <c r="BL72" s="2">
        <v>0</v>
      </c>
      <c r="BM72" s="2">
        <v>0</v>
      </c>
      <c r="BN72" s="2">
        <v>0</v>
      </c>
      <c r="BO72" s="2">
        <v>0</v>
      </c>
      <c r="BP72" s="2">
        <v>0</v>
      </c>
      <c r="BQ72" s="2" t="s">
        <v>2399</v>
      </c>
      <c r="BR72" s="2">
        <v>6</v>
      </c>
      <c r="BS72" s="2" t="s">
        <v>12</v>
      </c>
      <c r="BT72" s="2">
        <v>130000</v>
      </c>
      <c r="BU72" s="2">
        <v>3</v>
      </c>
      <c r="BV72" s="2">
        <v>30</v>
      </c>
      <c r="BW72" s="2">
        <v>9</v>
      </c>
      <c r="BX72" s="2">
        <v>30</v>
      </c>
      <c r="BY72" s="2">
        <v>0</v>
      </c>
      <c r="BZ72" s="2">
        <v>0</v>
      </c>
      <c r="CA72" s="2">
        <v>0</v>
      </c>
      <c r="CB72" s="2">
        <v>0</v>
      </c>
      <c r="CC72" s="2" t="s">
        <v>2399</v>
      </c>
      <c r="CD72" s="2">
        <v>6</v>
      </c>
      <c r="CE72" s="2" t="s">
        <v>12</v>
      </c>
      <c r="CF72" s="2">
        <v>130000</v>
      </c>
      <c r="CG72" s="2">
        <v>5</v>
      </c>
      <c r="CH72" s="2">
        <v>0</v>
      </c>
      <c r="CI72" s="2">
        <v>11</v>
      </c>
      <c r="CJ72" s="2">
        <v>0</v>
      </c>
      <c r="CK72" s="2">
        <v>0</v>
      </c>
      <c r="CL72" s="2">
        <v>0</v>
      </c>
      <c r="CM72" s="2">
        <v>0</v>
      </c>
      <c r="CN72" s="2">
        <v>0</v>
      </c>
      <c r="CO72" s="2" t="s">
        <v>2399</v>
      </c>
      <c r="CP72" s="2">
        <v>6</v>
      </c>
      <c r="CQ72" s="2" t="s">
        <v>12</v>
      </c>
      <c r="CR72" s="2">
        <v>130000</v>
      </c>
      <c r="CS72" s="2">
        <v>5</v>
      </c>
      <c r="CT72" s="2">
        <v>0</v>
      </c>
      <c r="CU72" s="2">
        <v>11</v>
      </c>
      <c r="CV72" s="2">
        <v>0</v>
      </c>
      <c r="CW72" s="2">
        <v>0</v>
      </c>
      <c r="CX72" s="2">
        <v>0</v>
      </c>
      <c r="CY72" s="2">
        <v>0</v>
      </c>
      <c r="CZ72" s="2">
        <v>0</v>
      </c>
      <c r="DA72" s="2" t="s">
        <v>2399</v>
      </c>
      <c r="DB72" s="2">
        <v>6</v>
      </c>
      <c r="DC72" s="2" t="s">
        <v>12</v>
      </c>
      <c r="DD72" s="2">
        <v>130000</v>
      </c>
      <c r="DE72" s="2">
        <v>5</v>
      </c>
      <c r="DF72" s="2">
        <v>0</v>
      </c>
      <c r="DG72" s="2">
        <v>11</v>
      </c>
      <c r="DH72" s="2">
        <v>0</v>
      </c>
      <c r="DI72" s="2">
        <v>0</v>
      </c>
      <c r="DJ72" s="2">
        <v>0</v>
      </c>
      <c r="DK72" s="2">
        <v>0</v>
      </c>
      <c r="DL72" s="2">
        <v>0</v>
      </c>
      <c r="DM72" s="2" t="s">
        <v>2399</v>
      </c>
      <c r="DN72" s="2">
        <v>6</v>
      </c>
      <c r="DO72" s="2" t="s">
        <v>12</v>
      </c>
      <c r="DP72" s="2">
        <v>130000</v>
      </c>
      <c r="DQ72" s="2">
        <v>5</v>
      </c>
      <c r="DR72" s="2">
        <v>0</v>
      </c>
      <c r="DS72" s="2">
        <v>11</v>
      </c>
      <c r="DT72" s="2">
        <v>0</v>
      </c>
      <c r="DU72" s="2">
        <v>0</v>
      </c>
      <c r="DV72" s="2">
        <v>0</v>
      </c>
      <c r="DW72" s="2">
        <v>0</v>
      </c>
      <c r="DX72" s="2">
        <v>0</v>
      </c>
      <c r="DY72" s="2" t="s">
        <v>2399</v>
      </c>
      <c r="DZ72" s="2">
        <v>6</v>
      </c>
      <c r="EA72" s="2" t="s">
        <v>12</v>
      </c>
      <c r="EB72" s="2">
        <v>130000</v>
      </c>
      <c r="EC72" s="2">
        <v>5</v>
      </c>
      <c r="ED72" s="2">
        <v>0</v>
      </c>
      <c r="EE72" s="2">
        <v>11</v>
      </c>
      <c r="EF72" s="2">
        <v>0</v>
      </c>
      <c r="EG72" s="2">
        <v>0</v>
      </c>
      <c r="EH72" s="2">
        <v>0</v>
      </c>
      <c r="EI72" s="2">
        <v>0</v>
      </c>
      <c r="EJ72" s="2">
        <v>0</v>
      </c>
      <c r="EK72" s="2" t="s">
        <v>2399</v>
      </c>
      <c r="EL72" s="2">
        <v>6</v>
      </c>
      <c r="EM72" s="2" t="s">
        <v>12</v>
      </c>
      <c r="EN72" s="2">
        <v>130000</v>
      </c>
      <c r="EO72" s="2">
        <v>60</v>
      </c>
      <c r="EP72" s="120">
        <v>1300000</v>
      </c>
      <c r="EQ72" s="118">
        <f t="shared" si="10"/>
        <v>1</v>
      </c>
      <c r="ER72" s="118">
        <f t="shared" si="11"/>
        <v>1</v>
      </c>
      <c r="ES72" s="118">
        <f t="shared" si="12"/>
        <v>1</v>
      </c>
      <c r="ET72" s="118">
        <f t="shared" si="13"/>
        <v>1</v>
      </c>
      <c r="EU72" s="118">
        <f t="shared" si="14"/>
        <v>1</v>
      </c>
      <c r="EV72" s="118">
        <f t="shared" si="15"/>
        <v>1</v>
      </c>
      <c r="EW72" s="118">
        <f t="shared" si="16"/>
        <v>1</v>
      </c>
      <c r="EX72" s="118">
        <f t="shared" si="17"/>
        <v>1</v>
      </c>
      <c r="EY72" s="118">
        <f t="shared" si="18"/>
        <v>1</v>
      </c>
      <c r="EZ72" s="118">
        <f t="shared" si="19"/>
        <v>1</v>
      </c>
      <c r="FA72" s="118" t="str">
        <f>VLOOKUP(B72,[1]Kintone!A:H,8,0)</f>
        <v>診療所</v>
      </c>
      <c r="FB72" s="121">
        <v>45014</v>
      </c>
      <c r="FC72" s="118"/>
      <c r="FD72" s="118"/>
    </row>
    <row r="73" spans="1:160" ht="18.75">
      <c r="A73" s="66">
        <v>69</v>
      </c>
      <c r="B73" s="25">
        <v>2437</v>
      </c>
      <c r="C73" s="67" t="s">
        <v>15</v>
      </c>
      <c r="D73" s="25">
        <v>2719107779</v>
      </c>
      <c r="E73" s="2" t="s">
        <v>1165</v>
      </c>
      <c r="F73" s="2">
        <v>0</v>
      </c>
      <c r="G73" s="2">
        <v>0</v>
      </c>
      <c r="H73" s="2" t="s">
        <v>330</v>
      </c>
      <c r="I73" s="2" t="s">
        <v>291</v>
      </c>
      <c r="J73" s="2" t="s">
        <v>331</v>
      </c>
      <c r="K73" s="68" t="s">
        <v>329</v>
      </c>
      <c r="L73" s="2" t="s">
        <v>1455</v>
      </c>
      <c r="M73" s="2" t="s">
        <v>3251</v>
      </c>
      <c r="N73" s="2" t="s">
        <v>332</v>
      </c>
      <c r="O73" s="118" t="s">
        <v>1456</v>
      </c>
      <c r="P73" s="2" t="s">
        <v>329</v>
      </c>
      <c r="Q73" s="2" t="s">
        <v>330</v>
      </c>
      <c r="R73" s="2" t="s">
        <v>291</v>
      </c>
      <c r="S73" s="2" t="s">
        <v>331</v>
      </c>
      <c r="T73" s="119" t="s">
        <v>332</v>
      </c>
      <c r="U73" s="2" t="s">
        <v>29</v>
      </c>
      <c r="V73" s="2" t="s">
        <v>15</v>
      </c>
      <c r="W73" s="69" t="s">
        <v>591</v>
      </c>
      <c r="X73" s="2" t="s">
        <v>2884</v>
      </c>
      <c r="Y73" s="2">
        <v>10</v>
      </c>
      <c r="Z73" s="2">
        <v>0</v>
      </c>
      <c r="AA73" s="2">
        <v>13</v>
      </c>
      <c r="AB73" s="2">
        <v>0</v>
      </c>
      <c r="AC73" s="2">
        <v>13</v>
      </c>
      <c r="AD73" s="2">
        <v>0</v>
      </c>
      <c r="AE73" s="2">
        <v>16</v>
      </c>
      <c r="AF73" s="2">
        <v>0</v>
      </c>
      <c r="AG73" s="2" t="s">
        <v>2641</v>
      </c>
      <c r="AH73" s="2">
        <v>6</v>
      </c>
      <c r="AI73" s="2" t="s">
        <v>15</v>
      </c>
      <c r="AJ73" s="2">
        <v>65000</v>
      </c>
      <c r="AK73" s="2">
        <v>10</v>
      </c>
      <c r="AL73" s="2">
        <v>0</v>
      </c>
      <c r="AM73" s="2">
        <v>13</v>
      </c>
      <c r="AN73" s="2">
        <v>0</v>
      </c>
      <c r="AO73" s="2">
        <v>13</v>
      </c>
      <c r="AP73" s="2">
        <v>0</v>
      </c>
      <c r="AQ73" s="2">
        <v>16</v>
      </c>
      <c r="AR73" s="2">
        <v>0</v>
      </c>
      <c r="AS73" s="2" t="s">
        <v>2641</v>
      </c>
      <c r="AT73" s="2">
        <v>6</v>
      </c>
      <c r="AU73" s="2" t="s">
        <v>15</v>
      </c>
      <c r="AV73" s="2">
        <v>65000</v>
      </c>
      <c r="AW73" s="2">
        <v>10</v>
      </c>
      <c r="AX73" s="2">
        <v>0</v>
      </c>
      <c r="AY73" s="2">
        <v>13</v>
      </c>
      <c r="AZ73" s="2">
        <v>0</v>
      </c>
      <c r="BA73" s="2">
        <v>13</v>
      </c>
      <c r="BB73" s="2">
        <v>0</v>
      </c>
      <c r="BC73" s="2">
        <v>16</v>
      </c>
      <c r="BD73" s="2">
        <v>0</v>
      </c>
      <c r="BE73" s="2" t="s">
        <v>2641</v>
      </c>
      <c r="BF73" s="2">
        <v>6</v>
      </c>
      <c r="BG73" s="2" t="s">
        <v>15</v>
      </c>
      <c r="BH73" s="2">
        <v>65000</v>
      </c>
      <c r="BI73" s="2">
        <v>10</v>
      </c>
      <c r="BJ73" s="2">
        <v>0</v>
      </c>
      <c r="BK73" s="2">
        <v>13</v>
      </c>
      <c r="BL73" s="2">
        <v>0</v>
      </c>
      <c r="BM73" s="2">
        <v>13</v>
      </c>
      <c r="BN73" s="2">
        <v>0</v>
      </c>
      <c r="BO73" s="2">
        <v>16</v>
      </c>
      <c r="BP73" s="2">
        <v>0</v>
      </c>
      <c r="BQ73" s="2" t="s">
        <v>2641</v>
      </c>
      <c r="BR73" s="2">
        <v>6</v>
      </c>
      <c r="BS73" s="2" t="s">
        <v>15</v>
      </c>
      <c r="BT73" s="2">
        <v>65000</v>
      </c>
      <c r="BU73" s="2">
        <v>10</v>
      </c>
      <c r="BV73" s="2">
        <v>0</v>
      </c>
      <c r="BW73" s="2">
        <v>13</v>
      </c>
      <c r="BX73" s="2">
        <v>0</v>
      </c>
      <c r="BY73" s="2">
        <v>13</v>
      </c>
      <c r="BZ73" s="2">
        <v>0</v>
      </c>
      <c r="CA73" s="2">
        <v>16</v>
      </c>
      <c r="CB73" s="2">
        <v>0</v>
      </c>
      <c r="CC73" s="2" t="s">
        <v>2641</v>
      </c>
      <c r="CD73" s="2">
        <v>6</v>
      </c>
      <c r="CE73" s="2" t="s">
        <v>15</v>
      </c>
      <c r="CF73" s="2">
        <v>65000</v>
      </c>
      <c r="CG73" s="2">
        <v>10</v>
      </c>
      <c r="CH73" s="2">
        <v>0</v>
      </c>
      <c r="CI73" s="2">
        <v>13</v>
      </c>
      <c r="CJ73" s="2">
        <v>0</v>
      </c>
      <c r="CK73" s="2">
        <v>13</v>
      </c>
      <c r="CL73" s="2">
        <v>0</v>
      </c>
      <c r="CM73" s="2">
        <v>16</v>
      </c>
      <c r="CN73" s="2">
        <v>0</v>
      </c>
      <c r="CO73" s="2" t="s">
        <v>2641</v>
      </c>
      <c r="CP73" s="2">
        <v>6</v>
      </c>
      <c r="CQ73" s="2" t="s">
        <v>15</v>
      </c>
      <c r="CR73" s="2">
        <v>65000</v>
      </c>
      <c r="CS73" s="2">
        <v>10</v>
      </c>
      <c r="CT73" s="2">
        <v>0</v>
      </c>
      <c r="CU73" s="2">
        <v>13</v>
      </c>
      <c r="CV73" s="2">
        <v>0</v>
      </c>
      <c r="CW73" s="2">
        <v>13</v>
      </c>
      <c r="CX73" s="2">
        <v>0</v>
      </c>
      <c r="CY73" s="2">
        <v>16</v>
      </c>
      <c r="CZ73" s="2">
        <v>0</v>
      </c>
      <c r="DA73" s="2" t="s">
        <v>2641</v>
      </c>
      <c r="DB73" s="2">
        <v>6</v>
      </c>
      <c r="DC73" s="2" t="s">
        <v>15</v>
      </c>
      <c r="DD73" s="2">
        <v>65000</v>
      </c>
      <c r="DE73" s="2">
        <v>10</v>
      </c>
      <c r="DF73" s="2">
        <v>0</v>
      </c>
      <c r="DG73" s="2">
        <v>13</v>
      </c>
      <c r="DH73" s="2">
        <v>0</v>
      </c>
      <c r="DI73" s="2">
        <v>13</v>
      </c>
      <c r="DJ73" s="2">
        <v>0</v>
      </c>
      <c r="DK73" s="2">
        <v>16</v>
      </c>
      <c r="DL73" s="2">
        <v>0</v>
      </c>
      <c r="DM73" s="2" t="s">
        <v>2641</v>
      </c>
      <c r="DN73" s="2">
        <v>6</v>
      </c>
      <c r="DO73" s="2" t="s">
        <v>15</v>
      </c>
      <c r="DP73" s="2">
        <v>65000</v>
      </c>
      <c r="DQ73" s="2">
        <v>10</v>
      </c>
      <c r="DR73" s="2">
        <v>0</v>
      </c>
      <c r="DS73" s="2">
        <v>13</v>
      </c>
      <c r="DT73" s="2">
        <v>0</v>
      </c>
      <c r="DU73" s="2">
        <v>13</v>
      </c>
      <c r="DV73" s="2">
        <v>0</v>
      </c>
      <c r="DW73" s="2">
        <v>16</v>
      </c>
      <c r="DX73" s="2">
        <v>0</v>
      </c>
      <c r="DY73" s="2" t="s">
        <v>2641</v>
      </c>
      <c r="DZ73" s="2">
        <v>6</v>
      </c>
      <c r="EA73" s="2" t="s">
        <v>15</v>
      </c>
      <c r="EB73" s="2">
        <v>65000</v>
      </c>
      <c r="EC73" s="2">
        <v>10</v>
      </c>
      <c r="ED73" s="2">
        <v>0</v>
      </c>
      <c r="EE73" s="2">
        <v>13</v>
      </c>
      <c r="EF73" s="2">
        <v>0</v>
      </c>
      <c r="EG73" s="2">
        <v>13</v>
      </c>
      <c r="EH73" s="2">
        <v>0</v>
      </c>
      <c r="EI73" s="2">
        <v>16</v>
      </c>
      <c r="EJ73" s="2">
        <v>0</v>
      </c>
      <c r="EK73" s="2" t="s">
        <v>2641</v>
      </c>
      <c r="EL73" s="2">
        <v>6</v>
      </c>
      <c r="EM73" s="2" t="s">
        <v>15</v>
      </c>
      <c r="EN73" s="2">
        <v>65000</v>
      </c>
      <c r="EO73" s="2">
        <v>60</v>
      </c>
      <c r="EP73" s="120">
        <v>650000</v>
      </c>
      <c r="EQ73" s="118">
        <f t="shared" si="10"/>
        <v>1</v>
      </c>
      <c r="ER73" s="118">
        <f t="shared" si="11"/>
        <v>1</v>
      </c>
      <c r="ES73" s="118">
        <f t="shared" si="12"/>
        <v>1</v>
      </c>
      <c r="ET73" s="118">
        <f t="shared" si="13"/>
        <v>1</v>
      </c>
      <c r="EU73" s="118">
        <f t="shared" si="14"/>
        <v>1</v>
      </c>
      <c r="EV73" s="118">
        <f t="shared" si="15"/>
        <v>1</v>
      </c>
      <c r="EW73" s="118">
        <f t="shared" si="16"/>
        <v>1</v>
      </c>
      <c r="EX73" s="118">
        <f t="shared" si="17"/>
        <v>1</v>
      </c>
      <c r="EY73" s="118">
        <f t="shared" si="18"/>
        <v>1</v>
      </c>
      <c r="EZ73" s="118">
        <f t="shared" si="19"/>
        <v>1</v>
      </c>
      <c r="FA73" s="118" t="str">
        <f>VLOOKUP(B73,[1]Kintone!A:H,8,0)</f>
        <v>病院</v>
      </c>
      <c r="FB73" s="121">
        <v>45014</v>
      </c>
      <c r="FC73" s="118"/>
      <c r="FD73" s="118"/>
    </row>
    <row r="74" spans="1:160" ht="18.75">
      <c r="A74" s="66">
        <v>70</v>
      </c>
      <c r="B74" s="25">
        <v>1929</v>
      </c>
      <c r="C74" s="67" t="s">
        <v>12</v>
      </c>
      <c r="D74" s="25">
        <v>2714009145</v>
      </c>
      <c r="E74" s="2" t="s">
        <v>122</v>
      </c>
      <c r="F74" s="2" t="s">
        <v>3252</v>
      </c>
      <c r="G74" s="2" t="s">
        <v>3253</v>
      </c>
      <c r="H74" s="2" t="s">
        <v>122</v>
      </c>
      <c r="I74" s="2" t="s">
        <v>123</v>
      </c>
      <c r="J74" s="2" t="s">
        <v>754</v>
      </c>
      <c r="K74" s="68" t="s">
        <v>2400</v>
      </c>
      <c r="L74" s="2" t="s">
        <v>1688</v>
      </c>
      <c r="M74" s="2" t="s">
        <v>1689</v>
      </c>
      <c r="N74" s="2" t="s">
        <v>755</v>
      </c>
      <c r="O74" s="118" t="s">
        <v>1690</v>
      </c>
      <c r="P74" s="2" t="s">
        <v>2400</v>
      </c>
      <c r="Q74" s="2" t="s">
        <v>122</v>
      </c>
      <c r="R74" s="2" t="s">
        <v>123</v>
      </c>
      <c r="S74" s="2" t="s">
        <v>754</v>
      </c>
      <c r="T74" s="119" t="s">
        <v>856</v>
      </c>
      <c r="U74" s="2" t="s">
        <v>20</v>
      </c>
      <c r="V74" s="2" t="s">
        <v>12</v>
      </c>
      <c r="W74" s="69" t="s">
        <v>756</v>
      </c>
      <c r="X74" s="2" t="s">
        <v>2401</v>
      </c>
      <c r="Y74" s="2">
        <v>9</v>
      </c>
      <c r="Z74" s="2">
        <v>30</v>
      </c>
      <c r="AA74" s="2">
        <v>11</v>
      </c>
      <c r="AB74" s="2">
        <v>0</v>
      </c>
      <c r="AC74" s="2">
        <v>0</v>
      </c>
      <c r="AD74" s="2">
        <v>0</v>
      </c>
      <c r="AE74" s="2">
        <v>0</v>
      </c>
      <c r="AF74" s="2">
        <v>0</v>
      </c>
      <c r="AG74" s="2" t="s">
        <v>2401</v>
      </c>
      <c r="AH74" s="2">
        <v>1.5</v>
      </c>
      <c r="AI74" s="2" t="s">
        <v>12</v>
      </c>
      <c r="AJ74" s="2">
        <v>50000</v>
      </c>
      <c r="AK74" s="2">
        <v>9</v>
      </c>
      <c r="AL74" s="2">
        <v>30</v>
      </c>
      <c r="AM74" s="2">
        <v>11</v>
      </c>
      <c r="AN74" s="2">
        <v>0</v>
      </c>
      <c r="AO74" s="2">
        <v>0</v>
      </c>
      <c r="AP74" s="2">
        <v>0</v>
      </c>
      <c r="AQ74" s="2">
        <v>0</v>
      </c>
      <c r="AR74" s="2">
        <v>0</v>
      </c>
      <c r="AS74" s="2" t="s">
        <v>2401</v>
      </c>
      <c r="AT74" s="2">
        <v>1.5</v>
      </c>
      <c r="AU74" s="2" t="s">
        <v>12</v>
      </c>
      <c r="AV74" s="2">
        <v>50000</v>
      </c>
      <c r="AW74" s="2">
        <v>9</v>
      </c>
      <c r="AX74" s="2">
        <v>30</v>
      </c>
      <c r="AY74" s="2">
        <v>11</v>
      </c>
      <c r="AZ74" s="2">
        <v>0</v>
      </c>
      <c r="BA74" s="2">
        <v>0</v>
      </c>
      <c r="BB74" s="2">
        <v>0</v>
      </c>
      <c r="BC74" s="2">
        <v>0</v>
      </c>
      <c r="BD74" s="2">
        <v>0</v>
      </c>
      <c r="BE74" s="2" t="s">
        <v>2401</v>
      </c>
      <c r="BF74" s="2">
        <v>1.5</v>
      </c>
      <c r="BG74" s="2" t="s">
        <v>12</v>
      </c>
      <c r="BH74" s="2">
        <v>50000</v>
      </c>
      <c r="BI74" s="2">
        <v>9</v>
      </c>
      <c r="BJ74" s="2">
        <v>30</v>
      </c>
      <c r="BK74" s="2">
        <v>11</v>
      </c>
      <c r="BL74" s="2">
        <v>0</v>
      </c>
      <c r="BM74" s="2">
        <v>0</v>
      </c>
      <c r="BN74" s="2">
        <v>0</v>
      </c>
      <c r="BO74" s="2">
        <v>0</v>
      </c>
      <c r="BP74" s="2">
        <v>0</v>
      </c>
      <c r="BQ74" s="2" t="s">
        <v>2401</v>
      </c>
      <c r="BR74" s="2">
        <v>1.5</v>
      </c>
      <c r="BS74" s="2" t="s">
        <v>12</v>
      </c>
      <c r="BT74" s="2">
        <v>50000</v>
      </c>
      <c r="BU74" s="2">
        <v>9</v>
      </c>
      <c r="BV74" s="2">
        <v>30</v>
      </c>
      <c r="BW74" s="2">
        <v>11</v>
      </c>
      <c r="BX74" s="2">
        <v>0</v>
      </c>
      <c r="BY74" s="2">
        <v>0</v>
      </c>
      <c r="BZ74" s="2">
        <v>0</v>
      </c>
      <c r="CA74" s="2">
        <v>0</v>
      </c>
      <c r="CB74" s="2">
        <v>0</v>
      </c>
      <c r="CC74" s="2" t="s">
        <v>2401</v>
      </c>
      <c r="CD74" s="2">
        <v>1.5</v>
      </c>
      <c r="CE74" s="2" t="s">
        <v>12</v>
      </c>
      <c r="CF74" s="2">
        <v>50000</v>
      </c>
      <c r="CG74" s="2">
        <v>9</v>
      </c>
      <c r="CH74" s="2">
        <v>30</v>
      </c>
      <c r="CI74" s="2">
        <v>11</v>
      </c>
      <c r="CJ74" s="2">
        <v>0</v>
      </c>
      <c r="CK74" s="2">
        <v>0</v>
      </c>
      <c r="CL74" s="2">
        <v>0</v>
      </c>
      <c r="CM74" s="2">
        <v>0</v>
      </c>
      <c r="CN74" s="2">
        <v>0</v>
      </c>
      <c r="CO74" s="2" t="s">
        <v>2401</v>
      </c>
      <c r="CP74" s="2">
        <v>1.5</v>
      </c>
      <c r="CQ74" s="2" t="s">
        <v>12</v>
      </c>
      <c r="CR74" s="2">
        <v>50000</v>
      </c>
      <c r="CS74" s="2">
        <v>9</v>
      </c>
      <c r="CT74" s="2">
        <v>30</v>
      </c>
      <c r="CU74" s="2">
        <v>11</v>
      </c>
      <c r="CV74" s="2">
        <v>0</v>
      </c>
      <c r="CW74" s="2">
        <v>16</v>
      </c>
      <c r="CX74" s="2">
        <v>30</v>
      </c>
      <c r="CY74" s="2">
        <v>19</v>
      </c>
      <c r="CZ74" s="2">
        <v>0</v>
      </c>
      <c r="DA74" s="2" t="s">
        <v>3254</v>
      </c>
      <c r="DB74" s="2">
        <v>4</v>
      </c>
      <c r="DC74" s="2" t="s">
        <v>12</v>
      </c>
      <c r="DD74" s="2">
        <v>90000</v>
      </c>
      <c r="DE74" s="2">
        <v>9</v>
      </c>
      <c r="DF74" s="2">
        <v>30</v>
      </c>
      <c r="DG74" s="2">
        <v>11</v>
      </c>
      <c r="DH74" s="2">
        <v>0</v>
      </c>
      <c r="DI74" s="2">
        <v>16</v>
      </c>
      <c r="DJ74" s="2">
        <v>30</v>
      </c>
      <c r="DK74" s="2">
        <v>19</v>
      </c>
      <c r="DL74" s="2">
        <v>0</v>
      </c>
      <c r="DM74" s="2" t="s">
        <v>3254</v>
      </c>
      <c r="DN74" s="2">
        <v>4</v>
      </c>
      <c r="DO74" s="2" t="s">
        <v>12</v>
      </c>
      <c r="DP74" s="2">
        <v>90000</v>
      </c>
      <c r="DQ74" s="2">
        <v>9</v>
      </c>
      <c r="DR74" s="2">
        <v>30</v>
      </c>
      <c r="DS74" s="2">
        <v>11</v>
      </c>
      <c r="DT74" s="2">
        <v>0</v>
      </c>
      <c r="DU74" s="2">
        <v>16</v>
      </c>
      <c r="DV74" s="2">
        <v>30</v>
      </c>
      <c r="DW74" s="2">
        <v>19</v>
      </c>
      <c r="DX74" s="2">
        <v>0</v>
      </c>
      <c r="DY74" s="2" t="s">
        <v>3254</v>
      </c>
      <c r="DZ74" s="2">
        <v>4</v>
      </c>
      <c r="EA74" s="2" t="s">
        <v>12</v>
      </c>
      <c r="EB74" s="2">
        <v>90000</v>
      </c>
      <c r="EC74" s="2">
        <v>9</v>
      </c>
      <c r="ED74" s="2">
        <v>30</v>
      </c>
      <c r="EE74" s="2">
        <v>11</v>
      </c>
      <c r="EF74" s="2">
        <v>0</v>
      </c>
      <c r="EG74" s="2">
        <v>0</v>
      </c>
      <c r="EH74" s="2">
        <v>0</v>
      </c>
      <c r="EI74" s="2">
        <v>0</v>
      </c>
      <c r="EJ74" s="2">
        <v>0</v>
      </c>
      <c r="EK74" s="2" t="s">
        <v>2401</v>
      </c>
      <c r="EL74" s="2">
        <v>1.5</v>
      </c>
      <c r="EM74" s="2" t="s">
        <v>12</v>
      </c>
      <c r="EN74" s="2">
        <v>50000</v>
      </c>
      <c r="EO74" s="2">
        <v>22.5</v>
      </c>
      <c r="EP74" s="120">
        <v>620000</v>
      </c>
      <c r="EQ74" s="118">
        <f t="shared" si="10"/>
        <v>1</v>
      </c>
      <c r="ER74" s="118">
        <f t="shared" si="11"/>
        <v>1</v>
      </c>
      <c r="ES74" s="118">
        <f t="shared" si="12"/>
        <v>1</v>
      </c>
      <c r="ET74" s="118">
        <f t="shared" si="13"/>
        <v>1</v>
      </c>
      <c r="EU74" s="118">
        <f t="shared" si="14"/>
        <v>1</v>
      </c>
      <c r="EV74" s="118">
        <f t="shared" si="15"/>
        <v>1</v>
      </c>
      <c r="EW74" s="118">
        <f t="shared" si="16"/>
        <v>1</v>
      </c>
      <c r="EX74" s="118">
        <f t="shared" si="17"/>
        <v>1</v>
      </c>
      <c r="EY74" s="118">
        <f t="shared" si="18"/>
        <v>1</v>
      </c>
      <c r="EZ74" s="118">
        <f t="shared" si="19"/>
        <v>1</v>
      </c>
      <c r="FA74" s="118" t="str">
        <f>VLOOKUP(B74,[1]Kintone!A:H,8,0)</f>
        <v>診療所</v>
      </c>
      <c r="FB74" s="121">
        <v>45014</v>
      </c>
      <c r="FC74" s="118"/>
      <c r="FD74" s="118"/>
    </row>
    <row r="75" spans="1:160" ht="18.75">
      <c r="A75" s="66">
        <v>71</v>
      </c>
      <c r="B75" s="25">
        <v>2535</v>
      </c>
      <c r="C75" s="67" t="s">
        <v>12</v>
      </c>
      <c r="D75" s="25">
        <v>2714407091</v>
      </c>
      <c r="E75" s="2" t="s">
        <v>1165</v>
      </c>
      <c r="F75" s="2">
        <v>0</v>
      </c>
      <c r="G75" s="2">
        <v>0</v>
      </c>
      <c r="H75" s="2" t="s">
        <v>129</v>
      </c>
      <c r="I75" s="2" t="s">
        <v>73</v>
      </c>
      <c r="J75" s="2" t="s">
        <v>2402</v>
      </c>
      <c r="K75" s="68" t="s">
        <v>128</v>
      </c>
      <c r="L75" s="2" t="s">
        <v>1633</v>
      </c>
      <c r="M75" s="2" t="s">
        <v>1633</v>
      </c>
      <c r="N75" s="2" t="s">
        <v>1634</v>
      </c>
      <c r="O75" s="118" t="s">
        <v>1635</v>
      </c>
      <c r="P75" s="2" t="s">
        <v>128</v>
      </c>
      <c r="Q75" s="2" t="s">
        <v>129</v>
      </c>
      <c r="R75" s="2" t="s">
        <v>73</v>
      </c>
      <c r="S75" s="2" t="s">
        <v>2402</v>
      </c>
      <c r="T75" s="119" t="s">
        <v>585</v>
      </c>
      <c r="U75" s="2" t="s">
        <v>20</v>
      </c>
      <c r="V75" s="2" t="s">
        <v>12</v>
      </c>
      <c r="W75" s="69" t="s">
        <v>2403</v>
      </c>
      <c r="X75" s="2" t="s">
        <v>2404</v>
      </c>
      <c r="Y75" s="2">
        <v>9</v>
      </c>
      <c r="Z75" s="2">
        <v>0</v>
      </c>
      <c r="AA75" s="2">
        <v>15</v>
      </c>
      <c r="AB75" s="2">
        <v>0</v>
      </c>
      <c r="AC75" s="2">
        <v>0</v>
      </c>
      <c r="AD75" s="2">
        <v>0</v>
      </c>
      <c r="AE75" s="2">
        <v>0</v>
      </c>
      <c r="AF75" s="2">
        <v>0</v>
      </c>
      <c r="AG75" s="2" t="s">
        <v>2404</v>
      </c>
      <c r="AH75" s="2">
        <v>6</v>
      </c>
      <c r="AI75" s="2" t="s">
        <v>12</v>
      </c>
      <c r="AJ75" s="2">
        <v>130000</v>
      </c>
      <c r="AK75" s="2">
        <v>9</v>
      </c>
      <c r="AL75" s="2">
        <v>0</v>
      </c>
      <c r="AM75" s="2">
        <v>15</v>
      </c>
      <c r="AN75" s="2">
        <v>0</v>
      </c>
      <c r="AO75" s="2">
        <v>0</v>
      </c>
      <c r="AP75" s="2">
        <v>0</v>
      </c>
      <c r="AQ75" s="2">
        <v>0</v>
      </c>
      <c r="AR75" s="2">
        <v>0</v>
      </c>
      <c r="AS75" s="2" t="s">
        <v>2404</v>
      </c>
      <c r="AT75" s="2">
        <v>6</v>
      </c>
      <c r="AU75" s="2" t="s">
        <v>12</v>
      </c>
      <c r="AV75" s="2">
        <v>130000</v>
      </c>
      <c r="AW75" s="2">
        <v>9</v>
      </c>
      <c r="AX75" s="2">
        <v>0</v>
      </c>
      <c r="AY75" s="2">
        <v>15</v>
      </c>
      <c r="AZ75" s="2">
        <v>0</v>
      </c>
      <c r="BA75" s="2">
        <v>0</v>
      </c>
      <c r="BB75" s="2">
        <v>0</v>
      </c>
      <c r="BC75" s="2">
        <v>0</v>
      </c>
      <c r="BD75" s="2">
        <v>0</v>
      </c>
      <c r="BE75" s="2" t="s">
        <v>2404</v>
      </c>
      <c r="BF75" s="2">
        <v>6</v>
      </c>
      <c r="BG75" s="2" t="s">
        <v>12</v>
      </c>
      <c r="BH75" s="2">
        <v>130000</v>
      </c>
      <c r="BI75" s="2">
        <v>9</v>
      </c>
      <c r="BJ75" s="2">
        <v>0</v>
      </c>
      <c r="BK75" s="2">
        <v>15</v>
      </c>
      <c r="BL75" s="2">
        <v>0</v>
      </c>
      <c r="BM75" s="2">
        <v>0</v>
      </c>
      <c r="BN75" s="2">
        <v>0</v>
      </c>
      <c r="BO75" s="2">
        <v>0</v>
      </c>
      <c r="BP75" s="2">
        <v>0</v>
      </c>
      <c r="BQ75" s="2" t="s">
        <v>2404</v>
      </c>
      <c r="BR75" s="2">
        <v>6</v>
      </c>
      <c r="BS75" s="2" t="s">
        <v>12</v>
      </c>
      <c r="BT75" s="2">
        <v>130000</v>
      </c>
      <c r="BU75" s="2">
        <v>9</v>
      </c>
      <c r="BV75" s="2">
        <v>0</v>
      </c>
      <c r="BW75" s="2">
        <v>15</v>
      </c>
      <c r="BX75" s="2">
        <v>0</v>
      </c>
      <c r="BY75" s="2">
        <v>0</v>
      </c>
      <c r="BZ75" s="2">
        <v>0</v>
      </c>
      <c r="CA75" s="2">
        <v>0</v>
      </c>
      <c r="CB75" s="2">
        <v>0</v>
      </c>
      <c r="CC75" s="2" t="s">
        <v>2404</v>
      </c>
      <c r="CD75" s="2">
        <v>6</v>
      </c>
      <c r="CE75" s="2" t="s">
        <v>12</v>
      </c>
      <c r="CF75" s="2">
        <v>130000</v>
      </c>
      <c r="CG75" s="2">
        <v>9</v>
      </c>
      <c r="CH75" s="2">
        <v>0</v>
      </c>
      <c r="CI75" s="2">
        <v>15</v>
      </c>
      <c r="CJ75" s="2">
        <v>0</v>
      </c>
      <c r="CK75" s="2">
        <v>0</v>
      </c>
      <c r="CL75" s="2">
        <v>0</v>
      </c>
      <c r="CM75" s="2">
        <v>0</v>
      </c>
      <c r="CN75" s="2">
        <v>0</v>
      </c>
      <c r="CO75" s="2" t="s">
        <v>2404</v>
      </c>
      <c r="CP75" s="2">
        <v>6</v>
      </c>
      <c r="CQ75" s="2" t="s">
        <v>12</v>
      </c>
      <c r="CR75" s="2">
        <v>130000</v>
      </c>
      <c r="CS75" s="2">
        <v>0</v>
      </c>
      <c r="CT75" s="2">
        <v>0</v>
      </c>
      <c r="CU75" s="2">
        <v>0</v>
      </c>
      <c r="CV75" s="2">
        <v>0</v>
      </c>
      <c r="CW75" s="2">
        <v>0</v>
      </c>
      <c r="CX75" s="2">
        <v>0</v>
      </c>
      <c r="CY75" s="2">
        <v>0</v>
      </c>
      <c r="CZ75" s="2">
        <v>0</v>
      </c>
      <c r="DA75" s="2" t="s">
        <v>16</v>
      </c>
      <c r="DB75" s="2">
        <v>0</v>
      </c>
      <c r="DC75" s="2">
        <v>0</v>
      </c>
      <c r="DD75" s="2">
        <v>0</v>
      </c>
      <c r="DE75" s="2">
        <v>0</v>
      </c>
      <c r="DF75" s="2">
        <v>0</v>
      </c>
      <c r="DG75" s="2">
        <v>0</v>
      </c>
      <c r="DH75" s="2">
        <v>0</v>
      </c>
      <c r="DI75" s="2">
        <v>0</v>
      </c>
      <c r="DJ75" s="2">
        <v>0</v>
      </c>
      <c r="DK75" s="2">
        <v>0</v>
      </c>
      <c r="DL75" s="2">
        <v>0</v>
      </c>
      <c r="DM75" s="2" t="s">
        <v>16</v>
      </c>
      <c r="DN75" s="2">
        <v>0</v>
      </c>
      <c r="DO75" s="2">
        <v>0</v>
      </c>
      <c r="DP75" s="2">
        <v>0</v>
      </c>
      <c r="DQ75" s="2">
        <v>0</v>
      </c>
      <c r="DR75" s="2">
        <v>0</v>
      </c>
      <c r="DS75" s="2">
        <v>0</v>
      </c>
      <c r="DT75" s="2">
        <v>0</v>
      </c>
      <c r="DU75" s="2">
        <v>0</v>
      </c>
      <c r="DV75" s="2">
        <v>0</v>
      </c>
      <c r="DW75" s="2">
        <v>0</v>
      </c>
      <c r="DX75" s="2">
        <v>0</v>
      </c>
      <c r="DY75" s="2" t="s">
        <v>16</v>
      </c>
      <c r="DZ75" s="2">
        <v>0</v>
      </c>
      <c r="EA75" s="2">
        <v>0</v>
      </c>
      <c r="EB75" s="2">
        <v>0</v>
      </c>
      <c r="EC75" s="2">
        <v>9</v>
      </c>
      <c r="ED75" s="2">
        <v>0</v>
      </c>
      <c r="EE75" s="2">
        <v>15</v>
      </c>
      <c r="EF75" s="2">
        <v>0</v>
      </c>
      <c r="EG75" s="2">
        <v>0</v>
      </c>
      <c r="EH75" s="2">
        <v>0</v>
      </c>
      <c r="EI75" s="2">
        <v>0</v>
      </c>
      <c r="EJ75" s="2">
        <v>0</v>
      </c>
      <c r="EK75" s="2" t="s">
        <v>2404</v>
      </c>
      <c r="EL75" s="2">
        <v>6</v>
      </c>
      <c r="EM75" s="2" t="s">
        <v>12</v>
      </c>
      <c r="EN75" s="2">
        <v>130000</v>
      </c>
      <c r="EO75" s="2">
        <v>42</v>
      </c>
      <c r="EP75" s="120">
        <v>910000</v>
      </c>
      <c r="EQ75" s="118">
        <f t="shared" si="10"/>
        <v>1</v>
      </c>
      <c r="ER75" s="118">
        <f t="shared" si="11"/>
        <v>1</v>
      </c>
      <c r="ES75" s="118">
        <f t="shared" si="12"/>
        <v>1</v>
      </c>
      <c r="ET75" s="118">
        <f t="shared" si="13"/>
        <v>1</v>
      </c>
      <c r="EU75" s="118">
        <f t="shared" si="14"/>
        <v>1</v>
      </c>
      <c r="EV75" s="118">
        <f t="shared" si="15"/>
        <v>1</v>
      </c>
      <c r="EW75" s="118" t="str">
        <f t="shared" si="16"/>
        <v/>
      </c>
      <c r="EX75" s="118" t="str">
        <f t="shared" si="17"/>
        <v/>
      </c>
      <c r="EY75" s="118" t="str">
        <f t="shared" si="18"/>
        <v/>
      </c>
      <c r="EZ75" s="118">
        <f t="shared" si="19"/>
        <v>1</v>
      </c>
      <c r="FA75" s="118" t="str">
        <f>VLOOKUP(B75,[1]Kintone!A:H,8,0)</f>
        <v>診療所</v>
      </c>
      <c r="FB75" s="121">
        <v>45014</v>
      </c>
      <c r="FC75" s="118"/>
      <c r="FD75" s="118"/>
    </row>
    <row r="76" spans="1:160" ht="18.75" customHeight="1">
      <c r="A76" s="66">
        <v>72</v>
      </c>
      <c r="B76" s="25">
        <v>435</v>
      </c>
      <c r="C76" s="67" t="s">
        <v>12</v>
      </c>
      <c r="D76" s="25">
        <v>2714011034</v>
      </c>
      <c r="E76" s="2" t="s">
        <v>1056</v>
      </c>
      <c r="F76" s="2" t="s">
        <v>3255</v>
      </c>
      <c r="G76" s="2" t="s">
        <v>1424</v>
      </c>
      <c r="H76" s="2" t="s">
        <v>1056</v>
      </c>
      <c r="I76" s="2" t="s">
        <v>123</v>
      </c>
      <c r="J76" s="2" t="s">
        <v>2405</v>
      </c>
      <c r="K76" s="68" t="s">
        <v>375</v>
      </c>
      <c r="L76" s="2" t="s">
        <v>1425</v>
      </c>
      <c r="M76" s="2" t="s">
        <v>3256</v>
      </c>
      <c r="N76" s="2" t="s">
        <v>1426</v>
      </c>
      <c r="O76" s="118" t="s">
        <v>1427</v>
      </c>
      <c r="P76" s="2" t="s">
        <v>375</v>
      </c>
      <c r="Q76" s="2" t="s">
        <v>1056</v>
      </c>
      <c r="R76" s="2" t="s">
        <v>123</v>
      </c>
      <c r="S76" s="2" t="s">
        <v>2405</v>
      </c>
      <c r="T76" s="119" t="s">
        <v>613</v>
      </c>
      <c r="U76" s="2" t="s">
        <v>20</v>
      </c>
      <c r="V76" s="2" t="s">
        <v>12</v>
      </c>
      <c r="W76" s="69" t="s">
        <v>2406</v>
      </c>
      <c r="X76" s="72" t="s">
        <v>2899</v>
      </c>
      <c r="Y76" s="2">
        <v>8</v>
      </c>
      <c r="Z76" s="2">
        <v>30</v>
      </c>
      <c r="AA76" s="2">
        <v>12</v>
      </c>
      <c r="AB76" s="2">
        <v>0</v>
      </c>
      <c r="AC76" s="2">
        <v>15</v>
      </c>
      <c r="AD76" s="2">
        <v>30</v>
      </c>
      <c r="AE76" s="2">
        <v>19</v>
      </c>
      <c r="AF76" s="2">
        <v>0</v>
      </c>
      <c r="AG76" s="72" t="s">
        <v>2845</v>
      </c>
      <c r="AH76" s="2">
        <v>7</v>
      </c>
      <c r="AI76" s="2" t="s">
        <v>12</v>
      </c>
      <c r="AJ76" s="2">
        <v>130000</v>
      </c>
      <c r="AK76" s="2">
        <v>8</v>
      </c>
      <c r="AL76" s="2">
        <v>30</v>
      </c>
      <c r="AM76" s="2">
        <v>12</v>
      </c>
      <c r="AN76" s="2">
        <v>0</v>
      </c>
      <c r="AO76" s="2">
        <v>15</v>
      </c>
      <c r="AP76" s="2">
        <v>30</v>
      </c>
      <c r="AQ76" s="2">
        <v>19</v>
      </c>
      <c r="AR76" s="2">
        <v>0</v>
      </c>
      <c r="AS76" s="72" t="s">
        <v>2845</v>
      </c>
      <c r="AT76" s="2">
        <v>7</v>
      </c>
      <c r="AU76" s="2" t="s">
        <v>12</v>
      </c>
      <c r="AV76" s="2">
        <v>130000</v>
      </c>
      <c r="AW76" s="2">
        <v>8</v>
      </c>
      <c r="AX76" s="2">
        <v>30</v>
      </c>
      <c r="AY76" s="2">
        <v>12</v>
      </c>
      <c r="AZ76" s="2">
        <v>0</v>
      </c>
      <c r="BA76" s="2">
        <v>15</v>
      </c>
      <c r="BB76" s="2">
        <v>30</v>
      </c>
      <c r="BC76" s="2">
        <v>19</v>
      </c>
      <c r="BD76" s="2">
        <v>0</v>
      </c>
      <c r="BE76" s="72" t="s">
        <v>2845</v>
      </c>
      <c r="BF76" s="2">
        <v>7</v>
      </c>
      <c r="BG76" s="2" t="s">
        <v>12</v>
      </c>
      <c r="BH76" s="2">
        <v>130000</v>
      </c>
      <c r="BI76" s="2">
        <v>8</v>
      </c>
      <c r="BJ76" s="2">
        <v>30</v>
      </c>
      <c r="BK76" s="2">
        <v>12</v>
      </c>
      <c r="BL76" s="2">
        <v>0</v>
      </c>
      <c r="BM76" s="2">
        <v>15</v>
      </c>
      <c r="BN76" s="2">
        <v>30</v>
      </c>
      <c r="BO76" s="2">
        <v>19</v>
      </c>
      <c r="BP76" s="2">
        <v>0</v>
      </c>
      <c r="BQ76" s="72" t="s">
        <v>2845</v>
      </c>
      <c r="BR76" s="2">
        <v>7</v>
      </c>
      <c r="BS76" s="2" t="s">
        <v>12</v>
      </c>
      <c r="BT76" s="2">
        <v>130000</v>
      </c>
      <c r="BU76" s="2">
        <v>8</v>
      </c>
      <c r="BV76" s="2">
        <v>30</v>
      </c>
      <c r="BW76" s="2">
        <v>12</v>
      </c>
      <c r="BX76" s="2">
        <v>0</v>
      </c>
      <c r="BY76" s="2">
        <v>15</v>
      </c>
      <c r="BZ76" s="2">
        <v>30</v>
      </c>
      <c r="CA76" s="2">
        <v>19</v>
      </c>
      <c r="CB76" s="2">
        <v>0</v>
      </c>
      <c r="CC76" s="72" t="s">
        <v>2845</v>
      </c>
      <c r="CD76" s="2">
        <v>7</v>
      </c>
      <c r="CE76" s="2" t="s">
        <v>12</v>
      </c>
      <c r="CF76" s="2">
        <v>130000</v>
      </c>
      <c r="CG76" s="2">
        <v>8</v>
      </c>
      <c r="CH76" s="2">
        <v>30</v>
      </c>
      <c r="CI76" s="2">
        <v>12</v>
      </c>
      <c r="CJ76" s="2">
        <v>0</v>
      </c>
      <c r="CK76" s="2">
        <v>15</v>
      </c>
      <c r="CL76" s="2">
        <v>30</v>
      </c>
      <c r="CM76" s="2">
        <v>19</v>
      </c>
      <c r="CN76" s="2">
        <v>0</v>
      </c>
      <c r="CO76" s="72" t="s">
        <v>2845</v>
      </c>
      <c r="CP76" s="2">
        <v>7</v>
      </c>
      <c r="CQ76" s="2" t="s">
        <v>12</v>
      </c>
      <c r="CR76" s="2">
        <v>130000</v>
      </c>
      <c r="CS76" s="2">
        <v>8</v>
      </c>
      <c r="CT76" s="2">
        <v>30</v>
      </c>
      <c r="CU76" s="2">
        <v>12</v>
      </c>
      <c r="CV76" s="2">
        <v>0</v>
      </c>
      <c r="CW76" s="2">
        <v>15</v>
      </c>
      <c r="CX76" s="2">
        <v>30</v>
      </c>
      <c r="CY76" s="2">
        <v>19</v>
      </c>
      <c r="CZ76" s="2">
        <v>0</v>
      </c>
      <c r="DA76" s="72" t="s">
        <v>2845</v>
      </c>
      <c r="DB76" s="2">
        <v>7</v>
      </c>
      <c r="DC76" s="2" t="s">
        <v>12</v>
      </c>
      <c r="DD76" s="2">
        <v>130000</v>
      </c>
      <c r="DE76" s="2">
        <v>8</v>
      </c>
      <c r="DF76" s="2">
        <v>30</v>
      </c>
      <c r="DG76" s="2">
        <v>12</v>
      </c>
      <c r="DH76" s="2">
        <v>0</v>
      </c>
      <c r="DI76" s="2">
        <v>15</v>
      </c>
      <c r="DJ76" s="2">
        <v>30</v>
      </c>
      <c r="DK76" s="2">
        <v>19</v>
      </c>
      <c r="DL76" s="2">
        <v>0</v>
      </c>
      <c r="DM76" s="72" t="s">
        <v>2845</v>
      </c>
      <c r="DN76" s="2">
        <v>7</v>
      </c>
      <c r="DO76" s="2" t="s">
        <v>12</v>
      </c>
      <c r="DP76" s="2">
        <v>130000</v>
      </c>
      <c r="DQ76" s="2">
        <v>8</v>
      </c>
      <c r="DR76" s="2">
        <v>30</v>
      </c>
      <c r="DS76" s="2">
        <v>12</v>
      </c>
      <c r="DT76" s="2">
        <v>0</v>
      </c>
      <c r="DU76" s="2">
        <v>15</v>
      </c>
      <c r="DV76" s="2">
        <v>30</v>
      </c>
      <c r="DW76" s="2">
        <v>19</v>
      </c>
      <c r="DX76" s="2">
        <v>0</v>
      </c>
      <c r="DY76" s="72" t="s">
        <v>2845</v>
      </c>
      <c r="DZ76" s="2">
        <v>7</v>
      </c>
      <c r="EA76" s="2" t="s">
        <v>12</v>
      </c>
      <c r="EB76" s="2">
        <v>130000</v>
      </c>
      <c r="EC76" s="2">
        <v>8</v>
      </c>
      <c r="ED76" s="2">
        <v>30</v>
      </c>
      <c r="EE76" s="2">
        <v>12</v>
      </c>
      <c r="EF76" s="2">
        <v>0</v>
      </c>
      <c r="EG76" s="2">
        <v>15</v>
      </c>
      <c r="EH76" s="2">
        <v>30</v>
      </c>
      <c r="EI76" s="2">
        <v>19</v>
      </c>
      <c r="EJ76" s="2">
        <v>0</v>
      </c>
      <c r="EK76" s="72" t="s">
        <v>2845</v>
      </c>
      <c r="EL76" s="2">
        <v>7</v>
      </c>
      <c r="EM76" s="2" t="s">
        <v>12</v>
      </c>
      <c r="EN76" s="2">
        <v>130000</v>
      </c>
      <c r="EO76" s="2">
        <v>70</v>
      </c>
      <c r="EP76" s="120">
        <v>1300000</v>
      </c>
      <c r="EQ76" s="118">
        <f t="shared" si="10"/>
        <v>1</v>
      </c>
      <c r="ER76" s="118">
        <f t="shared" si="11"/>
        <v>1</v>
      </c>
      <c r="ES76" s="118">
        <f t="shared" si="12"/>
        <v>1</v>
      </c>
      <c r="ET76" s="118">
        <f t="shared" si="13"/>
        <v>1</v>
      </c>
      <c r="EU76" s="118">
        <f t="shared" si="14"/>
        <v>1</v>
      </c>
      <c r="EV76" s="118">
        <f t="shared" si="15"/>
        <v>1</v>
      </c>
      <c r="EW76" s="118">
        <f t="shared" si="16"/>
        <v>1</v>
      </c>
      <c r="EX76" s="118">
        <f t="shared" si="17"/>
        <v>1</v>
      </c>
      <c r="EY76" s="118">
        <f t="shared" si="18"/>
        <v>1</v>
      </c>
      <c r="EZ76" s="118">
        <f t="shared" si="19"/>
        <v>1</v>
      </c>
      <c r="FA76" s="118" t="str">
        <f>VLOOKUP(B76,[1]Kintone!A:H,8,0)</f>
        <v>診療所</v>
      </c>
      <c r="FB76" s="121">
        <v>45014</v>
      </c>
      <c r="FC76" s="118"/>
      <c r="FD76" s="118"/>
    </row>
    <row r="77" spans="1:160" ht="18.75">
      <c r="A77" s="66">
        <v>73</v>
      </c>
      <c r="B77" s="25">
        <v>958</v>
      </c>
      <c r="C77" s="67" t="s">
        <v>12</v>
      </c>
      <c r="D77" s="25">
        <v>2715701005</v>
      </c>
      <c r="E77" s="2" t="s">
        <v>1165</v>
      </c>
      <c r="F77" s="2">
        <v>0</v>
      </c>
      <c r="G77" s="2">
        <v>0</v>
      </c>
      <c r="H77" s="2" t="s">
        <v>780</v>
      </c>
      <c r="I77" s="2" t="s">
        <v>781</v>
      </c>
      <c r="J77" s="2" t="s">
        <v>782</v>
      </c>
      <c r="K77" s="68" t="s">
        <v>1081</v>
      </c>
      <c r="L77" s="2" t="s">
        <v>1279</v>
      </c>
      <c r="M77" s="2" t="s">
        <v>1280</v>
      </c>
      <c r="N77" s="2" t="s">
        <v>783</v>
      </c>
      <c r="O77" s="118" t="s">
        <v>1281</v>
      </c>
      <c r="P77" s="2" t="s">
        <v>1081</v>
      </c>
      <c r="Q77" s="2" t="s">
        <v>780</v>
      </c>
      <c r="R77" s="2" t="s">
        <v>781</v>
      </c>
      <c r="S77" s="2" t="s">
        <v>782</v>
      </c>
      <c r="T77" s="119" t="s">
        <v>783</v>
      </c>
      <c r="U77" s="2" t="s">
        <v>29</v>
      </c>
      <c r="V77" s="2" t="s">
        <v>12</v>
      </c>
      <c r="W77" s="69"/>
      <c r="X77" s="2" t="s">
        <v>2643</v>
      </c>
      <c r="Y77" s="2">
        <v>8</v>
      </c>
      <c r="Z77" s="2">
        <v>30</v>
      </c>
      <c r="AA77" s="2">
        <v>12</v>
      </c>
      <c r="AB77" s="2">
        <v>30</v>
      </c>
      <c r="AC77" s="2">
        <v>0</v>
      </c>
      <c r="AD77" s="2">
        <v>0</v>
      </c>
      <c r="AE77" s="2">
        <v>0</v>
      </c>
      <c r="AF77" s="2">
        <v>0</v>
      </c>
      <c r="AG77" s="2" t="s">
        <v>2643</v>
      </c>
      <c r="AH77" s="2">
        <v>4</v>
      </c>
      <c r="AI77" s="2" t="s">
        <v>12</v>
      </c>
      <c r="AJ77" s="2">
        <v>90000</v>
      </c>
      <c r="AK77" s="2">
        <v>8</v>
      </c>
      <c r="AL77" s="2">
        <v>30</v>
      </c>
      <c r="AM77" s="2">
        <v>12</v>
      </c>
      <c r="AN77" s="2">
        <v>30</v>
      </c>
      <c r="AO77" s="2">
        <v>0</v>
      </c>
      <c r="AP77" s="2">
        <v>0</v>
      </c>
      <c r="AQ77" s="2">
        <v>0</v>
      </c>
      <c r="AR77" s="2">
        <v>0</v>
      </c>
      <c r="AS77" s="2" t="s">
        <v>2643</v>
      </c>
      <c r="AT77" s="2">
        <v>4</v>
      </c>
      <c r="AU77" s="2" t="s">
        <v>12</v>
      </c>
      <c r="AV77" s="2">
        <v>90000</v>
      </c>
      <c r="AW77" s="2">
        <v>8</v>
      </c>
      <c r="AX77" s="2">
        <v>30</v>
      </c>
      <c r="AY77" s="2">
        <v>12</v>
      </c>
      <c r="AZ77" s="2">
        <v>30</v>
      </c>
      <c r="BA77" s="2">
        <v>0</v>
      </c>
      <c r="BB77" s="2">
        <v>0</v>
      </c>
      <c r="BC77" s="2">
        <v>0</v>
      </c>
      <c r="BD77" s="2">
        <v>0</v>
      </c>
      <c r="BE77" s="2" t="s">
        <v>2643</v>
      </c>
      <c r="BF77" s="2">
        <v>4</v>
      </c>
      <c r="BG77" s="2" t="s">
        <v>12</v>
      </c>
      <c r="BH77" s="2">
        <v>90000</v>
      </c>
      <c r="BI77" s="2">
        <v>8</v>
      </c>
      <c r="BJ77" s="2">
        <v>30</v>
      </c>
      <c r="BK77" s="2">
        <v>12</v>
      </c>
      <c r="BL77" s="2">
        <v>30</v>
      </c>
      <c r="BM77" s="2">
        <v>0</v>
      </c>
      <c r="BN77" s="2">
        <v>0</v>
      </c>
      <c r="BO77" s="2">
        <v>0</v>
      </c>
      <c r="BP77" s="2">
        <v>0</v>
      </c>
      <c r="BQ77" s="2" t="s">
        <v>2643</v>
      </c>
      <c r="BR77" s="2">
        <v>4</v>
      </c>
      <c r="BS77" s="2" t="s">
        <v>12</v>
      </c>
      <c r="BT77" s="2">
        <v>90000</v>
      </c>
      <c r="BU77" s="2">
        <v>0</v>
      </c>
      <c r="BV77" s="2">
        <v>0</v>
      </c>
      <c r="BW77" s="2">
        <v>0</v>
      </c>
      <c r="BX77" s="2">
        <v>0</v>
      </c>
      <c r="BY77" s="2">
        <v>0</v>
      </c>
      <c r="BZ77" s="2">
        <v>0</v>
      </c>
      <c r="CA77" s="2">
        <v>0</v>
      </c>
      <c r="CB77" s="2">
        <v>0</v>
      </c>
      <c r="CC77" s="2" t="s">
        <v>16</v>
      </c>
      <c r="CD77" s="2">
        <v>0</v>
      </c>
      <c r="CE77" s="2">
        <v>0</v>
      </c>
      <c r="CF77" s="2">
        <v>0</v>
      </c>
      <c r="CG77" s="2">
        <v>0</v>
      </c>
      <c r="CH77" s="2">
        <v>0</v>
      </c>
      <c r="CI77" s="2">
        <v>0</v>
      </c>
      <c r="CJ77" s="2">
        <v>0</v>
      </c>
      <c r="CK77" s="2">
        <v>0</v>
      </c>
      <c r="CL77" s="2">
        <v>0</v>
      </c>
      <c r="CM77" s="2">
        <v>0</v>
      </c>
      <c r="CN77" s="2">
        <v>0</v>
      </c>
      <c r="CO77" s="2" t="s">
        <v>16</v>
      </c>
      <c r="CP77" s="2">
        <v>0</v>
      </c>
      <c r="CQ77" s="2">
        <v>0</v>
      </c>
      <c r="CR77" s="2">
        <v>0</v>
      </c>
      <c r="CS77" s="2">
        <v>0</v>
      </c>
      <c r="CT77" s="2">
        <v>0</v>
      </c>
      <c r="CU77" s="2">
        <v>0</v>
      </c>
      <c r="CV77" s="2">
        <v>0</v>
      </c>
      <c r="CW77" s="2">
        <v>0</v>
      </c>
      <c r="CX77" s="2">
        <v>0</v>
      </c>
      <c r="CY77" s="2">
        <v>0</v>
      </c>
      <c r="CZ77" s="2">
        <v>0</v>
      </c>
      <c r="DA77" s="2" t="s">
        <v>16</v>
      </c>
      <c r="DB77" s="2">
        <v>0</v>
      </c>
      <c r="DC77" s="2">
        <v>0</v>
      </c>
      <c r="DD77" s="2">
        <v>0</v>
      </c>
      <c r="DE77" s="2">
        <v>0</v>
      </c>
      <c r="DF77" s="2">
        <v>0</v>
      </c>
      <c r="DG77" s="2">
        <v>0</v>
      </c>
      <c r="DH77" s="2">
        <v>0</v>
      </c>
      <c r="DI77" s="2">
        <v>0</v>
      </c>
      <c r="DJ77" s="2">
        <v>0</v>
      </c>
      <c r="DK77" s="2">
        <v>0</v>
      </c>
      <c r="DL77" s="2">
        <v>0</v>
      </c>
      <c r="DM77" s="2" t="s">
        <v>16</v>
      </c>
      <c r="DN77" s="2">
        <v>0</v>
      </c>
      <c r="DO77" s="2">
        <v>0</v>
      </c>
      <c r="DP77" s="2">
        <v>0</v>
      </c>
      <c r="DQ77" s="2">
        <v>0</v>
      </c>
      <c r="DR77" s="2">
        <v>0</v>
      </c>
      <c r="DS77" s="2">
        <v>0</v>
      </c>
      <c r="DT77" s="2">
        <v>0</v>
      </c>
      <c r="DU77" s="2">
        <v>0</v>
      </c>
      <c r="DV77" s="2">
        <v>0</v>
      </c>
      <c r="DW77" s="2">
        <v>0</v>
      </c>
      <c r="DX77" s="2">
        <v>0</v>
      </c>
      <c r="DY77" s="2" t="s">
        <v>16</v>
      </c>
      <c r="DZ77" s="2">
        <v>0</v>
      </c>
      <c r="EA77" s="2">
        <v>0</v>
      </c>
      <c r="EB77" s="2">
        <v>0</v>
      </c>
      <c r="EC77" s="2">
        <v>8</v>
      </c>
      <c r="ED77" s="2">
        <v>30</v>
      </c>
      <c r="EE77" s="2">
        <v>12</v>
      </c>
      <c r="EF77" s="2">
        <v>30</v>
      </c>
      <c r="EG77" s="2">
        <v>0</v>
      </c>
      <c r="EH77" s="2">
        <v>0</v>
      </c>
      <c r="EI77" s="2">
        <v>0</v>
      </c>
      <c r="EJ77" s="2">
        <v>0</v>
      </c>
      <c r="EK77" s="2" t="s">
        <v>2643</v>
      </c>
      <c r="EL77" s="2">
        <v>4</v>
      </c>
      <c r="EM77" s="2" t="s">
        <v>12</v>
      </c>
      <c r="EN77" s="2">
        <v>90000</v>
      </c>
      <c r="EO77" s="2">
        <v>20</v>
      </c>
      <c r="EP77" s="120">
        <v>450000</v>
      </c>
      <c r="EQ77" s="118">
        <f t="shared" si="10"/>
        <v>1</v>
      </c>
      <c r="ER77" s="118">
        <f t="shared" si="11"/>
        <v>1</v>
      </c>
      <c r="ES77" s="118">
        <f t="shared" si="12"/>
        <v>1</v>
      </c>
      <c r="ET77" s="118">
        <f t="shared" si="13"/>
        <v>1</v>
      </c>
      <c r="EU77" s="118" t="str">
        <f t="shared" si="14"/>
        <v/>
      </c>
      <c r="EV77" s="118" t="str">
        <f t="shared" si="15"/>
        <v/>
      </c>
      <c r="EW77" s="118" t="str">
        <f t="shared" si="16"/>
        <v/>
      </c>
      <c r="EX77" s="118" t="str">
        <f t="shared" si="17"/>
        <v/>
      </c>
      <c r="EY77" s="118" t="str">
        <f t="shared" si="18"/>
        <v/>
      </c>
      <c r="EZ77" s="118">
        <f t="shared" si="19"/>
        <v>1</v>
      </c>
      <c r="FA77" s="118" t="str">
        <f>VLOOKUP(B77,[1]Kintone!A:H,8,0)</f>
        <v>診療所</v>
      </c>
      <c r="FB77" s="121">
        <v>45014</v>
      </c>
      <c r="FC77" s="118"/>
      <c r="FD77" s="118"/>
    </row>
    <row r="78" spans="1:160" ht="18.75" customHeight="1">
      <c r="A78" s="66">
        <v>74</v>
      </c>
      <c r="B78" s="25">
        <v>947</v>
      </c>
      <c r="C78" s="67" t="s">
        <v>12</v>
      </c>
      <c r="D78" s="25">
        <v>2716300187</v>
      </c>
      <c r="E78" s="2" t="s">
        <v>1942</v>
      </c>
      <c r="F78" s="2" t="s">
        <v>1988</v>
      </c>
      <c r="G78" s="2" t="s">
        <v>1989</v>
      </c>
      <c r="H78" s="2" t="s">
        <v>961</v>
      </c>
      <c r="I78" s="2" t="s">
        <v>305</v>
      </c>
      <c r="J78" s="2" t="s">
        <v>3123</v>
      </c>
      <c r="K78" s="68" t="s">
        <v>522</v>
      </c>
      <c r="L78" s="2" t="s">
        <v>1990</v>
      </c>
      <c r="M78" s="2" t="s">
        <v>1991</v>
      </c>
      <c r="N78" s="2" t="s">
        <v>962</v>
      </c>
      <c r="O78" s="118" t="s">
        <v>1992</v>
      </c>
      <c r="P78" s="2" t="s">
        <v>522</v>
      </c>
      <c r="Q78" s="2" t="s">
        <v>961</v>
      </c>
      <c r="R78" s="2" t="s">
        <v>305</v>
      </c>
      <c r="S78" s="2" t="s">
        <v>3123</v>
      </c>
      <c r="T78" s="119" t="s">
        <v>962</v>
      </c>
      <c r="U78" s="2" t="s">
        <v>78</v>
      </c>
      <c r="V78" s="2" t="s">
        <v>12</v>
      </c>
      <c r="W78" s="123" t="s">
        <v>3124</v>
      </c>
      <c r="X78" s="2"/>
      <c r="Y78" s="2">
        <v>0</v>
      </c>
      <c r="Z78" s="2">
        <v>0</v>
      </c>
      <c r="AA78" s="2">
        <v>0</v>
      </c>
      <c r="AB78" s="2">
        <v>0</v>
      </c>
      <c r="AC78" s="2">
        <v>0</v>
      </c>
      <c r="AD78" s="2">
        <v>0</v>
      </c>
      <c r="AE78" s="2">
        <v>0</v>
      </c>
      <c r="AF78" s="2">
        <v>0</v>
      </c>
      <c r="AG78" s="2" t="s">
        <v>16</v>
      </c>
      <c r="AH78" s="2">
        <v>0</v>
      </c>
      <c r="AI78" s="2">
        <v>0</v>
      </c>
      <c r="AJ78" s="2">
        <v>0</v>
      </c>
      <c r="AK78" s="2">
        <v>0</v>
      </c>
      <c r="AL78" s="2">
        <v>0</v>
      </c>
      <c r="AM78" s="2">
        <v>0</v>
      </c>
      <c r="AN78" s="2">
        <v>0</v>
      </c>
      <c r="AO78" s="2">
        <v>0</v>
      </c>
      <c r="AP78" s="2">
        <v>0</v>
      </c>
      <c r="AQ78" s="2">
        <v>0</v>
      </c>
      <c r="AR78" s="2">
        <v>0</v>
      </c>
      <c r="AS78" s="2" t="s">
        <v>16</v>
      </c>
      <c r="AT78" s="2">
        <v>0</v>
      </c>
      <c r="AU78" s="2">
        <v>0</v>
      </c>
      <c r="AV78" s="2">
        <v>0</v>
      </c>
      <c r="AW78" s="2">
        <v>0</v>
      </c>
      <c r="AX78" s="2">
        <v>0</v>
      </c>
      <c r="AY78" s="2">
        <v>0</v>
      </c>
      <c r="AZ78" s="2">
        <v>0</v>
      </c>
      <c r="BA78" s="2">
        <v>0</v>
      </c>
      <c r="BB78" s="2">
        <v>0</v>
      </c>
      <c r="BC78" s="2">
        <v>0</v>
      </c>
      <c r="BD78" s="2">
        <v>0</v>
      </c>
      <c r="BE78" s="2" t="s">
        <v>16</v>
      </c>
      <c r="BF78" s="2">
        <v>0</v>
      </c>
      <c r="BG78" s="2">
        <v>0</v>
      </c>
      <c r="BH78" s="2">
        <v>0</v>
      </c>
      <c r="BI78" s="2">
        <v>0</v>
      </c>
      <c r="BJ78" s="2">
        <v>0</v>
      </c>
      <c r="BK78" s="2">
        <v>0</v>
      </c>
      <c r="BL78" s="2">
        <v>0</v>
      </c>
      <c r="BM78" s="2">
        <v>0</v>
      </c>
      <c r="BN78" s="2">
        <v>0</v>
      </c>
      <c r="BO78" s="2">
        <v>0</v>
      </c>
      <c r="BP78" s="2">
        <v>0</v>
      </c>
      <c r="BQ78" s="2" t="s">
        <v>16</v>
      </c>
      <c r="BR78" s="2">
        <v>0</v>
      </c>
      <c r="BS78" s="2">
        <v>0</v>
      </c>
      <c r="BT78" s="2">
        <v>0</v>
      </c>
      <c r="BU78" s="2">
        <v>0</v>
      </c>
      <c r="BV78" s="2">
        <v>0</v>
      </c>
      <c r="BW78" s="2">
        <v>0</v>
      </c>
      <c r="BX78" s="2">
        <v>0</v>
      </c>
      <c r="BY78" s="2">
        <v>0</v>
      </c>
      <c r="BZ78" s="2">
        <v>0</v>
      </c>
      <c r="CA78" s="2">
        <v>0</v>
      </c>
      <c r="CB78" s="2">
        <v>0</v>
      </c>
      <c r="CC78" s="2" t="s">
        <v>16</v>
      </c>
      <c r="CD78" s="2">
        <v>0</v>
      </c>
      <c r="CE78" s="2">
        <v>0</v>
      </c>
      <c r="CF78" s="2">
        <v>0</v>
      </c>
      <c r="CG78" s="2">
        <v>0</v>
      </c>
      <c r="CH78" s="2">
        <v>0</v>
      </c>
      <c r="CI78" s="2">
        <v>0</v>
      </c>
      <c r="CJ78" s="2">
        <v>0</v>
      </c>
      <c r="CK78" s="2">
        <v>0</v>
      </c>
      <c r="CL78" s="2">
        <v>0</v>
      </c>
      <c r="CM78" s="2">
        <v>0</v>
      </c>
      <c r="CN78" s="2">
        <v>0</v>
      </c>
      <c r="CO78" s="2" t="s">
        <v>16</v>
      </c>
      <c r="CP78" s="2">
        <v>0</v>
      </c>
      <c r="CQ78" s="2">
        <v>0</v>
      </c>
      <c r="CR78" s="2">
        <v>0</v>
      </c>
      <c r="CS78" s="2">
        <v>0</v>
      </c>
      <c r="CT78" s="2">
        <v>0</v>
      </c>
      <c r="CU78" s="2">
        <v>0</v>
      </c>
      <c r="CV78" s="2">
        <v>0</v>
      </c>
      <c r="CW78" s="2">
        <v>0</v>
      </c>
      <c r="CX78" s="2">
        <v>0</v>
      </c>
      <c r="CY78" s="2">
        <v>0</v>
      </c>
      <c r="CZ78" s="2">
        <v>0</v>
      </c>
      <c r="DA78" s="2" t="s">
        <v>16</v>
      </c>
      <c r="DB78" s="2">
        <v>0</v>
      </c>
      <c r="DC78" s="2">
        <v>0</v>
      </c>
      <c r="DD78" s="2">
        <v>0</v>
      </c>
      <c r="DE78" s="2">
        <v>9</v>
      </c>
      <c r="DF78" s="2">
        <v>0</v>
      </c>
      <c r="DG78" s="2">
        <v>13</v>
      </c>
      <c r="DH78" s="2">
        <v>0</v>
      </c>
      <c r="DI78" s="2">
        <v>13</v>
      </c>
      <c r="DJ78" s="2">
        <v>30</v>
      </c>
      <c r="DK78" s="2">
        <v>15</v>
      </c>
      <c r="DL78" s="2">
        <v>30</v>
      </c>
      <c r="DM78" s="2" t="s">
        <v>16</v>
      </c>
      <c r="DN78" s="2">
        <v>6</v>
      </c>
      <c r="DO78" s="2" t="s">
        <v>12</v>
      </c>
      <c r="DP78" s="2">
        <v>130000</v>
      </c>
      <c r="DQ78" s="2">
        <v>0</v>
      </c>
      <c r="DR78" s="2">
        <v>0</v>
      </c>
      <c r="DS78" s="2">
        <v>0</v>
      </c>
      <c r="DT78" s="2">
        <v>0</v>
      </c>
      <c r="DU78" s="2">
        <v>0</v>
      </c>
      <c r="DV78" s="2">
        <v>0</v>
      </c>
      <c r="DW78" s="2">
        <v>0</v>
      </c>
      <c r="DX78" s="2">
        <v>0</v>
      </c>
      <c r="DY78" s="2" t="s">
        <v>16</v>
      </c>
      <c r="DZ78" s="2">
        <v>0</v>
      </c>
      <c r="EA78" s="2">
        <v>0</v>
      </c>
      <c r="EB78" s="2">
        <v>0</v>
      </c>
      <c r="EC78" s="2">
        <v>0</v>
      </c>
      <c r="ED78" s="2">
        <v>0</v>
      </c>
      <c r="EE78" s="2">
        <v>0</v>
      </c>
      <c r="EF78" s="2">
        <v>0</v>
      </c>
      <c r="EG78" s="2">
        <v>0</v>
      </c>
      <c r="EH78" s="2">
        <v>0</v>
      </c>
      <c r="EI78" s="2">
        <v>0</v>
      </c>
      <c r="EJ78" s="2">
        <v>0</v>
      </c>
      <c r="EK78" s="2" t="s">
        <v>16</v>
      </c>
      <c r="EL78" s="2">
        <v>0</v>
      </c>
      <c r="EM78" s="2">
        <v>0</v>
      </c>
      <c r="EN78" s="2">
        <v>0</v>
      </c>
      <c r="EO78" s="2">
        <v>6</v>
      </c>
      <c r="EP78" s="120">
        <v>130000</v>
      </c>
      <c r="EQ78" s="118" t="str">
        <f t="shared" si="10"/>
        <v/>
      </c>
      <c r="ER78" s="118" t="str">
        <f t="shared" si="11"/>
        <v/>
      </c>
      <c r="ES78" s="118" t="str">
        <f t="shared" si="12"/>
        <v/>
      </c>
      <c r="ET78" s="118" t="str">
        <f t="shared" si="13"/>
        <v/>
      </c>
      <c r="EU78" s="118" t="str">
        <f t="shared" si="14"/>
        <v/>
      </c>
      <c r="EV78" s="118" t="str">
        <f t="shared" si="15"/>
        <v/>
      </c>
      <c r="EW78" s="118" t="str">
        <f t="shared" si="16"/>
        <v/>
      </c>
      <c r="EX78" s="118">
        <f t="shared" si="17"/>
        <v>1</v>
      </c>
      <c r="EY78" s="118" t="str">
        <f t="shared" si="18"/>
        <v/>
      </c>
      <c r="EZ78" s="118" t="str">
        <f t="shared" si="19"/>
        <v/>
      </c>
      <c r="FA78" s="118" t="str">
        <f>VLOOKUP(B78,[1]Kintone!A:H,8,0)</f>
        <v>診療所</v>
      </c>
      <c r="FB78" s="121">
        <v>45014</v>
      </c>
      <c r="FC78" s="118"/>
      <c r="FD78" s="118"/>
    </row>
    <row r="79" spans="1:160" ht="18.75">
      <c r="A79" s="66">
        <v>75</v>
      </c>
      <c r="B79" s="25">
        <v>2826</v>
      </c>
      <c r="C79" s="67" t="s">
        <v>12</v>
      </c>
      <c r="D79" s="25">
        <v>2714407034</v>
      </c>
      <c r="E79" s="2" t="s">
        <v>129</v>
      </c>
      <c r="F79" s="2" t="s">
        <v>1337</v>
      </c>
      <c r="G79" s="2" t="s">
        <v>1338</v>
      </c>
      <c r="H79" s="2" t="s">
        <v>129</v>
      </c>
      <c r="I79" s="2" t="s">
        <v>73</v>
      </c>
      <c r="J79" s="2" t="s">
        <v>2408</v>
      </c>
      <c r="K79" s="68" t="s">
        <v>560</v>
      </c>
      <c r="L79" s="2" t="s">
        <v>3257</v>
      </c>
      <c r="M79" s="2" t="s">
        <v>3258</v>
      </c>
      <c r="N79" s="2" t="s">
        <v>985</v>
      </c>
      <c r="O79" s="118" t="s">
        <v>1339</v>
      </c>
      <c r="P79" s="2" t="s">
        <v>560</v>
      </c>
      <c r="Q79" s="2" t="s">
        <v>129</v>
      </c>
      <c r="R79" s="2" t="s">
        <v>73</v>
      </c>
      <c r="S79" s="2" t="s">
        <v>2408</v>
      </c>
      <c r="T79" s="119" t="s">
        <v>985</v>
      </c>
      <c r="U79" s="2" t="s">
        <v>20</v>
      </c>
      <c r="V79" s="2" t="s">
        <v>12</v>
      </c>
      <c r="W79" s="69" t="s">
        <v>2644</v>
      </c>
      <c r="X79" s="2" t="s">
        <v>2229</v>
      </c>
      <c r="Y79" s="2">
        <v>9</v>
      </c>
      <c r="Z79" s="2">
        <v>0</v>
      </c>
      <c r="AA79" s="2">
        <v>15</v>
      </c>
      <c r="AB79" s="2">
        <v>0</v>
      </c>
      <c r="AC79" s="2">
        <v>0</v>
      </c>
      <c r="AD79" s="2">
        <v>0</v>
      </c>
      <c r="AE79" s="2">
        <v>0</v>
      </c>
      <c r="AF79" s="2">
        <v>0</v>
      </c>
      <c r="AG79" s="2" t="s">
        <v>2229</v>
      </c>
      <c r="AH79" s="2">
        <v>6</v>
      </c>
      <c r="AI79" s="2" t="s">
        <v>12</v>
      </c>
      <c r="AJ79" s="2">
        <v>130000</v>
      </c>
      <c r="AK79" s="2">
        <v>9</v>
      </c>
      <c r="AL79" s="2">
        <v>0</v>
      </c>
      <c r="AM79" s="2">
        <v>15</v>
      </c>
      <c r="AN79" s="2">
        <v>0</v>
      </c>
      <c r="AO79" s="2">
        <v>0</v>
      </c>
      <c r="AP79" s="2">
        <v>0</v>
      </c>
      <c r="AQ79" s="2">
        <v>0</v>
      </c>
      <c r="AR79" s="2">
        <v>0</v>
      </c>
      <c r="AS79" s="2" t="s">
        <v>2229</v>
      </c>
      <c r="AT79" s="2">
        <v>6</v>
      </c>
      <c r="AU79" s="2" t="s">
        <v>12</v>
      </c>
      <c r="AV79" s="2">
        <v>130000</v>
      </c>
      <c r="AW79" s="2">
        <v>9</v>
      </c>
      <c r="AX79" s="2">
        <v>0</v>
      </c>
      <c r="AY79" s="2">
        <v>15</v>
      </c>
      <c r="AZ79" s="2">
        <v>0</v>
      </c>
      <c r="BA79" s="2">
        <v>0</v>
      </c>
      <c r="BB79" s="2">
        <v>0</v>
      </c>
      <c r="BC79" s="2">
        <v>0</v>
      </c>
      <c r="BD79" s="2">
        <v>0</v>
      </c>
      <c r="BE79" s="2" t="s">
        <v>2229</v>
      </c>
      <c r="BF79" s="2">
        <v>6</v>
      </c>
      <c r="BG79" s="2" t="s">
        <v>12</v>
      </c>
      <c r="BH79" s="2">
        <v>130000</v>
      </c>
      <c r="BI79" s="2">
        <v>9</v>
      </c>
      <c r="BJ79" s="2">
        <v>0</v>
      </c>
      <c r="BK79" s="2">
        <v>15</v>
      </c>
      <c r="BL79" s="2">
        <v>0</v>
      </c>
      <c r="BM79" s="2">
        <v>0</v>
      </c>
      <c r="BN79" s="2">
        <v>0</v>
      </c>
      <c r="BO79" s="2">
        <v>0</v>
      </c>
      <c r="BP79" s="2">
        <v>0</v>
      </c>
      <c r="BQ79" s="2" t="s">
        <v>2229</v>
      </c>
      <c r="BR79" s="2">
        <v>6</v>
      </c>
      <c r="BS79" s="2" t="s">
        <v>12</v>
      </c>
      <c r="BT79" s="2">
        <v>130000</v>
      </c>
      <c r="BU79" s="2">
        <v>9</v>
      </c>
      <c r="BV79" s="2">
        <v>0</v>
      </c>
      <c r="BW79" s="2">
        <v>15</v>
      </c>
      <c r="BX79" s="2">
        <v>0</v>
      </c>
      <c r="BY79" s="2">
        <v>0</v>
      </c>
      <c r="BZ79" s="2">
        <v>0</v>
      </c>
      <c r="CA79" s="2">
        <v>0</v>
      </c>
      <c r="CB79" s="2">
        <v>0</v>
      </c>
      <c r="CC79" s="2" t="s">
        <v>2229</v>
      </c>
      <c r="CD79" s="2">
        <v>6</v>
      </c>
      <c r="CE79" s="2" t="s">
        <v>12</v>
      </c>
      <c r="CF79" s="2">
        <v>130000</v>
      </c>
      <c r="CG79" s="2">
        <v>9</v>
      </c>
      <c r="CH79" s="2">
        <v>0</v>
      </c>
      <c r="CI79" s="2">
        <v>15</v>
      </c>
      <c r="CJ79" s="2">
        <v>0</v>
      </c>
      <c r="CK79" s="2">
        <v>0</v>
      </c>
      <c r="CL79" s="2">
        <v>0</v>
      </c>
      <c r="CM79" s="2">
        <v>0</v>
      </c>
      <c r="CN79" s="2">
        <v>0</v>
      </c>
      <c r="CO79" s="2" t="s">
        <v>2229</v>
      </c>
      <c r="CP79" s="2">
        <v>6</v>
      </c>
      <c r="CQ79" s="2" t="s">
        <v>12</v>
      </c>
      <c r="CR79" s="2">
        <v>130000</v>
      </c>
      <c r="CS79" s="2">
        <v>9</v>
      </c>
      <c r="CT79" s="2">
        <v>0</v>
      </c>
      <c r="CU79" s="2">
        <v>15</v>
      </c>
      <c r="CV79" s="2">
        <v>0</v>
      </c>
      <c r="CW79" s="2">
        <v>0</v>
      </c>
      <c r="CX79" s="2">
        <v>0</v>
      </c>
      <c r="CY79" s="2">
        <v>0</v>
      </c>
      <c r="CZ79" s="2">
        <v>0</v>
      </c>
      <c r="DA79" s="2" t="s">
        <v>2229</v>
      </c>
      <c r="DB79" s="2">
        <v>6</v>
      </c>
      <c r="DC79" s="2" t="s">
        <v>12</v>
      </c>
      <c r="DD79" s="2">
        <v>130000</v>
      </c>
      <c r="DE79" s="2">
        <v>9</v>
      </c>
      <c r="DF79" s="2">
        <v>0</v>
      </c>
      <c r="DG79" s="2">
        <v>15</v>
      </c>
      <c r="DH79" s="2">
        <v>0</v>
      </c>
      <c r="DI79" s="2">
        <v>0</v>
      </c>
      <c r="DJ79" s="2">
        <v>0</v>
      </c>
      <c r="DK79" s="2">
        <v>0</v>
      </c>
      <c r="DL79" s="2">
        <v>0</v>
      </c>
      <c r="DM79" s="2" t="s">
        <v>2229</v>
      </c>
      <c r="DN79" s="2">
        <v>6</v>
      </c>
      <c r="DO79" s="2" t="s">
        <v>12</v>
      </c>
      <c r="DP79" s="2">
        <v>130000</v>
      </c>
      <c r="DQ79" s="2">
        <v>9</v>
      </c>
      <c r="DR79" s="2">
        <v>0</v>
      </c>
      <c r="DS79" s="2">
        <v>15</v>
      </c>
      <c r="DT79" s="2">
        <v>0</v>
      </c>
      <c r="DU79" s="2">
        <v>0</v>
      </c>
      <c r="DV79" s="2">
        <v>0</v>
      </c>
      <c r="DW79" s="2">
        <v>0</v>
      </c>
      <c r="DX79" s="2">
        <v>0</v>
      </c>
      <c r="DY79" s="2" t="s">
        <v>2229</v>
      </c>
      <c r="DZ79" s="2">
        <v>6</v>
      </c>
      <c r="EA79" s="2" t="s">
        <v>12</v>
      </c>
      <c r="EB79" s="2">
        <v>130000</v>
      </c>
      <c r="EC79" s="2">
        <v>9</v>
      </c>
      <c r="ED79" s="2">
        <v>0</v>
      </c>
      <c r="EE79" s="2">
        <v>15</v>
      </c>
      <c r="EF79" s="2">
        <v>0</v>
      </c>
      <c r="EG79" s="2">
        <v>0</v>
      </c>
      <c r="EH79" s="2">
        <v>0</v>
      </c>
      <c r="EI79" s="2">
        <v>0</v>
      </c>
      <c r="EJ79" s="2">
        <v>0</v>
      </c>
      <c r="EK79" s="2" t="s">
        <v>2229</v>
      </c>
      <c r="EL79" s="2">
        <v>6</v>
      </c>
      <c r="EM79" s="2" t="s">
        <v>12</v>
      </c>
      <c r="EN79" s="2">
        <v>130000</v>
      </c>
      <c r="EO79" s="2">
        <v>60</v>
      </c>
      <c r="EP79" s="120">
        <v>1300000</v>
      </c>
      <c r="EQ79" s="118">
        <f t="shared" si="10"/>
        <v>1</v>
      </c>
      <c r="ER79" s="118">
        <f t="shared" si="11"/>
        <v>1</v>
      </c>
      <c r="ES79" s="118">
        <f t="shared" si="12"/>
        <v>1</v>
      </c>
      <c r="ET79" s="118">
        <f t="shared" si="13"/>
        <v>1</v>
      </c>
      <c r="EU79" s="118">
        <f t="shared" si="14"/>
        <v>1</v>
      </c>
      <c r="EV79" s="118">
        <f t="shared" si="15"/>
        <v>1</v>
      </c>
      <c r="EW79" s="118">
        <f t="shared" si="16"/>
        <v>1</v>
      </c>
      <c r="EX79" s="118">
        <f t="shared" si="17"/>
        <v>1</v>
      </c>
      <c r="EY79" s="118">
        <f t="shared" si="18"/>
        <v>1</v>
      </c>
      <c r="EZ79" s="118">
        <f t="shared" si="19"/>
        <v>1</v>
      </c>
      <c r="FA79" s="118" t="str">
        <f>VLOOKUP(B79,[1]Kintone!A:H,8,0)</f>
        <v>診療所</v>
      </c>
      <c r="FB79" s="121">
        <v>45014</v>
      </c>
      <c r="FC79" s="118"/>
      <c r="FD79" s="118"/>
    </row>
    <row r="80" spans="1:160" ht="18.75" customHeight="1">
      <c r="A80" s="66">
        <v>76</v>
      </c>
      <c r="B80" s="25">
        <v>643</v>
      </c>
      <c r="C80" s="67" t="s">
        <v>15</v>
      </c>
      <c r="D80" s="25">
        <v>2714107352</v>
      </c>
      <c r="E80" s="2" t="s">
        <v>671</v>
      </c>
      <c r="F80" s="2" t="s">
        <v>3259</v>
      </c>
      <c r="G80" s="2" t="s">
        <v>495</v>
      </c>
      <c r="H80" s="2" t="s">
        <v>671</v>
      </c>
      <c r="I80" s="2" t="s">
        <v>141</v>
      </c>
      <c r="J80" s="2" t="s">
        <v>2410</v>
      </c>
      <c r="K80" s="68" t="s">
        <v>495</v>
      </c>
      <c r="L80" s="2" t="s">
        <v>1361</v>
      </c>
      <c r="M80" s="2" t="s">
        <v>3260</v>
      </c>
      <c r="N80" s="2" t="s">
        <v>3261</v>
      </c>
      <c r="O80" s="118" t="s">
        <v>1362</v>
      </c>
      <c r="P80" s="2" t="s">
        <v>495</v>
      </c>
      <c r="Q80" s="2" t="s">
        <v>671</v>
      </c>
      <c r="R80" s="2" t="s">
        <v>141</v>
      </c>
      <c r="S80" s="2" t="s">
        <v>2410</v>
      </c>
      <c r="T80" s="119" t="s">
        <v>672</v>
      </c>
      <c r="U80" s="2" t="s">
        <v>20</v>
      </c>
      <c r="V80" s="2" t="s">
        <v>15</v>
      </c>
      <c r="W80" s="123" t="s">
        <v>1089</v>
      </c>
      <c r="X80" s="2"/>
      <c r="Y80" s="2">
        <v>0</v>
      </c>
      <c r="Z80" s="2">
        <v>0</v>
      </c>
      <c r="AA80" s="2">
        <v>0</v>
      </c>
      <c r="AB80" s="2">
        <v>0</v>
      </c>
      <c r="AC80" s="2">
        <v>18</v>
      </c>
      <c r="AD80" s="2">
        <v>0</v>
      </c>
      <c r="AE80" s="2">
        <v>19</v>
      </c>
      <c r="AF80" s="2">
        <v>0</v>
      </c>
      <c r="AG80" s="2" t="s">
        <v>16</v>
      </c>
      <c r="AH80" s="2">
        <v>1</v>
      </c>
      <c r="AI80" s="2" t="s">
        <v>15</v>
      </c>
      <c r="AJ80" s="2">
        <v>25000</v>
      </c>
      <c r="AK80" s="2">
        <v>0</v>
      </c>
      <c r="AL80" s="2">
        <v>0</v>
      </c>
      <c r="AM80" s="2">
        <v>0</v>
      </c>
      <c r="AN80" s="2">
        <v>0</v>
      </c>
      <c r="AO80" s="2">
        <v>18</v>
      </c>
      <c r="AP80" s="2">
        <v>0</v>
      </c>
      <c r="AQ80" s="2">
        <v>19</v>
      </c>
      <c r="AR80" s="2">
        <v>0</v>
      </c>
      <c r="AS80" s="2" t="s">
        <v>16</v>
      </c>
      <c r="AT80" s="2">
        <v>1</v>
      </c>
      <c r="AU80" s="2" t="s">
        <v>15</v>
      </c>
      <c r="AV80" s="2">
        <v>25000</v>
      </c>
      <c r="AW80" s="2">
        <v>0</v>
      </c>
      <c r="AX80" s="2">
        <v>0</v>
      </c>
      <c r="AY80" s="2">
        <v>0</v>
      </c>
      <c r="AZ80" s="2">
        <v>0</v>
      </c>
      <c r="BA80" s="2">
        <v>18</v>
      </c>
      <c r="BB80" s="2">
        <v>0</v>
      </c>
      <c r="BC80" s="2">
        <v>19</v>
      </c>
      <c r="BD80" s="2">
        <v>0</v>
      </c>
      <c r="BE80" s="2" t="s">
        <v>16</v>
      </c>
      <c r="BF80" s="2">
        <v>1</v>
      </c>
      <c r="BG80" s="2" t="s">
        <v>15</v>
      </c>
      <c r="BH80" s="2">
        <v>25000</v>
      </c>
      <c r="BI80" s="2">
        <v>0</v>
      </c>
      <c r="BJ80" s="2">
        <v>0</v>
      </c>
      <c r="BK80" s="2">
        <v>0</v>
      </c>
      <c r="BL80" s="2">
        <v>0</v>
      </c>
      <c r="BM80" s="2">
        <v>18</v>
      </c>
      <c r="BN80" s="2">
        <v>0</v>
      </c>
      <c r="BO80" s="2">
        <v>19</v>
      </c>
      <c r="BP80" s="2">
        <v>0</v>
      </c>
      <c r="BQ80" s="2" t="s">
        <v>16</v>
      </c>
      <c r="BR80" s="2">
        <v>1</v>
      </c>
      <c r="BS80" s="2" t="s">
        <v>15</v>
      </c>
      <c r="BT80" s="2">
        <v>25000</v>
      </c>
      <c r="BU80" s="2">
        <v>0</v>
      </c>
      <c r="BV80" s="2">
        <v>0</v>
      </c>
      <c r="BW80" s="2">
        <v>0</v>
      </c>
      <c r="BX80" s="2">
        <v>0</v>
      </c>
      <c r="BY80" s="2">
        <v>0</v>
      </c>
      <c r="BZ80" s="2">
        <v>0</v>
      </c>
      <c r="CA80" s="2">
        <v>0</v>
      </c>
      <c r="CB80" s="2">
        <v>0</v>
      </c>
      <c r="CC80" s="2" t="s">
        <v>16</v>
      </c>
      <c r="CD80" s="2">
        <v>0</v>
      </c>
      <c r="CE80" s="2" t="s">
        <v>15</v>
      </c>
      <c r="CF80" s="2">
        <v>0</v>
      </c>
      <c r="CG80" s="2">
        <v>0</v>
      </c>
      <c r="CH80" s="2">
        <v>0</v>
      </c>
      <c r="CI80" s="2">
        <v>0</v>
      </c>
      <c r="CJ80" s="2">
        <v>0</v>
      </c>
      <c r="CK80" s="2">
        <v>0</v>
      </c>
      <c r="CL80" s="2">
        <v>0</v>
      </c>
      <c r="CM80" s="2">
        <v>0</v>
      </c>
      <c r="CN80" s="2">
        <v>0</v>
      </c>
      <c r="CO80" s="2" t="s">
        <v>16</v>
      </c>
      <c r="CP80" s="2">
        <v>0</v>
      </c>
      <c r="CQ80" s="2" t="s">
        <v>15</v>
      </c>
      <c r="CR80" s="2">
        <v>0</v>
      </c>
      <c r="CS80" s="2">
        <v>0</v>
      </c>
      <c r="CT80" s="2">
        <v>0</v>
      </c>
      <c r="CU80" s="2">
        <v>0</v>
      </c>
      <c r="CV80" s="2">
        <v>0</v>
      </c>
      <c r="CW80" s="2">
        <v>18</v>
      </c>
      <c r="CX80" s="2">
        <v>0</v>
      </c>
      <c r="CY80" s="2">
        <v>19</v>
      </c>
      <c r="CZ80" s="2">
        <v>0</v>
      </c>
      <c r="DA80" s="2" t="s">
        <v>16</v>
      </c>
      <c r="DB80" s="2">
        <v>1</v>
      </c>
      <c r="DC80" s="2" t="s">
        <v>15</v>
      </c>
      <c r="DD80" s="2">
        <v>25000</v>
      </c>
      <c r="DE80" s="2">
        <v>0</v>
      </c>
      <c r="DF80" s="2">
        <v>0</v>
      </c>
      <c r="DG80" s="2">
        <v>0</v>
      </c>
      <c r="DH80" s="2">
        <v>0</v>
      </c>
      <c r="DI80" s="2">
        <v>18</v>
      </c>
      <c r="DJ80" s="2">
        <v>0</v>
      </c>
      <c r="DK80" s="2">
        <v>19</v>
      </c>
      <c r="DL80" s="2">
        <v>0</v>
      </c>
      <c r="DM80" s="2" t="s">
        <v>16</v>
      </c>
      <c r="DN80" s="2">
        <v>1</v>
      </c>
      <c r="DO80" s="2" t="s">
        <v>15</v>
      </c>
      <c r="DP80" s="2">
        <v>25000</v>
      </c>
      <c r="DQ80" s="2">
        <v>0</v>
      </c>
      <c r="DR80" s="2">
        <v>0</v>
      </c>
      <c r="DS80" s="2">
        <v>0</v>
      </c>
      <c r="DT80" s="2">
        <v>0</v>
      </c>
      <c r="DU80" s="2">
        <v>18</v>
      </c>
      <c r="DV80" s="2">
        <v>0</v>
      </c>
      <c r="DW80" s="2">
        <v>19</v>
      </c>
      <c r="DX80" s="2">
        <v>0</v>
      </c>
      <c r="DY80" s="2" t="s">
        <v>16</v>
      </c>
      <c r="DZ80" s="2">
        <v>1</v>
      </c>
      <c r="EA80" s="2" t="s">
        <v>15</v>
      </c>
      <c r="EB80" s="2">
        <v>25000</v>
      </c>
      <c r="EC80" s="2">
        <v>0</v>
      </c>
      <c r="ED80" s="2">
        <v>0</v>
      </c>
      <c r="EE80" s="2">
        <v>0</v>
      </c>
      <c r="EF80" s="2">
        <v>0</v>
      </c>
      <c r="EG80" s="2">
        <v>18</v>
      </c>
      <c r="EH80" s="2">
        <v>0</v>
      </c>
      <c r="EI80" s="2">
        <v>19</v>
      </c>
      <c r="EJ80" s="2">
        <v>0</v>
      </c>
      <c r="EK80" s="2" t="s">
        <v>16</v>
      </c>
      <c r="EL80" s="2">
        <v>1</v>
      </c>
      <c r="EM80" s="2" t="s">
        <v>15</v>
      </c>
      <c r="EN80" s="2">
        <v>25000</v>
      </c>
      <c r="EO80" s="2">
        <v>8</v>
      </c>
      <c r="EP80" s="120">
        <v>200000</v>
      </c>
      <c r="EQ80" s="118">
        <f t="shared" si="10"/>
        <v>1</v>
      </c>
      <c r="ER80" s="118">
        <f t="shared" si="11"/>
        <v>1</v>
      </c>
      <c r="ES80" s="118">
        <f t="shared" si="12"/>
        <v>1</v>
      </c>
      <c r="ET80" s="118">
        <f t="shared" si="13"/>
        <v>1</v>
      </c>
      <c r="EU80" s="118" t="str">
        <f t="shared" si="14"/>
        <v/>
      </c>
      <c r="EV80" s="118" t="str">
        <f t="shared" si="15"/>
        <v/>
      </c>
      <c r="EW80" s="118">
        <f t="shared" si="16"/>
        <v>1</v>
      </c>
      <c r="EX80" s="118">
        <f t="shared" si="17"/>
        <v>1</v>
      </c>
      <c r="EY80" s="118">
        <f t="shared" si="18"/>
        <v>1</v>
      </c>
      <c r="EZ80" s="118">
        <f t="shared" si="19"/>
        <v>1</v>
      </c>
      <c r="FA80" s="118" t="str">
        <f>VLOOKUP(B80,[1]Kintone!A:H,8,0)</f>
        <v>診療所</v>
      </c>
      <c r="FB80" s="121">
        <v>45014</v>
      </c>
      <c r="FC80" s="118"/>
      <c r="FD80" s="118"/>
    </row>
    <row r="81" spans="1:160" ht="18.75" customHeight="1">
      <c r="A81" s="66">
        <v>77</v>
      </c>
      <c r="B81" s="25">
        <v>1243</v>
      </c>
      <c r="C81" s="67" t="s">
        <v>12</v>
      </c>
      <c r="D81" s="25">
        <v>2719407658</v>
      </c>
      <c r="E81" s="2" t="s">
        <v>187</v>
      </c>
      <c r="F81" s="2" t="s">
        <v>3262</v>
      </c>
      <c r="G81" s="2" t="s">
        <v>186</v>
      </c>
      <c r="H81" s="2" t="s">
        <v>187</v>
      </c>
      <c r="I81" s="2" t="s">
        <v>47</v>
      </c>
      <c r="J81" s="2" t="s">
        <v>2411</v>
      </c>
      <c r="K81" s="68" t="s">
        <v>186</v>
      </c>
      <c r="L81" s="2" t="s">
        <v>1304</v>
      </c>
      <c r="M81" s="2" t="s">
        <v>1304</v>
      </c>
      <c r="N81" s="2" t="s">
        <v>3263</v>
      </c>
      <c r="O81" s="118" t="s">
        <v>1305</v>
      </c>
      <c r="P81" s="2" t="s">
        <v>186</v>
      </c>
      <c r="Q81" s="2" t="s">
        <v>187</v>
      </c>
      <c r="R81" s="2" t="s">
        <v>47</v>
      </c>
      <c r="S81" s="2" t="s">
        <v>2411</v>
      </c>
      <c r="T81" s="119" t="s">
        <v>188</v>
      </c>
      <c r="U81" s="2" t="s">
        <v>39</v>
      </c>
      <c r="V81" s="2" t="s">
        <v>12</v>
      </c>
      <c r="W81" s="123" t="s">
        <v>601</v>
      </c>
      <c r="X81" s="2"/>
      <c r="Y81" s="2">
        <v>11</v>
      </c>
      <c r="Z81" s="2">
        <v>0</v>
      </c>
      <c r="AA81" s="2">
        <v>12</v>
      </c>
      <c r="AB81" s="2">
        <v>0</v>
      </c>
      <c r="AC81" s="2">
        <v>0</v>
      </c>
      <c r="AD81" s="2">
        <v>0</v>
      </c>
      <c r="AE81" s="2">
        <v>0</v>
      </c>
      <c r="AF81" s="2">
        <v>0</v>
      </c>
      <c r="AG81" s="2" t="s">
        <v>16</v>
      </c>
      <c r="AH81" s="2">
        <v>1</v>
      </c>
      <c r="AI81" s="2" t="s">
        <v>12</v>
      </c>
      <c r="AJ81" s="2">
        <v>50000</v>
      </c>
      <c r="AK81" s="2">
        <v>11</v>
      </c>
      <c r="AL81" s="2">
        <v>0</v>
      </c>
      <c r="AM81" s="2">
        <v>12</v>
      </c>
      <c r="AN81" s="2">
        <v>0</v>
      </c>
      <c r="AO81" s="2">
        <v>0</v>
      </c>
      <c r="AP81" s="2">
        <v>0</v>
      </c>
      <c r="AQ81" s="2">
        <v>0</v>
      </c>
      <c r="AR81" s="2">
        <v>0</v>
      </c>
      <c r="AS81" s="2" t="s">
        <v>16</v>
      </c>
      <c r="AT81" s="2">
        <v>1</v>
      </c>
      <c r="AU81" s="2" t="s">
        <v>12</v>
      </c>
      <c r="AV81" s="2">
        <v>50000</v>
      </c>
      <c r="AW81" s="2">
        <v>7</v>
      </c>
      <c r="AX81" s="2">
        <v>0</v>
      </c>
      <c r="AY81" s="2">
        <v>13</v>
      </c>
      <c r="AZ81" s="2">
        <v>0</v>
      </c>
      <c r="BA81" s="2">
        <v>0</v>
      </c>
      <c r="BB81" s="2">
        <v>0</v>
      </c>
      <c r="BC81" s="2">
        <v>0</v>
      </c>
      <c r="BD81" s="2">
        <v>0</v>
      </c>
      <c r="BE81" s="2" t="s">
        <v>16</v>
      </c>
      <c r="BF81" s="2">
        <v>6</v>
      </c>
      <c r="BG81" s="2" t="s">
        <v>12</v>
      </c>
      <c r="BH81" s="2">
        <v>130000</v>
      </c>
      <c r="BI81" s="2">
        <v>7</v>
      </c>
      <c r="BJ81" s="2">
        <v>0</v>
      </c>
      <c r="BK81" s="2">
        <v>13</v>
      </c>
      <c r="BL81" s="2">
        <v>0</v>
      </c>
      <c r="BM81" s="2">
        <v>0</v>
      </c>
      <c r="BN81" s="2">
        <v>0</v>
      </c>
      <c r="BO81" s="2">
        <v>0</v>
      </c>
      <c r="BP81" s="2">
        <v>0</v>
      </c>
      <c r="BQ81" s="2" t="s">
        <v>16</v>
      </c>
      <c r="BR81" s="2">
        <v>6</v>
      </c>
      <c r="BS81" s="2" t="s">
        <v>12</v>
      </c>
      <c r="BT81" s="2">
        <v>130000</v>
      </c>
      <c r="BU81" s="2">
        <v>0</v>
      </c>
      <c r="BV81" s="2">
        <v>0</v>
      </c>
      <c r="BW81" s="2">
        <v>0</v>
      </c>
      <c r="BX81" s="2">
        <v>0</v>
      </c>
      <c r="BY81" s="2">
        <v>0</v>
      </c>
      <c r="BZ81" s="2">
        <v>0</v>
      </c>
      <c r="CA81" s="2">
        <v>0</v>
      </c>
      <c r="CB81" s="2">
        <v>0</v>
      </c>
      <c r="CC81" s="2" t="s">
        <v>16</v>
      </c>
      <c r="CD81" s="2">
        <v>0</v>
      </c>
      <c r="CE81" s="2" t="s">
        <v>12</v>
      </c>
      <c r="CF81" s="2">
        <v>0</v>
      </c>
      <c r="CG81" s="2">
        <v>0</v>
      </c>
      <c r="CH81" s="2">
        <v>0</v>
      </c>
      <c r="CI81" s="2">
        <v>0</v>
      </c>
      <c r="CJ81" s="2">
        <v>0</v>
      </c>
      <c r="CK81" s="2">
        <v>0</v>
      </c>
      <c r="CL81" s="2">
        <v>0</v>
      </c>
      <c r="CM81" s="2">
        <v>0</v>
      </c>
      <c r="CN81" s="2">
        <v>0</v>
      </c>
      <c r="CO81" s="2" t="s">
        <v>16</v>
      </c>
      <c r="CP81" s="2">
        <v>0</v>
      </c>
      <c r="CQ81" s="2" t="s">
        <v>12</v>
      </c>
      <c r="CR81" s="2">
        <v>0</v>
      </c>
      <c r="CS81" s="2">
        <v>7</v>
      </c>
      <c r="CT81" s="2">
        <v>0</v>
      </c>
      <c r="CU81" s="2">
        <v>13</v>
      </c>
      <c r="CV81" s="2">
        <v>0</v>
      </c>
      <c r="CW81" s="2">
        <v>0</v>
      </c>
      <c r="CX81" s="2">
        <v>0</v>
      </c>
      <c r="CY81" s="2">
        <v>0</v>
      </c>
      <c r="CZ81" s="2">
        <v>0</v>
      </c>
      <c r="DA81" s="2" t="s">
        <v>16</v>
      </c>
      <c r="DB81" s="2">
        <v>6</v>
      </c>
      <c r="DC81" s="2" t="s">
        <v>12</v>
      </c>
      <c r="DD81" s="2">
        <v>130000</v>
      </c>
      <c r="DE81" s="2">
        <v>0</v>
      </c>
      <c r="DF81" s="2">
        <v>0</v>
      </c>
      <c r="DG81" s="2">
        <v>0</v>
      </c>
      <c r="DH81" s="2">
        <v>0</v>
      </c>
      <c r="DI81" s="2">
        <v>0</v>
      </c>
      <c r="DJ81" s="2">
        <v>0</v>
      </c>
      <c r="DK81" s="2">
        <v>0</v>
      </c>
      <c r="DL81" s="2">
        <v>0</v>
      </c>
      <c r="DM81" s="2" t="s">
        <v>16</v>
      </c>
      <c r="DN81" s="2">
        <v>0</v>
      </c>
      <c r="DO81" s="2" t="s">
        <v>12</v>
      </c>
      <c r="DP81" s="2">
        <v>0</v>
      </c>
      <c r="DQ81" s="2">
        <v>0</v>
      </c>
      <c r="DR81" s="2">
        <v>0</v>
      </c>
      <c r="DS81" s="2">
        <v>0</v>
      </c>
      <c r="DT81" s="2">
        <v>0</v>
      </c>
      <c r="DU81" s="2">
        <v>0</v>
      </c>
      <c r="DV81" s="2">
        <v>0</v>
      </c>
      <c r="DW81" s="2">
        <v>0</v>
      </c>
      <c r="DX81" s="2">
        <v>0</v>
      </c>
      <c r="DY81" s="2" t="s">
        <v>16</v>
      </c>
      <c r="DZ81" s="2">
        <v>0</v>
      </c>
      <c r="EA81" s="2" t="s">
        <v>12</v>
      </c>
      <c r="EB81" s="2">
        <v>0</v>
      </c>
      <c r="EC81" s="2">
        <v>7</v>
      </c>
      <c r="ED81" s="2">
        <v>0</v>
      </c>
      <c r="EE81" s="2">
        <v>13</v>
      </c>
      <c r="EF81" s="2">
        <v>0</v>
      </c>
      <c r="EG81" s="2">
        <v>0</v>
      </c>
      <c r="EH81" s="2">
        <v>0</v>
      </c>
      <c r="EI81" s="2">
        <v>0</v>
      </c>
      <c r="EJ81" s="2">
        <v>0</v>
      </c>
      <c r="EK81" s="2" t="s">
        <v>16</v>
      </c>
      <c r="EL81" s="2">
        <v>6</v>
      </c>
      <c r="EM81" s="2" t="s">
        <v>12</v>
      </c>
      <c r="EN81" s="2">
        <v>130000</v>
      </c>
      <c r="EO81" s="2">
        <v>26</v>
      </c>
      <c r="EP81" s="120">
        <v>620000</v>
      </c>
      <c r="EQ81" s="118">
        <f t="shared" si="10"/>
        <v>1</v>
      </c>
      <c r="ER81" s="118">
        <f t="shared" si="11"/>
        <v>1</v>
      </c>
      <c r="ES81" s="118">
        <f t="shared" si="12"/>
        <v>1</v>
      </c>
      <c r="ET81" s="118">
        <f t="shared" si="13"/>
        <v>1</v>
      </c>
      <c r="EU81" s="118" t="str">
        <f t="shared" si="14"/>
        <v/>
      </c>
      <c r="EV81" s="118" t="str">
        <f t="shared" si="15"/>
        <v/>
      </c>
      <c r="EW81" s="118">
        <f t="shared" si="16"/>
        <v>1</v>
      </c>
      <c r="EX81" s="118" t="str">
        <f t="shared" si="17"/>
        <v/>
      </c>
      <c r="EY81" s="118" t="str">
        <f t="shared" si="18"/>
        <v/>
      </c>
      <c r="EZ81" s="118">
        <f t="shared" si="19"/>
        <v>1</v>
      </c>
      <c r="FA81" s="118" t="str">
        <f>VLOOKUP(B81,[1]Kintone!A:H,8,0)</f>
        <v>診療所</v>
      </c>
      <c r="FB81" s="121">
        <v>45014</v>
      </c>
      <c r="FC81" s="118"/>
      <c r="FD81" s="118"/>
    </row>
    <row r="82" spans="1:160" ht="18.75">
      <c r="A82" s="66">
        <v>78</v>
      </c>
      <c r="B82" s="25">
        <v>375</v>
      </c>
      <c r="C82" s="67" t="s">
        <v>12</v>
      </c>
      <c r="D82" s="25">
        <v>2716600024</v>
      </c>
      <c r="E82" s="2" t="s">
        <v>1165</v>
      </c>
      <c r="F82" s="2">
        <v>0</v>
      </c>
      <c r="G82" s="2">
        <v>0</v>
      </c>
      <c r="H82" s="2" t="s">
        <v>371</v>
      </c>
      <c r="I82" s="2" t="s">
        <v>372</v>
      </c>
      <c r="J82" s="2" t="s">
        <v>373</v>
      </c>
      <c r="K82" s="68" t="s">
        <v>2252</v>
      </c>
      <c r="L82" s="2" t="s">
        <v>1290</v>
      </c>
      <c r="M82" s="2" t="s">
        <v>1291</v>
      </c>
      <c r="N82" s="2" t="s">
        <v>1292</v>
      </c>
      <c r="O82" s="118" t="s">
        <v>1293</v>
      </c>
      <c r="P82" s="2" t="s">
        <v>2252</v>
      </c>
      <c r="Q82" s="2" t="s">
        <v>371</v>
      </c>
      <c r="R82" s="2" t="s">
        <v>372</v>
      </c>
      <c r="S82" s="2" t="s">
        <v>373</v>
      </c>
      <c r="T82" s="119" t="s">
        <v>374</v>
      </c>
      <c r="U82" s="2" t="s">
        <v>29</v>
      </c>
      <c r="V82" s="2" t="s">
        <v>12</v>
      </c>
      <c r="W82" s="69"/>
      <c r="X82" s="2" t="s">
        <v>2412</v>
      </c>
      <c r="Y82" s="2">
        <v>9</v>
      </c>
      <c r="Z82" s="2">
        <v>0</v>
      </c>
      <c r="AA82" s="2">
        <v>12</v>
      </c>
      <c r="AB82" s="2">
        <v>30</v>
      </c>
      <c r="AC82" s="2">
        <v>0</v>
      </c>
      <c r="AD82" s="2">
        <v>0</v>
      </c>
      <c r="AE82" s="2">
        <v>0</v>
      </c>
      <c r="AF82" s="2">
        <v>0</v>
      </c>
      <c r="AG82" s="2" t="s">
        <v>2412</v>
      </c>
      <c r="AH82" s="2">
        <v>3.5</v>
      </c>
      <c r="AI82" s="2" t="s">
        <v>12</v>
      </c>
      <c r="AJ82" s="2">
        <v>80000</v>
      </c>
      <c r="AK82" s="2">
        <v>9</v>
      </c>
      <c r="AL82" s="2">
        <v>0</v>
      </c>
      <c r="AM82" s="2">
        <v>12</v>
      </c>
      <c r="AN82" s="2">
        <v>30</v>
      </c>
      <c r="AO82" s="2">
        <v>0</v>
      </c>
      <c r="AP82" s="2">
        <v>0</v>
      </c>
      <c r="AQ82" s="2">
        <v>0</v>
      </c>
      <c r="AR82" s="2">
        <v>0</v>
      </c>
      <c r="AS82" s="2" t="s">
        <v>2412</v>
      </c>
      <c r="AT82" s="2">
        <v>3.5</v>
      </c>
      <c r="AU82" s="2" t="s">
        <v>12</v>
      </c>
      <c r="AV82" s="2">
        <v>80000</v>
      </c>
      <c r="AW82" s="2">
        <v>9</v>
      </c>
      <c r="AX82" s="2">
        <v>0</v>
      </c>
      <c r="AY82" s="2">
        <v>12</v>
      </c>
      <c r="AZ82" s="2">
        <v>30</v>
      </c>
      <c r="BA82" s="2">
        <v>0</v>
      </c>
      <c r="BB82" s="2">
        <v>0</v>
      </c>
      <c r="BC82" s="2">
        <v>0</v>
      </c>
      <c r="BD82" s="2">
        <v>0</v>
      </c>
      <c r="BE82" s="2" t="s">
        <v>2412</v>
      </c>
      <c r="BF82" s="2">
        <v>3.5</v>
      </c>
      <c r="BG82" s="2" t="s">
        <v>12</v>
      </c>
      <c r="BH82" s="2">
        <v>80000</v>
      </c>
      <c r="BI82" s="2">
        <v>9</v>
      </c>
      <c r="BJ82" s="2">
        <v>0</v>
      </c>
      <c r="BK82" s="2">
        <v>12</v>
      </c>
      <c r="BL82" s="2">
        <v>30</v>
      </c>
      <c r="BM82" s="2">
        <v>0</v>
      </c>
      <c r="BN82" s="2">
        <v>0</v>
      </c>
      <c r="BO82" s="2">
        <v>0</v>
      </c>
      <c r="BP82" s="2">
        <v>0</v>
      </c>
      <c r="BQ82" s="2" t="s">
        <v>2412</v>
      </c>
      <c r="BR82" s="2">
        <v>3.5</v>
      </c>
      <c r="BS82" s="2" t="s">
        <v>12</v>
      </c>
      <c r="BT82" s="2">
        <v>80000</v>
      </c>
      <c r="BU82" s="2">
        <v>0</v>
      </c>
      <c r="BV82" s="2">
        <v>0</v>
      </c>
      <c r="BW82" s="2">
        <v>0</v>
      </c>
      <c r="BX82" s="2">
        <v>0</v>
      </c>
      <c r="BY82" s="2">
        <v>0</v>
      </c>
      <c r="BZ82" s="2">
        <v>0</v>
      </c>
      <c r="CA82" s="2">
        <v>0</v>
      </c>
      <c r="CB82" s="2">
        <v>0</v>
      </c>
      <c r="CC82" s="2" t="s">
        <v>16</v>
      </c>
      <c r="CD82" s="2">
        <v>0</v>
      </c>
      <c r="CE82" s="2">
        <v>0</v>
      </c>
      <c r="CF82" s="2">
        <v>0</v>
      </c>
      <c r="CG82" s="2">
        <v>0</v>
      </c>
      <c r="CH82" s="2">
        <v>0</v>
      </c>
      <c r="CI82" s="2">
        <v>0</v>
      </c>
      <c r="CJ82" s="2">
        <v>0</v>
      </c>
      <c r="CK82" s="2">
        <v>0</v>
      </c>
      <c r="CL82" s="2">
        <v>0</v>
      </c>
      <c r="CM82" s="2">
        <v>0</v>
      </c>
      <c r="CN82" s="2">
        <v>0</v>
      </c>
      <c r="CO82" s="2" t="s">
        <v>16</v>
      </c>
      <c r="CP82" s="2">
        <v>0</v>
      </c>
      <c r="CQ82" s="2">
        <v>0</v>
      </c>
      <c r="CR82" s="2">
        <v>0</v>
      </c>
      <c r="CS82" s="2">
        <v>0</v>
      </c>
      <c r="CT82" s="2">
        <v>0</v>
      </c>
      <c r="CU82" s="2">
        <v>0</v>
      </c>
      <c r="CV82" s="2">
        <v>0</v>
      </c>
      <c r="CW82" s="2">
        <v>0</v>
      </c>
      <c r="CX82" s="2">
        <v>0</v>
      </c>
      <c r="CY82" s="2">
        <v>0</v>
      </c>
      <c r="CZ82" s="2">
        <v>0</v>
      </c>
      <c r="DA82" s="2" t="s">
        <v>16</v>
      </c>
      <c r="DB82" s="2">
        <v>0</v>
      </c>
      <c r="DC82" s="2">
        <v>0</v>
      </c>
      <c r="DD82" s="2">
        <v>0</v>
      </c>
      <c r="DE82" s="2">
        <v>0</v>
      </c>
      <c r="DF82" s="2">
        <v>0</v>
      </c>
      <c r="DG82" s="2">
        <v>0</v>
      </c>
      <c r="DH82" s="2">
        <v>0</v>
      </c>
      <c r="DI82" s="2">
        <v>0</v>
      </c>
      <c r="DJ82" s="2">
        <v>0</v>
      </c>
      <c r="DK82" s="2">
        <v>0</v>
      </c>
      <c r="DL82" s="2">
        <v>0</v>
      </c>
      <c r="DM82" s="2" t="s">
        <v>16</v>
      </c>
      <c r="DN82" s="2">
        <v>0</v>
      </c>
      <c r="DO82" s="2">
        <v>0</v>
      </c>
      <c r="DP82" s="2">
        <v>0</v>
      </c>
      <c r="DQ82" s="2">
        <v>0</v>
      </c>
      <c r="DR82" s="2">
        <v>0</v>
      </c>
      <c r="DS82" s="2">
        <v>0</v>
      </c>
      <c r="DT82" s="2">
        <v>0</v>
      </c>
      <c r="DU82" s="2">
        <v>0</v>
      </c>
      <c r="DV82" s="2">
        <v>0</v>
      </c>
      <c r="DW82" s="2">
        <v>0</v>
      </c>
      <c r="DX82" s="2">
        <v>0</v>
      </c>
      <c r="DY82" s="2" t="s">
        <v>16</v>
      </c>
      <c r="DZ82" s="2">
        <v>0</v>
      </c>
      <c r="EA82" s="2">
        <v>0</v>
      </c>
      <c r="EB82" s="2">
        <v>0</v>
      </c>
      <c r="EC82" s="2">
        <v>0</v>
      </c>
      <c r="ED82" s="2">
        <v>0</v>
      </c>
      <c r="EE82" s="2">
        <v>0</v>
      </c>
      <c r="EF82" s="2">
        <v>0</v>
      </c>
      <c r="EG82" s="2">
        <v>0</v>
      </c>
      <c r="EH82" s="2">
        <v>0</v>
      </c>
      <c r="EI82" s="2">
        <v>0</v>
      </c>
      <c r="EJ82" s="2">
        <v>0</v>
      </c>
      <c r="EK82" s="2" t="s">
        <v>16</v>
      </c>
      <c r="EL82" s="2">
        <v>0</v>
      </c>
      <c r="EM82" s="2">
        <v>0</v>
      </c>
      <c r="EN82" s="2">
        <v>0</v>
      </c>
      <c r="EO82" s="2">
        <v>14</v>
      </c>
      <c r="EP82" s="120">
        <v>320000</v>
      </c>
      <c r="EQ82" s="118">
        <f t="shared" si="10"/>
        <v>1</v>
      </c>
      <c r="ER82" s="118">
        <f t="shared" si="11"/>
        <v>1</v>
      </c>
      <c r="ES82" s="118">
        <f t="shared" si="12"/>
        <v>1</v>
      </c>
      <c r="ET82" s="118">
        <f t="shared" si="13"/>
        <v>1</v>
      </c>
      <c r="EU82" s="118" t="str">
        <f t="shared" si="14"/>
        <v/>
      </c>
      <c r="EV82" s="118" t="str">
        <f t="shared" si="15"/>
        <v/>
      </c>
      <c r="EW82" s="118" t="str">
        <f t="shared" si="16"/>
        <v/>
      </c>
      <c r="EX82" s="118" t="str">
        <f t="shared" si="17"/>
        <v/>
      </c>
      <c r="EY82" s="118" t="str">
        <f t="shared" si="18"/>
        <v/>
      </c>
      <c r="EZ82" s="118" t="str">
        <f t="shared" si="19"/>
        <v/>
      </c>
      <c r="FA82" s="118" t="str">
        <f>VLOOKUP(B82,[1]Kintone!A:H,8,0)</f>
        <v>診療所</v>
      </c>
      <c r="FB82" s="121">
        <v>45014</v>
      </c>
      <c r="FC82" s="118"/>
      <c r="FD82" s="118"/>
    </row>
    <row r="83" spans="1:160" ht="18.75">
      <c r="A83" s="66">
        <v>79</v>
      </c>
      <c r="B83" s="25">
        <v>1981</v>
      </c>
      <c r="C83" s="67" t="s">
        <v>15</v>
      </c>
      <c r="D83" s="25">
        <v>2712206818</v>
      </c>
      <c r="E83" s="2" t="s">
        <v>321</v>
      </c>
      <c r="F83" s="2" t="s">
        <v>3264</v>
      </c>
      <c r="G83" s="2" t="s">
        <v>320</v>
      </c>
      <c r="H83" s="2" t="s">
        <v>321</v>
      </c>
      <c r="I83" s="2" t="s">
        <v>64</v>
      </c>
      <c r="J83" s="2" t="s">
        <v>322</v>
      </c>
      <c r="K83" s="68" t="s">
        <v>320</v>
      </c>
      <c r="L83" s="2" t="s">
        <v>3265</v>
      </c>
      <c r="M83" s="2" t="s">
        <v>1402</v>
      </c>
      <c r="N83" s="2" t="s">
        <v>1403</v>
      </c>
      <c r="O83" s="118" t="s">
        <v>3266</v>
      </c>
      <c r="P83" s="2" t="s">
        <v>320</v>
      </c>
      <c r="Q83" s="2" t="s">
        <v>321</v>
      </c>
      <c r="R83" s="2" t="s">
        <v>64</v>
      </c>
      <c r="S83" s="2" t="s">
        <v>322</v>
      </c>
      <c r="T83" s="119" t="s">
        <v>323</v>
      </c>
      <c r="U83" s="2" t="s">
        <v>20</v>
      </c>
      <c r="V83" s="2" t="s">
        <v>15</v>
      </c>
      <c r="W83" s="69"/>
      <c r="X83" s="2" t="s">
        <v>657</v>
      </c>
      <c r="Y83" s="2">
        <v>9</v>
      </c>
      <c r="Z83" s="2">
        <v>0</v>
      </c>
      <c r="AA83" s="2">
        <v>12</v>
      </c>
      <c r="AB83" s="2">
        <v>0</v>
      </c>
      <c r="AC83" s="2">
        <v>13</v>
      </c>
      <c r="AD83" s="2">
        <v>0</v>
      </c>
      <c r="AE83" s="2">
        <v>17</v>
      </c>
      <c r="AF83" s="2">
        <v>0</v>
      </c>
      <c r="AG83" s="2" t="s">
        <v>657</v>
      </c>
      <c r="AH83" s="2">
        <v>7</v>
      </c>
      <c r="AI83" s="2" t="s">
        <v>15</v>
      </c>
      <c r="AJ83" s="2">
        <v>65000</v>
      </c>
      <c r="AK83" s="2">
        <v>9</v>
      </c>
      <c r="AL83" s="2">
        <v>0</v>
      </c>
      <c r="AM83" s="2">
        <v>12</v>
      </c>
      <c r="AN83" s="2">
        <v>0</v>
      </c>
      <c r="AO83" s="2">
        <v>13</v>
      </c>
      <c r="AP83" s="2">
        <v>0</v>
      </c>
      <c r="AQ83" s="2">
        <v>17</v>
      </c>
      <c r="AR83" s="2">
        <v>0</v>
      </c>
      <c r="AS83" s="2" t="s">
        <v>657</v>
      </c>
      <c r="AT83" s="2">
        <v>7</v>
      </c>
      <c r="AU83" s="2" t="s">
        <v>15</v>
      </c>
      <c r="AV83" s="2">
        <v>65000</v>
      </c>
      <c r="AW83" s="2">
        <v>9</v>
      </c>
      <c r="AX83" s="2">
        <v>0</v>
      </c>
      <c r="AY83" s="2">
        <v>12</v>
      </c>
      <c r="AZ83" s="2">
        <v>0</v>
      </c>
      <c r="BA83" s="2">
        <v>13</v>
      </c>
      <c r="BB83" s="2">
        <v>0</v>
      </c>
      <c r="BC83" s="2">
        <v>17</v>
      </c>
      <c r="BD83" s="2">
        <v>0</v>
      </c>
      <c r="BE83" s="2" t="s">
        <v>657</v>
      </c>
      <c r="BF83" s="2">
        <v>7</v>
      </c>
      <c r="BG83" s="2" t="s">
        <v>15</v>
      </c>
      <c r="BH83" s="2">
        <v>65000</v>
      </c>
      <c r="BI83" s="2">
        <v>9</v>
      </c>
      <c r="BJ83" s="2">
        <v>0</v>
      </c>
      <c r="BK83" s="2">
        <v>12</v>
      </c>
      <c r="BL83" s="2">
        <v>0</v>
      </c>
      <c r="BM83" s="2">
        <v>13</v>
      </c>
      <c r="BN83" s="2">
        <v>0</v>
      </c>
      <c r="BO83" s="2">
        <v>17</v>
      </c>
      <c r="BP83" s="2">
        <v>0</v>
      </c>
      <c r="BQ83" s="2" t="s">
        <v>657</v>
      </c>
      <c r="BR83" s="2">
        <v>7</v>
      </c>
      <c r="BS83" s="2" t="s">
        <v>15</v>
      </c>
      <c r="BT83" s="2">
        <v>65000</v>
      </c>
      <c r="BU83" s="2">
        <v>9</v>
      </c>
      <c r="BV83" s="2">
        <v>0</v>
      </c>
      <c r="BW83" s="2">
        <v>12</v>
      </c>
      <c r="BX83" s="2">
        <v>0</v>
      </c>
      <c r="BY83" s="2">
        <v>13</v>
      </c>
      <c r="BZ83" s="2">
        <v>0</v>
      </c>
      <c r="CA83" s="2">
        <v>17</v>
      </c>
      <c r="CB83" s="2">
        <v>0</v>
      </c>
      <c r="CC83" s="2" t="s">
        <v>657</v>
      </c>
      <c r="CD83" s="2">
        <v>7</v>
      </c>
      <c r="CE83" s="2" t="s">
        <v>15</v>
      </c>
      <c r="CF83" s="2">
        <v>65000</v>
      </c>
      <c r="CG83" s="2">
        <v>9</v>
      </c>
      <c r="CH83" s="2">
        <v>0</v>
      </c>
      <c r="CI83" s="2">
        <v>12</v>
      </c>
      <c r="CJ83" s="2">
        <v>0</v>
      </c>
      <c r="CK83" s="2">
        <v>13</v>
      </c>
      <c r="CL83" s="2">
        <v>0</v>
      </c>
      <c r="CM83" s="2">
        <v>17</v>
      </c>
      <c r="CN83" s="2">
        <v>0</v>
      </c>
      <c r="CO83" s="2" t="s">
        <v>657</v>
      </c>
      <c r="CP83" s="2">
        <v>7</v>
      </c>
      <c r="CQ83" s="2" t="s">
        <v>15</v>
      </c>
      <c r="CR83" s="2">
        <v>65000</v>
      </c>
      <c r="CS83" s="2">
        <v>9</v>
      </c>
      <c r="CT83" s="2">
        <v>0</v>
      </c>
      <c r="CU83" s="2">
        <v>12</v>
      </c>
      <c r="CV83" s="2">
        <v>0</v>
      </c>
      <c r="CW83" s="2">
        <v>13</v>
      </c>
      <c r="CX83" s="2">
        <v>0</v>
      </c>
      <c r="CY83" s="2">
        <v>17</v>
      </c>
      <c r="CZ83" s="2">
        <v>0</v>
      </c>
      <c r="DA83" s="2" t="s">
        <v>657</v>
      </c>
      <c r="DB83" s="2">
        <v>7</v>
      </c>
      <c r="DC83" s="2" t="s">
        <v>15</v>
      </c>
      <c r="DD83" s="2">
        <v>65000</v>
      </c>
      <c r="DE83" s="2">
        <v>9</v>
      </c>
      <c r="DF83" s="2">
        <v>0</v>
      </c>
      <c r="DG83" s="2">
        <v>12</v>
      </c>
      <c r="DH83" s="2">
        <v>0</v>
      </c>
      <c r="DI83" s="2">
        <v>13</v>
      </c>
      <c r="DJ83" s="2">
        <v>0</v>
      </c>
      <c r="DK83" s="2">
        <v>17</v>
      </c>
      <c r="DL83" s="2">
        <v>0</v>
      </c>
      <c r="DM83" s="2" t="s">
        <v>657</v>
      </c>
      <c r="DN83" s="2">
        <v>7</v>
      </c>
      <c r="DO83" s="2" t="s">
        <v>15</v>
      </c>
      <c r="DP83" s="2">
        <v>65000</v>
      </c>
      <c r="DQ83" s="2">
        <v>9</v>
      </c>
      <c r="DR83" s="2">
        <v>0</v>
      </c>
      <c r="DS83" s="2">
        <v>12</v>
      </c>
      <c r="DT83" s="2">
        <v>0</v>
      </c>
      <c r="DU83" s="2">
        <v>13</v>
      </c>
      <c r="DV83" s="2">
        <v>0</v>
      </c>
      <c r="DW83" s="2">
        <v>17</v>
      </c>
      <c r="DX83" s="2">
        <v>0</v>
      </c>
      <c r="DY83" s="2" t="s">
        <v>657</v>
      </c>
      <c r="DZ83" s="2">
        <v>7</v>
      </c>
      <c r="EA83" s="2" t="s">
        <v>15</v>
      </c>
      <c r="EB83" s="2">
        <v>65000</v>
      </c>
      <c r="EC83" s="2">
        <v>9</v>
      </c>
      <c r="ED83" s="2">
        <v>0</v>
      </c>
      <c r="EE83" s="2">
        <v>12</v>
      </c>
      <c r="EF83" s="2">
        <v>0</v>
      </c>
      <c r="EG83" s="2">
        <v>13</v>
      </c>
      <c r="EH83" s="2">
        <v>0</v>
      </c>
      <c r="EI83" s="2">
        <v>17</v>
      </c>
      <c r="EJ83" s="2">
        <v>0</v>
      </c>
      <c r="EK83" s="2" t="s">
        <v>657</v>
      </c>
      <c r="EL83" s="2">
        <v>7</v>
      </c>
      <c r="EM83" s="2" t="s">
        <v>15</v>
      </c>
      <c r="EN83" s="2">
        <v>65000</v>
      </c>
      <c r="EO83" s="2">
        <v>70</v>
      </c>
      <c r="EP83" s="120">
        <v>650000</v>
      </c>
      <c r="EQ83" s="118">
        <f t="shared" si="10"/>
        <v>1</v>
      </c>
      <c r="ER83" s="118">
        <f t="shared" si="11"/>
        <v>1</v>
      </c>
      <c r="ES83" s="118">
        <f t="shared" si="12"/>
        <v>1</v>
      </c>
      <c r="ET83" s="118">
        <f t="shared" si="13"/>
        <v>1</v>
      </c>
      <c r="EU83" s="118">
        <f t="shared" si="14"/>
        <v>1</v>
      </c>
      <c r="EV83" s="118">
        <f t="shared" si="15"/>
        <v>1</v>
      </c>
      <c r="EW83" s="118">
        <f t="shared" si="16"/>
        <v>1</v>
      </c>
      <c r="EX83" s="118">
        <f t="shared" si="17"/>
        <v>1</v>
      </c>
      <c r="EY83" s="118">
        <f t="shared" si="18"/>
        <v>1</v>
      </c>
      <c r="EZ83" s="118">
        <f t="shared" si="19"/>
        <v>1</v>
      </c>
      <c r="FA83" s="118" t="str">
        <f>VLOOKUP(B83,[1]Kintone!A:H,8,0)</f>
        <v>診療所</v>
      </c>
      <c r="FB83" s="121">
        <v>45014</v>
      </c>
      <c r="FC83" s="118"/>
      <c r="FD83" s="118"/>
    </row>
    <row r="84" spans="1:160" ht="18.75">
      <c r="A84" s="66">
        <v>80</v>
      </c>
      <c r="B84" s="25">
        <v>999</v>
      </c>
      <c r="C84" s="67" t="s">
        <v>12</v>
      </c>
      <c r="D84" s="25">
        <v>2711504692</v>
      </c>
      <c r="E84" s="2" t="s">
        <v>1165</v>
      </c>
      <c r="F84" s="2">
        <v>0</v>
      </c>
      <c r="G84" s="2">
        <v>0</v>
      </c>
      <c r="H84" s="2" t="s">
        <v>2413</v>
      </c>
      <c r="I84" s="2" t="s">
        <v>656</v>
      </c>
      <c r="J84" s="2" t="s">
        <v>2414</v>
      </c>
      <c r="K84" s="68" t="s">
        <v>2264</v>
      </c>
      <c r="L84" s="2" t="s">
        <v>3267</v>
      </c>
      <c r="M84" s="2" t="s">
        <v>3267</v>
      </c>
      <c r="N84" s="2" t="s">
        <v>3268</v>
      </c>
      <c r="O84" s="118" t="s">
        <v>3269</v>
      </c>
      <c r="P84" s="2" t="s">
        <v>2264</v>
      </c>
      <c r="Q84" s="2" t="s">
        <v>1923</v>
      </c>
      <c r="R84" s="2" t="s">
        <v>656</v>
      </c>
      <c r="S84" s="2" t="s">
        <v>2414</v>
      </c>
      <c r="T84" s="119" t="s">
        <v>2415</v>
      </c>
      <c r="U84" s="2" t="s">
        <v>29</v>
      </c>
      <c r="V84" s="2" t="s">
        <v>12</v>
      </c>
      <c r="W84" s="69"/>
      <c r="X84" s="2" t="s">
        <v>2416</v>
      </c>
      <c r="Y84" s="2">
        <v>9</v>
      </c>
      <c r="Z84" s="2">
        <v>0</v>
      </c>
      <c r="AA84" s="2">
        <v>12</v>
      </c>
      <c r="AB84" s="2">
        <v>0</v>
      </c>
      <c r="AC84" s="2">
        <v>12</v>
      </c>
      <c r="AD84" s="2">
        <v>0</v>
      </c>
      <c r="AE84" s="2">
        <v>15</v>
      </c>
      <c r="AF84" s="2">
        <v>0</v>
      </c>
      <c r="AG84" s="2" t="s">
        <v>2416</v>
      </c>
      <c r="AH84" s="2">
        <v>6</v>
      </c>
      <c r="AI84" s="2" t="s">
        <v>12</v>
      </c>
      <c r="AJ84" s="2">
        <v>130000</v>
      </c>
      <c r="AK84" s="2">
        <v>9</v>
      </c>
      <c r="AL84" s="2">
        <v>0</v>
      </c>
      <c r="AM84" s="2">
        <v>12</v>
      </c>
      <c r="AN84" s="2">
        <v>0</v>
      </c>
      <c r="AO84" s="2">
        <v>12</v>
      </c>
      <c r="AP84" s="2">
        <v>0</v>
      </c>
      <c r="AQ84" s="2">
        <v>15</v>
      </c>
      <c r="AR84" s="2">
        <v>0</v>
      </c>
      <c r="AS84" s="2" t="s">
        <v>2416</v>
      </c>
      <c r="AT84" s="2">
        <v>6</v>
      </c>
      <c r="AU84" s="2" t="s">
        <v>12</v>
      </c>
      <c r="AV84" s="2">
        <v>130000</v>
      </c>
      <c r="AW84" s="2">
        <v>9</v>
      </c>
      <c r="AX84" s="2">
        <v>0</v>
      </c>
      <c r="AY84" s="2">
        <v>12</v>
      </c>
      <c r="AZ84" s="2">
        <v>0</v>
      </c>
      <c r="BA84" s="2">
        <v>12</v>
      </c>
      <c r="BB84" s="2">
        <v>0</v>
      </c>
      <c r="BC84" s="2">
        <v>15</v>
      </c>
      <c r="BD84" s="2">
        <v>0</v>
      </c>
      <c r="BE84" s="2" t="s">
        <v>2416</v>
      </c>
      <c r="BF84" s="2">
        <v>6</v>
      </c>
      <c r="BG84" s="2" t="s">
        <v>12</v>
      </c>
      <c r="BH84" s="2">
        <v>130000</v>
      </c>
      <c r="BI84" s="2">
        <v>9</v>
      </c>
      <c r="BJ84" s="2">
        <v>0</v>
      </c>
      <c r="BK84" s="2">
        <v>12</v>
      </c>
      <c r="BL84" s="2">
        <v>0</v>
      </c>
      <c r="BM84" s="2">
        <v>12</v>
      </c>
      <c r="BN84" s="2">
        <v>0</v>
      </c>
      <c r="BO84" s="2">
        <v>15</v>
      </c>
      <c r="BP84" s="2">
        <v>0</v>
      </c>
      <c r="BQ84" s="2" t="s">
        <v>2416</v>
      </c>
      <c r="BR84" s="2">
        <v>6</v>
      </c>
      <c r="BS84" s="2" t="s">
        <v>12</v>
      </c>
      <c r="BT84" s="2">
        <v>130000</v>
      </c>
      <c r="BU84" s="2">
        <v>9</v>
      </c>
      <c r="BV84" s="2">
        <v>0</v>
      </c>
      <c r="BW84" s="2">
        <v>12</v>
      </c>
      <c r="BX84" s="2">
        <v>0</v>
      </c>
      <c r="BY84" s="2">
        <v>12</v>
      </c>
      <c r="BZ84" s="2">
        <v>0</v>
      </c>
      <c r="CA84" s="2">
        <v>15</v>
      </c>
      <c r="CB84" s="2">
        <v>0</v>
      </c>
      <c r="CC84" s="2" t="s">
        <v>2416</v>
      </c>
      <c r="CD84" s="2">
        <v>6</v>
      </c>
      <c r="CE84" s="2" t="s">
        <v>12</v>
      </c>
      <c r="CF84" s="2">
        <v>130000</v>
      </c>
      <c r="CG84" s="2">
        <v>9</v>
      </c>
      <c r="CH84" s="2">
        <v>0</v>
      </c>
      <c r="CI84" s="2">
        <v>12</v>
      </c>
      <c r="CJ84" s="2">
        <v>0</v>
      </c>
      <c r="CK84" s="2">
        <v>12</v>
      </c>
      <c r="CL84" s="2">
        <v>0</v>
      </c>
      <c r="CM84" s="2">
        <v>15</v>
      </c>
      <c r="CN84" s="2">
        <v>0</v>
      </c>
      <c r="CO84" s="2" t="s">
        <v>2416</v>
      </c>
      <c r="CP84" s="2">
        <v>6</v>
      </c>
      <c r="CQ84" s="2" t="s">
        <v>12</v>
      </c>
      <c r="CR84" s="2">
        <v>130000</v>
      </c>
      <c r="CS84" s="2">
        <v>0</v>
      </c>
      <c r="CT84" s="2">
        <v>0</v>
      </c>
      <c r="CU84" s="2">
        <v>0</v>
      </c>
      <c r="CV84" s="2">
        <v>0</v>
      </c>
      <c r="CW84" s="2">
        <v>0</v>
      </c>
      <c r="CX84" s="2">
        <v>0</v>
      </c>
      <c r="CY84" s="2">
        <v>0</v>
      </c>
      <c r="CZ84" s="2">
        <v>0</v>
      </c>
      <c r="DA84" s="2" t="s">
        <v>16</v>
      </c>
      <c r="DB84" s="2">
        <v>0</v>
      </c>
      <c r="DC84" s="2">
        <v>0</v>
      </c>
      <c r="DD84" s="2">
        <v>0</v>
      </c>
      <c r="DE84" s="2">
        <v>0</v>
      </c>
      <c r="DF84" s="2">
        <v>0</v>
      </c>
      <c r="DG84" s="2">
        <v>0</v>
      </c>
      <c r="DH84" s="2">
        <v>0</v>
      </c>
      <c r="DI84" s="2">
        <v>0</v>
      </c>
      <c r="DJ84" s="2">
        <v>0</v>
      </c>
      <c r="DK84" s="2">
        <v>0</v>
      </c>
      <c r="DL84" s="2">
        <v>0</v>
      </c>
      <c r="DM84" s="2" t="s">
        <v>16</v>
      </c>
      <c r="DN84" s="2">
        <v>0</v>
      </c>
      <c r="DO84" s="2">
        <v>0</v>
      </c>
      <c r="DP84" s="2">
        <v>0</v>
      </c>
      <c r="DQ84" s="2">
        <v>0</v>
      </c>
      <c r="DR84" s="2">
        <v>0</v>
      </c>
      <c r="DS84" s="2">
        <v>0</v>
      </c>
      <c r="DT84" s="2">
        <v>0</v>
      </c>
      <c r="DU84" s="2">
        <v>0</v>
      </c>
      <c r="DV84" s="2">
        <v>0</v>
      </c>
      <c r="DW84" s="2">
        <v>0</v>
      </c>
      <c r="DX84" s="2">
        <v>0</v>
      </c>
      <c r="DY84" s="2" t="s">
        <v>16</v>
      </c>
      <c r="DZ84" s="2">
        <v>0</v>
      </c>
      <c r="EA84" s="2">
        <v>0</v>
      </c>
      <c r="EB84" s="2">
        <v>0</v>
      </c>
      <c r="EC84" s="2">
        <v>9</v>
      </c>
      <c r="ED84" s="2">
        <v>0</v>
      </c>
      <c r="EE84" s="2">
        <v>12</v>
      </c>
      <c r="EF84" s="2">
        <v>0</v>
      </c>
      <c r="EG84" s="2">
        <v>12</v>
      </c>
      <c r="EH84" s="2">
        <v>0</v>
      </c>
      <c r="EI84" s="2">
        <v>15</v>
      </c>
      <c r="EJ84" s="2">
        <v>0</v>
      </c>
      <c r="EK84" s="2" t="s">
        <v>2416</v>
      </c>
      <c r="EL84" s="2">
        <v>6</v>
      </c>
      <c r="EM84" s="2" t="s">
        <v>12</v>
      </c>
      <c r="EN84" s="2">
        <v>130000</v>
      </c>
      <c r="EO84" s="2">
        <v>42</v>
      </c>
      <c r="EP84" s="120">
        <v>910000</v>
      </c>
      <c r="EQ84" s="118">
        <f t="shared" si="10"/>
        <v>1</v>
      </c>
      <c r="ER84" s="118">
        <f t="shared" si="11"/>
        <v>1</v>
      </c>
      <c r="ES84" s="118">
        <f t="shared" si="12"/>
        <v>1</v>
      </c>
      <c r="ET84" s="118">
        <f t="shared" si="13"/>
        <v>1</v>
      </c>
      <c r="EU84" s="118">
        <f t="shared" si="14"/>
        <v>1</v>
      </c>
      <c r="EV84" s="118">
        <f t="shared" si="15"/>
        <v>1</v>
      </c>
      <c r="EW84" s="118" t="str">
        <f t="shared" si="16"/>
        <v/>
      </c>
      <c r="EX84" s="118" t="str">
        <f t="shared" si="17"/>
        <v/>
      </c>
      <c r="EY84" s="118" t="str">
        <f t="shared" si="18"/>
        <v/>
      </c>
      <c r="EZ84" s="118">
        <f t="shared" si="19"/>
        <v>1</v>
      </c>
      <c r="FA84" s="118" t="str">
        <f>VLOOKUP(B84,[1]Kintone!A:H,8,0)</f>
        <v>診療所</v>
      </c>
      <c r="FB84" s="121">
        <v>45014</v>
      </c>
      <c r="FC84" s="118"/>
      <c r="FD84" s="118"/>
    </row>
    <row r="85" spans="1:160" ht="18.75">
      <c r="A85" s="66">
        <v>81</v>
      </c>
      <c r="B85" s="25">
        <v>2133</v>
      </c>
      <c r="C85" s="67" t="s">
        <v>15</v>
      </c>
      <c r="D85" s="25">
        <v>2711702858</v>
      </c>
      <c r="E85" s="2" t="s">
        <v>789</v>
      </c>
      <c r="F85" s="2" t="s">
        <v>1407</v>
      </c>
      <c r="G85" s="2" t="s">
        <v>3270</v>
      </c>
      <c r="H85" s="2" t="s">
        <v>789</v>
      </c>
      <c r="I85" s="2" t="s">
        <v>19</v>
      </c>
      <c r="J85" s="2" t="s">
        <v>790</v>
      </c>
      <c r="K85" s="68" t="s">
        <v>2982</v>
      </c>
      <c r="L85" s="2" t="s">
        <v>1408</v>
      </c>
      <c r="M85" s="2" t="s">
        <v>1409</v>
      </c>
      <c r="N85" s="2" t="s">
        <v>791</v>
      </c>
      <c r="O85" s="118" t="s">
        <v>3271</v>
      </c>
      <c r="P85" s="2" t="s">
        <v>2982</v>
      </c>
      <c r="Q85" s="2" t="s">
        <v>789</v>
      </c>
      <c r="R85" s="2" t="s">
        <v>19</v>
      </c>
      <c r="S85" s="2" t="s">
        <v>790</v>
      </c>
      <c r="T85" s="119" t="s">
        <v>791</v>
      </c>
      <c r="U85" s="2" t="s">
        <v>20</v>
      </c>
      <c r="V85" s="2" t="s">
        <v>15</v>
      </c>
      <c r="W85" s="69" t="s">
        <v>792</v>
      </c>
      <c r="X85" s="2" t="s">
        <v>2983</v>
      </c>
      <c r="Y85" s="2">
        <v>0</v>
      </c>
      <c r="Z85" s="2">
        <v>0</v>
      </c>
      <c r="AA85" s="2">
        <v>0</v>
      </c>
      <c r="AB85" s="2">
        <v>0</v>
      </c>
      <c r="AC85" s="2">
        <v>0</v>
      </c>
      <c r="AD85" s="2">
        <v>0</v>
      </c>
      <c r="AE85" s="2">
        <v>0</v>
      </c>
      <c r="AF85" s="2">
        <v>0</v>
      </c>
      <c r="AG85" s="2" t="s">
        <v>16</v>
      </c>
      <c r="AH85" s="2">
        <v>0</v>
      </c>
      <c r="AI85" s="2">
        <v>0</v>
      </c>
      <c r="AJ85" s="2">
        <v>0</v>
      </c>
      <c r="AK85" s="2">
        <v>0</v>
      </c>
      <c r="AL85" s="2">
        <v>0</v>
      </c>
      <c r="AM85" s="2">
        <v>0</v>
      </c>
      <c r="AN85" s="2">
        <v>0</v>
      </c>
      <c r="AO85" s="2">
        <v>0</v>
      </c>
      <c r="AP85" s="2">
        <v>0</v>
      </c>
      <c r="AQ85" s="2">
        <v>0</v>
      </c>
      <c r="AR85" s="2">
        <v>0</v>
      </c>
      <c r="AS85" s="2" t="s">
        <v>16</v>
      </c>
      <c r="AT85" s="2">
        <v>0</v>
      </c>
      <c r="AU85" s="2">
        <v>0</v>
      </c>
      <c r="AV85" s="2">
        <v>0</v>
      </c>
      <c r="AW85" s="2">
        <v>0</v>
      </c>
      <c r="AX85" s="2">
        <v>0</v>
      </c>
      <c r="AY85" s="2">
        <v>0</v>
      </c>
      <c r="AZ85" s="2">
        <v>0</v>
      </c>
      <c r="BA85" s="2">
        <v>0</v>
      </c>
      <c r="BB85" s="2">
        <v>0</v>
      </c>
      <c r="BC85" s="2">
        <v>0</v>
      </c>
      <c r="BD85" s="2">
        <v>0</v>
      </c>
      <c r="BE85" s="2" t="s">
        <v>16</v>
      </c>
      <c r="BF85" s="2">
        <v>0</v>
      </c>
      <c r="BG85" s="2">
        <v>0</v>
      </c>
      <c r="BH85" s="2">
        <v>0</v>
      </c>
      <c r="BI85" s="2">
        <v>0</v>
      </c>
      <c r="BJ85" s="2">
        <v>0</v>
      </c>
      <c r="BK85" s="2">
        <v>0</v>
      </c>
      <c r="BL85" s="2">
        <v>0</v>
      </c>
      <c r="BM85" s="2">
        <v>0</v>
      </c>
      <c r="BN85" s="2">
        <v>0</v>
      </c>
      <c r="BO85" s="2">
        <v>0</v>
      </c>
      <c r="BP85" s="2">
        <v>0</v>
      </c>
      <c r="BQ85" s="2" t="s">
        <v>16</v>
      </c>
      <c r="BR85" s="2">
        <v>0</v>
      </c>
      <c r="BS85" s="2">
        <v>0</v>
      </c>
      <c r="BT85" s="2">
        <v>0</v>
      </c>
      <c r="BU85" s="2">
        <v>9</v>
      </c>
      <c r="BV85" s="2">
        <v>0</v>
      </c>
      <c r="BW85" s="2">
        <v>12</v>
      </c>
      <c r="BX85" s="2">
        <v>0</v>
      </c>
      <c r="BY85" s="2">
        <v>13</v>
      </c>
      <c r="BZ85" s="2">
        <v>0</v>
      </c>
      <c r="CA85" s="2">
        <v>16</v>
      </c>
      <c r="CB85" s="2">
        <v>30</v>
      </c>
      <c r="CC85" s="2" t="s">
        <v>2983</v>
      </c>
      <c r="CD85" s="2">
        <v>6.5</v>
      </c>
      <c r="CE85" s="2" t="s">
        <v>15</v>
      </c>
      <c r="CF85" s="2">
        <v>65000</v>
      </c>
      <c r="CG85" s="2">
        <v>0</v>
      </c>
      <c r="CH85" s="2">
        <v>0</v>
      </c>
      <c r="CI85" s="2">
        <v>0</v>
      </c>
      <c r="CJ85" s="2">
        <v>0</v>
      </c>
      <c r="CK85" s="2">
        <v>0</v>
      </c>
      <c r="CL85" s="2">
        <v>0</v>
      </c>
      <c r="CM85" s="2">
        <v>0</v>
      </c>
      <c r="CN85" s="2">
        <v>0</v>
      </c>
      <c r="CO85" s="2" t="s">
        <v>16</v>
      </c>
      <c r="CP85" s="2">
        <v>0</v>
      </c>
      <c r="CQ85" s="2">
        <v>0</v>
      </c>
      <c r="CR85" s="2">
        <v>0</v>
      </c>
      <c r="CS85" s="2">
        <v>9</v>
      </c>
      <c r="CT85" s="2">
        <v>0</v>
      </c>
      <c r="CU85" s="2">
        <v>12</v>
      </c>
      <c r="CV85" s="2">
        <v>0</v>
      </c>
      <c r="CW85" s="2">
        <v>13</v>
      </c>
      <c r="CX85" s="2">
        <v>0</v>
      </c>
      <c r="CY85" s="2">
        <v>16</v>
      </c>
      <c r="CZ85" s="2">
        <v>30</v>
      </c>
      <c r="DA85" s="2" t="s">
        <v>2983</v>
      </c>
      <c r="DB85" s="2">
        <v>6.5</v>
      </c>
      <c r="DC85" s="2" t="s">
        <v>15</v>
      </c>
      <c r="DD85" s="2">
        <v>65000</v>
      </c>
      <c r="DE85" s="2">
        <v>9</v>
      </c>
      <c r="DF85" s="2">
        <v>0</v>
      </c>
      <c r="DG85" s="2">
        <v>12</v>
      </c>
      <c r="DH85" s="2">
        <v>0</v>
      </c>
      <c r="DI85" s="2">
        <v>13</v>
      </c>
      <c r="DJ85" s="2">
        <v>0</v>
      </c>
      <c r="DK85" s="2">
        <v>16</v>
      </c>
      <c r="DL85" s="2">
        <v>30</v>
      </c>
      <c r="DM85" s="2" t="s">
        <v>2983</v>
      </c>
      <c r="DN85" s="2">
        <v>6.5</v>
      </c>
      <c r="DO85" s="2" t="s">
        <v>15</v>
      </c>
      <c r="DP85" s="2">
        <v>65000</v>
      </c>
      <c r="DQ85" s="2">
        <v>9</v>
      </c>
      <c r="DR85" s="2">
        <v>0</v>
      </c>
      <c r="DS85" s="2">
        <v>12</v>
      </c>
      <c r="DT85" s="2">
        <v>0</v>
      </c>
      <c r="DU85" s="2">
        <v>13</v>
      </c>
      <c r="DV85" s="2">
        <v>0</v>
      </c>
      <c r="DW85" s="2">
        <v>16</v>
      </c>
      <c r="DX85" s="2">
        <v>30</v>
      </c>
      <c r="DY85" s="2" t="s">
        <v>2983</v>
      </c>
      <c r="DZ85" s="2">
        <v>6.5</v>
      </c>
      <c r="EA85" s="2" t="s">
        <v>15</v>
      </c>
      <c r="EB85" s="2">
        <v>65000</v>
      </c>
      <c r="EC85" s="2">
        <v>0</v>
      </c>
      <c r="ED85" s="2">
        <v>0</v>
      </c>
      <c r="EE85" s="2">
        <v>0</v>
      </c>
      <c r="EF85" s="2">
        <v>0</v>
      </c>
      <c r="EG85" s="2">
        <v>0</v>
      </c>
      <c r="EH85" s="2">
        <v>0</v>
      </c>
      <c r="EI85" s="2">
        <v>0</v>
      </c>
      <c r="EJ85" s="2">
        <v>0</v>
      </c>
      <c r="EK85" s="2" t="s">
        <v>16</v>
      </c>
      <c r="EL85" s="2">
        <v>0</v>
      </c>
      <c r="EM85" s="2">
        <v>0</v>
      </c>
      <c r="EN85" s="2">
        <v>0</v>
      </c>
      <c r="EO85" s="2">
        <v>26</v>
      </c>
      <c r="EP85" s="120">
        <v>260000</v>
      </c>
      <c r="EQ85" s="118" t="str">
        <f t="shared" si="10"/>
        <v/>
      </c>
      <c r="ER85" s="118" t="str">
        <f t="shared" si="11"/>
        <v/>
      </c>
      <c r="ES85" s="118" t="str">
        <f t="shared" si="12"/>
        <v/>
      </c>
      <c r="ET85" s="118" t="str">
        <f t="shared" si="13"/>
        <v/>
      </c>
      <c r="EU85" s="118">
        <f t="shared" si="14"/>
        <v>1</v>
      </c>
      <c r="EV85" s="118" t="str">
        <f t="shared" si="15"/>
        <v/>
      </c>
      <c r="EW85" s="118">
        <f t="shared" si="16"/>
        <v>1</v>
      </c>
      <c r="EX85" s="118">
        <f t="shared" si="17"/>
        <v>1</v>
      </c>
      <c r="EY85" s="118">
        <f t="shared" si="18"/>
        <v>1</v>
      </c>
      <c r="EZ85" s="118" t="str">
        <f t="shared" si="19"/>
        <v/>
      </c>
      <c r="FA85" s="118" t="str">
        <f>VLOOKUP(B85,[1]Kintone!A:H,8,0)</f>
        <v>診療所</v>
      </c>
      <c r="FB85" s="121">
        <v>45014</v>
      </c>
      <c r="FC85" s="118"/>
      <c r="FD85" s="118"/>
    </row>
    <row r="86" spans="1:160" ht="18.75">
      <c r="A86" s="66">
        <v>82</v>
      </c>
      <c r="B86" s="25">
        <v>815</v>
      </c>
      <c r="C86" s="67" t="s">
        <v>12</v>
      </c>
      <c r="D86" s="25">
        <v>2716000118</v>
      </c>
      <c r="E86" s="2" t="s">
        <v>1165</v>
      </c>
      <c r="F86" s="2">
        <v>0</v>
      </c>
      <c r="G86" s="2">
        <v>0</v>
      </c>
      <c r="H86" s="2" t="s">
        <v>673</v>
      </c>
      <c r="I86" s="2" t="s">
        <v>87</v>
      </c>
      <c r="J86" s="2" t="s">
        <v>674</v>
      </c>
      <c r="K86" s="68" t="s">
        <v>484</v>
      </c>
      <c r="L86" s="2" t="s">
        <v>1422</v>
      </c>
      <c r="M86" s="2" t="s">
        <v>1422</v>
      </c>
      <c r="N86" s="2" t="s">
        <v>675</v>
      </c>
      <c r="O86" s="118" t="s">
        <v>1423</v>
      </c>
      <c r="P86" s="2" t="s">
        <v>484</v>
      </c>
      <c r="Q86" s="2" t="s">
        <v>673</v>
      </c>
      <c r="R86" s="2" t="s">
        <v>87</v>
      </c>
      <c r="S86" s="2" t="s">
        <v>674</v>
      </c>
      <c r="T86" s="119" t="s">
        <v>675</v>
      </c>
      <c r="U86" s="2" t="s">
        <v>20</v>
      </c>
      <c r="V86" s="2" t="s">
        <v>12</v>
      </c>
      <c r="W86" s="69" t="s">
        <v>1053</v>
      </c>
      <c r="X86" s="2" t="s">
        <v>676</v>
      </c>
      <c r="Y86" s="2">
        <v>9</v>
      </c>
      <c r="Z86" s="2">
        <v>0</v>
      </c>
      <c r="AA86" s="2">
        <v>12</v>
      </c>
      <c r="AB86" s="2">
        <v>0</v>
      </c>
      <c r="AC86" s="2">
        <v>12</v>
      </c>
      <c r="AD86" s="2">
        <v>0</v>
      </c>
      <c r="AE86" s="2">
        <v>15</v>
      </c>
      <c r="AF86" s="2">
        <v>0</v>
      </c>
      <c r="AG86" s="2" t="s">
        <v>676</v>
      </c>
      <c r="AH86" s="2">
        <v>6</v>
      </c>
      <c r="AI86" s="2" t="s">
        <v>12</v>
      </c>
      <c r="AJ86" s="2">
        <v>130000</v>
      </c>
      <c r="AK86" s="2">
        <v>9</v>
      </c>
      <c r="AL86" s="2">
        <v>0</v>
      </c>
      <c r="AM86" s="2">
        <v>12</v>
      </c>
      <c r="AN86" s="2">
        <v>0</v>
      </c>
      <c r="AO86" s="2">
        <v>12</v>
      </c>
      <c r="AP86" s="2">
        <v>0</v>
      </c>
      <c r="AQ86" s="2">
        <v>15</v>
      </c>
      <c r="AR86" s="2">
        <v>0</v>
      </c>
      <c r="AS86" s="2" t="s">
        <v>676</v>
      </c>
      <c r="AT86" s="2">
        <v>6</v>
      </c>
      <c r="AU86" s="2" t="s">
        <v>12</v>
      </c>
      <c r="AV86" s="2">
        <v>130000</v>
      </c>
      <c r="AW86" s="2">
        <v>9</v>
      </c>
      <c r="AX86" s="2">
        <v>0</v>
      </c>
      <c r="AY86" s="2">
        <v>12</v>
      </c>
      <c r="AZ86" s="2">
        <v>0</v>
      </c>
      <c r="BA86" s="2">
        <v>12</v>
      </c>
      <c r="BB86" s="2">
        <v>0</v>
      </c>
      <c r="BC86" s="2">
        <v>15</v>
      </c>
      <c r="BD86" s="2">
        <v>0</v>
      </c>
      <c r="BE86" s="2" t="s">
        <v>676</v>
      </c>
      <c r="BF86" s="2">
        <v>6</v>
      </c>
      <c r="BG86" s="2" t="s">
        <v>12</v>
      </c>
      <c r="BH86" s="2">
        <v>130000</v>
      </c>
      <c r="BI86" s="2">
        <v>9</v>
      </c>
      <c r="BJ86" s="2">
        <v>0</v>
      </c>
      <c r="BK86" s="2">
        <v>12</v>
      </c>
      <c r="BL86" s="2">
        <v>0</v>
      </c>
      <c r="BM86" s="2">
        <v>12</v>
      </c>
      <c r="BN86" s="2">
        <v>0</v>
      </c>
      <c r="BO86" s="2">
        <v>15</v>
      </c>
      <c r="BP86" s="2">
        <v>0</v>
      </c>
      <c r="BQ86" s="2" t="s">
        <v>676</v>
      </c>
      <c r="BR86" s="2">
        <v>6</v>
      </c>
      <c r="BS86" s="2" t="s">
        <v>12</v>
      </c>
      <c r="BT86" s="2">
        <v>130000</v>
      </c>
      <c r="BU86" s="2">
        <v>9</v>
      </c>
      <c r="BV86" s="2">
        <v>0</v>
      </c>
      <c r="BW86" s="2">
        <v>12</v>
      </c>
      <c r="BX86" s="2">
        <v>0</v>
      </c>
      <c r="BY86" s="2">
        <v>12</v>
      </c>
      <c r="BZ86" s="2">
        <v>0</v>
      </c>
      <c r="CA86" s="2">
        <v>15</v>
      </c>
      <c r="CB86" s="2">
        <v>0</v>
      </c>
      <c r="CC86" s="2" t="s">
        <v>676</v>
      </c>
      <c r="CD86" s="2">
        <v>6</v>
      </c>
      <c r="CE86" s="2" t="s">
        <v>12</v>
      </c>
      <c r="CF86" s="2">
        <v>130000</v>
      </c>
      <c r="CG86" s="2">
        <v>9</v>
      </c>
      <c r="CH86" s="2">
        <v>0</v>
      </c>
      <c r="CI86" s="2">
        <v>12</v>
      </c>
      <c r="CJ86" s="2">
        <v>0</v>
      </c>
      <c r="CK86" s="2">
        <v>12</v>
      </c>
      <c r="CL86" s="2">
        <v>0</v>
      </c>
      <c r="CM86" s="2">
        <v>15</v>
      </c>
      <c r="CN86" s="2">
        <v>0</v>
      </c>
      <c r="CO86" s="2" t="s">
        <v>676</v>
      </c>
      <c r="CP86" s="2">
        <v>6</v>
      </c>
      <c r="CQ86" s="2" t="s">
        <v>12</v>
      </c>
      <c r="CR86" s="2">
        <v>130000</v>
      </c>
      <c r="CS86" s="2">
        <v>9</v>
      </c>
      <c r="CT86" s="2">
        <v>0</v>
      </c>
      <c r="CU86" s="2">
        <v>12</v>
      </c>
      <c r="CV86" s="2">
        <v>0</v>
      </c>
      <c r="CW86" s="2">
        <v>12</v>
      </c>
      <c r="CX86" s="2">
        <v>0</v>
      </c>
      <c r="CY86" s="2">
        <v>15</v>
      </c>
      <c r="CZ86" s="2">
        <v>0</v>
      </c>
      <c r="DA86" s="2" t="s">
        <v>676</v>
      </c>
      <c r="DB86" s="2">
        <v>6</v>
      </c>
      <c r="DC86" s="2" t="s">
        <v>12</v>
      </c>
      <c r="DD86" s="2">
        <v>130000</v>
      </c>
      <c r="DE86" s="2">
        <v>9</v>
      </c>
      <c r="DF86" s="2">
        <v>0</v>
      </c>
      <c r="DG86" s="2">
        <v>12</v>
      </c>
      <c r="DH86" s="2">
        <v>0</v>
      </c>
      <c r="DI86" s="2">
        <v>12</v>
      </c>
      <c r="DJ86" s="2">
        <v>0</v>
      </c>
      <c r="DK86" s="2">
        <v>15</v>
      </c>
      <c r="DL86" s="2">
        <v>0</v>
      </c>
      <c r="DM86" s="2" t="s">
        <v>676</v>
      </c>
      <c r="DN86" s="2">
        <v>6</v>
      </c>
      <c r="DO86" s="2" t="s">
        <v>12</v>
      </c>
      <c r="DP86" s="2">
        <v>130000</v>
      </c>
      <c r="DQ86" s="2">
        <v>9</v>
      </c>
      <c r="DR86" s="2">
        <v>0</v>
      </c>
      <c r="DS86" s="2">
        <v>12</v>
      </c>
      <c r="DT86" s="2">
        <v>0</v>
      </c>
      <c r="DU86" s="2">
        <v>12</v>
      </c>
      <c r="DV86" s="2">
        <v>0</v>
      </c>
      <c r="DW86" s="2">
        <v>15</v>
      </c>
      <c r="DX86" s="2">
        <v>0</v>
      </c>
      <c r="DY86" s="2" t="s">
        <v>676</v>
      </c>
      <c r="DZ86" s="2">
        <v>6</v>
      </c>
      <c r="EA86" s="2" t="s">
        <v>12</v>
      </c>
      <c r="EB86" s="2">
        <v>130000</v>
      </c>
      <c r="EC86" s="2">
        <v>9</v>
      </c>
      <c r="ED86" s="2">
        <v>0</v>
      </c>
      <c r="EE86" s="2">
        <v>12</v>
      </c>
      <c r="EF86" s="2">
        <v>0</v>
      </c>
      <c r="EG86" s="2">
        <v>12</v>
      </c>
      <c r="EH86" s="2">
        <v>0</v>
      </c>
      <c r="EI86" s="2">
        <v>15</v>
      </c>
      <c r="EJ86" s="2">
        <v>0</v>
      </c>
      <c r="EK86" s="2" t="s">
        <v>676</v>
      </c>
      <c r="EL86" s="2">
        <v>6</v>
      </c>
      <c r="EM86" s="2" t="s">
        <v>12</v>
      </c>
      <c r="EN86" s="2">
        <v>130000</v>
      </c>
      <c r="EO86" s="2">
        <v>60</v>
      </c>
      <c r="EP86" s="120">
        <v>1300000</v>
      </c>
      <c r="EQ86" s="118">
        <f t="shared" si="10"/>
        <v>1</v>
      </c>
      <c r="ER86" s="118">
        <f t="shared" si="11"/>
        <v>1</v>
      </c>
      <c r="ES86" s="118">
        <f t="shared" si="12"/>
        <v>1</v>
      </c>
      <c r="ET86" s="118">
        <f t="shared" si="13"/>
        <v>1</v>
      </c>
      <c r="EU86" s="118">
        <f t="shared" si="14"/>
        <v>1</v>
      </c>
      <c r="EV86" s="118">
        <f t="shared" si="15"/>
        <v>1</v>
      </c>
      <c r="EW86" s="118">
        <f t="shared" si="16"/>
        <v>1</v>
      </c>
      <c r="EX86" s="118">
        <f t="shared" si="17"/>
        <v>1</v>
      </c>
      <c r="EY86" s="118">
        <f t="shared" si="18"/>
        <v>1</v>
      </c>
      <c r="EZ86" s="118">
        <f t="shared" si="19"/>
        <v>1</v>
      </c>
      <c r="FA86" s="118" t="str">
        <f>VLOOKUP(B86,[1]Kintone!A:H,8,0)</f>
        <v>診療所</v>
      </c>
      <c r="FB86" s="121">
        <v>45014</v>
      </c>
      <c r="FC86" s="118"/>
      <c r="FD86" s="118"/>
    </row>
    <row r="87" spans="1:160" ht="18.75">
      <c r="A87" s="66">
        <v>83</v>
      </c>
      <c r="B87" s="25">
        <v>787</v>
      </c>
      <c r="C87" s="67" t="s">
        <v>12</v>
      </c>
      <c r="D87" s="25">
        <v>2712801956</v>
      </c>
      <c r="E87" s="2" t="s">
        <v>131</v>
      </c>
      <c r="F87" s="2" t="s">
        <v>1354</v>
      </c>
      <c r="G87" s="2" t="s">
        <v>2260</v>
      </c>
      <c r="H87" s="2" t="s">
        <v>131</v>
      </c>
      <c r="I87" s="2" t="s">
        <v>132</v>
      </c>
      <c r="J87" s="2" t="s">
        <v>133</v>
      </c>
      <c r="K87" s="68" t="s">
        <v>130</v>
      </c>
      <c r="L87" s="2" t="s">
        <v>1355</v>
      </c>
      <c r="M87" s="2" t="s">
        <v>1355</v>
      </c>
      <c r="N87" s="2" t="s">
        <v>1356</v>
      </c>
      <c r="O87" s="118" t="s">
        <v>1357</v>
      </c>
      <c r="P87" s="2" t="s">
        <v>130</v>
      </c>
      <c r="Q87" s="2" t="s">
        <v>131</v>
      </c>
      <c r="R87" s="2" t="s">
        <v>132</v>
      </c>
      <c r="S87" s="2" t="s">
        <v>133</v>
      </c>
      <c r="T87" s="119" t="s">
        <v>2418</v>
      </c>
      <c r="U87" s="2" t="s">
        <v>20</v>
      </c>
      <c r="V87" s="2" t="s">
        <v>12</v>
      </c>
      <c r="W87" s="69"/>
      <c r="X87" s="2" t="s">
        <v>3272</v>
      </c>
      <c r="Y87" s="2">
        <v>6</v>
      </c>
      <c r="Z87" s="2">
        <v>0</v>
      </c>
      <c r="AA87" s="2">
        <v>12</v>
      </c>
      <c r="AB87" s="2">
        <v>0</v>
      </c>
      <c r="AC87" s="2">
        <v>0</v>
      </c>
      <c r="AD87" s="2">
        <v>0</v>
      </c>
      <c r="AE87" s="2">
        <v>0</v>
      </c>
      <c r="AF87" s="2">
        <v>0</v>
      </c>
      <c r="AG87" s="2" t="s">
        <v>3272</v>
      </c>
      <c r="AH87" s="2">
        <v>6</v>
      </c>
      <c r="AI87" s="2" t="s">
        <v>12</v>
      </c>
      <c r="AJ87" s="2">
        <v>130000</v>
      </c>
      <c r="AK87" s="2">
        <v>6</v>
      </c>
      <c r="AL87" s="2">
        <v>0</v>
      </c>
      <c r="AM87" s="2">
        <v>12</v>
      </c>
      <c r="AN87" s="2">
        <v>0</v>
      </c>
      <c r="AO87" s="2">
        <v>0</v>
      </c>
      <c r="AP87" s="2">
        <v>0</v>
      </c>
      <c r="AQ87" s="2">
        <v>0</v>
      </c>
      <c r="AR87" s="2">
        <v>0</v>
      </c>
      <c r="AS87" s="2" t="s">
        <v>3272</v>
      </c>
      <c r="AT87" s="2">
        <v>6</v>
      </c>
      <c r="AU87" s="2" t="s">
        <v>12</v>
      </c>
      <c r="AV87" s="2">
        <v>130000</v>
      </c>
      <c r="AW87" s="2">
        <v>6</v>
      </c>
      <c r="AX87" s="2">
        <v>0</v>
      </c>
      <c r="AY87" s="2">
        <v>12</v>
      </c>
      <c r="AZ87" s="2">
        <v>0</v>
      </c>
      <c r="BA87" s="2">
        <v>0</v>
      </c>
      <c r="BB87" s="2">
        <v>0</v>
      </c>
      <c r="BC87" s="2">
        <v>0</v>
      </c>
      <c r="BD87" s="2">
        <v>0</v>
      </c>
      <c r="BE87" s="2" t="s">
        <v>3273</v>
      </c>
      <c r="BF87" s="2">
        <v>6</v>
      </c>
      <c r="BG87" s="2" t="s">
        <v>12</v>
      </c>
      <c r="BH87" s="2">
        <v>130000</v>
      </c>
      <c r="BI87" s="2">
        <v>6</v>
      </c>
      <c r="BJ87" s="2">
        <v>0</v>
      </c>
      <c r="BK87" s="2">
        <v>12</v>
      </c>
      <c r="BL87" s="2">
        <v>0</v>
      </c>
      <c r="BM87" s="2">
        <v>0</v>
      </c>
      <c r="BN87" s="2">
        <v>0</v>
      </c>
      <c r="BO87" s="2">
        <v>0</v>
      </c>
      <c r="BP87" s="2">
        <v>0</v>
      </c>
      <c r="BQ87" s="2" t="s">
        <v>3273</v>
      </c>
      <c r="BR87" s="2">
        <v>6</v>
      </c>
      <c r="BS87" s="2" t="s">
        <v>12</v>
      </c>
      <c r="BT87" s="2">
        <v>130000</v>
      </c>
      <c r="BU87" s="2">
        <v>6</v>
      </c>
      <c r="BV87" s="2">
        <v>0</v>
      </c>
      <c r="BW87" s="2">
        <v>12</v>
      </c>
      <c r="BX87" s="2">
        <v>0</v>
      </c>
      <c r="BY87" s="2">
        <v>0</v>
      </c>
      <c r="BZ87" s="2">
        <v>0</v>
      </c>
      <c r="CA87" s="2">
        <v>0</v>
      </c>
      <c r="CB87" s="2">
        <v>0</v>
      </c>
      <c r="CC87" s="2" t="s">
        <v>3273</v>
      </c>
      <c r="CD87" s="2">
        <v>6</v>
      </c>
      <c r="CE87" s="2" t="s">
        <v>12</v>
      </c>
      <c r="CF87" s="2">
        <v>130000</v>
      </c>
      <c r="CG87" s="2">
        <v>6</v>
      </c>
      <c r="CH87" s="2">
        <v>0</v>
      </c>
      <c r="CI87" s="2">
        <v>12</v>
      </c>
      <c r="CJ87" s="2">
        <v>0</v>
      </c>
      <c r="CK87" s="2">
        <v>0</v>
      </c>
      <c r="CL87" s="2">
        <v>0</v>
      </c>
      <c r="CM87" s="2">
        <v>0</v>
      </c>
      <c r="CN87" s="2">
        <v>0</v>
      </c>
      <c r="CO87" s="2" t="s">
        <v>3273</v>
      </c>
      <c r="CP87" s="2">
        <v>6</v>
      </c>
      <c r="CQ87" s="2" t="s">
        <v>12</v>
      </c>
      <c r="CR87" s="2">
        <v>130000</v>
      </c>
      <c r="CS87" s="2">
        <v>0</v>
      </c>
      <c r="CT87" s="2">
        <v>0</v>
      </c>
      <c r="CU87" s="2">
        <v>0</v>
      </c>
      <c r="CV87" s="2">
        <v>0</v>
      </c>
      <c r="CW87" s="2">
        <v>0</v>
      </c>
      <c r="CX87" s="2">
        <v>0</v>
      </c>
      <c r="CY87" s="2">
        <v>0</v>
      </c>
      <c r="CZ87" s="2">
        <v>0</v>
      </c>
      <c r="DA87" s="2" t="s">
        <v>16</v>
      </c>
      <c r="DB87" s="2">
        <v>0</v>
      </c>
      <c r="DC87" s="2">
        <v>0</v>
      </c>
      <c r="DD87" s="2">
        <v>0</v>
      </c>
      <c r="DE87" s="2">
        <v>0</v>
      </c>
      <c r="DF87" s="2">
        <v>0</v>
      </c>
      <c r="DG87" s="2">
        <v>0</v>
      </c>
      <c r="DH87" s="2">
        <v>0</v>
      </c>
      <c r="DI87" s="2">
        <v>0</v>
      </c>
      <c r="DJ87" s="2">
        <v>0</v>
      </c>
      <c r="DK87" s="2">
        <v>0</v>
      </c>
      <c r="DL87" s="2">
        <v>0</v>
      </c>
      <c r="DM87" s="2" t="s">
        <v>16</v>
      </c>
      <c r="DN87" s="2">
        <v>0</v>
      </c>
      <c r="DO87" s="2">
        <v>0</v>
      </c>
      <c r="DP87" s="2">
        <v>0</v>
      </c>
      <c r="DQ87" s="2">
        <v>0</v>
      </c>
      <c r="DR87" s="2">
        <v>0</v>
      </c>
      <c r="DS87" s="2">
        <v>0</v>
      </c>
      <c r="DT87" s="2">
        <v>0</v>
      </c>
      <c r="DU87" s="2">
        <v>0</v>
      </c>
      <c r="DV87" s="2">
        <v>0</v>
      </c>
      <c r="DW87" s="2">
        <v>0</v>
      </c>
      <c r="DX87" s="2">
        <v>0</v>
      </c>
      <c r="DY87" s="2" t="s">
        <v>16</v>
      </c>
      <c r="DZ87" s="2">
        <v>0</v>
      </c>
      <c r="EA87" s="2">
        <v>0</v>
      </c>
      <c r="EB87" s="2">
        <v>0</v>
      </c>
      <c r="EC87" s="2">
        <v>6</v>
      </c>
      <c r="ED87" s="2">
        <v>0</v>
      </c>
      <c r="EE87" s="2">
        <v>12</v>
      </c>
      <c r="EF87" s="2">
        <v>0</v>
      </c>
      <c r="EG87" s="2">
        <v>0</v>
      </c>
      <c r="EH87" s="2">
        <v>0</v>
      </c>
      <c r="EI87" s="2">
        <v>0</v>
      </c>
      <c r="EJ87" s="2">
        <v>0</v>
      </c>
      <c r="EK87" s="2" t="s">
        <v>3273</v>
      </c>
      <c r="EL87" s="2">
        <v>6</v>
      </c>
      <c r="EM87" s="2" t="s">
        <v>12</v>
      </c>
      <c r="EN87" s="2">
        <v>130000</v>
      </c>
      <c r="EO87" s="2">
        <v>42</v>
      </c>
      <c r="EP87" s="120">
        <v>910000</v>
      </c>
      <c r="EQ87" s="118">
        <f t="shared" si="10"/>
        <v>1</v>
      </c>
      <c r="ER87" s="118">
        <f t="shared" si="11"/>
        <v>1</v>
      </c>
      <c r="ES87" s="118">
        <f t="shared" si="12"/>
        <v>1</v>
      </c>
      <c r="ET87" s="118">
        <f t="shared" si="13"/>
        <v>1</v>
      </c>
      <c r="EU87" s="118">
        <f t="shared" si="14"/>
        <v>1</v>
      </c>
      <c r="EV87" s="118">
        <f t="shared" si="15"/>
        <v>1</v>
      </c>
      <c r="EW87" s="118" t="str">
        <f t="shared" si="16"/>
        <v/>
      </c>
      <c r="EX87" s="118" t="str">
        <f t="shared" si="17"/>
        <v/>
      </c>
      <c r="EY87" s="118" t="str">
        <f t="shared" si="18"/>
        <v/>
      </c>
      <c r="EZ87" s="118">
        <f t="shared" si="19"/>
        <v>1</v>
      </c>
      <c r="FA87" s="118" t="str">
        <f>VLOOKUP(B87,[1]Kintone!A:H,8,0)</f>
        <v>診療所</v>
      </c>
      <c r="FB87" s="121">
        <v>45014</v>
      </c>
      <c r="FC87" s="118"/>
      <c r="FD87" s="118"/>
    </row>
    <row r="88" spans="1:160" ht="18.75">
      <c r="A88" s="66">
        <v>84</v>
      </c>
      <c r="B88" s="25">
        <v>323</v>
      </c>
      <c r="C88" s="67" t="s">
        <v>12</v>
      </c>
      <c r="D88" s="25">
        <v>2712207246</v>
      </c>
      <c r="E88" s="2" t="s">
        <v>142</v>
      </c>
      <c r="F88" s="2" t="s">
        <v>3274</v>
      </c>
      <c r="G88" s="2" t="s">
        <v>2045</v>
      </c>
      <c r="H88" s="2" t="s">
        <v>142</v>
      </c>
      <c r="I88" s="2" t="s">
        <v>64</v>
      </c>
      <c r="J88" s="2" t="s">
        <v>2046</v>
      </c>
      <c r="K88" s="68" t="s">
        <v>2045</v>
      </c>
      <c r="L88" s="2" t="s">
        <v>2047</v>
      </c>
      <c r="M88" s="2" t="s">
        <v>2048</v>
      </c>
      <c r="N88" s="2" t="s">
        <v>2049</v>
      </c>
      <c r="O88" s="118" t="s">
        <v>2050</v>
      </c>
      <c r="P88" s="2" t="s">
        <v>2045</v>
      </c>
      <c r="Q88" s="2" t="s">
        <v>142</v>
      </c>
      <c r="R88" s="2" t="s">
        <v>64</v>
      </c>
      <c r="S88" s="2" t="s">
        <v>2046</v>
      </c>
      <c r="T88" s="119" t="s">
        <v>143</v>
      </c>
      <c r="U88" s="2" t="s">
        <v>20</v>
      </c>
      <c r="V88" s="2" t="s">
        <v>12</v>
      </c>
      <c r="W88" s="69" t="s">
        <v>2228</v>
      </c>
      <c r="X88" s="2" t="s">
        <v>2646</v>
      </c>
      <c r="Y88" s="2">
        <v>9</v>
      </c>
      <c r="Z88" s="2">
        <v>0</v>
      </c>
      <c r="AA88" s="2">
        <v>13</v>
      </c>
      <c r="AB88" s="2">
        <v>0</v>
      </c>
      <c r="AC88" s="2">
        <v>0</v>
      </c>
      <c r="AD88" s="2">
        <v>0</v>
      </c>
      <c r="AE88" s="2">
        <v>0</v>
      </c>
      <c r="AF88" s="2">
        <v>0</v>
      </c>
      <c r="AG88" s="2" t="s">
        <v>2646</v>
      </c>
      <c r="AH88" s="2">
        <v>4</v>
      </c>
      <c r="AI88" s="2" t="s">
        <v>12</v>
      </c>
      <c r="AJ88" s="2">
        <v>90000</v>
      </c>
      <c r="AK88" s="2">
        <v>9</v>
      </c>
      <c r="AL88" s="2">
        <v>0</v>
      </c>
      <c r="AM88" s="2">
        <v>13</v>
      </c>
      <c r="AN88" s="2">
        <v>0</v>
      </c>
      <c r="AO88" s="2">
        <v>0</v>
      </c>
      <c r="AP88" s="2">
        <v>0</v>
      </c>
      <c r="AQ88" s="2">
        <v>0</v>
      </c>
      <c r="AR88" s="2">
        <v>0</v>
      </c>
      <c r="AS88" s="2" t="s">
        <v>2646</v>
      </c>
      <c r="AT88" s="2">
        <v>4</v>
      </c>
      <c r="AU88" s="2" t="s">
        <v>12</v>
      </c>
      <c r="AV88" s="2">
        <v>90000</v>
      </c>
      <c r="AW88" s="2">
        <v>9</v>
      </c>
      <c r="AX88" s="2">
        <v>0</v>
      </c>
      <c r="AY88" s="2">
        <v>13</v>
      </c>
      <c r="AZ88" s="2">
        <v>0</v>
      </c>
      <c r="BA88" s="2">
        <v>0</v>
      </c>
      <c r="BB88" s="2">
        <v>0</v>
      </c>
      <c r="BC88" s="2">
        <v>0</v>
      </c>
      <c r="BD88" s="2">
        <v>0</v>
      </c>
      <c r="BE88" s="2" t="s">
        <v>2646</v>
      </c>
      <c r="BF88" s="2">
        <v>4</v>
      </c>
      <c r="BG88" s="2" t="s">
        <v>12</v>
      </c>
      <c r="BH88" s="2">
        <v>90000</v>
      </c>
      <c r="BI88" s="2">
        <v>9</v>
      </c>
      <c r="BJ88" s="2">
        <v>0</v>
      </c>
      <c r="BK88" s="2">
        <v>13</v>
      </c>
      <c r="BL88" s="2">
        <v>0</v>
      </c>
      <c r="BM88" s="2">
        <v>0</v>
      </c>
      <c r="BN88" s="2">
        <v>0</v>
      </c>
      <c r="BO88" s="2">
        <v>0</v>
      </c>
      <c r="BP88" s="2">
        <v>0</v>
      </c>
      <c r="BQ88" s="2" t="s">
        <v>2646</v>
      </c>
      <c r="BR88" s="2">
        <v>4</v>
      </c>
      <c r="BS88" s="2" t="s">
        <v>12</v>
      </c>
      <c r="BT88" s="2">
        <v>90000</v>
      </c>
      <c r="BU88" s="2">
        <v>0</v>
      </c>
      <c r="BV88" s="2">
        <v>0</v>
      </c>
      <c r="BW88" s="2">
        <v>0</v>
      </c>
      <c r="BX88" s="2">
        <v>0</v>
      </c>
      <c r="BY88" s="2">
        <v>0</v>
      </c>
      <c r="BZ88" s="2">
        <v>0</v>
      </c>
      <c r="CA88" s="2">
        <v>0</v>
      </c>
      <c r="CB88" s="2">
        <v>0</v>
      </c>
      <c r="CC88" s="2" t="s">
        <v>16</v>
      </c>
      <c r="CD88" s="2">
        <v>0</v>
      </c>
      <c r="CE88" s="2">
        <v>0</v>
      </c>
      <c r="CF88" s="2">
        <v>0</v>
      </c>
      <c r="CG88" s="2">
        <v>9</v>
      </c>
      <c r="CH88" s="2">
        <v>0</v>
      </c>
      <c r="CI88" s="2">
        <v>13</v>
      </c>
      <c r="CJ88" s="2">
        <v>0</v>
      </c>
      <c r="CK88" s="2">
        <v>0</v>
      </c>
      <c r="CL88" s="2">
        <v>0</v>
      </c>
      <c r="CM88" s="2">
        <v>0</v>
      </c>
      <c r="CN88" s="2">
        <v>0</v>
      </c>
      <c r="CO88" s="2" t="s">
        <v>2646</v>
      </c>
      <c r="CP88" s="2">
        <v>4</v>
      </c>
      <c r="CQ88" s="2" t="s">
        <v>12</v>
      </c>
      <c r="CR88" s="2">
        <v>90000</v>
      </c>
      <c r="CS88" s="2">
        <v>0</v>
      </c>
      <c r="CT88" s="2">
        <v>0</v>
      </c>
      <c r="CU88" s="2">
        <v>0</v>
      </c>
      <c r="CV88" s="2">
        <v>0</v>
      </c>
      <c r="CW88" s="2">
        <v>0</v>
      </c>
      <c r="CX88" s="2">
        <v>0</v>
      </c>
      <c r="CY88" s="2">
        <v>0</v>
      </c>
      <c r="CZ88" s="2">
        <v>0</v>
      </c>
      <c r="DA88" s="2" t="s">
        <v>16</v>
      </c>
      <c r="DB88" s="2">
        <v>0</v>
      </c>
      <c r="DC88" s="2">
        <v>0</v>
      </c>
      <c r="DD88" s="2">
        <v>0</v>
      </c>
      <c r="DE88" s="2">
        <v>0</v>
      </c>
      <c r="DF88" s="2">
        <v>0</v>
      </c>
      <c r="DG88" s="2">
        <v>0</v>
      </c>
      <c r="DH88" s="2">
        <v>0</v>
      </c>
      <c r="DI88" s="2">
        <v>0</v>
      </c>
      <c r="DJ88" s="2">
        <v>0</v>
      </c>
      <c r="DK88" s="2">
        <v>0</v>
      </c>
      <c r="DL88" s="2">
        <v>0</v>
      </c>
      <c r="DM88" s="2" t="s">
        <v>16</v>
      </c>
      <c r="DN88" s="2">
        <v>0</v>
      </c>
      <c r="DO88" s="2">
        <v>0</v>
      </c>
      <c r="DP88" s="2">
        <v>0</v>
      </c>
      <c r="DQ88" s="2">
        <v>0</v>
      </c>
      <c r="DR88" s="2">
        <v>0</v>
      </c>
      <c r="DS88" s="2">
        <v>0</v>
      </c>
      <c r="DT88" s="2">
        <v>0</v>
      </c>
      <c r="DU88" s="2">
        <v>0</v>
      </c>
      <c r="DV88" s="2">
        <v>0</v>
      </c>
      <c r="DW88" s="2">
        <v>0</v>
      </c>
      <c r="DX88" s="2">
        <v>0</v>
      </c>
      <c r="DY88" s="2" t="s">
        <v>16</v>
      </c>
      <c r="DZ88" s="2">
        <v>0</v>
      </c>
      <c r="EA88" s="2">
        <v>0</v>
      </c>
      <c r="EB88" s="2">
        <v>0</v>
      </c>
      <c r="EC88" s="2">
        <v>9</v>
      </c>
      <c r="ED88" s="2">
        <v>0</v>
      </c>
      <c r="EE88" s="2">
        <v>13</v>
      </c>
      <c r="EF88" s="2">
        <v>0</v>
      </c>
      <c r="EG88" s="2">
        <v>0</v>
      </c>
      <c r="EH88" s="2">
        <v>0</v>
      </c>
      <c r="EI88" s="2">
        <v>0</v>
      </c>
      <c r="EJ88" s="2">
        <v>0</v>
      </c>
      <c r="EK88" s="2" t="s">
        <v>2646</v>
      </c>
      <c r="EL88" s="2">
        <v>4</v>
      </c>
      <c r="EM88" s="2" t="s">
        <v>12</v>
      </c>
      <c r="EN88" s="2">
        <v>90000</v>
      </c>
      <c r="EO88" s="2">
        <v>24</v>
      </c>
      <c r="EP88" s="120">
        <v>540000</v>
      </c>
      <c r="EQ88" s="118">
        <f t="shared" si="10"/>
        <v>1</v>
      </c>
      <c r="ER88" s="118">
        <f t="shared" si="11"/>
        <v>1</v>
      </c>
      <c r="ES88" s="118">
        <f t="shared" si="12"/>
        <v>1</v>
      </c>
      <c r="ET88" s="118">
        <f t="shared" si="13"/>
        <v>1</v>
      </c>
      <c r="EU88" s="118" t="str">
        <f t="shared" si="14"/>
        <v/>
      </c>
      <c r="EV88" s="118">
        <f t="shared" si="15"/>
        <v>1</v>
      </c>
      <c r="EW88" s="118" t="str">
        <f t="shared" si="16"/>
        <v/>
      </c>
      <c r="EX88" s="118" t="str">
        <f t="shared" si="17"/>
        <v/>
      </c>
      <c r="EY88" s="118" t="str">
        <f t="shared" si="18"/>
        <v/>
      </c>
      <c r="EZ88" s="118">
        <f t="shared" si="19"/>
        <v>1</v>
      </c>
      <c r="FA88" s="118" t="str">
        <f>VLOOKUP(B88,[1]Kintone!A:H,8,0)</f>
        <v>診療所</v>
      </c>
      <c r="FB88" s="121">
        <v>45014</v>
      </c>
      <c r="FC88" s="118"/>
      <c r="FD88" s="118"/>
    </row>
    <row r="89" spans="1:160" ht="18.75" customHeight="1">
      <c r="A89" s="66">
        <v>85</v>
      </c>
      <c r="B89" s="25">
        <v>2295</v>
      </c>
      <c r="C89" s="67" t="s">
        <v>12</v>
      </c>
      <c r="D89" s="25">
        <v>2711802906</v>
      </c>
      <c r="E89" s="2" t="s">
        <v>1165</v>
      </c>
      <c r="F89" s="2">
        <v>0</v>
      </c>
      <c r="G89" s="2">
        <v>0</v>
      </c>
      <c r="H89" s="2" t="s">
        <v>282</v>
      </c>
      <c r="I89" s="2" t="s">
        <v>228</v>
      </c>
      <c r="J89" s="2" t="s">
        <v>2647</v>
      </c>
      <c r="K89" s="68" t="s">
        <v>538</v>
      </c>
      <c r="L89" s="2" t="s">
        <v>3275</v>
      </c>
      <c r="M89" s="2" t="s">
        <v>3275</v>
      </c>
      <c r="N89" s="2" t="s">
        <v>1551</v>
      </c>
      <c r="O89" s="118" t="s">
        <v>1552</v>
      </c>
      <c r="P89" s="2" t="s">
        <v>538</v>
      </c>
      <c r="Q89" s="2" t="s">
        <v>282</v>
      </c>
      <c r="R89" s="2" t="s">
        <v>228</v>
      </c>
      <c r="S89" s="2" t="s">
        <v>2647</v>
      </c>
      <c r="T89" s="125" t="s">
        <v>3276</v>
      </c>
      <c r="U89" s="2" t="s">
        <v>20</v>
      </c>
      <c r="V89" s="2" t="s">
        <v>12</v>
      </c>
      <c r="W89" s="69" t="s">
        <v>1104</v>
      </c>
      <c r="X89" s="2" t="s">
        <v>2648</v>
      </c>
      <c r="Y89" s="2">
        <v>11</v>
      </c>
      <c r="Z89" s="2">
        <v>0</v>
      </c>
      <c r="AA89" s="2">
        <v>12</v>
      </c>
      <c r="AB89" s="2">
        <v>0</v>
      </c>
      <c r="AC89" s="2">
        <v>12</v>
      </c>
      <c r="AD89" s="2">
        <v>0</v>
      </c>
      <c r="AE89" s="2">
        <v>17</v>
      </c>
      <c r="AF89" s="2">
        <v>0</v>
      </c>
      <c r="AG89" s="2" t="s">
        <v>2648</v>
      </c>
      <c r="AH89" s="2">
        <v>6</v>
      </c>
      <c r="AI89" s="2" t="s">
        <v>12</v>
      </c>
      <c r="AJ89" s="2">
        <v>130000</v>
      </c>
      <c r="AK89" s="2">
        <v>11</v>
      </c>
      <c r="AL89" s="2">
        <v>0</v>
      </c>
      <c r="AM89" s="2">
        <v>12</v>
      </c>
      <c r="AN89" s="2">
        <v>0</v>
      </c>
      <c r="AO89" s="2">
        <v>12</v>
      </c>
      <c r="AP89" s="2">
        <v>0</v>
      </c>
      <c r="AQ89" s="2">
        <v>17</v>
      </c>
      <c r="AR89" s="2">
        <v>0</v>
      </c>
      <c r="AS89" s="2" t="s">
        <v>2648</v>
      </c>
      <c r="AT89" s="2">
        <v>6</v>
      </c>
      <c r="AU89" s="2" t="s">
        <v>12</v>
      </c>
      <c r="AV89" s="2">
        <v>130000</v>
      </c>
      <c r="AW89" s="2">
        <v>11</v>
      </c>
      <c r="AX89" s="2">
        <v>0</v>
      </c>
      <c r="AY89" s="2">
        <v>12</v>
      </c>
      <c r="AZ89" s="2">
        <v>0</v>
      </c>
      <c r="BA89" s="2">
        <v>12</v>
      </c>
      <c r="BB89" s="2">
        <v>0</v>
      </c>
      <c r="BC89" s="2">
        <v>17</v>
      </c>
      <c r="BD89" s="2">
        <v>0</v>
      </c>
      <c r="BE89" s="2" t="s">
        <v>2648</v>
      </c>
      <c r="BF89" s="2">
        <v>6</v>
      </c>
      <c r="BG89" s="2" t="s">
        <v>12</v>
      </c>
      <c r="BH89" s="2">
        <v>130000</v>
      </c>
      <c r="BI89" s="2">
        <v>11</v>
      </c>
      <c r="BJ89" s="2">
        <v>0</v>
      </c>
      <c r="BK89" s="2">
        <v>12</v>
      </c>
      <c r="BL89" s="2">
        <v>0</v>
      </c>
      <c r="BM89" s="2">
        <v>12</v>
      </c>
      <c r="BN89" s="2">
        <v>0</v>
      </c>
      <c r="BO89" s="2">
        <v>17</v>
      </c>
      <c r="BP89" s="2">
        <v>0</v>
      </c>
      <c r="BQ89" s="2" t="s">
        <v>2648</v>
      </c>
      <c r="BR89" s="2">
        <v>6</v>
      </c>
      <c r="BS89" s="2" t="s">
        <v>12</v>
      </c>
      <c r="BT89" s="2">
        <v>130000</v>
      </c>
      <c r="BU89" s="2">
        <v>11</v>
      </c>
      <c r="BV89" s="2">
        <v>0</v>
      </c>
      <c r="BW89" s="2">
        <v>12</v>
      </c>
      <c r="BX89" s="2">
        <v>0</v>
      </c>
      <c r="BY89" s="2">
        <v>12</v>
      </c>
      <c r="BZ89" s="2">
        <v>0</v>
      </c>
      <c r="CA89" s="2">
        <v>17</v>
      </c>
      <c r="CB89" s="2">
        <v>0</v>
      </c>
      <c r="CC89" s="2" t="s">
        <v>2648</v>
      </c>
      <c r="CD89" s="2">
        <v>6</v>
      </c>
      <c r="CE89" s="2" t="s">
        <v>12</v>
      </c>
      <c r="CF89" s="2">
        <v>130000</v>
      </c>
      <c r="CG89" s="2">
        <v>11</v>
      </c>
      <c r="CH89" s="2">
        <v>0</v>
      </c>
      <c r="CI89" s="2">
        <v>12</v>
      </c>
      <c r="CJ89" s="2">
        <v>0</v>
      </c>
      <c r="CK89" s="2">
        <v>12</v>
      </c>
      <c r="CL89" s="2">
        <v>0</v>
      </c>
      <c r="CM89" s="2">
        <v>17</v>
      </c>
      <c r="CN89" s="2">
        <v>0</v>
      </c>
      <c r="CO89" s="2" t="s">
        <v>2648</v>
      </c>
      <c r="CP89" s="2">
        <v>6</v>
      </c>
      <c r="CQ89" s="2" t="s">
        <v>12</v>
      </c>
      <c r="CR89" s="2">
        <v>130000</v>
      </c>
      <c r="CS89" s="2">
        <v>11</v>
      </c>
      <c r="CT89" s="2">
        <v>0</v>
      </c>
      <c r="CU89" s="2">
        <v>12</v>
      </c>
      <c r="CV89" s="2">
        <v>0</v>
      </c>
      <c r="CW89" s="2">
        <v>12</v>
      </c>
      <c r="CX89" s="2">
        <v>0</v>
      </c>
      <c r="CY89" s="2">
        <v>17</v>
      </c>
      <c r="CZ89" s="2">
        <v>0</v>
      </c>
      <c r="DA89" s="2" t="s">
        <v>2648</v>
      </c>
      <c r="DB89" s="2">
        <v>6</v>
      </c>
      <c r="DC89" s="2" t="s">
        <v>12</v>
      </c>
      <c r="DD89" s="2">
        <v>130000</v>
      </c>
      <c r="DE89" s="2">
        <v>11</v>
      </c>
      <c r="DF89" s="2">
        <v>0</v>
      </c>
      <c r="DG89" s="2">
        <v>12</v>
      </c>
      <c r="DH89" s="2">
        <v>0</v>
      </c>
      <c r="DI89" s="2">
        <v>12</v>
      </c>
      <c r="DJ89" s="2">
        <v>0</v>
      </c>
      <c r="DK89" s="2">
        <v>17</v>
      </c>
      <c r="DL89" s="2">
        <v>0</v>
      </c>
      <c r="DM89" s="2" t="s">
        <v>2648</v>
      </c>
      <c r="DN89" s="2">
        <v>6</v>
      </c>
      <c r="DO89" s="2" t="s">
        <v>12</v>
      </c>
      <c r="DP89" s="2">
        <v>130000</v>
      </c>
      <c r="DQ89" s="2">
        <v>11</v>
      </c>
      <c r="DR89" s="2">
        <v>0</v>
      </c>
      <c r="DS89" s="2">
        <v>12</v>
      </c>
      <c r="DT89" s="2">
        <v>0</v>
      </c>
      <c r="DU89" s="2">
        <v>12</v>
      </c>
      <c r="DV89" s="2">
        <v>0</v>
      </c>
      <c r="DW89" s="2">
        <v>17</v>
      </c>
      <c r="DX89" s="2">
        <v>0</v>
      </c>
      <c r="DY89" s="2" t="s">
        <v>2648</v>
      </c>
      <c r="DZ89" s="2">
        <v>6</v>
      </c>
      <c r="EA89" s="2" t="s">
        <v>12</v>
      </c>
      <c r="EB89" s="2">
        <v>130000</v>
      </c>
      <c r="EC89" s="2">
        <v>11</v>
      </c>
      <c r="ED89" s="2">
        <v>0</v>
      </c>
      <c r="EE89" s="2">
        <v>12</v>
      </c>
      <c r="EF89" s="2">
        <v>0</v>
      </c>
      <c r="EG89" s="2">
        <v>12</v>
      </c>
      <c r="EH89" s="2">
        <v>0</v>
      </c>
      <c r="EI89" s="2">
        <v>17</v>
      </c>
      <c r="EJ89" s="2">
        <v>0</v>
      </c>
      <c r="EK89" s="2" t="s">
        <v>2648</v>
      </c>
      <c r="EL89" s="2">
        <v>6</v>
      </c>
      <c r="EM89" s="2" t="s">
        <v>12</v>
      </c>
      <c r="EN89" s="2">
        <v>130000</v>
      </c>
      <c r="EO89" s="2">
        <v>60</v>
      </c>
      <c r="EP89" s="120">
        <v>1300000</v>
      </c>
      <c r="EQ89" s="118">
        <f t="shared" si="10"/>
        <v>1</v>
      </c>
      <c r="ER89" s="118">
        <f t="shared" si="11"/>
        <v>1</v>
      </c>
      <c r="ES89" s="118">
        <f t="shared" si="12"/>
        <v>1</v>
      </c>
      <c r="ET89" s="118">
        <f t="shared" si="13"/>
        <v>1</v>
      </c>
      <c r="EU89" s="118">
        <f t="shared" si="14"/>
        <v>1</v>
      </c>
      <c r="EV89" s="118">
        <f t="shared" si="15"/>
        <v>1</v>
      </c>
      <c r="EW89" s="118">
        <f t="shared" si="16"/>
        <v>1</v>
      </c>
      <c r="EX89" s="118">
        <f t="shared" si="17"/>
        <v>1</v>
      </c>
      <c r="EY89" s="118">
        <f t="shared" si="18"/>
        <v>1</v>
      </c>
      <c r="EZ89" s="118">
        <f t="shared" si="19"/>
        <v>1</v>
      </c>
      <c r="FA89" s="118" t="str">
        <f>VLOOKUP(B89,[1]Kintone!A:H,8,0)</f>
        <v>診療所</v>
      </c>
      <c r="FB89" s="121">
        <v>45014</v>
      </c>
      <c r="FC89" s="118"/>
      <c r="FD89" s="118"/>
    </row>
    <row r="90" spans="1:160" ht="18.75">
      <c r="A90" s="66">
        <v>86</v>
      </c>
      <c r="B90" s="25">
        <v>2915</v>
      </c>
      <c r="C90" s="67" t="s">
        <v>12</v>
      </c>
      <c r="D90" s="25">
        <v>2710403029</v>
      </c>
      <c r="E90" s="2" t="s">
        <v>1165</v>
      </c>
      <c r="F90" s="2">
        <v>0</v>
      </c>
      <c r="G90" s="2">
        <v>0</v>
      </c>
      <c r="H90" s="2" t="s">
        <v>2324</v>
      </c>
      <c r="I90" s="2" t="s">
        <v>892</v>
      </c>
      <c r="J90" s="2" t="s">
        <v>2741</v>
      </c>
      <c r="K90" s="68" t="s">
        <v>2282</v>
      </c>
      <c r="L90" s="2" t="s">
        <v>2325</v>
      </c>
      <c r="M90" s="2" t="s">
        <v>2325</v>
      </c>
      <c r="N90" s="2" t="s">
        <v>2326</v>
      </c>
      <c r="O90" s="118" t="s">
        <v>2327</v>
      </c>
      <c r="P90" s="2" t="s">
        <v>2282</v>
      </c>
      <c r="Q90" s="2" t="s">
        <v>2324</v>
      </c>
      <c r="R90" s="2" t="s">
        <v>892</v>
      </c>
      <c r="S90" s="2" t="s">
        <v>2741</v>
      </c>
      <c r="T90" s="119" t="s">
        <v>1136</v>
      </c>
      <c r="U90" s="2" t="s">
        <v>29</v>
      </c>
      <c r="V90" s="2" t="s">
        <v>12</v>
      </c>
      <c r="W90" s="69" t="s">
        <v>2742</v>
      </c>
      <c r="X90" s="2" t="s">
        <v>2743</v>
      </c>
      <c r="Y90" s="2">
        <v>0</v>
      </c>
      <c r="Z90" s="2">
        <v>0</v>
      </c>
      <c r="AA90" s="2">
        <v>0</v>
      </c>
      <c r="AB90" s="2">
        <v>0</v>
      </c>
      <c r="AC90" s="2">
        <v>0</v>
      </c>
      <c r="AD90" s="2">
        <v>0</v>
      </c>
      <c r="AE90" s="2">
        <v>0</v>
      </c>
      <c r="AF90" s="2">
        <v>0</v>
      </c>
      <c r="AG90" s="2" t="s">
        <v>16</v>
      </c>
      <c r="AH90" s="2">
        <v>0</v>
      </c>
      <c r="AI90" s="2">
        <v>0</v>
      </c>
      <c r="AJ90" s="2">
        <v>0</v>
      </c>
      <c r="AK90" s="2">
        <v>0</v>
      </c>
      <c r="AL90" s="2">
        <v>0</v>
      </c>
      <c r="AM90" s="2">
        <v>0</v>
      </c>
      <c r="AN90" s="2">
        <v>0</v>
      </c>
      <c r="AO90" s="2">
        <v>0</v>
      </c>
      <c r="AP90" s="2">
        <v>0</v>
      </c>
      <c r="AQ90" s="2">
        <v>0</v>
      </c>
      <c r="AR90" s="2">
        <v>0</v>
      </c>
      <c r="AS90" s="2" t="s">
        <v>16</v>
      </c>
      <c r="AT90" s="2">
        <v>0</v>
      </c>
      <c r="AU90" s="2">
        <v>0</v>
      </c>
      <c r="AV90" s="2">
        <v>0</v>
      </c>
      <c r="AW90" s="2">
        <v>9</v>
      </c>
      <c r="AX90" s="2">
        <v>0</v>
      </c>
      <c r="AY90" s="2">
        <v>12</v>
      </c>
      <c r="AZ90" s="2">
        <v>0</v>
      </c>
      <c r="BA90" s="2">
        <v>13</v>
      </c>
      <c r="BB90" s="2">
        <v>0</v>
      </c>
      <c r="BC90" s="2">
        <v>16</v>
      </c>
      <c r="BD90" s="2">
        <v>0</v>
      </c>
      <c r="BE90" s="2" t="s">
        <v>2743</v>
      </c>
      <c r="BF90" s="2">
        <v>6</v>
      </c>
      <c r="BG90" s="2" t="s">
        <v>12</v>
      </c>
      <c r="BH90" s="2">
        <v>130000</v>
      </c>
      <c r="BI90" s="2">
        <v>9</v>
      </c>
      <c r="BJ90" s="2">
        <v>0</v>
      </c>
      <c r="BK90" s="2">
        <v>12</v>
      </c>
      <c r="BL90" s="2">
        <v>0</v>
      </c>
      <c r="BM90" s="2">
        <v>13</v>
      </c>
      <c r="BN90" s="2">
        <v>0</v>
      </c>
      <c r="BO90" s="2">
        <v>16</v>
      </c>
      <c r="BP90" s="2">
        <v>0</v>
      </c>
      <c r="BQ90" s="2" t="s">
        <v>2743</v>
      </c>
      <c r="BR90" s="2">
        <v>6</v>
      </c>
      <c r="BS90" s="2" t="s">
        <v>12</v>
      </c>
      <c r="BT90" s="2">
        <v>130000</v>
      </c>
      <c r="BU90" s="2">
        <v>9</v>
      </c>
      <c r="BV90" s="2">
        <v>0</v>
      </c>
      <c r="BW90" s="2">
        <v>12</v>
      </c>
      <c r="BX90" s="2">
        <v>0</v>
      </c>
      <c r="BY90" s="2">
        <v>13</v>
      </c>
      <c r="BZ90" s="2">
        <v>0</v>
      </c>
      <c r="CA90" s="2">
        <v>16</v>
      </c>
      <c r="CB90" s="2">
        <v>0</v>
      </c>
      <c r="CC90" s="2" t="s">
        <v>2743</v>
      </c>
      <c r="CD90" s="2">
        <v>6</v>
      </c>
      <c r="CE90" s="2" t="s">
        <v>12</v>
      </c>
      <c r="CF90" s="2">
        <v>130000</v>
      </c>
      <c r="CG90" s="2">
        <v>0</v>
      </c>
      <c r="CH90" s="2">
        <v>0</v>
      </c>
      <c r="CI90" s="2">
        <v>0</v>
      </c>
      <c r="CJ90" s="2">
        <v>0</v>
      </c>
      <c r="CK90" s="2">
        <v>0</v>
      </c>
      <c r="CL90" s="2">
        <v>0</v>
      </c>
      <c r="CM90" s="2">
        <v>0</v>
      </c>
      <c r="CN90" s="2">
        <v>0</v>
      </c>
      <c r="CO90" s="2" t="s">
        <v>16</v>
      </c>
      <c r="CP90" s="2">
        <v>0</v>
      </c>
      <c r="CQ90" s="2">
        <v>0</v>
      </c>
      <c r="CR90" s="2">
        <v>0</v>
      </c>
      <c r="CS90" s="2">
        <v>0</v>
      </c>
      <c r="CT90" s="2">
        <v>0</v>
      </c>
      <c r="CU90" s="2">
        <v>0</v>
      </c>
      <c r="CV90" s="2">
        <v>0</v>
      </c>
      <c r="CW90" s="2">
        <v>0</v>
      </c>
      <c r="CX90" s="2">
        <v>0</v>
      </c>
      <c r="CY90" s="2">
        <v>0</v>
      </c>
      <c r="CZ90" s="2">
        <v>0</v>
      </c>
      <c r="DA90" s="2" t="s">
        <v>16</v>
      </c>
      <c r="DB90" s="2">
        <v>0</v>
      </c>
      <c r="DC90" s="2">
        <v>0</v>
      </c>
      <c r="DD90" s="2">
        <v>0</v>
      </c>
      <c r="DE90" s="2">
        <v>0</v>
      </c>
      <c r="DF90" s="2">
        <v>0</v>
      </c>
      <c r="DG90" s="2">
        <v>0</v>
      </c>
      <c r="DH90" s="2">
        <v>0</v>
      </c>
      <c r="DI90" s="2">
        <v>0</v>
      </c>
      <c r="DJ90" s="2">
        <v>0</v>
      </c>
      <c r="DK90" s="2">
        <v>0</v>
      </c>
      <c r="DL90" s="2">
        <v>0</v>
      </c>
      <c r="DM90" s="2" t="s">
        <v>16</v>
      </c>
      <c r="DN90" s="2">
        <v>0</v>
      </c>
      <c r="DO90" s="2">
        <v>0</v>
      </c>
      <c r="DP90" s="2">
        <v>0</v>
      </c>
      <c r="DQ90" s="2">
        <v>0</v>
      </c>
      <c r="DR90" s="2">
        <v>0</v>
      </c>
      <c r="DS90" s="2">
        <v>0</v>
      </c>
      <c r="DT90" s="2">
        <v>0</v>
      </c>
      <c r="DU90" s="2">
        <v>0</v>
      </c>
      <c r="DV90" s="2">
        <v>0</v>
      </c>
      <c r="DW90" s="2">
        <v>0</v>
      </c>
      <c r="DX90" s="2">
        <v>0</v>
      </c>
      <c r="DY90" s="2" t="s">
        <v>16</v>
      </c>
      <c r="DZ90" s="2">
        <v>0</v>
      </c>
      <c r="EA90" s="2">
        <v>0</v>
      </c>
      <c r="EB90" s="2">
        <v>0</v>
      </c>
      <c r="EC90" s="2">
        <v>0</v>
      </c>
      <c r="ED90" s="2">
        <v>0</v>
      </c>
      <c r="EE90" s="2">
        <v>0</v>
      </c>
      <c r="EF90" s="2">
        <v>0</v>
      </c>
      <c r="EG90" s="2">
        <v>0</v>
      </c>
      <c r="EH90" s="2">
        <v>0</v>
      </c>
      <c r="EI90" s="2">
        <v>0</v>
      </c>
      <c r="EJ90" s="2">
        <v>0</v>
      </c>
      <c r="EK90" s="2" t="s">
        <v>16</v>
      </c>
      <c r="EL90" s="2">
        <v>0</v>
      </c>
      <c r="EM90" s="2">
        <v>0</v>
      </c>
      <c r="EN90" s="2">
        <v>0</v>
      </c>
      <c r="EO90" s="2">
        <v>18</v>
      </c>
      <c r="EP90" s="120">
        <v>390000</v>
      </c>
      <c r="EQ90" s="118" t="str">
        <f t="shared" si="10"/>
        <v/>
      </c>
      <c r="ER90" s="118" t="str">
        <f t="shared" si="11"/>
        <v/>
      </c>
      <c r="ES90" s="118">
        <f t="shared" si="12"/>
        <v>1</v>
      </c>
      <c r="ET90" s="118">
        <f t="shared" si="13"/>
        <v>1</v>
      </c>
      <c r="EU90" s="118">
        <f t="shared" si="14"/>
        <v>1</v>
      </c>
      <c r="EV90" s="118" t="str">
        <f t="shared" si="15"/>
        <v/>
      </c>
      <c r="EW90" s="118" t="str">
        <f t="shared" si="16"/>
        <v/>
      </c>
      <c r="EX90" s="118" t="str">
        <f t="shared" si="17"/>
        <v/>
      </c>
      <c r="EY90" s="118" t="str">
        <f t="shared" si="18"/>
        <v/>
      </c>
      <c r="EZ90" s="118" t="str">
        <f t="shared" si="19"/>
        <v/>
      </c>
      <c r="FA90" s="118" t="str">
        <f>VLOOKUP(B90,[1]Kintone!A:H,8,0)</f>
        <v>診療所</v>
      </c>
      <c r="FB90" s="121">
        <v>45014</v>
      </c>
      <c r="FC90" s="118"/>
      <c r="FD90" s="118"/>
    </row>
    <row r="91" spans="1:160" ht="18.75">
      <c r="A91" s="66">
        <v>87</v>
      </c>
      <c r="B91" s="25">
        <v>2966</v>
      </c>
      <c r="C91" s="67" t="s">
        <v>12</v>
      </c>
      <c r="D91" s="25">
        <v>2719410892</v>
      </c>
      <c r="E91" s="2" t="s">
        <v>1165</v>
      </c>
      <c r="F91" s="2">
        <v>0</v>
      </c>
      <c r="G91" s="2">
        <v>0</v>
      </c>
      <c r="H91" s="2" t="s">
        <v>1924</v>
      </c>
      <c r="I91" s="2" t="s">
        <v>47</v>
      </c>
      <c r="J91" s="2" t="s">
        <v>2698</v>
      </c>
      <c r="K91" s="68" t="s">
        <v>1925</v>
      </c>
      <c r="L91" s="2" t="s">
        <v>1926</v>
      </c>
      <c r="M91" s="2" t="s">
        <v>1926</v>
      </c>
      <c r="N91" s="2" t="s">
        <v>1927</v>
      </c>
      <c r="O91" s="118" t="s">
        <v>1928</v>
      </c>
      <c r="P91" s="2" t="s">
        <v>1925</v>
      </c>
      <c r="Q91" s="2" t="s">
        <v>1924</v>
      </c>
      <c r="R91" s="2" t="s">
        <v>47</v>
      </c>
      <c r="S91" s="2" t="s">
        <v>2698</v>
      </c>
      <c r="T91" s="119" t="s">
        <v>1927</v>
      </c>
      <c r="U91" s="2" t="s">
        <v>20</v>
      </c>
      <c r="V91" s="2" t="s">
        <v>12</v>
      </c>
      <c r="W91" s="69" t="s">
        <v>2222</v>
      </c>
      <c r="X91" s="2" t="s">
        <v>1929</v>
      </c>
      <c r="Y91" s="2">
        <v>0</v>
      </c>
      <c r="Z91" s="2">
        <v>0</v>
      </c>
      <c r="AA91" s="2">
        <v>0</v>
      </c>
      <c r="AB91" s="2">
        <v>0</v>
      </c>
      <c r="AC91" s="2">
        <v>0</v>
      </c>
      <c r="AD91" s="2">
        <v>0</v>
      </c>
      <c r="AE91" s="2">
        <v>0</v>
      </c>
      <c r="AF91" s="2">
        <v>0</v>
      </c>
      <c r="AG91" s="2" t="s">
        <v>16</v>
      </c>
      <c r="AH91" s="2">
        <v>0</v>
      </c>
      <c r="AI91" s="2">
        <v>0</v>
      </c>
      <c r="AJ91" s="2">
        <v>0</v>
      </c>
      <c r="AK91" s="2">
        <v>0</v>
      </c>
      <c r="AL91" s="2">
        <v>0</v>
      </c>
      <c r="AM91" s="2">
        <v>0</v>
      </c>
      <c r="AN91" s="2">
        <v>0</v>
      </c>
      <c r="AO91" s="2">
        <v>14</v>
      </c>
      <c r="AP91" s="2">
        <v>0</v>
      </c>
      <c r="AQ91" s="2">
        <v>18</v>
      </c>
      <c r="AR91" s="2">
        <v>0</v>
      </c>
      <c r="AS91" s="2" t="s">
        <v>1929</v>
      </c>
      <c r="AT91" s="2">
        <v>4</v>
      </c>
      <c r="AU91" s="2" t="s">
        <v>12</v>
      </c>
      <c r="AV91" s="2">
        <v>90000</v>
      </c>
      <c r="AW91" s="2">
        <v>0</v>
      </c>
      <c r="AX91" s="2">
        <v>0</v>
      </c>
      <c r="AY91" s="2">
        <v>0</v>
      </c>
      <c r="AZ91" s="2">
        <v>0</v>
      </c>
      <c r="BA91" s="2">
        <v>14</v>
      </c>
      <c r="BB91" s="2">
        <v>0</v>
      </c>
      <c r="BC91" s="2">
        <v>18</v>
      </c>
      <c r="BD91" s="2">
        <v>0</v>
      </c>
      <c r="BE91" s="2" t="s">
        <v>1929</v>
      </c>
      <c r="BF91" s="2">
        <v>4</v>
      </c>
      <c r="BG91" s="2" t="s">
        <v>12</v>
      </c>
      <c r="BH91" s="2">
        <v>90000</v>
      </c>
      <c r="BI91" s="2">
        <v>0</v>
      </c>
      <c r="BJ91" s="2">
        <v>0</v>
      </c>
      <c r="BK91" s="2">
        <v>0</v>
      </c>
      <c r="BL91" s="2">
        <v>0</v>
      </c>
      <c r="BM91" s="2">
        <v>14</v>
      </c>
      <c r="BN91" s="2">
        <v>0</v>
      </c>
      <c r="BO91" s="2">
        <v>18</v>
      </c>
      <c r="BP91" s="2">
        <v>0</v>
      </c>
      <c r="BQ91" s="2" t="s">
        <v>1929</v>
      </c>
      <c r="BR91" s="2">
        <v>4</v>
      </c>
      <c r="BS91" s="2" t="s">
        <v>12</v>
      </c>
      <c r="BT91" s="2">
        <v>90000</v>
      </c>
      <c r="BU91" s="2">
        <v>0</v>
      </c>
      <c r="BV91" s="2">
        <v>0</v>
      </c>
      <c r="BW91" s="2">
        <v>0</v>
      </c>
      <c r="BX91" s="2">
        <v>0</v>
      </c>
      <c r="BY91" s="2">
        <v>0</v>
      </c>
      <c r="BZ91" s="2">
        <v>0</v>
      </c>
      <c r="CA91" s="2">
        <v>0</v>
      </c>
      <c r="CB91" s="2">
        <v>0</v>
      </c>
      <c r="CC91" s="2" t="s">
        <v>16</v>
      </c>
      <c r="CD91" s="2">
        <v>0</v>
      </c>
      <c r="CE91" s="2">
        <v>0</v>
      </c>
      <c r="CF91" s="2">
        <v>0</v>
      </c>
      <c r="CG91" s="2">
        <v>0</v>
      </c>
      <c r="CH91" s="2">
        <v>0</v>
      </c>
      <c r="CI91" s="2">
        <v>0</v>
      </c>
      <c r="CJ91" s="2">
        <v>0</v>
      </c>
      <c r="CK91" s="2">
        <v>0</v>
      </c>
      <c r="CL91" s="2">
        <v>0</v>
      </c>
      <c r="CM91" s="2">
        <v>0</v>
      </c>
      <c r="CN91" s="2">
        <v>0</v>
      </c>
      <c r="CO91" s="2" t="s">
        <v>16</v>
      </c>
      <c r="CP91" s="2">
        <v>0</v>
      </c>
      <c r="CQ91" s="2">
        <v>0</v>
      </c>
      <c r="CR91" s="2">
        <v>0</v>
      </c>
      <c r="CS91" s="2">
        <v>0</v>
      </c>
      <c r="CT91" s="2">
        <v>0</v>
      </c>
      <c r="CU91" s="2">
        <v>0</v>
      </c>
      <c r="CV91" s="2">
        <v>0</v>
      </c>
      <c r="CW91" s="2">
        <v>0</v>
      </c>
      <c r="CX91" s="2">
        <v>0</v>
      </c>
      <c r="CY91" s="2">
        <v>0</v>
      </c>
      <c r="CZ91" s="2">
        <v>0</v>
      </c>
      <c r="DA91" s="2" t="s">
        <v>16</v>
      </c>
      <c r="DB91" s="2">
        <v>0</v>
      </c>
      <c r="DC91" s="2">
        <v>0</v>
      </c>
      <c r="DD91" s="2">
        <v>0</v>
      </c>
      <c r="DE91" s="2">
        <v>0</v>
      </c>
      <c r="DF91" s="2">
        <v>0</v>
      </c>
      <c r="DG91" s="2">
        <v>0</v>
      </c>
      <c r="DH91" s="2">
        <v>0</v>
      </c>
      <c r="DI91" s="2">
        <v>0</v>
      </c>
      <c r="DJ91" s="2">
        <v>0</v>
      </c>
      <c r="DK91" s="2">
        <v>0</v>
      </c>
      <c r="DL91" s="2">
        <v>0</v>
      </c>
      <c r="DM91" s="2" t="s">
        <v>16</v>
      </c>
      <c r="DN91" s="2">
        <v>0</v>
      </c>
      <c r="DO91" s="2">
        <v>0</v>
      </c>
      <c r="DP91" s="2">
        <v>0</v>
      </c>
      <c r="DQ91" s="2">
        <v>0</v>
      </c>
      <c r="DR91" s="2">
        <v>0</v>
      </c>
      <c r="DS91" s="2">
        <v>0</v>
      </c>
      <c r="DT91" s="2">
        <v>0</v>
      </c>
      <c r="DU91" s="2">
        <v>0</v>
      </c>
      <c r="DV91" s="2">
        <v>0</v>
      </c>
      <c r="DW91" s="2">
        <v>0</v>
      </c>
      <c r="DX91" s="2">
        <v>0</v>
      </c>
      <c r="DY91" s="2" t="s">
        <v>16</v>
      </c>
      <c r="DZ91" s="2">
        <v>0</v>
      </c>
      <c r="EA91" s="2">
        <v>0</v>
      </c>
      <c r="EB91" s="2">
        <v>0</v>
      </c>
      <c r="EC91" s="2">
        <v>0</v>
      </c>
      <c r="ED91" s="2">
        <v>0</v>
      </c>
      <c r="EE91" s="2">
        <v>0</v>
      </c>
      <c r="EF91" s="2">
        <v>0</v>
      </c>
      <c r="EG91" s="2">
        <v>14</v>
      </c>
      <c r="EH91" s="2">
        <v>0</v>
      </c>
      <c r="EI91" s="2">
        <v>18</v>
      </c>
      <c r="EJ91" s="2">
        <v>0</v>
      </c>
      <c r="EK91" s="2" t="s">
        <v>1929</v>
      </c>
      <c r="EL91" s="2">
        <v>4</v>
      </c>
      <c r="EM91" s="2" t="s">
        <v>12</v>
      </c>
      <c r="EN91" s="2">
        <v>90000</v>
      </c>
      <c r="EO91" s="2">
        <v>16</v>
      </c>
      <c r="EP91" s="120">
        <v>360000</v>
      </c>
      <c r="EQ91" s="118" t="str">
        <f t="shared" si="10"/>
        <v/>
      </c>
      <c r="ER91" s="118">
        <f t="shared" si="11"/>
        <v>1</v>
      </c>
      <c r="ES91" s="118">
        <f t="shared" si="12"/>
        <v>1</v>
      </c>
      <c r="ET91" s="118">
        <f t="shared" si="13"/>
        <v>1</v>
      </c>
      <c r="EU91" s="118" t="str">
        <f t="shared" si="14"/>
        <v/>
      </c>
      <c r="EV91" s="118" t="str">
        <f t="shared" si="15"/>
        <v/>
      </c>
      <c r="EW91" s="118" t="str">
        <f t="shared" si="16"/>
        <v/>
      </c>
      <c r="EX91" s="118" t="str">
        <f t="shared" si="17"/>
        <v/>
      </c>
      <c r="EY91" s="118" t="str">
        <f t="shared" si="18"/>
        <v/>
      </c>
      <c r="EZ91" s="118">
        <f t="shared" si="19"/>
        <v>1</v>
      </c>
      <c r="FA91" s="118" t="str">
        <f>VLOOKUP(B91,[1]Kintone!A:H,8,0)</f>
        <v>診療所</v>
      </c>
      <c r="FB91" s="121">
        <v>45014</v>
      </c>
      <c r="FC91" s="118"/>
      <c r="FD91" s="118"/>
    </row>
    <row r="92" spans="1:160" ht="18.75">
      <c r="A92" s="66">
        <v>88</v>
      </c>
      <c r="B92" s="25">
        <v>681</v>
      </c>
      <c r="C92" s="67" t="s">
        <v>12</v>
      </c>
      <c r="D92" s="25">
        <v>2713104871</v>
      </c>
      <c r="E92" s="2" t="s">
        <v>580</v>
      </c>
      <c r="F92" s="2" t="s">
        <v>1190</v>
      </c>
      <c r="G92" s="2" t="s">
        <v>1191</v>
      </c>
      <c r="H92" s="2" t="s">
        <v>580</v>
      </c>
      <c r="I92" s="2" t="s">
        <v>195</v>
      </c>
      <c r="J92" s="2" t="s">
        <v>581</v>
      </c>
      <c r="K92" s="68" t="s">
        <v>465</v>
      </c>
      <c r="L92" s="2" t="s">
        <v>1192</v>
      </c>
      <c r="M92" s="2" t="s">
        <v>1193</v>
      </c>
      <c r="N92" s="2" t="s">
        <v>1194</v>
      </c>
      <c r="O92" s="118" t="s">
        <v>1195</v>
      </c>
      <c r="P92" s="2" t="s">
        <v>465</v>
      </c>
      <c r="Q92" s="2" t="s">
        <v>580</v>
      </c>
      <c r="R92" s="2" t="s">
        <v>195</v>
      </c>
      <c r="S92" s="2" t="s">
        <v>581</v>
      </c>
      <c r="T92" s="119" t="s">
        <v>582</v>
      </c>
      <c r="U92" s="2" t="s">
        <v>39</v>
      </c>
      <c r="V92" s="2" t="s">
        <v>12</v>
      </c>
      <c r="W92" s="69" t="s">
        <v>583</v>
      </c>
      <c r="X92" s="2" t="s">
        <v>2649</v>
      </c>
      <c r="Y92" s="2">
        <v>9</v>
      </c>
      <c r="Z92" s="2">
        <v>30</v>
      </c>
      <c r="AA92" s="2">
        <v>14</v>
      </c>
      <c r="AB92" s="2">
        <v>0</v>
      </c>
      <c r="AC92" s="2">
        <v>0</v>
      </c>
      <c r="AD92" s="2">
        <v>0</v>
      </c>
      <c r="AE92" s="2">
        <v>0</v>
      </c>
      <c r="AF92" s="2">
        <v>0</v>
      </c>
      <c r="AG92" s="2" t="s">
        <v>2649</v>
      </c>
      <c r="AH92" s="2">
        <v>4.5</v>
      </c>
      <c r="AI92" s="2" t="s">
        <v>12</v>
      </c>
      <c r="AJ92" s="2">
        <v>100000</v>
      </c>
      <c r="AK92" s="2">
        <v>9</v>
      </c>
      <c r="AL92" s="2">
        <v>30</v>
      </c>
      <c r="AM92" s="2">
        <v>14</v>
      </c>
      <c r="AN92" s="2">
        <v>0</v>
      </c>
      <c r="AO92" s="2">
        <v>0</v>
      </c>
      <c r="AP92" s="2">
        <v>0</v>
      </c>
      <c r="AQ92" s="2">
        <v>0</v>
      </c>
      <c r="AR92" s="2">
        <v>0</v>
      </c>
      <c r="AS92" s="2" t="s">
        <v>2649</v>
      </c>
      <c r="AT92" s="2">
        <v>4.5</v>
      </c>
      <c r="AU92" s="2" t="s">
        <v>12</v>
      </c>
      <c r="AV92" s="2">
        <v>100000</v>
      </c>
      <c r="AW92" s="2">
        <v>9</v>
      </c>
      <c r="AX92" s="2">
        <v>30</v>
      </c>
      <c r="AY92" s="2">
        <v>14</v>
      </c>
      <c r="AZ92" s="2">
        <v>0</v>
      </c>
      <c r="BA92" s="2">
        <v>0</v>
      </c>
      <c r="BB92" s="2">
        <v>0</v>
      </c>
      <c r="BC92" s="2">
        <v>0</v>
      </c>
      <c r="BD92" s="2">
        <v>0</v>
      </c>
      <c r="BE92" s="2" t="s">
        <v>2649</v>
      </c>
      <c r="BF92" s="2">
        <v>4.5</v>
      </c>
      <c r="BG92" s="2" t="s">
        <v>12</v>
      </c>
      <c r="BH92" s="2">
        <v>100000</v>
      </c>
      <c r="BI92" s="2">
        <v>9</v>
      </c>
      <c r="BJ92" s="2">
        <v>30</v>
      </c>
      <c r="BK92" s="2">
        <v>14</v>
      </c>
      <c r="BL92" s="2">
        <v>0</v>
      </c>
      <c r="BM92" s="2">
        <v>0</v>
      </c>
      <c r="BN92" s="2">
        <v>0</v>
      </c>
      <c r="BO92" s="2">
        <v>0</v>
      </c>
      <c r="BP92" s="2">
        <v>0</v>
      </c>
      <c r="BQ92" s="2" t="s">
        <v>2649</v>
      </c>
      <c r="BR92" s="2">
        <v>4.5</v>
      </c>
      <c r="BS92" s="2" t="s">
        <v>12</v>
      </c>
      <c r="BT92" s="2">
        <v>100000</v>
      </c>
      <c r="BU92" s="2">
        <v>9</v>
      </c>
      <c r="BV92" s="2">
        <v>30</v>
      </c>
      <c r="BW92" s="2">
        <v>14</v>
      </c>
      <c r="BX92" s="2">
        <v>0</v>
      </c>
      <c r="BY92" s="2">
        <v>0</v>
      </c>
      <c r="BZ92" s="2">
        <v>0</v>
      </c>
      <c r="CA92" s="2">
        <v>0</v>
      </c>
      <c r="CB92" s="2">
        <v>0</v>
      </c>
      <c r="CC92" s="2" t="s">
        <v>2649</v>
      </c>
      <c r="CD92" s="2">
        <v>4.5</v>
      </c>
      <c r="CE92" s="2" t="s">
        <v>12</v>
      </c>
      <c r="CF92" s="2">
        <v>100000</v>
      </c>
      <c r="CG92" s="2">
        <v>9</v>
      </c>
      <c r="CH92" s="2">
        <v>30</v>
      </c>
      <c r="CI92" s="2">
        <v>14</v>
      </c>
      <c r="CJ92" s="2">
        <v>0</v>
      </c>
      <c r="CK92" s="2">
        <v>0</v>
      </c>
      <c r="CL92" s="2">
        <v>0</v>
      </c>
      <c r="CM92" s="2">
        <v>0</v>
      </c>
      <c r="CN92" s="2">
        <v>0</v>
      </c>
      <c r="CO92" s="2" t="s">
        <v>2649</v>
      </c>
      <c r="CP92" s="2">
        <v>4.5</v>
      </c>
      <c r="CQ92" s="2" t="s">
        <v>12</v>
      </c>
      <c r="CR92" s="2">
        <v>100000</v>
      </c>
      <c r="CS92" s="2">
        <v>0</v>
      </c>
      <c r="CT92" s="2">
        <v>0</v>
      </c>
      <c r="CU92" s="2">
        <v>0</v>
      </c>
      <c r="CV92" s="2">
        <v>0</v>
      </c>
      <c r="CW92" s="2">
        <v>0</v>
      </c>
      <c r="CX92" s="2">
        <v>0</v>
      </c>
      <c r="CY92" s="2">
        <v>0</v>
      </c>
      <c r="CZ92" s="2">
        <v>0</v>
      </c>
      <c r="DA92" s="2" t="s">
        <v>16</v>
      </c>
      <c r="DB92" s="2">
        <v>0</v>
      </c>
      <c r="DC92" s="2">
        <v>0</v>
      </c>
      <c r="DD92" s="2">
        <v>0</v>
      </c>
      <c r="DE92" s="2">
        <v>0</v>
      </c>
      <c r="DF92" s="2">
        <v>0</v>
      </c>
      <c r="DG92" s="2">
        <v>0</v>
      </c>
      <c r="DH92" s="2">
        <v>0</v>
      </c>
      <c r="DI92" s="2">
        <v>0</v>
      </c>
      <c r="DJ92" s="2">
        <v>0</v>
      </c>
      <c r="DK92" s="2">
        <v>0</v>
      </c>
      <c r="DL92" s="2">
        <v>0</v>
      </c>
      <c r="DM92" s="2" t="s">
        <v>16</v>
      </c>
      <c r="DN92" s="2">
        <v>0</v>
      </c>
      <c r="DO92" s="2">
        <v>0</v>
      </c>
      <c r="DP92" s="2">
        <v>0</v>
      </c>
      <c r="DQ92" s="2">
        <v>0</v>
      </c>
      <c r="DR92" s="2">
        <v>0</v>
      </c>
      <c r="DS92" s="2">
        <v>0</v>
      </c>
      <c r="DT92" s="2">
        <v>0</v>
      </c>
      <c r="DU92" s="2">
        <v>0</v>
      </c>
      <c r="DV92" s="2">
        <v>0</v>
      </c>
      <c r="DW92" s="2">
        <v>0</v>
      </c>
      <c r="DX92" s="2">
        <v>0</v>
      </c>
      <c r="DY92" s="2" t="s">
        <v>16</v>
      </c>
      <c r="DZ92" s="2">
        <v>0</v>
      </c>
      <c r="EA92" s="2">
        <v>0</v>
      </c>
      <c r="EB92" s="2">
        <v>0</v>
      </c>
      <c r="EC92" s="2">
        <v>9</v>
      </c>
      <c r="ED92" s="2">
        <v>30</v>
      </c>
      <c r="EE92" s="2">
        <v>14</v>
      </c>
      <c r="EF92" s="2">
        <v>0</v>
      </c>
      <c r="EG92" s="2">
        <v>0</v>
      </c>
      <c r="EH92" s="2">
        <v>0</v>
      </c>
      <c r="EI92" s="2">
        <v>0</v>
      </c>
      <c r="EJ92" s="2">
        <v>0</v>
      </c>
      <c r="EK92" s="2" t="s">
        <v>2649</v>
      </c>
      <c r="EL92" s="2">
        <v>4.5</v>
      </c>
      <c r="EM92" s="2" t="s">
        <v>12</v>
      </c>
      <c r="EN92" s="2">
        <v>100000</v>
      </c>
      <c r="EO92" s="2">
        <v>31.5</v>
      </c>
      <c r="EP92" s="120">
        <v>700000</v>
      </c>
      <c r="EQ92" s="118">
        <f t="shared" si="10"/>
        <v>1</v>
      </c>
      <c r="ER92" s="118">
        <f t="shared" si="11"/>
        <v>1</v>
      </c>
      <c r="ES92" s="118">
        <f t="shared" si="12"/>
        <v>1</v>
      </c>
      <c r="ET92" s="118">
        <f t="shared" si="13"/>
        <v>1</v>
      </c>
      <c r="EU92" s="118">
        <f t="shared" si="14"/>
        <v>1</v>
      </c>
      <c r="EV92" s="118">
        <f t="shared" si="15"/>
        <v>1</v>
      </c>
      <c r="EW92" s="118" t="str">
        <f t="shared" si="16"/>
        <v/>
      </c>
      <c r="EX92" s="118" t="str">
        <f t="shared" si="17"/>
        <v/>
      </c>
      <c r="EY92" s="118" t="str">
        <f t="shared" si="18"/>
        <v/>
      </c>
      <c r="EZ92" s="118">
        <f t="shared" si="19"/>
        <v>1</v>
      </c>
      <c r="FA92" s="118" t="str">
        <f>VLOOKUP(B92,[1]Kintone!A:H,8,0)</f>
        <v>診療所</v>
      </c>
      <c r="FB92" s="121">
        <v>45014</v>
      </c>
      <c r="FC92" s="118"/>
      <c r="FD92" s="118"/>
    </row>
    <row r="93" spans="1:160" ht="18.75">
      <c r="A93" s="66">
        <v>89</v>
      </c>
      <c r="B93" s="25">
        <v>2682</v>
      </c>
      <c r="C93" s="67" t="s">
        <v>12</v>
      </c>
      <c r="D93" s="25">
        <v>2714301864</v>
      </c>
      <c r="E93" s="2" t="s">
        <v>711</v>
      </c>
      <c r="F93" s="2" t="s">
        <v>3277</v>
      </c>
      <c r="G93" s="2" t="s">
        <v>1594</v>
      </c>
      <c r="H93" s="2" t="s">
        <v>711</v>
      </c>
      <c r="I93" s="2" t="s">
        <v>106</v>
      </c>
      <c r="J93" s="2" t="s">
        <v>2421</v>
      </c>
      <c r="K93" s="68" t="s">
        <v>498</v>
      </c>
      <c r="L93" s="2" t="s">
        <v>1595</v>
      </c>
      <c r="M93" s="2" t="s">
        <v>3278</v>
      </c>
      <c r="N93" s="2" t="s">
        <v>712</v>
      </c>
      <c r="O93" s="118" t="s">
        <v>1596</v>
      </c>
      <c r="P93" s="2" t="s">
        <v>498</v>
      </c>
      <c r="Q93" s="2" t="s">
        <v>711</v>
      </c>
      <c r="R93" s="2" t="s">
        <v>106</v>
      </c>
      <c r="S93" s="2" t="s">
        <v>2421</v>
      </c>
      <c r="T93" s="119" t="s">
        <v>1032</v>
      </c>
      <c r="U93" s="2" t="s">
        <v>39</v>
      </c>
      <c r="V93" s="2" t="s">
        <v>12</v>
      </c>
      <c r="W93" s="69" t="s">
        <v>713</v>
      </c>
      <c r="X93" s="2" t="s">
        <v>1597</v>
      </c>
      <c r="Y93" s="2">
        <v>9</v>
      </c>
      <c r="Z93" s="2">
        <v>0</v>
      </c>
      <c r="AA93" s="2">
        <v>13</v>
      </c>
      <c r="AB93" s="2">
        <v>0</v>
      </c>
      <c r="AC93" s="2">
        <v>14</v>
      </c>
      <c r="AD93" s="2">
        <v>0</v>
      </c>
      <c r="AE93" s="2">
        <v>17</v>
      </c>
      <c r="AF93" s="2">
        <v>0</v>
      </c>
      <c r="AG93" s="2" t="s">
        <v>1597</v>
      </c>
      <c r="AH93" s="2">
        <v>7</v>
      </c>
      <c r="AI93" s="2" t="s">
        <v>12</v>
      </c>
      <c r="AJ93" s="2">
        <v>130000</v>
      </c>
      <c r="AK93" s="2">
        <v>9</v>
      </c>
      <c r="AL93" s="2">
        <v>0</v>
      </c>
      <c r="AM93" s="2">
        <v>13</v>
      </c>
      <c r="AN93" s="2">
        <v>0</v>
      </c>
      <c r="AO93" s="2">
        <v>14</v>
      </c>
      <c r="AP93" s="2">
        <v>0</v>
      </c>
      <c r="AQ93" s="2">
        <v>17</v>
      </c>
      <c r="AR93" s="2">
        <v>0</v>
      </c>
      <c r="AS93" s="2" t="s">
        <v>1597</v>
      </c>
      <c r="AT93" s="2">
        <v>7</v>
      </c>
      <c r="AU93" s="2" t="s">
        <v>12</v>
      </c>
      <c r="AV93" s="2">
        <v>130000</v>
      </c>
      <c r="AW93" s="2">
        <v>9</v>
      </c>
      <c r="AX93" s="2">
        <v>0</v>
      </c>
      <c r="AY93" s="2">
        <v>13</v>
      </c>
      <c r="AZ93" s="2">
        <v>0</v>
      </c>
      <c r="BA93" s="2">
        <v>14</v>
      </c>
      <c r="BB93" s="2">
        <v>0</v>
      </c>
      <c r="BC93" s="2">
        <v>17</v>
      </c>
      <c r="BD93" s="2">
        <v>0</v>
      </c>
      <c r="BE93" s="2" t="s">
        <v>1597</v>
      </c>
      <c r="BF93" s="2">
        <v>7</v>
      </c>
      <c r="BG93" s="2" t="s">
        <v>12</v>
      </c>
      <c r="BH93" s="2">
        <v>130000</v>
      </c>
      <c r="BI93" s="2">
        <v>9</v>
      </c>
      <c r="BJ93" s="2">
        <v>0</v>
      </c>
      <c r="BK93" s="2">
        <v>13</v>
      </c>
      <c r="BL93" s="2">
        <v>0</v>
      </c>
      <c r="BM93" s="2">
        <v>14</v>
      </c>
      <c r="BN93" s="2">
        <v>0</v>
      </c>
      <c r="BO93" s="2">
        <v>17</v>
      </c>
      <c r="BP93" s="2">
        <v>0</v>
      </c>
      <c r="BQ93" s="2" t="s">
        <v>1597</v>
      </c>
      <c r="BR93" s="2">
        <v>7</v>
      </c>
      <c r="BS93" s="2" t="s">
        <v>12</v>
      </c>
      <c r="BT93" s="2">
        <v>130000</v>
      </c>
      <c r="BU93" s="2">
        <v>9</v>
      </c>
      <c r="BV93" s="2">
        <v>0</v>
      </c>
      <c r="BW93" s="2">
        <v>13</v>
      </c>
      <c r="BX93" s="2">
        <v>0</v>
      </c>
      <c r="BY93" s="2">
        <v>14</v>
      </c>
      <c r="BZ93" s="2">
        <v>0</v>
      </c>
      <c r="CA93" s="2">
        <v>17</v>
      </c>
      <c r="CB93" s="2">
        <v>0</v>
      </c>
      <c r="CC93" s="2" t="s">
        <v>1597</v>
      </c>
      <c r="CD93" s="2">
        <v>7</v>
      </c>
      <c r="CE93" s="2" t="s">
        <v>12</v>
      </c>
      <c r="CF93" s="2">
        <v>130000</v>
      </c>
      <c r="CG93" s="2">
        <v>9</v>
      </c>
      <c r="CH93" s="2">
        <v>0</v>
      </c>
      <c r="CI93" s="2">
        <v>13</v>
      </c>
      <c r="CJ93" s="2">
        <v>0</v>
      </c>
      <c r="CK93" s="2">
        <v>14</v>
      </c>
      <c r="CL93" s="2">
        <v>0</v>
      </c>
      <c r="CM93" s="2">
        <v>17</v>
      </c>
      <c r="CN93" s="2">
        <v>0</v>
      </c>
      <c r="CO93" s="2" t="s">
        <v>1597</v>
      </c>
      <c r="CP93" s="2">
        <v>7</v>
      </c>
      <c r="CQ93" s="2" t="s">
        <v>12</v>
      </c>
      <c r="CR93" s="2">
        <v>130000</v>
      </c>
      <c r="CS93" s="2">
        <v>9</v>
      </c>
      <c r="CT93" s="2">
        <v>0</v>
      </c>
      <c r="CU93" s="2">
        <v>13</v>
      </c>
      <c r="CV93" s="2">
        <v>0</v>
      </c>
      <c r="CW93" s="2">
        <v>14</v>
      </c>
      <c r="CX93" s="2">
        <v>0</v>
      </c>
      <c r="CY93" s="2">
        <v>17</v>
      </c>
      <c r="CZ93" s="2">
        <v>0</v>
      </c>
      <c r="DA93" s="2" t="s">
        <v>1597</v>
      </c>
      <c r="DB93" s="2">
        <v>7</v>
      </c>
      <c r="DC93" s="2" t="s">
        <v>12</v>
      </c>
      <c r="DD93" s="2">
        <v>130000</v>
      </c>
      <c r="DE93" s="2">
        <v>9</v>
      </c>
      <c r="DF93" s="2">
        <v>0</v>
      </c>
      <c r="DG93" s="2">
        <v>13</v>
      </c>
      <c r="DH93" s="2">
        <v>0</v>
      </c>
      <c r="DI93" s="2">
        <v>14</v>
      </c>
      <c r="DJ93" s="2">
        <v>0</v>
      </c>
      <c r="DK93" s="2">
        <v>17</v>
      </c>
      <c r="DL93" s="2">
        <v>0</v>
      </c>
      <c r="DM93" s="2" t="s">
        <v>1597</v>
      </c>
      <c r="DN93" s="2">
        <v>7</v>
      </c>
      <c r="DO93" s="2" t="s">
        <v>12</v>
      </c>
      <c r="DP93" s="2">
        <v>130000</v>
      </c>
      <c r="DQ93" s="2">
        <v>9</v>
      </c>
      <c r="DR93" s="2">
        <v>0</v>
      </c>
      <c r="DS93" s="2">
        <v>13</v>
      </c>
      <c r="DT93" s="2">
        <v>0</v>
      </c>
      <c r="DU93" s="2">
        <v>14</v>
      </c>
      <c r="DV93" s="2">
        <v>0</v>
      </c>
      <c r="DW93" s="2">
        <v>17</v>
      </c>
      <c r="DX93" s="2">
        <v>0</v>
      </c>
      <c r="DY93" s="2" t="s">
        <v>1597</v>
      </c>
      <c r="DZ93" s="2">
        <v>7</v>
      </c>
      <c r="EA93" s="2" t="s">
        <v>12</v>
      </c>
      <c r="EB93" s="2">
        <v>130000</v>
      </c>
      <c r="EC93" s="2">
        <v>9</v>
      </c>
      <c r="ED93" s="2">
        <v>0</v>
      </c>
      <c r="EE93" s="2">
        <v>13</v>
      </c>
      <c r="EF93" s="2">
        <v>0</v>
      </c>
      <c r="EG93" s="2">
        <v>14</v>
      </c>
      <c r="EH93" s="2">
        <v>0</v>
      </c>
      <c r="EI93" s="2">
        <v>17</v>
      </c>
      <c r="EJ93" s="2">
        <v>0</v>
      </c>
      <c r="EK93" s="2" t="s">
        <v>1597</v>
      </c>
      <c r="EL93" s="2">
        <v>7</v>
      </c>
      <c r="EM93" s="2" t="s">
        <v>12</v>
      </c>
      <c r="EN93" s="2">
        <v>130000</v>
      </c>
      <c r="EO93" s="2">
        <v>70</v>
      </c>
      <c r="EP93" s="120">
        <v>1300000</v>
      </c>
      <c r="EQ93" s="118">
        <f t="shared" si="10"/>
        <v>1</v>
      </c>
      <c r="ER93" s="118">
        <f t="shared" si="11"/>
        <v>1</v>
      </c>
      <c r="ES93" s="118">
        <f t="shared" si="12"/>
        <v>1</v>
      </c>
      <c r="ET93" s="118">
        <f t="shared" si="13"/>
        <v>1</v>
      </c>
      <c r="EU93" s="118">
        <f t="shared" si="14"/>
        <v>1</v>
      </c>
      <c r="EV93" s="118">
        <f t="shared" si="15"/>
        <v>1</v>
      </c>
      <c r="EW93" s="118">
        <f t="shared" si="16"/>
        <v>1</v>
      </c>
      <c r="EX93" s="118">
        <f t="shared" si="17"/>
        <v>1</v>
      </c>
      <c r="EY93" s="118">
        <f t="shared" si="18"/>
        <v>1</v>
      </c>
      <c r="EZ93" s="118">
        <f t="shared" si="19"/>
        <v>1</v>
      </c>
      <c r="FA93" s="118" t="str">
        <f>VLOOKUP(B93,[1]Kintone!A:H,8,0)</f>
        <v>病院</v>
      </c>
      <c r="FB93" s="121">
        <v>45014</v>
      </c>
      <c r="FC93" s="118"/>
      <c r="FD93" s="118"/>
    </row>
    <row r="94" spans="1:160" ht="18.75">
      <c r="A94" s="66">
        <v>90</v>
      </c>
      <c r="B94" s="25">
        <v>1692</v>
      </c>
      <c r="C94" s="67" t="s">
        <v>1084</v>
      </c>
      <c r="D94" s="25">
        <v>2713204762</v>
      </c>
      <c r="E94" s="2" t="s">
        <v>246</v>
      </c>
      <c r="F94" s="2" t="s">
        <v>1943</v>
      </c>
      <c r="G94" s="2" t="s">
        <v>1945</v>
      </c>
      <c r="H94" s="2" t="s">
        <v>246</v>
      </c>
      <c r="I94" s="2" t="s">
        <v>247</v>
      </c>
      <c r="J94" s="2" t="s">
        <v>1944</v>
      </c>
      <c r="K94" s="68" t="s">
        <v>1945</v>
      </c>
      <c r="L94" s="2" t="s">
        <v>1946</v>
      </c>
      <c r="M94" s="2" t="s">
        <v>1946</v>
      </c>
      <c r="N94" s="2" t="s">
        <v>248</v>
      </c>
      <c r="O94" s="118" t="s">
        <v>3279</v>
      </c>
      <c r="P94" s="2" t="s">
        <v>1945</v>
      </c>
      <c r="Q94" s="2" t="s">
        <v>246</v>
      </c>
      <c r="R94" s="2" t="s">
        <v>247</v>
      </c>
      <c r="S94" s="2" t="s">
        <v>1944</v>
      </c>
      <c r="T94" s="119" t="s">
        <v>248</v>
      </c>
      <c r="U94" s="2" t="s">
        <v>29</v>
      </c>
      <c r="V94" s="2" t="s">
        <v>1084</v>
      </c>
      <c r="W94" s="69" t="s">
        <v>2422</v>
      </c>
      <c r="X94" s="2" t="s">
        <v>2650</v>
      </c>
      <c r="Y94" s="2">
        <v>9</v>
      </c>
      <c r="Z94" s="2">
        <v>0</v>
      </c>
      <c r="AA94" s="2">
        <v>12</v>
      </c>
      <c r="AB94" s="2">
        <v>0</v>
      </c>
      <c r="AC94" s="2">
        <v>13</v>
      </c>
      <c r="AD94" s="2">
        <v>0</v>
      </c>
      <c r="AE94" s="2">
        <v>16</v>
      </c>
      <c r="AF94" s="2">
        <v>0</v>
      </c>
      <c r="AG94" s="2" t="s">
        <v>2650</v>
      </c>
      <c r="AH94" s="2">
        <v>6</v>
      </c>
      <c r="AI94" s="2" t="s">
        <v>1084</v>
      </c>
      <c r="AJ94" s="2">
        <v>91000</v>
      </c>
      <c r="AK94" s="2">
        <v>9</v>
      </c>
      <c r="AL94" s="2">
        <v>0</v>
      </c>
      <c r="AM94" s="2">
        <v>12</v>
      </c>
      <c r="AN94" s="2">
        <v>0</v>
      </c>
      <c r="AO94" s="2">
        <v>13</v>
      </c>
      <c r="AP94" s="2">
        <v>0</v>
      </c>
      <c r="AQ94" s="2">
        <v>16</v>
      </c>
      <c r="AR94" s="2">
        <v>0</v>
      </c>
      <c r="AS94" s="2" t="s">
        <v>2650</v>
      </c>
      <c r="AT94" s="2">
        <v>6</v>
      </c>
      <c r="AU94" s="2" t="s">
        <v>1084</v>
      </c>
      <c r="AV94" s="2">
        <v>91000</v>
      </c>
      <c r="AW94" s="2">
        <v>9</v>
      </c>
      <c r="AX94" s="2">
        <v>0</v>
      </c>
      <c r="AY94" s="2">
        <v>12</v>
      </c>
      <c r="AZ94" s="2">
        <v>0</v>
      </c>
      <c r="BA94" s="2">
        <v>13</v>
      </c>
      <c r="BB94" s="2">
        <v>0</v>
      </c>
      <c r="BC94" s="2">
        <v>16</v>
      </c>
      <c r="BD94" s="2">
        <v>0</v>
      </c>
      <c r="BE94" s="2" t="s">
        <v>2650</v>
      </c>
      <c r="BF94" s="2">
        <v>6</v>
      </c>
      <c r="BG94" s="2" t="s">
        <v>1084</v>
      </c>
      <c r="BH94" s="2">
        <v>91000</v>
      </c>
      <c r="BI94" s="2">
        <v>9</v>
      </c>
      <c r="BJ94" s="2">
        <v>0</v>
      </c>
      <c r="BK94" s="2">
        <v>12</v>
      </c>
      <c r="BL94" s="2">
        <v>0</v>
      </c>
      <c r="BM94" s="2">
        <v>13</v>
      </c>
      <c r="BN94" s="2">
        <v>0</v>
      </c>
      <c r="BO94" s="2">
        <v>16</v>
      </c>
      <c r="BP94" s="2">
        <v>0</v>
      </c>
      <c r="BQ94" s="2" t="s">
        <v>2650</v>
      </c>
      <c r="BR94" s="2">
        <v>6</v>
      </c>
      <c r="BS94" s="2" t="s">
        <v>1084</v>
      </c>
      <c r="BT94" s="2">
        <v>91000</v>
      </c>
      <c r="BU94" s="2">
        <v>9</v>
      </c>
      <c r="BV94" s="2">
        <v>0</v>
      </c>
      <c r="BW94" s="2">
        <v>12</v>
      </c>
      <c r="BX94" s="2">
        <v>0</v>
      </c>
      <c r="BY94" s="2">
        <v>13</v>
      </c>
      <c r="BZ94" s="2">
        <v>0</v>
      </c>
      <c r="CA94" s="2">
        <v>16</v>
      </c>
      <c r="CB94" s="2">
        <v>0</v>
      </c>
      <c r="CC94" s="2" t="s">
        <v>2650</v>
      </c>
      <c r="CD94" s="2">
        <v>6</v>
      </c>
      <c r="CE94" s="2" t="s">
        <v>1084</v>
      </c>
      <c r="CF94" s="2">
        <v>91000</v>
      </c>
      <c r="CG94" s="2">
        <v>9</v>
      </c>
      <c r="CH94" s="2">
        <v>0</v>
      </c>
      <c r="CI94" s="2">
        <v>12</v>
      </c>
      <c r="CJ94" s="2">
        <v>0</v>
      </c>
      <c r="CK94" s="2">
        <v>13</v>
      </c>
      <c r="CL94" s="2">
        <v>0</v>
      </c>
      <c r="CM94" s="2">
        <v>16</v>
      </c>
      <c r="CN94" s="2">
        <v>0</v>
      </c>
      <c r="CO94" s="2" t="s">
        <v>2650</v>
      </c>
      <c r="CP94" s="2">
        <v>6</v>
      </c>
      <c r="CQ94" s="2" t="s">
        <v>1084</v>
      </c>
      <c r="CR94" s="2">
        <v>91000</v>
      </c>
      <c r="CS94" s="2">
        <v>0</v>
      </c>
      <c r="CT94" s="2">
        <v>0</v>
      </c>
      <c r="CU94" s="2">
        <v>0</v>
      </c>
      <c r="CV94" s="2">
        <v>0</v>
      </c>
      <c r="CW94" s="2">
        <v>0</v>
      </c>
      <c r="CX94" s="2">
        <v>0</v>
      </c>
      <c r="CY94" s="2">
        <v>0</v>
      </c>
      <c r="CZ94" s="2">
        <v>0</v>
      </c>
      <c r="DA94" s="2" t="s">
        <v>16</v>
      </c>
      <c r="DB94" s="2">
        <v>0</v>
      </c>
      <c r="DC94" s="2">
        <v>0</v>
      </c>
      <c r="DD94" s="2">
        <v>0</v>
      </c>
      <c r="DE94" s="2">
        <v>0</v>
      </c>
      <c r="DF94" s="2">
        <v>0</v>
      </c>
      <c r="DG94" s="2">
        <v>0</v>
      </c>
      <c r="DH94" s="2">
        <v>0</v>
      </c>
      <c r="DI94" s="2">
        <v>0</v>
      </c>
      <c r="DJ94" s="2">
        <v>0</v>
      </c>
      <c r="DK94" s="2">
        <v>0</v>
      </c>
      <c r="DL94" s="2">
        <v>0</v>
      </c>
      <c r="DM94" s="2" t="s">
        <v>16</v>
      </c>
      <c r="DN94" s="2">
        <v>0</v>
      </c>
      <c r="DO94" s="2">
        <v>0</v>
      </c>
      <c r="DP94" s="2">
        <v>0</v>
      </c>
      <c r="DQ94" s="2">
        <v>0</v>
      </c>
      <c r="DR94" s="2">
        <v>0</v>
      </c>
      <c r="DS94" s="2">
        <v>0</v>
      </c>
      <c r="DT94" s="2">
        <v>0</v>
      </c>
      <c r="DU94" s="2">
        <v>0</v>
      </c>
      <c r="DV94" s="2">
        <v>0</v>
      </c>
      <c r="DW94" s="2">
        <v>0</v>
      </c>
      <c r="DX94" s="2">
        <v>0</v>
      </c>
      <c r="DY94" s="2" t="s">
        <v>16</v>
      </c>
      <c r="DZ94" s="2">
        <v>0</v>
      </c>
      <c r="EA94" s="2">
        <v>0</v>
      </c>
      <c r="EB94" s="2">
        <v>0</v>
      </c>
      <c r="EC94" s="2">
        <v>9</v>
      </c>
      <c r="ED94" s="2">
        <v>0</v>
      </c>
      <c r="EE94" s="2">
        <v>12</v>
      </c>
      <c r="EF94" s="2">
        <v>0</v>
      </c>
      <c r="EG94" s="2">
        <v>13</v>
      </c>
      <c r="EH94" s="2">
        <v>0</v>
      </c>
      <c r="EI94" s="2">
        <v>16</v>
      </c>
      <c r="EJ94" s="2">
        <v>0</v>
      </c>
      <c r="EK94" s="2" t="s">
        <v>2650</v>
      </c>
      <c r="EL94" s="2">
        <v>6</v>
      </c>
      <c r="EM94" s="2" t="s">
        <v>1084</v>
      </c>
      <c r="EN94" s="2">
        <v>91000</v>
      </c>
      <c r="EO94" s="2">
        <v>42</v>
      </c>
      <c r="EP94" s="120">
        <v>637000</v>
      </c>
      <c r="EQ94" s="118">
        <f t="shared" si="10"/>
        <v>1</v>
      </c>
      <c r="ER94" s="118">
        <f t="shared" si="11"/>
        <v>1</v>
      </c>
      <c r="ES94" s="118">
        <f t="shared" si="12"/>
        <v>1</v>
      </c>
      <c r="ET94" s="118">
        <f t="shared" si="13"/>
        <v>1</v>
      </c>
      <c r="EU94" s="118">
        <f t="shared" si="14"/>
        <v>1</v>
      </c>
      <c r="EV94" s="118">
        <f t="shared" si="15"/>
        <v>1</v>
      </c>
      <c r="EW94" s="118" t="str">
        <f t="shared" si="16"/>
        <v/>
      </c>
      <c r="EX94" s="118" t="str">
        <f t="shared" si="17"/>
        <v/>
      </c>
      <c r="EY94" s="118" t="str">
        <f t="shared" si="18"/>
        <v/>
      </c>
      <c r="EZ94" s="118">
        <f t="shared" si="19"/>
        <v>1</v>
      </c>
      <c r="FA94" s="118" t="str">
        <f>VLOOKUP(B94,[1]Kintone!A:H,8,0)</f>
        <v>診療所</v>
      </c>
      <c r="FB94" s="121">
        <v>45014</v>
      </c>
      <c r="FC94" s="118"/>
      <c r="FD94" s="118"/>
    </row>
    <row r="95" spans="1:160" ht="18.75" customHeight="1">
      <c r="A95" s="66">
        <v>91</v>
      </c>
      <c r="B95" s="25">
        <v>776</v>
      </c>
      <c r="C95" s="67" t="s">
        <v>15</v>
      </c>
      <c r="D95" s="25">
        <v>2710402229</v>
      </c>
      <c r="E95" s="2" t="s">
        <v>891</v>
      </c>
      <c r="F95" s="2" t="s">
        <v>1526</v>
      </c>
      <c r="G95" s="2" t="s">
        <v>1527</v>
      </c>
      <c r="H95" s="2" t="s">
        <v>891</v>
      </c>
      <c r="I95" s="2" t="s">
        <v>892</v>
      </c>
      <c r="J95" s="2" t="s">
        <v>2424</v>
      </c>
      <c r="K95" s="68" t="s">
        <v>527</v>
      </c>
      <c r="L95" s="2" t="s">
        <v>1528</v>
      </c>
      <c r="M95" s="2" t="s">
        <v>1529</v>
      </c>
      <c r="N95" s="2" t="s">
        <v>3280</v>
      </c>
      <c r="O95" s="118" t="s">
        <v>1530</v>
      </c>
      <c r="P95" s="2" t="s">
        <v>527</v>
      </c>
      <c r="Q95" s="2" t="s">
        <v>891</v>
      </c>
      <c r="R95" s="2" t="s">
        <v>892</v>
      </c>
      <c r="S95" s="2" t="s">
        <v>2424</v>
      </c>
      <c r="T95" s="119" t="s">
        <v>1105</v>
      </c>
      <c r="U95" s="2" t="s">
        <v>20</v>
      </c>
      <c r="V95" s="2" t="s">
        <v>15</v>
      </c>
      <c r="W95" s="123"/>
      <c r="X95" s="2"/>
      <c r="Y95" s="2">
        <v>11</v>
      </c>
      <c r="Z95" s="2">
        <v>30</v>
      </c>
      <c r="AA95" s="2">
        <v>12</v>
      </c>
      <c r="AB95" s="2">
        <v>30</v>
      </c>
      <c r="AC95" s="2">
        <v>0</v>
      </c>
      <c r="AD95" s="2">
        <v>0</v>
      </c>
      <c r="AE95" s="2">
        <v>0</v>
      </c>
      <c r="AF95" s="2">
        <v>0</v>
      </c>
      <c r="AG95" s="2" t="s">
        <v>16</v>
      </c>
      <c r="AH95" s="2">
        <v>1</v>
      </c>
      <c r="AI95" s="2" t="s">
        <v>15</v>
      </c>
      <c r="AJ95" s="2">
        <v>25000</v>
      </c>
      <c r="AK95" s="2">
        <v>0</v>
      </c>
      <c r="AL95" s="2">
        <v>0</v>
      </c>
      <c r="AM95" s="2">
        <v>0</v>
      </c>
      <c r="AN95" s="2">
        <v>0</v>
      </c>
      <c r="AO95" s="2">
        <v>0</v>
      </c>
      <c r="AP95" s="2">
        <v>0</v>
      </c>
      <c r="AQ95" s="2">
        <v>0</v>
      </c>
      <c r="AR95" s="2">
        <v>0</v>
      </c>
      <c r="AS95" s="2" t="s">
        <v>16</v>
      </c>
      <c r="AT95" s="2">
        <v>0</v>
      </c>
      <c r="AU95" s="2">
        <v>0</v>
      </c>
      <c r="AV95" s="2">
        <v>0</v>
      </c>
      <c r="AW95" s="2">
        <v>0</v>
      </c>
      <c r="AX95" s="2">
        <v>0</v>
      </c>
      <c r="AY95" s="2">
        <v>0</v>
      </c>
      <c r="AZ95" s="2">
        <v>0</v>
      </c>
      <c r="BA95" s="2">
        <v>0</v>
      </c>
      <c r="BB95" s="2">
        <v>0</v>
      </c>
      <c r="BC95" s="2">
        <v>0</v>
      </c>
      <c r="BD95" s="2">
        <v>0</v>
      </c>
      <c r="BE95" s="2" t="s">
        <v>16</v>
      </c>
      <c r="BF95" s="2">
        <v>0</v>
      </c>
      <c r="BG95" s="2">
        <v>0</v>
      </c>
      <c r="BH95" s="2">
        <v>0</v>
      </c>
      <c r="BI95" s="2">
        <v>0</v>
      </c>
      <c r="BJ95" s="2">
        <v>0</v>
      </c>
      <c r="BK95" s="2">
        <v>0</v>
      </c>
      <c r="BL95" s="2">
        <v>0</v>
      </c>
      <c r="BM95" s="2">
        <v>0</v>
      </c>
      <c r="BN95" s="2">
        <v>0</v>
      </c>
      <c r="BO95" s="2">
        <v>0</v>
      </c>
      <c r="BP95" s="2">
        <v>0</v>
      </c>
      <c r="BQ95" s="2" t="s">
        <v>16</v>
      </c>
      <c r="BR95" s="2">
        <v>0</v>
      </c>
      <c r="BS95" s="2">
        <v>0</v>
      </c>
      <c r="BT95" s="2">
        <v>0</v>
      </c>
      <c r="BU95" s="2">
        <v>0</v>
      </c>
      <c r="BV95" s="2">
        <v>0</v>
      </c>
      <c r="BW95" s="2">
        <v>0</v>
      </c>
      <c r="BX95" s="2">
        <v>0</v>
      </c>
      <c r="BY95" s="2">
        <v>0</v>
      </c>
      <c r="BZ95" s="2">
        <v>0</v>
      </c>
      <c r="CA95" s="2">
        <v>0</v>
      </c>
      <c r="CB95" s="2">
        <v>0</v>
      </c>
      <c r="CC95" s="2" t="s">
        <v>16</v>
      </c>
      <c r="CD95" s="2">
        <v>0</v>
      </c>
      <c r="CE95" s="2">
        <v>0</v>
      </c>
      <c r="CF95" s="2">
        <v>0</v>
      </c>
      <c r="CG95" s="2">
        <v>0</v>
      </c>
      <c r="CH95" s="2">
        <v>0</v>
      </c>
      <c r="CI95" s="2">
        <v>0</v>
      </c>
      <c r="CJ95" s="2">
        <v>0</v>
      </c>
      <c r="CK95" s="2">
        <v>0</v>
      </c>
      <c r="CL95" s="2">
        <v>0</v>
      </c>
      <c r="CM95" s="2">
        <v>0</v>
      </c>
      <c r="CN95" s="2">
        <v>0</v>
      </c>
      <c r="CO95" s="2" t="s">
        <v>16</v>
      </c>
      <c r="CP95" s="2">
        <v>0</v>
      </c>
      <c r="CQ95" s="2">
        <v>0</v>
      </c>
      <c r="CR95" s="2">
        <v>0</v>
      </c>
      <c r="CS95" s="2">
        <v>11</v>
      </c>
      <c r="CT95" s="2">
        <v>30</v>
      </c>
      <c r="CU95" s="2">
        <v>12</v>
      </c>
      <c r="CV95" s="2">
        <v>30</v>
      </c>
      <c r="CW95" s="2">
        <v>0</v>
      </c>
      <c r="CX95" s="2">
        <v>0</v>
      </c>
      <c r="CY95" s="2">
        <v>0</v>
      </c>
      <c r="CZ95" s="2">
        <v>0</v>
      </c>
      <c r="DA95" s="2" t="s">
        <v>16</v>
      </c>
      <c r="DB95" s="2">
        <v>1</v>
      </c>
      <c r="DC95" s="2" t="s">
        <v>15</v>
      </c>
      <c r="DD95" s="2">
        <v>25000</v>
      </c>
      <c r="DE95" s="2">
        <v>11</v>
      </c>
      <c r="DF95" s="2">
        <v>30</v>
      </c>
      <c r="DG95" s="2">
        <v>12</v>
      </c>
      <c r="DH95" s="2">
        <v>30</v>
      </c>
      <c r="DI95" s="2">
        <v>0</v>
      </c>
      <c r="DJ95" s="2">
        <v>0</v>
      </c>
      <c r="DK95" s="2">
        <v>0</v>
      </c>
      <c r="DL95" s="2">
        <v>0</v>
      </c>
      <c r="DM95" s="2" t="s">
        <v>16</v>
      </c>
      <c r="DN95" s="2">
        <v>1</v>
      </c>
      <c r="DO95" s="2" t="s">
        <v>15</v>
      </c>
      <c r="DP95" s="2">
        <v>25000</v>
      </c>
      <c r="DQ95" s="2">
        <v>11</v>
      </c>
      <c r="DR95" s="2">
        <v>30</v>
      </c>
      <c r="DS95" s="2">
        <v>12</v>
      </c>
      <c r="DT95" s="2">
        <v>30</v>
      </c>
      <c r="DU95" s="2">
        <v>0</v>
      </c>
      <c r="DV95" s="2">
        <v>0</v>
      </c>
      <c r="DW95" s="2">
        <v>0</v>
      </c>
      <c r="DX95" s="2">
        <v>0</v>
      </c>
      <c r="DY95" s="2" t="s">
        <v>16</v>
      </c>
      <c r="DZ95" s="2">
        <v>1</v>
      </c>
      <c r="EA95" s="2" t="s">
        <v>15</v>
      </c>
      <c r="EB95" s="2">
        <v>25000</v>
      </c>
      <c r="EC95" s="2">
        <v>0</v>
      </c>
      <c r="ED95" s="2">
        <v>0</v>
      </c>
      <c r="EE95" s="2">
        <v>0</v>
      </c>
      <c r="EF95" s="2">
        <v>0</v>
      </c>
      <c r="EG95" s="2">
        <v>0</v>
      </c>
      <c r="EH95" s="2">
        <v>0</v>
      </c>
      <c r="EI95" s="2">
        <v>0</v>
      </c>
      <c r="EJ95" s="2">
        <v>0</v>
      </c>
      <c r="EK95" s="2" t="s">
        <v>16</v>
      </c>
      <c r="EL95" s="2">
        <v>0</v>
      </c>
      <c r="EM95" s="2">
        <v>0</v>
      </c>
      <c r="EN95" s="2">
        <v>0</v>
      </c>
      <c r="EO95" s="2">
        <v>4</v>
      </c>
      <c r="EP95" s="120">
        <v>100000</v>
      </c>
      <c r="EQ95" s="118">
        <f t="shared" si="10"/>
        <v>1</v>
      </c>
      <c r="ER95" s="118" t="str">
        <f t="shared" si="11"/>
        <v/>
      </c>
      <c r="ES95" s="118" t="str">
        <f t="shared" si="12"/>
        <v/>
      </c>
      <c r="ET95" s="118" t="str">
        <f t="shared" si="13"/>
        <v/>
      </c>
      <c r="EU95" s="118" t="str">
        <f t="shared" si="14"/>
        <v/>
      </c>
      <c r="EV95" s="118" t="str">
        <f t="shared" si="15"/>
        <v/>
      </c>
      <c r="EW95" s="118">
        <f t="shared" si="16"/>
        <v>1</v>
      </c>
      <c r="EX95" s="118">
        <f t="shared" si="17"/>
        <v>1</v>
      </c>
      <c r="EY95" s="118">
        <f t="shared" si="18"/>
        <v>1</v>
      </c>
      <c r="EZ95" s="118" t="str">
        <f t="shared" si="19"/>
        <v/>
      </c>
      <c r="FA95" s="118" t="str">
        <f>VLOOKUP(B95,[1]Kintone!A:H,8,0)</f>
        <v>診療所</v>
      </c>
      <c r="FB95" s="121">
        <v>45014</v>
      </c>
      <c r="FC95" s="118"/>
      <c r="FD95" s="118"/>
    </row>
    <row r="96" spans="1:160" s="1" customFormat="1" ht="18.75">
      <c r="A96" s="66">
        <v>92</v>
      </c>
      <c r="B96" s="25">
        <v>1128</v>
      </c>
      <c r="C96" s="67" t="s">
        <v>15</v>
      </c>
      <c r="D96" s="25">
        <v>2710119005</v>
      </c>
      <c r="E96" s="2" t="s">
        <v>904</v>
      </c>
      <c r="F96" s="2" t="s">
        <v>3281</v>
      </c>
      <c r="G96" s="2" t="s">
        <v>1654</v>
      </c>
      <c r="H96" s="2" t="s">
        <v>904</v>
      </c>
      <c r="I96" s="2" t="s">
        <v>159</v>
      </c>
      <c r="J96" s="2" t="s">
        <v>2425</v>
      </c>
      <c r="K96" s="68" t="s">
        <v>547</v>
      </c>
      <c r="L96" s="2" t="s">
        <v>1655</v>
      </c>
      <c r="M96" s="2" t="s">
        <v>1656</v>
      </c>
      <c r="N96" s="2" t="s">
        <v>905</v>
      </c>
      <c r="O96" s="118" t="s">
        <v>3282</v>
      </c>
      <c r="P96" s="2" t="s">
        <v>547</v>
      </c>
      <c r="Q96" s="2" t="s">
        <v>904</v>
      </c>
      <c r="R96" s="2" t="s">
        <v>159</v>
      </c>
      <c r="S96" s="2" t="s">
        <v>2425</v>
      </c>
      <c r="T96" s="119" t="s">
        <v>905</v>
      </c>
      <c r="U96" s="2" t="s">
        <v>20</v>
      </c>
      <c r="V96" s="2" t="s">
        <v>15</v>
      </c>
      <c r="W96" s="69"/>
      <c r="X96" s="2" t="s">
        <v>2426</v>
      </c>
      <c r="Y96" s="2">
        <v>9</v>
      </c>
      <c r="Z96" s="2">
        <v>0</v>
      </c>
      <c r="AA96" s="2">
        <v>12</v>
      </c>
      <c r="AB96" s="2">
        <v>0</v>
      </c>
      <c r="AC96" s="2">
        <v>0</v>
      </c>
      <c r="AD96" s="2">
        <v>0</v>
      </c>
      <c r="AE96" s="2">
        <v>0</v>
      </c>
      <c r="AF96" s="2">
        <v>0</v>
      </c>
      <c r="AG96" s="2" t="s">
        <v>2426</v>
      </c>
      <c r="AH96" s="2">
        <v>3</v>
      </c>
      <c r="AI96" s="2" t="s">
        <v>15</v>
      </c>
      <c r="AJ96" s="2">
        <v>35000</v>
      </c>
      <c r="AK96" s="2">
        <v>9</v>
      </c>
      <c r="AL96" s="2">
        <v>0</v>
      </c>
      <c r="AM96" s="2">
        <v>12</v>
      </c>
      <c r="AN96" s="2">
        <v>0</v>
      </c>
      <c r="AO96" s="2">
        <v>0</v>
      </c>
      <c r="AP96" s="2">
        <v>0</v>
      </c>
      <c r="AQ96" s="2">
        <v>0</v>
      </c>
      <c r="AR96" s="2">
        <v>0</v>
      </c>
      <c r="AS96" s="2" t="s">
        <v>2426</v>
      </c>
      <c r="AT96" s="2">
        <v>3</v>
      </c>
      <c r="AU96" s="2" t="s">
        <v>15</v>
      </c>
      <c r="AV96" s="2">
        <v>35000</v>
      </c>
      <c r="AW96" s="2">
        <v>9</v>
      </c>
      <c r="AX96" s="2">
        <v>0</v>
      </c>
      <c r="AY96" s="2">
        <v>12</v>
      </c>
      <c r="AZ96" s="2">
        <v>0</v>
      </c>
      <c r="BA96" s="2">
        <v>0</v>
      </c>
      <c r="BB96" s="2">
        <v>0</v>
      </c>
      <c r="BC96" s="2">
        <v>0</v>
      </c>
      <c r="BD96" s="2">
        <v>0</v>
      </c>
      <c r="BE96" s="2" t="s">
        <v>2426</v>
      </c>
      <c r="BF96" s="2">
        <v>3</v>
      </c>
      <c r="BG96" s="2" t="s">
        <v>15</v>
      </c>
      <c r="BH96" s="2">
        <v>35000</v>
      </c>
      <c r="BI96" s="2">
        <v>9</v>
      </c>
      <c r="BJ96" s="2">
        <v>0</v>
      </c>
      <c r="BK96" s="2">
        <v>12</v>
      </c>
      <c r="BL96" s="2">
        <v>0</v>
      </c>
      <c r="BM96" s="2">
        <v>0</v>
      </c>
      <c r="BN96" s="2">
        <v>0</v>
      </c>
      <c r="BO96" s="2">
        <v>0</v>
      </c>
      <c r="BP96" s="2">
        <v>0</v>
      </c>
      <c r="BQ96" s="2" t="s">
        <v>2426</v>
      </c>
      <c r="BR96" s="2">
        <v>3</v>
      </c>
      <c r="BS96" s="2" t="s">
        <v>15</v>
      </c>
      <c r="BT96" s="2">
        <v>35000</v>
      </c>
      <c r="BU96" s="2">
        <v>0</v>
      </c>
      <c r="BV96" s="2">
        <v>0</v>
      </c>
      <c r="BW96" s="2">
        <v>0</v>
      </c>
      <c r="BX96" s="2">
        <v>0</v>
      </c>
      <c r="BY96" s="2">
        <v>0</v>
      </c>
      <c r="BZ96" s="2">
        <v>0</v>
      </c>
      <c r="CA96" s="2">
        <v>0</v>
      </c>
      <c r="CB96" s="2">
        <v>0</v>
      </c>
      <c r="CC96" s="2" t="s">
        <v>16</v>
      </c>
      <c r="CD96" s="2">
        <v>0</v>
      </c>
      <c r="CE96" s="2">
        <v>0</v>
      </c>
      <c r="CF96" s="2">
        <v>0</v>
      </c>
      <c r="CG96" s="2">
        <v>0</v>
      </c>
      <c r="CH96" s="2">
        <v>0</v>
      </c>
      <c r="CI96" s="2">
        <v>0</v>
      </c>
      <c r="CJ96" s="2">
        <v>0</v>
      </c>
      <c r="CK96" s="2">
        <v>0</v>
      </c>
      <c r="CL96" s="2">
        <v>0</v>
      </c>
      <c r="CM96" s="2">
        <v>0</v>
      </c>
      <c r="CN96" s="2">
        <v>0</v>
      </c>
      <c r="CO96" s="2" t="s">
        <v>16</v>
      </c>
      <c r="CP96" s="2">
        <v>0</v>
      </c>
      <c r="CQ96" s="2">
        <v>0</v>
      </c>
      <c r="CR96" s="2">
        <v>0</v>
      </c>
      <c r="CS96" s="2">
        <v>9</v>
      </c>
      <c r="CT96" s="2">
        <v>0</v>
      </c>
      <c r="CU96" s="2">
        <v>12</v>
      </c>
      <c r="CV96" s="2">
        <v>0</v>
      </c>
      <c r="CW96" s="2">
        <v>0</v>
      </c>
      <c r="CX96" s="2">
        <v>0</v>
      </c>
      <c r="CY96" s="2">
        <v>0</v>
      </c>
      <c r="CZ96" s="2">
        <v>0</v>
      </c>
      <c r="DA96" s="2" t="s">
        <v>2426</v>
      </c>
      <c r="DB96" s="2">
        <v>3</v>
      </c>
      <c r="DC96" s="2" t="s">
        <v>15</v>
      </c>
      <c r="DD96" s="2">
        <v>35000</v>
      </c>
      <c r="DE96" s="2">
        <v>9</v>
      </c>
      <c r="DF96" s="2">
        <v>0</v>
      </c>
      <c r="DG96" s="2">
        <v>12</v>
      </c>
      <c r="DH96" s="2">
        <v>0</v>
      </c>
      <c r="DI96" s="2">
        <v>0</v>
      </c>
      <c r="DJ96" s="2">
        <v>0</v>
      </c>
      <c r="DK96" s="2">
        <v>0</v>
      </c>
      <c r="DL96" s="2">
        <v>0</v>
      </c>
      <c r="DM96" s="2" t="s">
        <v>2426</v>
      </c>
      <c r="DN96" s="2">
        <v>3</v>
      </c>
      <c r="DO96" s="2" t="s">
        <v>15</v>
      </c>
      <c r="DP96" s="2">
        <v>35000</v>
      </c>
      <c r="DQ96" s="2">
        <v>9</v>
      </c>
      <c r="DR96" s="2">
        <v>0</v>
      </c>
      <c r="DS96" s="2">
        <v>12</v>
      </c>
      <c r="DT96" s="2">
        <v>0</v>
      </c>
      <c r="DU96" s="2">
        <v>0</v>
      </c>
      <c r="DV96" s="2">
        <v>0</v>
      </c>
      <c r="DW96" s="2">
        <v>0</v>
      </c>
      <c r="DX96" s="2">
        <v>0</v>
      </c>
      <c r="DY96" s="2" t="s">
        <v>2426</v>
      </c>
      <c r="DZ96" s="2">
        <v>3</v>
      </c>
      <c r="EA96" s="2" t="s">
        <v>15</v>
      </c>
      <c r="EB96" s="2">
        <v>35000</v>
      </c>
      <c r="EC96" s="2">
        <v>9</v>
      </c>
      <c r="ED96" s="2">
        <v>0</v>
      </c>
      <c r="EE96" s="2">
        <v>12</v>
      </c>
      <c r="EF96" s="2">
        <v>0</v>
      </c>
      <c r="EG96" s="2">
        <v>0</v>
      </c>
      <c r="EH96" s="2">
        <v>0</v>
      </c>
      <c r="EI96" s="2">
        <v>0</v>
      </c>
      <c r="EJ96" s="2">
        <v>0</v>
      </c>
      <c r="EK96" s="2" t="s">
        <v>2426</v>
      </c>
      <c r="EL96" s="2">
        <v>3</v>
      </c>
      <c r="EM96" s="2" t="s">
        <v>15</v>
      </c>
      <c r="EN96" s="2">
        <v>35000</v>
      </c>
      <c r="EO96" s="2">
        <v>24</v>
      </c>
      <c r="EP96" s="120">
        <v>280000</v>
      </c>
      <c r="EQ96" s="118">
        <f t="shared" si="10"/>
        <v>1</v>
      </c>
      <c r="ER96" s="118">
        <f t="shared" si="11"/>
        <v>1</v>
      </c>
      <c r="ES96" s="118">
        <f t="shared" si="12"/>
        <v>1</v>
      </c>
      <c r="ET96" s="118">
        <f t="shared" si="13"/>
        <v>1</v>
      </c>
      <c r="EU96" s="118" t="str">
        <f t="shared" si="14"/>
        <v/>
      </c>
      <c r="EV96" s="118" t="str">
        <f t="shared" si="15"/>
        <v/>
      </c>
      <c r="EW96" s="118">
        <f t="shared" si="16"/>
        <v>1</v>
      </c>
      <c r="EX96" s="118">
        <f t="shared" si="17"/>
        <v>1</v>
      </c>
      <c r="EY96" s="118">
        <f t="shared" si="18"/>
        <v>1</v>
      </c>
      <c r="EZ96" s="118">
        <f t="shared" si="19"/>
        <v>1</v>
      </c>
      <c r="FA96" s="118" t="str">
        <f>VLOOKUP(B96,[1]Kintone!A:H,8,0)</f>
        <v>診療所</v>
      </c>
      <c r="FB96" s="121">
        <v>45014</v>
      </c>
      <c r="FC96" s="2"/>
      <c r="FD96" s="2"/>
    </row>
    <row r="97" spans="1:166" s="1" customFormat="1" ht="18.75">
      <c r="A97" s="66">
        <v>93</v>
      </c>
      <c r="B97" s="25">
        <v>3022</v>
      </c>
      <c r="C97" s="67" t="s">
        <v>15</v>
      </c>
      <c r="D97" s="25">
        <v>2714112824</v>
      </c>
      <c r="E97" s="2" t="s">
        <v>1165</v>
      </c>
      <c r="F97" s="2">
        <v>0</v>
      </c>
      <c r="G97" s="2">
        <v>0</v>
      </c>
      <c r="H97" s="2" t="s">
        <v>960</v>
      </c>
      <c r="I97" s="2" t="s">
        <v>141</v>
      </c>
      <c r="J97" s="2" t="s">
        <v>2427</v>
      </c>
      <c r="K97" s="68" t="s">
        <v>1932</v>
      </c>
      <c r="L97" s="2" t="s">
        <v>3283</v>
      </c>
      <c r="M97" s="2" t="s">
        <v>3283</v>
      </c>
      <c r="N97" s="2" t="s">
        <v>3284</v>
      </c>
      <c r="O97" s="118" t="s">
        <v>1934</v>
      </c>
      <c r="P97" s="2" t="s">
        <v>1932</v>
      </c>
      <c r="Q97" s="2" t="s">
        <v>960</v>
      </c>
      <c r="R97" s="2" t="s">
        <v>141</v>
      </c>
      <c r="S97" s="2" t="s">
        <v>2427</v>
      </c>
      <c r="T97" s="119" t="s">
        <v>1933</v>
      </c>
      <c r="U97" s="2" t="s">
        <v>29</v>
      </c>
      <c r="V97" s="2" t="s">
        <v>15</v>
      </c>
      <c r="W97" s="69"/>
      <c r="X97" s="2" t="s">
        <v>2428</v>
      </c>
      <c r="Y97" s="2">
        <v>9</v>
      </c>
      <c r="Z97" s="2">
        <v>0</v>
      </c>
      <c r="AA97" s="2">
        <v>12</v>
      </c>
      <c r="AB97" s="2">
        <v>0</v>
      </c>
      <c r="AC97" s="2">
        <v>12</v>
      </c>
      <c r="AD97" s="2">
        <v>0</v>
      </c>
      <c r="AE97" s="2">
        <v>15</v>
      </c>
      <c r="AF97" s="2">
        <v>0</v>
      </c>
      <c r="AG97" s="2" t="s">
        <v>2428</v>
      </c>
      <c r="AH97" s="2">
        <v>6</v>
      </c>
      <c r="AI97" s="2" t="s">
        <v>15</v>
      </c>
      <c r="AJ97" s="2">
        <v>65000</v>
      </c>
      <c r="AK97" s="2">
        <v>9</v>
      </c>
      <c r="AL97" s="2">
        <v>0</v>
      </c>
      <c r="AM97" s="2">
        <v>12</v>
      </c>
      <c r="AN97" s="2">
        <v>0</v>
      </c>
      <c r="AO97" s="2">
        <v>12</v>
      </c>
      <c r="AP97" s="2">
        <v>0</v>
      </c>
      <c r="AQ97" s="2">
        <v>15</v>
      </c>
      <c r="AR97" s="2">
        <v>0</v>
      </c>
      <c r="AS97" s="2" t="s">
        <v>2428</v>
      </c>
      <c r="AT97" s="2">
        <v>6</v>
      </c>
      <c r="AU97" s="2" t="s">
        <v>15</v>
      </c>
      <c r="AV97" s="2">
        <v>65000</v>
      </c>
      <c r="AW97" s="2">
        <v>9</v>
      </c>
      <c r="AX97" s="2">
        <v>0</v>
      </c>
      <c r="AY97" s="2">
        <v>12</v>
      </c>
      <c r="AZ97" s="2">
        <v>0</v>
      </c>
      <c r="BA97" s="2">
        <v>12</v>
      </c>
      <c r="BB97" s="2">
        <v>0</v>
      </c>
      <c r="BC97" s="2">
        <v>15</v>
      </c>
      <c r="BD97" s="2">
        <v>0</v>
      </c>
      <c r="BE97" s="2" t="s">
        <v>2428</v>
      </c>
      <c r="BF97" s="2">
        <v>6</v>
      </c>
      <c r="BG97" s="2" t="s">
        <v>15</v>
      </c>
      <c r="BH97" s="2">
        <v>65000</v>
      </c>
      <c r="BI97" s="2">
        <v>9</v>
      </c>
      <c r="BJ97" s="2">
        <v>0</v>
      </c>
      <c r="BK97" s="2">
        <v>12</v>
      </c>
      <c r="BL97" s="2">
        <v>0</v>
      </c>
      <c r="BM97" s="2">
        <v>12</v>
      </c>
      <c r="BN97" s="2">
        <v>0</v>
      </c>
      <c r="BO97" s="2">
        <v>15</v>
      </c>
      <c r="BP97" s="2">
        <v>0</v>
      </c>
      <c r="BQ97" s="2" t="s">
        <v>2428</v>
      </c>
      <c r="BR97" s="2">
        <v>6</v>
      </c>
      <c r="BS97" s="2" t="s">
        <v>15</v>
      </c>
      <c r="BT97" s="2">
        <v>65000</v>
      </c>
      <c r="BU97" s="2">
        <v>9</v>
      </c>
      <c r="BV97" s="2">
        <v>0</v>
      </c>
      <c r="BW97" s="2">
        <v>12</v>
      </c>
      <c r="BX97" s="2">
        <v>0</v>
      </c>
      <c r="BY97" s="2">
        <v>12</v>
      </c>
      <c r="BZ97" s="2">
        <v>0</v>
      </c>
      <c r="CA97" s="2">
        <v>15</v>
      </c>
      <c r="CB97" s="2">
        <v>0</v>
      </c>
      <c r="CC97" s="2" t="s">
        <v>2428</v>
      </c>
      <c r="CD97" s="2">
        <v>6</v>
      </c>
      <c r="CE97" s="2" t="s">
        <v>15</v>
      </c>
      <c r="CF97" s="2">
        <v>65000</v>
      </c>
      <c r="CG97" s="2">
        <v>9</v>
      </c>
      <c r="CH97" s="2">
        <v>0</v>
      </c>
      <c r="CI97" s="2">
        <v>12</v>
      </c>
      <c r="CJ97" s="2">
        <v>0</v>
      </c>
      <c r="CK97" s="2">
        <v>12</v>
      </c>
      <c r="CL97" s="2">
        <v>0</v>
      </c>
      <c r="CM97" s="2">
        <v>15</v>
      </c>
      <c r="CN97" s="2">
        <v>0</v>
      </c>
      <c r="CO97" s="2" t="s">
        <v>2428</v>
      </c>
      <c r="CP97" s="2">
        <v>6</v>
      </c>
      <c r="CQ97" s="2" t="s">
        <v>15</v>
      </c>
      <c r="CR97" s="2">
        <v>65000</v>
      </c>
      <c r="CS97" s="2">
        <v>9</v>
      </c>
      <c r="CT97" s="2">
        <v>0</v>
      </c>
      <c r="CU97" s="2">
        <v>12</v>
      </c>
      <c r="CV97" s="2">
        <v>0</v>
      </c>
      <c r="CW97" s="2">
        <v>12</v>
      </c>
      <c r="CX97" s="2">
        <v>0</v>
      </c>
      <c r="CY97" s="2">
        <v>15</v>
      </c>
      <c r="CZ97" s="2">
        <v>0</v>
      </c>
      <c r="DA97" s="2" t="s">
        <v>2428</v>
      </c>
      <c r="DB97" s="2">
        <v>6</v>
      </c>
      <c r="DC97" s="2" t="s">
        <v>15</v>
      </c>
      <c r="DD97" s="2">
        <v>65000</v>
      </c>
      <c r="DE97" s="2">
        <v>9</v>
      </c>
      <c r="DF97" s="2">
        <v>0</v>
      </c>
      <c r="DG97" s="2">
        <v>12</v>
      </c>
      <c r="DH97" s="2">
        <v>0</v>
      </c>
      <c r="DI97" s="2">
        <v>12</v>
      </c>
      <c r="DJ97" s="2">
        <v>0</v>
      </c>
      <c r="DK97" s="2">
        <v>15</v>
      </c>
      <c r="DL97" s="2">
        <v>0</v>
      </c>
      <c r="DM97" s="2" t="s">
        <v>2428</v>
      </c>
      <c r="DN97" s="2">
        <v>6</v>
      </c>
      <c r="DO97" s="2" t="s">
        <v>15</v>
      </c>
      <c r="DP97" s="2">
        <v>65000</v>
      </c>
      <c r="DQ97" s="2">
        <v>9</v>
      </c>
      <c r="DR97" s="2">
        <v>0</v>
      </c>
      <c r="DS97" s="2">
        <v>12</v>
      </c>
      <c r="DT97" s="2">
        <v>0</v>
      </c>
      <c r="DU97" s="2">
        <v>12</v>
      </c>
      <c r="DV97" s="2">
        <v>0</v>
      </c>
      <c r="DW97" s="2">
        <v>15</v>
      </c>
      <c r="DX97" s="2">
        <v>0</v>
      </c>
      <c r="DY97" s="2" t="s">
        <v>2428</v>
      </c>
      <c r="DZ97" s="2">
        <v>6</v>
      </c>
      <c r="EA97" s="2" t="s">
        <v>15</v>
      </c>
      <c r="EB97" s="2">
        <v>65000</v>
      </c>
      <c r="EC97" s="2">
        <v>9</v>
      </c>
      <c r="ED97" s="2">
        <v>0</v>
      </c>
      <c r="EE97" s="2">
        <v>12</v>
      </c>
      <c r="EF97" s="2">
        <v>0</v>
      </c>
      <c r="EG97" s="2">
        <v>12</v>
      </c>
      <c r="EH97" s="2">
        <v>0</v>
      </c>
      <c r="EI97" s="2">
        <v>15</v>
      </c>
      <c r="EJ97" s="2">
        <v>0</v>
      </c>
      <c r="EK97" s="2" t="s">
        <v>2428</v>
      </c>
      <c r="EL97" s="2">
        <v>6</v>
      </c>
      <c r="EM97" s="2" t="s">
        <v>15</v>
      </c>
      <c r="EN97" s="2">
        <v>65000</v>
      </c>
      <c r="EO97" s="2">
        <v>60</v>
      </c>
      <c r="EP97" s="120">
        <v>650000</v>
      </c>
      <c r="EQ97" s="118">
        <f t="shared" si="10"/>
        <v>1</v>
      </c>
      <c r="ER97" s="118">
        <f t="shared" si="11"/>
        <v>1</v>
      </c>
      <c r="ES97" s="118">
        <f t="shared" si="12"/>
        <v>1</v>
      </c>
      <c r="ET97" s="118">
        <f t="shared" si="13"/>
        <v>1</v>
      </c>
      <c r="EU97" s="118">
        <f t="shared" si="14"/>
        <v>1</v>
      </c>
      <c r="EV97" s="118">
        <f t="shared" si="15"/>
        <v>1</v>
      </c>
      <c r="EW97" s="118">
        <f t="shared" si="16"/>
        <v>1</v>
      </c>
      <c r="EX97" s="118">
        <f t="shared" si="17"/>
        <v>1</v>
      </c>
      <c r="EY97" s="118">
        <f t="shared" si="18"/>
        <v>1</v>
      </c>
      <c r="EZ97" s="118">
        <f t="shared" si="19"/>
        <v>1</v>
      </c>
      <c r="FA97" s="118" t="str">
        <f>VLOOKUP(B97,[1]Kintone!A:H,8,0)</f>
        <v>診療所</v>
      </c>
      <c r="FB97" s="121">
        <v>45014</v>
      </c>
      <c r="FC97" s="2"/>
      <c r="FD97" s="2"/>
    </row>
    <row r="98" spans="1:166" ht="18.75">
      <c r="A98" s="66">
        <v>94</v>
      </c>
      <c r="B98" s="25">
        <v>3003</v>
      </c>
      <c r="C98" s="67" t="s">
        <v>1084</v>
      </c>
      <c r="D98" s="25">
        <v>2711301420</v>
      </c>
      <c r="E98" s="2" t="s">
        <v>3285</v>
      </c>
      <c r="F98" s="2" t="s">
        <v>3286</v>
      </c>
      <c r="G98" s="2" t="s">
        <v>312</v>
      </c>
      <c r="H98" s="2" t="s">
        <v>761</v>
      </c>
      <c r="I98" s="2" t="s">
        <v>312</v>
      </c>
      <c r="J98" s="2" t="s">
        <v>1861</v>
      </c>
      <c r="K98" s="68" t="s">
        <v>1866</v>
      </c>
      <c r="L98" s="2" t="s">
        <v>1862</v>
      </c>
      <c r="M98" s="2" t="s">
        <v>1863</v>
      </c>
      <c r="N98" s="2" t="s">
        <v>1864</v>
      </c>
      <c r="O98" s="118" t="s">
        <v>1865</v>
      </c>
      <c r="P98" s="2" t="s">
        <v>1866</v>
      </c>
      <c r="Q98" s="2" t="s">
        <v>761</v>
      </c>
      <c r="R98" s="2" t="s">
        <v>312</v>
      </c>
      <c r="S98" s="2" t="s">
        <v>1861</v>
      </c>
      <c r="T98" s="119" t="s">
        <v>1867</v>
      </c>
      <c r="U98" s="2" t="s">
        <v>29</v>
      </c>
      <c r="V98" s="126" t="s">
        <v>1084</v>
      </c>
      <c r="W98" s="127" t="s">
        <v>2429</v>
      </c>
      <c r="X98" s="25" t="s">
        <v>2651</v>
      </c>
      <c r="Y98" s="2">
        <v>10</v>
      </c>
      <c r="Z98" s="2">
        <v>0</v>
      </c>
      <c r="AA98" s="2">
        <v>12</v>
      </c>
      <c r="AB98" s="2">
        <v>0</v>
      </c>
      <c r="AC98" s="2">
        <v>13</v>
      </c>
      <c r="AD98" s="2">
        <v>0</v>
      </c>
      <c r="AE98" s="2">
        <v>16</v>
      </c>
      <c r="AF98" s="2">
        <v>0</v>
      </c>
      <c r="AG98" s="2" t="s">
        <v>2651</v>
      </c>
      <c r="AH98" s="2">
        <v>5</v>
      </c>
      <c r="AI98" s="118" t="s">
        <v>1084</v>
      </c>
      <c r="AJ98" s="2">
        <v>77000</v>
      </c>
      <c r="AK98" s="2">
        <v>10</v>
      </c>
      <c r="AL98" s="2">
        <v>0</v>
      </c>
      <c r="AM98" s="2">
        <v>12</v>
      </c>
      <c r="AN98" s="2">
        <v>0</v>
      </c>
      <c r="AO98" s="2">
        <v>13</v>
      </c>
      <c r="AP98" s="2">
        <v>0</v>
      </c>
      <c r="AQ98" s="69">
        <v>16</v>
      </c>
      <c r="AR98" s="2">
        <v>0</v>
      </c>
      <c r="AS98" s="2" t="s">
        <v>2651</v>
      </c>
      <c r="AT98" s="2">
        <v>5</v>
      </c>
      <c r="AU98" s="2" t="s">
        <v>1084</v>
      </c>
      <c r="AV98" s="2">
        <v>77000</v>
      </c>
      <c r="AW98" s="2">
        <v>10</v>
      </c>
      <c r="AX98" s="2">
        <v>0</v>
      </c>
      <c r="AY98" s="2">
        <v>12</v>
      </c>
      <c r="AZ98" s="2">
        <v>0</v>
      </c>
      <c r="BA98" s="2">
        <v>13</v>
      </c>
      <c r="BB98" s="2">
        <v>0</v>
      </c>
      <c r="BC98" s="2">
        <v>16</v>
      </c>
      <c r="BD98" s="2">
        <v>0</v>
      </c>
      <c r="BE98" s="2" t="s">
        <v>2651</v>
      </c>
      <c r="BF98" s="2">
        <v>5</v>
      </c>
      <c r="BG98" s="2" t="s">
        <v>1084</v>
      </c>
      <c r="BH98" s="2">
        <v>77000</v>
      </c>
      <c r="BI98" s="2">
        <v>10</v>
      </c>
      <c r="BJ98" s="2">
        <v>0</v>
      </c>
      <c r="BK98" s="2">
        <v>12</v>
      </c>
      <c r="BL98" s="2">
        <v>0</v>
      </c>
      <c r="BM98" s="2">
        <v>13</v>
      </c>
      <c r="BN98" s="2">
        <v>0</v>
      </c>
      <c r="BO98" s="2">
        <v>16</v>
      </c>
      <c r="BP98" s="2">
        <v>0</v>
      </c>
      <c r="BQ98" s="2" t="s">
        <v>2651</v>
      </c>
      <c r="BR98" s="2">
        <v>5</v>
      </c>
      <c r="BS98" s="2" t="s">
        <v>1084</v>
      </c>
      <c r="BT98" s="2">
        <v>77000</v>
      </c>
      <c r="BU98" s="2">
        <v>10</v>
      </c>
      <c r="BV98" s="2">
        <v>0</v>
      </c>
      <c r="BW98" s="2">
        <v>12</v>
      </c>
      <c r="BX98" s="2">
        <v>0</v>
      </c>
      <c r="BY98" s="2">
        <v>13</v>
      </c>
      <c r="BZ98" s="2">
        <v>0</v>
      </c>
      <c r="CA98" s="2">
        <v>16</v>
      </c>
      <c r="CB98" s="2">
        <v>0</v>
      </c>
      <c r="CC98" s="2" t="s">
        <v>2651</v>
      </c>
      <c r="CD98" s="2">
        <v>5</v>
      </c>
      <c r="CE98" s="2" t="s">
        <v>1084</v>
      </c>
      <c r="CF98" s="2">
        <v>77000</v>
      </c>
      <c r="CG98" s="2">
        <v>10</v>
      </c>
      <c r="CH98" s="2">
        <v>0</v>
      </c>
      <c r="CI98" s="2">
        <v>12</v>
      </c>
      <c r="CJ98" s="2">
        <v>0</v>
      </c>
      <c r="CK98" s="2">
        <v>13</v>
      </c>
      <c r="CL98" s="2">
        <v>0</v>
      </c>
      <c r="CM98" s="2">
        <v>16</v>
      </c>
      <c r="CN98" s="2">
        <v>0</v>
      </c>
      <c r="CO98" s="2" t="s">
        <v>2651</v>
      </c>
      <c r="CP98" s="2">
        <v>5</v>
      </c>
      <c r="CQ98" s="2" t="s">
        <v>1084</v>
      </c>
      <c r="CR98" s="2">
        <v>77000</v>
      </c>
      <c r="CS98" s="2">
        <v>10</v>
      </c>
      <c r="CT98" s="2">
        <v>0</v>
      </c>
      <c r="CU98" s="2">
        <v>12</v>
      </c>
      <c r="CV98" s="2">
        <v>0</v>
      </c>
      <c r="CW98" s="2">
        <v>13</v>
      </c>
      <c r="CX98" s="2">
        <v>0</v>
      </c>
      <c r="CY98" s="2">
        <v>16</v>
      </c>
      <c r="CZ98" s="2">
        <v>0</v>
      </c>
      <c r="DA98" s="2" t="s">
        <v>2651</v>
      </c>
      <c r="DB98" s="2">
        <v>5</v>
      </c>
      <c r="DC98" s="2" t="s">
        <v>1084</v>
      </c>
      <c r="DD98" s="2">
        <v>77000</v>
      </c>
      <c r="DE98" s="2">
        <v>10</v>
      </c>
      <c r="DF98" s="2">
        <v>0</v>
      </c>
      <c r="DG98" s="2">
        <v>12</v>
      </c>
      <c r="DH98" s="2">
        <v>0</v>
      </c>
      <c r="DI98" s="2">
        <v>13</v>
      </c>
      <c r="DJ98" s="2">
        <v>0</v>
      </c>
      <c r="DK98" s="2">
        <v>16</v>
      </c>
      <c r="DL98" s="2">
        <v>0</v>
      </c>
      <c r="DM98" s="2" t="s">
        <v>2651</v>
      </c>
      <c r="DN98" s="2">
        <v>5</v>
      </c>
      <c r="DO98" s="2" t="s">
        <v>1084</v>
      </c>
      <c r="DP98" s="2">
        <v>77000</v>
      </c>
      <c r="DQ98" s="2">
        <v>10</v>
      </c>
      <c r="DR98" s="2">
        <v>0</v>
      </c>
      <c r="DS98" s="2">
        <v>12</v>
      </c>
      <c r="DT98" s="2">
        <v>0</v>
      </c>
      <c r="DU98" s="2">
        <v>13</v>
      </c>
      <c r="DV98" s="2">
        <v>0</v>
      </c>
      <c r="DW98" s="2">
        <v>16</v>
      </c>
      <c r="DX98" s="2">
        <v>0</v>
      </c>
      <c r="DY98" s="2" t="s">
        <v>2651</v>
      </c>
      <c r="DZ98" s="2">
        <v>5</v>
      </c>
      <c r="EA98" s="2" t="s">
        <v>1084</v>
      </c>
      <c r="EB98" s="2">
        <v>77000</v>
      </c>
      <c r="EC98" s="2">
        <v>10</v>
      </c>
      <c r="ED98" s="2">
        <v>0</v>
      </c>
      <c r="EE98" s="2">
        <v>12</v>
      </c>
      <c r="EF98" s="2">
        <v>0</v>
      </c>
      <c r="EG98" s="2">
        <v>13</v>
      </c>
      <c r="EH98" s="2">
        <v>0</v>
      </c>
      <c r="EI98" s="2">
        <v>16</v>
      </c>
      <c r="EJ98" s="2">
        <v>0</v>
      </c>
      <c r="EK98" s="2" t="s">
        <v>2651</v>
      </c>
      <c r="EL98" s="2">
        <v>5</v>
      </c>
      <c r="EM98" s="2" t="s">
        <v>1084</v>
      </c>
      <c r="EN98" s="2">
        <v>77000</v>
      </c>
      <c r="EO98" s="2">
        <v>50</v>
      </c>
      <c r="EP98" s="128">
        <v>770000</v>
      </c>
      <c r="EQ98" s="118">
        <f t="shared" si="10"/>
        <v>1</v>
      </c>
      <c r="ER98" s="118">
        <f t="shared" si="11"/>
        <v>1</v>
      </c>
      <c r="ES98" s="118">
        <f t="shared" si="12"/>
        <v>1</v>
      </c>
      <c r="ET98" s="118">
        <f t="shared" si="13"/>
        <v>1</v>
      </c>
      <c r="EU98" s="118">
        <f t="shared" si="14"/>
        <v>1</v>
      </c>
      <c r="EV98" s="118">
        <f t="shared" si="15"/>
        <v>1</v>
      </c>
      <c r="EW98" s="118">
        <f t="shared" si="16"/>
        <v>1</v>
      </c>
      <c r="EX98" s="118">
        <f t="shared" si="17"/>
        <v>1</v>
      </c>
      <c r="EY98" s="118">
        <f t="shared" si="18"/>
        <v>1</v>
      </c>
      <c r="EZ98" s="118">
        <f t="shared" si="19"/>
        <v>1</v>
      </c>
      <c r="FA98" s="118" t="str">
        <f>VLOOKUP(B98,[1]Kintone!A:H,8,0)</f>
        <v>診療所</v>
      </c>
      <c r="FB98" s="121">
        <v>45014</v>
      </c>
      <c r="FC98" s="2"/>
      <c r="FD98" s="2"/>
      <c r="FE98" s="129"/>
      <c r="FF98" s="129"/>
      <c r="FG98" s="129"/>
      <c r="FH98" s="129"/>
      <c r="FI98" s="129"/>
      <c r="FJ98" s="129"/>
    </row>
    <row r="99" spans="1:166" ht="18.75">
      <c r="A99" s="66">
        <v>95</v>
      </c>
      <c r="B99" s="25">
        <v>2721</v>
      </c>
      <c r="C99" s="67" t="s">
        <v>12</v>
      </c>
      <c r="D99" s="25">
        <v>2710203932</v>
      </c>
      <c r="E99" s="2" t="s">
        <v>597</v>
      </c>
      <c r="F99" s="2" t="s">
        <v>3287</v>
      </c>
      <c r="G99" s="2" t="s">
        <v>1397</v>
      </c>
      <c r="H99" s="2" t="s">
        <v>651</v>
      </c>
      <c r="I99" s="2" t="s">
        <v>102</v>
      </c>
      <c r="J99" s="2" t="s">
        <v>2431</v>
      </c>
      <c r="K99" s="68" t="s">
        <v>2430</v>
      </c>
      <c r="L99" s="2" t="s">
        <v>1514</v>
      </c>
      <c r="M99" s="2" t="s">
        <v>1398</v>
      </c>
      <c r="N99" s="2" t="s">
        <v>3288</v>
      </c>
      <c r="O99" s="118" t="s">
        <v>1399</v>
      </c>
      <c r="P99" s="2" t="s">
        <v>2430</v>
      </c>
      <c r="Q99" s="2" t="s">
        <v>651</v>
      </c>
      <c r="R99" s="2" t="s">
        <v>102</v>
      </c>
      <c r="S99" s="2" t="s">
        <v>2431</v>
      </c>
      <c r="T99" s="119" t="s">
        <v>652</v>
      </c>
      <c r="U99" s="2" t="s">
        <v>29</v>
      </c>
      <c r="V99" s="2" t="s">
        <v>12</v>
      </c>
      <c r="W99" s="69" t="s">
        <v>2432</v>
      </c>
      <c r="X99" s="2" t="s">
        <v>2433</v>
      </c>
      <c r="Y99" s="2">
        <v>0</v>
      </c>
      <c r="Z99" s="2">
        <v>0</v>
      </c>
      <c r="AA99" s="2">
        <v>0</v>
      </c>
      <c r="AB99" s="2">
        <v>0</v>
      </c>
      <c r="AC99" s="2">
        <v>22</v>
      </c>
      <c r="AD99" s="2">
        <v>30</v>
      </c>
      <c r="AE99" s="2">
        <v>23</v>
      </c>
      <c r="AF99" s="2">
        <v>30</v>
      </c>
      <c r="AG99" s="2" t="s">
        <v>2433</v>
      </c>
      <c r="AH99" s="2">
        <v>1</v>
      </c>
      <c r="AI99" s="2" t="s">
        <v>12</v>
      </c>
      <c r="AJ99" s="2">
        <v>50000</v>
      </c>
      <c r="AK99" s="2">
        <v>0</v>
      </c>
      <c r="AL99" s="2">
        <v>0</v>
      </c>
      <c r="AM99" s="2">
        <v>0</v>
      </c>
      <c r="AN99" s="2">
        <v>0</v>
      </c>
      <c r="AO99" s="2">
        <v>22</v>
      </c>
      <c r="AP99" s="2">
        <v>30</v>
      </c>
      <c r="AQ99" s="2">
        <v>23</v>
      </c>
      <c r="AR99" s="2">
        <v>30</v>
      </c>
      <c r="AS99" s="2" t="s">
        <v>2433</v>
      </c>
      <c r="AT99" s="2">
        <v>1</v>
      </c>
      <c r="AU99" s="2" t="s">
        <v>12</v>
      </c>
      <c r="AV99" s="2">
        <v>50000</v>
      </c>
      <c r="AW99" s="2">
        <v>0</v>
      </c>
      <c r="AX99" s="2">
        <v>0</v>
      </c>
      <c r="AY99" s="2">
        <v>0</v>
      </c>
      <c r="AZ99" s="2">
        <v>0</v>
      </c>
      <c r="BA99" s="2">
        <v>22</v>
      </c>
      <c r="BB99" s="2">
        <v>30</v>
      </c>
      <c r="BC99" s="2">
        <v>23</v>
      </c>
      <c r="BD99" s="2">
        <v>30</v>
      </c>
      <c r="BE99" s="2" t="s">
        <v>2433</v>
      </c>
      <c r="BF99" s="2">
        <v>1</v>
      </c>
      <c r="BG99" s="2" t="s">
        <v>12</v>
      </c>
      <c r="BH99" s="2">
        <v>50000</v>
      </c>
      <c r="BI99" s="2">
        <v>0</v>
      </c>
      <c r="BJ99" s="2">
        <v>0</v>
      </c>
      <c r="BK99" s="2">
        <v>0</v>
      </c>
      <c r="BL99" s="2">
        <v>0</v>
      </c>
      <c r="BM99" s="2">
        <v>22</v>
      </c>
      <c r="BN99" s="2">
        <v>30</v>
      </c>
      <c r="BO99" s="2">
        <v>23</v>
      </c>
      <c r="BP99" s="2">
        <v>30</v>
      </c>
      <c r="BQ99" s="2" t="s">
        <v>2433</v>
      </c>
      <c r="BR99" s="2">
        <v>1</v>
      </c>
      <c r="BS99" s="2" t="s">
        <v>12</v>
      </c>
      <c r="BT99" s="2">
        <v>50000</v>
      </c>
      <c r="BU99" s="2">
        <v>0</v>
      </c>
      <c r="BV99" s="2">
        <v>0</v>
      </c>
      <c r="BW99" s="2">
        <v>0</v>
      </c>
      <c r="BX99" s="2">
        <v>0</v>
      </c>
      <c r="BY99" s="2">
        <v>0</v>
      </c>
      <c r="BZ99" s="2">
        <v>0</v>
      </c>
      <c r="CA99" s="2">
        <v>0</v>
      </c>
      <c r="CB99" s="2">
        <v>0</v>
      </c>
      <c r="CC99" s="2" t="s">
        <v>16</v>
      </c>
      <c r="CD99" s="2">
        <v>0</v>
      </c>
      <c r="CE99" s="2">
        <v>0</v>
      </c>
      <c r="CF99" s="2">
        <v>0</v>
      </c>
      <c r="CG99" s="2">
        <v>0</v>
      </c>
      <c r="CH99" s="2">
        <v>0</v>
      </c>
      <c r="CI99" s="2">
        <v>0</v>
      </c>
      <c r="CJ99" s="2">
        <v>0</v>
      </c>
      <c r="CK99" s="2">
        <v>0</v>
      </c>
      <c r="CL99" s="2">
        <v>0</v>
      </c>
      <c r="CM99" s="2">
        <v>0</v>
      </c>
      <c r="CN99" s="2">
        <v>0</v>
      </c>
      <c r="CO99" s="2" t="s">
        <v>16</v>
      </c>
      <c r="CP99" s="2">
        <v>0</v>
      </c>
      <c r="CQ99" s="2">
        <v>0</v>
      </c>
      <c r="CR99" s="2">
        <v>0</v>
      </c>
      <c r="CS99" s="2">
        <v>0</v>
      </c>
      <c r="CT99" s="2">
        <v>0</v>
      </c>
      <c r="CU99" s="2">
        <v>0</v>
      </c>
      <c r="CV99" s="2">
        <v>0</v>
      </c>
      <c r="CW99" s="2">
        <v>0</v>
      </c>
      <c r="CX99" s="2">
        <v>0</v>
      </c>
      <c r="CY99" s="2">
        <v>0</v>
      </c>
      <c r="CZ99" s="2">
        <v>0</v>
      </c>
      <c r="DA99" s="2" t="s">
        <v>16</v>
      </c>
      <c r="DB99" s="2">
        <v>0</v>
      </c>
      <c r="DC99" s="2">
        <v>0</v>
      </c>
      <c r="DD99" s="2">
        <v>0</v>
      </c>
      <c r="DE99" s="2">
        <v>0</v>
      </c>
      <c r="DF99" s="2">
        <v>0</v>
      </c>
      <c r="DG99" s="2">
        <v>0</v>
      </c>
      <c r="DH99" s="2">
        <v>0</v>
      </c>
      <c r="DI99" s="2">
        <v>0</v>
      </c>
      <c r="DJ99" s="2">
        <v>0</v>
      </c>
      <c r="DK99" s="2">
        <v>0</v>
      </c>
      <c r="DL99" s="2">
        <v>0</v>
      </c>
      <c r="DM99" s="2" t="s">
        <v>16</v>
      </c>
      <c r="DN99" s="2">
        <v>0</v>
      </c>
      <c r="DO99" s="2">
        <v>0</v>
      </c>
      <c r="DP99" s="2">
        <v>0</v>
      </c>
      <c r="DQ99" s="2">
        <v>0</v>
      </c>
      <c r="DR99" s="2">
        <v>0</v>
      </c>
      <c r="DS99" s="2">
        <v>0</v>
      </c>
      <c r="DT99" s="2">
        <v>0</v>
      </c>
      <c r="DU99" s="2">
        <v>0</v>
      </c>
      <c r="DV99" s="2">
        <v>0</v>
      </c>
      <c r="DW99" s="2">
        <v>0</v>
      </c>
      <c r="DX99" s="2">
        <v>0</v>
      </c>
      <c r="DY99" s="2" t="s">
        <v>16</v>
      </c>
      <c r="DZ99" s="2">
        <v>0</v>
      </c>
      <c r="EA99" s="2">
        <v>0</v>
      </c>
      <c r="EB99" s="2">
        <v>0</v>
      </c>
      <c r="EC99" s="2">
        <v>0</v>
      </c>
      <c r="ED99" s="2">
        <v>0</v>
      </c>
      <c r="EE99" s="2">
        <v>0</v>
      </c>
      <c r="EF99" s="2">
        <v>0</v>
      </c>
      <c r="EG99" s="2">
        <v>0</v>
      </c>
      <c r="EH99" s="2">
        <v>0</v>
      </c>
      <c r="EI99" s="2">
        <v>0</v>
      </c>
      <c r="EJ99" s="2">
        <v>0</v>
      </c>
      <c r="EK99" s="2" t="s">
        <v>16</v>
      </c>
      <c r="EL99" s="2">
        <v>0</v>
      </c>
      <c r="EM99" s="2">
        <v>0</v>
      </c>
      <c r="EN99" s="2">
        <v>0</v>
      </c>
      <c r="EO99" s="2">
        <v>4</v>
      </c>
      <c r="EP99" s="120">
        <v>200000</v>
      </c>
      <c r="EQ99" s="118">
        <f t="shared" si="10"/>
        <v>1</v>
      </c>
      <c r="ER99" s="118">
        <f t="shared" si="11"/>
        <v>1</v>
      </c>
      <c r="ES99" s="118">
        <f t="shared" si="12"/>
        <v>1</v>
      </c>
      <c r="ET99" s="118">
        <f t="shared" si="13"/>
        <v>1</v>
      </c>
      <c r="EU99" s="118" t="str">
        <f t="shared" si="14"/>
        <v/>
      </c>
      <c r="EV99" s="118" t="str">
        <f t="shared" si="15"/>
        <v/>
      </c>
      <c r="EW99" s="118" t="str">
        <f t="shared" si="16"/>
        <v/>
      </c>
      <c r="EX99" s="118" t="str">
        <f t="shared" si="17"/>
        <v/>
      </c>
      <c r="EY99" s="118" t="str">
        <f t="shared" si="18"/>
        <v/>
      </c>
      <c r="EZ99" s="118" t="str">
        <f t="shared" si="19"/>
        <v/>
      </c>
      <c r="FA99" s="118" t="str">
        <f>VLOOKUP(B99,[1]Kintone!A:H,8,0)</f>
        <v>診療所</v>
      </c>
      <c r="FB99" s="121">
        <v>45014</v>
      </c>
      <c r="FC99" s="118"/>
      <c r="FD99" s="118"/>
    </row>
    <row r="100" spans="1:166" ht="18.75">
      <c r="A100" s="66">
        <v>96</v>
      </c>
      <c r="B100" s="25">
        <v>5</v>
      </c>
      <c r="C100" s="67" t="s">
        <v>12</v>
      </c>
      <c r="D100" s="25">
        <v>2713701072</v>
      </c>
      <c r="E100" s="2" t="s">
        <v>1165</v>
      </c>
      <c r="F100" s="2">
        <v>0</v>
      </c>
      <c r="G100" s="2">
        <v>0</v>
      </c>
      <c r="H100" s="2" t="s">
        <v>638</v>
      </c>
      <c r="I100" s="2" t="s">
        <v>639</v>
      </c>
      <c r="J100" s="2" t="s">
        <v>640</v>
      </c>
      <c r="K100" s="68" t="s">
        <v>461</v>
      </c>
      <c r="L100" s="2" t="s">
        <v>3289</v>
      </c>
      <c r="M100" s="2" t="s">
        <v>1957</v>
      </c>
      <c r="N100" s="2" t="s">
        <v>641</v>
      </c>
      <c r="O100" s="118" t="s">
        <v>1958</v>
      </c>
      <c r="P100" s="2" t="s">
        <v>461</v>
      </c>
      <c r="Q100" s="2" t="s">
        <v>638</v>
      </c>
      <c r="R100" s="2" t="s">
        <v>639</v>
      </c>
      <c r="S100" s="2" t="s">
        <v>640</v>
      </c>
      <c r="T100" s="119" t="s">
        <v>641</v>
      </c>
      <c r="U100" s="2" t="s">
        <v>39</v>
      </c>
      <c r="V100" s="2" t="s">
        <v>12</v>
      </c>
      <c r="W100" s="69" t="s">
        <v>2434</v>
      </c>
      <c r="X100" s="2" t="s">
        <v>2435</v>
      </c>
      <c r="Y100" s="2">
        <v>8</v>
      </c>
      <c r="Z100" s="2">
        <v>30</v>
      </c>
      <c r="AA100" s="2">
        <v>11</v>
      </c>
      <c r="AB100" s="2">
        <v>30</v>
      </c>
      <c r="AC100" s="2">
        <v>13</v>
      </c>
      <c r="AD100" s="2">
        <v>30</v>
      </c>
      <c r="AE100" s="2">
        <v>15</v>
      </c>
      <c r="AF100" s="2">
        <v>30</v>
      </c>
      <c r="AG100" s="2" t="s">
        <v>2435</v>
      </c>
      <c r="AH100" s="2">
        <v>5</v>
      </c>
      <c r="AI100" s="2" t="s">
        <v>12</v>
      </c>
      <c r="AJ100" s="2">
        <v>110000</v>
      </c>
      <c r="AK100" s="2">
        <v>0</v>
      </c>
      <c r="AL100" s="2">
        <v>0</v>
      </c>
      <c r="AM100" s="2">
        <v>0</v>
      </c>
      <c r="AN100" s="2">
        <v>0</v>
      </c>
      <c r="AO100" s="2">
        <v>0</v>
      </c>
      <c r="AP100" s="2">
        <v>0</v>
      </c>
      <c r="AQ100" s="2">
        <v>0</v>
      </c>
      <c r="AR100" s="2">
        <v>0</v>
      </c>
      <c r="AS100" s="2" t="s">
        <v>16</v>
      </c>
      <c r="AT100" s="2">
        <v>0</v>
      </c>
      <c r="AU100" s="2">
        <v>0</v>
      </c>
      <c r="AV100" s="2">
        <v>0</v>
      </c>
      <c r="AW100" s="2">
        <v>8</v>
      </c>
      <c r="AX100" s="2">
        <v>30</v>
      </c>
      <c r="AY100" s="2">
        <v>11</v>
      </c>
      <c r="AZ100" s="2">
        <v>30</v>
      </c>
      <c r="BA100" s="2">
        <v>13</v>
      </c>
      <c r="BB100" s="2">
        <v>30</v>
      </c>
      <c r="BC100" s="2">
        <v>15</v>
      </c>
      <c r="BD100" s="2">
        <v>30</v>
      </c>
      <c r="BE100" s="2" t="s">
        <v>2435</v>
      </c>
      <c r="BF100" s="2">
        <v>5</v>
      </c>
      <c r="BG100" s="2" t="s">
        <v>12</v>
      </c>
      <c r="BH100" s="2">
        <v>110000</v>
      </c>
      <c r="BI100" s="2">
        <v>8</v>
      </c>
      <c r="BJ100" s="2">
        <v>30</v>
      </c>
      <c r="BK100" s="2">
        <v>11</v>
      </c>
      <c r="BL100" s="2">
        <v>30</v>
      </c>
      <c r="BM100" s="2">
        <v>13</v>
      </c>
      <c r="BN100" s="2">
        <v>30</v>
      </c>
      <c r="BO100" s="2">
        <v>15</v>
      </c>
      <c r="BP100" s="2">
        <v>30</v>
      </c>
      <c r="BQ100" s="2" t="s">
        <v>2435</v>
      </c>
      <c r="BR100" s="2">
        <v>5</v>
      </c>
      <c r="BS100" s="2" t="s">
        <v>12</v>
      </c>
      <c r="BT100" s="2">
        <v>110000</v>
      </c>
      <c r="BU100" s="2">
        <v>8</v>
      </c>
      <c r="BV100" s="2">
        <v>30</v>
      </c>
      <c r="BW100" s="2">
        <v>11</v>
      </c>
      <c r="BX100" s="2">
        <v>30</v>
      </c>
      <c r="BY100" s="2">
        <v>13</v>
      </c>
      <c r="BZ100" s="2">
        <v>30</v>
      </c>
      <c r="CA100" s="2">
        <v>15</v>
      </c>
      <c r="CB100" s="2">
        <v>30</v>
      </c>
      <c r="CC100" s="2" t="s">
        <v>2435</v>
      </c>
      <c r="CD100" s="2">
        <v>5</v>
      </c>
      <c r="CE100" s="2" t="s">
        <v>12</v>
      </c>
      <c r="CF100" s="2">
        <v>110000</v>
      </c>
      <c r="CG100" s="2">
        <v>8</v>
      </c>
      <c r="CH100" s="2">
        <v>30</v>
      </c>
      <c r="CI100" s="2">
        <v>11</v>
      </c>
      <c r="CJ100" s="2">
        <v>30</v>
      </c>
      <c r="CK100" s="2">
        <v>13</v>
      </c>
      <c r="CL100" s="2">
        <v>30</v>
      </c>
      <c r="CM100" s="2">
        <v>15</v>
      </c>
      <c r="CN100" s="2">
        <v>30</v>
      </c>
      <c r="CO100" s="2" t="s">
        <v>2435</v>
      </c>
      <c r="CP100" s="2">
        <v>5</v>
      </c>
      <c r="CQ100" s="2" t="s">
        <v>12</v>
      </c>
      <c r="CR100" s="2">
        <v>110000</v>
      </c>
      <c r="CS100" s="2">
        <v>8</v>
      </c>
      <c r="CT100" s="2">
        <v>30</v>
      </c>
      <c r="CU100" s="2">
        <v>11</v>
      </c>
      <c r="CV100" s="2">
        <v>30</v>
      </c>
      <c r="CW100" s="2">
        <v>13</v>
      </c>
      <c r="CX100" s="2">
        <v>30</v>
      </c>
      <c r="CY100" s="2">
        <v>15</v>
      </c>
      <c r="CZ100" s="2">
        <v>30</v>
      </c>
      <c r="DA100" s="2" t="s">
        <v>2435</v>
      </c>
      <c r="DB100" s="2">
        <v>5</v>
      </c>
      <c r="DC100" s="2" t="s">
        <v>12</v>
      </c>
      <c r="DD100" s="2">
        <v>110000</v>
      </c>
      <c r="DE100" s="2">
        <v>8</v>
      </c>
      <c r="DF100" s="2">
        <v>30</v>
      </c>
      <c r="DG100" s="2">
        <v>11</v>
      </c>
      <c r="DH100" s="2">
        <v>30</v>
      </c>
      <c r="DI100" s="2">
        <v>13</v>
      </c>
      <c r="DJ100" s="2">
        <v>30</v>
      </c>
      <c r="DK100" s="2">
        <v>15</v>
      </c>
      <c r="DL100" s="2">
        <v>30</v>
      </c>
      <c r="DM100" s="2" t="s">
        <v>2435</v>
      </c>
      <c r="DN100" s="2">
        <v>5</v>
      </c>
      <c r="DO100" s="2" t="s">
        <v>12</v>
      </c>
      <c r="DP100" s="2">
        <v>110000</v>
      </c>
      <c r="DQ100" s="2">
        <v>0</v>
      </c>
      <c r="DR100" s="2">
        <v>0</v>
      </c>
      <c r="DS100" s="2">
        <v>0</v>
      </c>
      <c r="DT100" s="2">
        <v>0</v>
      </c>
      <c r="DU100" s="2">
        <v>0</v>
      </c>
      <c r="DV100" s="2">
        <v>0</v>
      </c>
      <c r="DW100" s="2">
        <v>0</v>
      </c>
      <c r="DX100" s="2">
        <v>0</v>
      </c>
      <c r="DY100" s="2" t="s">
        <v>16</v>
      </c>
      <c r="DZ100" s="2">
        <v>0</v>
      </c>
      <c r="EA100" s="2">
        <v>0</v>
      </c>
      <c r="EB100" s="2">
        <v>0</v>
      </c>
      <c r="EC100" s="2">
        <v>8</v>
      </c>
      <c r="ED100" s="2">
        <v>30</v>
      </c>
      <c r="EE100" s="2">
        <v>11</v>
      </c>
      <c r="EF100" s="2">
        <v>30</v>
      </c>
      <c r="EG100" s="2">
        <v>13</v>
      </c>
      <c r="EH100" s="2">
        <v>30</v>
      </c>
      <c r="EI100" s="2">
        <v>15</v>
      </c>
      <c r="EJ100" s="2">
        <v>30</v>
      </c>
      <c r="EK100" s="2" t="s">
        <v>2435</v>
      </c>
      <c r="EL100" s="2">
        <v>5</v>
      </c>
      <c r="EM100" s="2" t="s">
        <v>12</v>
      </c>
      <c r="EN100" s="2">
        <v>110000</v>
      </c>
      <c r="EO100" s="2">
        <v>40</v>
      </c>
      <c r="EP100" s="120">
        <v>880000</v>
      </c>
      <c r="EQ100" s="118">
        <f t="shared" si="10"/>
        <v>1</v>
      </c>
      <c r="ER100" s="118" t="str">
        <f t="shared" si="11"/>
        <v/>
      </c>
      <c r="ES100" s="118">
        <f t="shared" si="12"/>
        <v>1</v>
      </c>
      <c r="ET100" s="118">
        <f t="shared" si="13"/>
        <v>1</v>
      </c>
      <c r="EU100" s="118">
        <f t="shared" si="14"/>
        <v>1</v>
      </c>
      <c r="EV100" s="118">
        <f t="shared" si="15"/>
        <v>1</v>
      </c>
      <c r="EW100" s="118">
        <f t="shared" si="16"/>
        <v>1</v>
      </c>
      <c r="EX100" s="118">
        <f t="shared" si="17"/>
        <v>1</v>
      </c>
      <c r="EY100" s="118" t="str">
        <f t="shared" si="18"/>
        <v/>
      </c>
      <c r="EZ100" s="118">
        <f t="shared" si="19"/>
        <v>1</v>
      </c>
      <c r="FA100" s="118" t="str">
        <f>VLOOKUP(B100,[1]Kintone!A:H,8,0)</f>
        <v>病院</v>
      </c>
      <c r="FB100" s="121">
        <v>45014</v>
      </c>
      <c r="FC100" s="118"/>
      <c r="FD100" s="118"/>
    </row>
    <row r="101" spans="1:166" ht="18.75" customHeight="1">
      <c r="A101" s="66">
        <v>97</v>
      </c>
      <c r="B101" s="25">
        <v>2638</v>
      </c>
      <c r="C101" s="67" t="s">
        <v>12</v>
      </c>
      <c r="D101" s="25">
        <v>2715809337</v>
      </c>
      <c r="E101" s="2" t="s">
        <v>597</v>
      </c>
      <c r="F101" s="2" t="s">
        <v>3290</v>
      </c>
      <c r="G101" s="2" t="s">
        <v>1397</v>
      </c>
      <c r="H101" s="2" t="s">
        <v>597</v>
      </c>
      <c r="I101" s="2" t="s">
        <v>168</v>
      </c>
      <c r="J101" s="2" t="s">
        <v>2437</v>
      </c>
      <c r="K101" s="68" t="s">
        <v>2436</v>
      </c>
      <c r="L101" s="2" t="s">
        <v>3291</v>
      </c>
      <c r="M101" s="2" t="s">
        <v>3292</v>
      </c>
      <c r="N101" s="2" t="s">
        <v>670</v>
      </c>
      <c r="O101" s="118" t="s">
        <v>1515</v>
      </c>
      <c r="P101" s="2" t="s">
        <v>2436</v>
      </c>
      <c r="Q101" s="2" t="s">
        <v>597</v>
      </c>
      <c r="R101" s="2" t="s">
        <v>168</v>
      </c>
      <c r="S101" s="2" t="s">
        <v>2437</v>
      </c>
      <c r="T101" s="119" t="s">
        <v>670</v>
      </c>
      <c r="U101" s="2" t="s">
        <v>192</v>
      </c>
      <c r="V101" s="2" t="s">
        <v>12</v>
      </c>
      <c r="W101" s="123" t="s">
        <v>2438</v>
      </c>
      <c r="X101" s="2"/>
      <c r="Y101" s="2">
        <v>0</v>
      </c>
      <c r="Z101" s="2">
        <v>0</v>
      </c>
      <c r="AA101" s="2">
        <v>0</v>
      </c>
      <c r="AB101" s="2">
        <v>0</v>
      </c>
      <c r="AC101" s="2">
        <v>21</v>
      </c>
      <c r="AD101" s="2">
        <v>0</v>
      </c>
      <c r="AE101" s="2">
        <v>22</v>
      </c>
      <c r="AF101" s="2">
        <v>0</v>
      </c>
      <c r="AG101" s="2" t="s">
        <v>16</v>
      </c>
      <c r="AH101" s="2">
        <v>1</v>
      </c>
      <c r="AI101" s="2" t="s">
        <v>12</v>
      </c>
      <c r="AJ101" s="2">
        <v>50000</v>
      </c>
      <c r="AK101" s="2">
        <v>0</v>
      </c>
      <c r="AL101" s="2">
        <v>0</v>
      </c>
      <c r="AM101" s="2">
        <v>0</v>
      </c>
      <c r="AN101" s="2">
        <v>0</v>
      </c>
      <c r="AO101" s="2">
        <v>21</v>
      </c>
      <c r="AP101" s="2">
        <v>0</v>
      </c>
      <c r="AQ101" s="2">
        <v>22</v>
      </c>
      <c r="AR101" s="2">
        <v>0</v>
      </c>
      <c r="AS101" s="2" t="s">
        <v>16</v>
      </c>
      <c r="AT101" s="2">
        <v>1</v>
      </c>
      <c r="AU101" s="2" t="s">
        <v>12</v>
      </c>
      <c r="AV101" s="2">
        <v>50000</v>
      </c>
      <c r="AW101" s="2">
        <v>0</v>
      </c>
      <c r="AX101" s="2">
        <v>0</v>
      </c>
      <c r="AY101" s="2">
        <v>0</v>
      </c>
      <c r="AZ101" s="2">
        <v>0</v>
      </c>
      <c r="BA101" s="2">
        <v>21</v>
      </c>
      <c r="BB101" s="2">
        <v>0</v>
      </c>
      <c r="BC101" s="2">
        <v>22</v>
      </c>
      <c r="BD101" s="2">
        <v>0</v>
      </c>
      <c r="BE101" s="2" t="s">
        <v>16</v>
      </c>
      <c r="BF101" s="2">
        <v>1</v>
      </c>
      <c r="BG101" s="2" t="s">
        <v>12</v>
      </c>
      <c r="BH101" s="2">
        <v>50000</v>
      </c>
      <c r="BI101" s="2">
        <v>0</v>
      </c>
      <c r="BJ101" s="2">
        <v>0</v>
      </c>
      <c r="BK101" s="2">
        <v>0</v>
      </c>
      <c r="BL101" s="2">
        <v>0</v>
      </c>
      <c r="BM101" s="2">
        <v>21</v>
      </c>
      <c r="BN101" s="2">
        <v>0</v>
      </c>
      <c r="BO101" s="2">
        <v>22</v>
      </c>
      <c r="BP101" s="2">
        <v>0</v>
      </c>
      <c r="BQ101" s="2" t="s">
        <v>16</v>
      </c>
      <c r="BR101" s="2">
        <v>1</v>
      </c>
      <c r="BS101" s="2" t="s">
        <v>12</v>
      </c>
      <c r="BT101" s="2">
        <v>50000</v>
      </c>
      <c r="BU101" s="2">
        <v>0</v>
      </c>
      <c r="BV101" s="2">
        <v>0</v>
      </c>
      <c r="BW101" s="2">
        <v>0</v>
      </c>
      <c r="BX101" s="2">
        <v>0</v>
      </c>
      <c r="BY101" s="2">
        <v>0</v>
      </c>
      <c r="BZ101" s="2">
        <v>0</v>
      </c>
      <c r="CA101" s="2">
        <v>0</v>
      </c>
      <c r="CB101" s="2">
        <v>0</v>
      </c>
      <c r="CC101" s="2" t="s">
        <v>16</v>
      </c>
      <c r="CD101" s="2">
        <v>0</v>
      </c>
      <c r="CE101" s="2">
        <v>0</v>
      </c>
      <c r="CF101" s="2">
        <v>0</v>
      </c>
      <c r="CG101" s="2">
        <v>0</v>
      </c>
      <c r="CH101" s="2">
        <v>0</v>
      </c>
      <c r="CI101" s="2">
        <v>0</v>
      </c>
      <c r="CJ101" s="2">
        <v>0</v>
      </c>
      <c r="CK101" s="2">
        <v>0</v>
      </c>
      <c r="CL101" s="2">
        <v>0</v>
      </c>
      <c r="CM101" s="2">
        <v>0</v>
      </c>
      <c r="CN101" s="2">
        <v>0</v>
      </c>
      <c r="CO101" s="2" t="s">
        <v>16</v>
      </c>
      <c r="CP101" s="2">
        <v>0</v>
      </c>
      <c r="CQ101" s="2">
        <v>0</v>
      </c>
      <c r="CR101" s="2">
        <v>0</v>
      </c>
      <c r="CS101" s="2">
        <v>0</v>
      </c>
      <c r="CT101" s="2">
        <v>0</v>
      </c>
      <c r="CU101" s="2">
        <v>0</v>
      </c>
      <c r="CV101" s="2">
        <v>0</v>
      </c>
      <c r="CW101" s="2">
        <v>0</v>
      </c>
      <c r="CX101" s="2">
        <v>0</v>
      </c>
      <c r="CY101" s="2">
        <v>0</v>
      </c>
      <c r="CZ101" s="2">
        <v>0</v>
      </c>
      <c r="DA101" s="2" t="s">
        <v>16</v>
      </c>
      <c r="DB101" s="2">
        <v>0</v>
      </c>
      <c r="DC101" s="2">
        <v>0</v>
      </c>
      <c r="DD101" s="2">
        <v>0</v>
      </c>
      <c r="DE101" s="2">
        <v>0</v>
      </c>
      <c r="DF101" s="2">
        <v>0</v>
      </c>
      <c r="DG101" s="2">
        <v>0</v>
      </c>
      <c r="DH101" s="2">
        <v>0</v>
      </c>
      <c r="DI101" s="2">
        <v>0</v>
      </c>
      <c r="DJ101" s="2">
        <v>0</v>
      </c>
      <c r="DK101" s="2">
        <v>0</v>
      </c>
      <c r="DL101" s="2">
        <v>0</v>
      </c>
      <c r="DM101" s="2" t="s">
        <v>16</v>
      </c>
      <c r="DN101" s="2">
        <v>0</v>
      </c>
      <c r="DO101" s="2">
        <v>0</v>
      </c>
      <c r="DP101" s="2">
        <v>0</v>
      </c>
      <c r="DQ101" s="2">
        <v>0</v>
      </c>
      <c r="DR101" s="2">
        <v>0</v>
      </c>
      <c r="DS101" s="2">
        <v>0</v>
      </c>
      <c r="DT101" s="2">
        <v>0</v>
      </c>
      <c r="DU101" s="2">
        <v>0</v>
      </c>
      <c r="DV101" s="2">
        <v>0</v>
      </c>
      <c r="DW101" s="2">
        <v>0</v>
      </c>
      <c r="DX101" s="2">
        <v>0</v>
      </c>
      <c r="DY101" s="2" t="s">
        <v>16</v>
      </c>
      <c r="DZ101" s="2">
        <v>0</v>
      </c>
      <c r="EA101" s="2">
        <v>0</v>
      </c>
      <c r="EB101" s="2">
        <v>0</v>
      </c>
      <c r="EC101" s="2">
        <v>0</v>
      </c>
      <c r="ED101" s="2">
        <v>0</v>
      </c>
      <c r="EE101" s="2">
        <v>0</v>
      </c>
      <c r="EF101" s="2">
        <v>0</v>
      </c>
      <c r="EG101" s="2">
        <v>0</v>
      </c>
      <c r="EH101" s="2">
        <v>0</v>
      </c>
      <c r="EI101" s="2">
        <v>0</v>
      </c>
      <c r="EJ101" s="2">
        <v>0</v>
      </c>
      <c r="EK101" s="2" t="s">
        <v>16</v>
      </c>
      <c r="EL101" s="2">
        <v>0</v>
      </c>
      <c r="EM101" s="2">
        <v>0</v>
      </c>
      <c r="EN101" s="2">
        <v>0</v>
      </c>
      <c r="EO101" s="2">
        <v>4</v>
      </c>
      <c r="EP101" s="120">
        <v>200000</v>
      </c>
      <c r="EQ101" s="118">
        <f t="shared" si="10"/>
        <v>1</v>
      </c>
      <c r="ER101" s="118">
        <f t="shared" si="11"/>
        <v>1</v>
      </c>
      <c r="ES101" s="118">
        <f t="shared" si="12"/>
        <v>1</v>
      </c>
      <c r="ET101" s="118">
        <f t="shared" si="13"/>
        <v>1</v>
      </c>
      <c r="EU101" s="118" t="str">
        <f t="shared" si="14"/>
        <v/>
      </c>
      <c r="EV101" s="118" t="str">
        <f t="shared" si="15"/>
        <v/>
      </c>
      <c r="EW101" s="118" t="str">
        <f t="shared" si="16"/>
        <v/>
      </c>
      <c r="EX101" s="118" t="str">
        <f t="shared" si="17"/>
        <v/>
      </c>
      <c r="EY101" s="118" t="str">
        <f t="shared" si="18"/>
        <v/>
      </c>
      <c r="EZ101" s="118" t="str">
        <f t="shared" si="19"/>
        <v/>
      </c>
      <c r="FA101" s="118" t="str">
        <f>VLOOKUP(B101,[1]Kintone!A:H,8,0)</f>
        <v>診療所</v>
      </c>
      <c r="FB101" s="121">
        <v>45014</v>
      </c>
      <c r="FC101" s="118"/>
      <c r="FD101" s="118"/>
    </row>
    <row r="102" spans="1:166" ht="18.75">
      <c r="A102" s="66">
        <v>98</v>
      </c>
      <c r="B102" s="25">
        <v>2008</v>
      </c>
      <c r="C102" s="67" t="s">
        <v>12</v>
      </c>
      <c r="D102" s="25">
        <v>2712307798</v>
      </c>
      <c r="E102" s="2" t="s">
        <v>185</v>
      </c>
      <c r="F102" s="2" t="s">
        <v>3293</v>
      </c>
      <c r="G102" s="2" t="s">
        <v>3294</v>
      </c>
      <c r="H102" s="2" t="s">
        <v>185</v>
      </c>
      <c r="I102" s="2" t="s">
        <v>43</v>
      </c>
      <c r="J102" s="2" t="s">
        <v>2439</v>
      </c>
      <c r="K102" s="68" t="s">
        <v>1087</v>
      </c>
      <c r="L102" s="2" t="s">
        <v>1835</v>
      </c>
      <c r="M102" s="2" t="s">
        <v>1836</v>
      </c>
      <c r="N102" s="2" t="s">
        <v>1837</v>
      </c>
      <c r="O102" s="118" t="s">
        <v>1838</v>
      </c>
      <c r="P102" s="2" t="s">
        <v>1087</v>
      </c>
      <c r="Q102" s="2" t="s">
        <v>185</v>
      </c>
      <c r="R102" s="2" t="s">
        <v>43</v>
      </c>
      <c r="S102" s="2" t="s">
        <v>2439</v>
      </c>
      <c r="T102" s="119" t="s">
        <v>851</v>
      </c>
      <c r="U102" s="2" t="s">
        <v>20</v>
      </c>
      <c r="V102" s="2" t="s">
        <v>12</v>
      </c>
      <c r="W102" s="69" t="s">
        <v>586</v>
      </c>
      <c r="X102" s="2" t="s">
        <v>2440</v>
      </c>
      <c r="Y102" s="2">
        <v>9</v>
      </c>
      <c r="Z102" s="2">
        <v>0</v>
      </c>
      <c r="AA102" s="2">
        <v>12</v>
      </c>
      <c r="AB102" s="2">
        <v>0</v>
      </c>
      <c r="AC102" s="2">
        <v>12</v>
      </c>
      <c r="AD102" s="2">
        <v>0</v>
      </c>
      <c r="AE102" s="2">
        <v>15</v>
      </c>
      <c r="AF102" s="2">
        <v>0</v>
      </c>
      <c r="AG102" s="2" t="s">
        <v>2440</v>
      </c>
      <c r="AH102" s="2">
        <v>6</v>
      </c>
      <c r="AI102" s="2" t="s">
        <v>12</v>
      </c>
      <c r="AJ102" s="2">
        <v>130000</v>
      </c>
      <c r="AK102" s="2">
        <v>9</v>
      </c>
      <c r="AL102" s="2">
        <v>0</v>
      </c>
      <c r="AM102" s="2">
        <v>12</v>
      </c>
      <c r="AN102" s="2">
        <v>0</v>
      </c>
      <c r="AO102" s="2">
        <v>12</v>
      </c>
      <c r="AP102" s="2">
        <v>0</v>
      </c>
      <c r="AQ102" s="2">
        <v>15</v>
      </c>
      <c r="AR102" s="2">
        <v>0</v>
      </c>
      <c r="AS102" s="2" t="s">
        <v>2440</v>
      </c>
      <c r="AT102" s="2">
        <v>6</v>
      </c>
      <c r="AU102" s="2" t="s">
        <v>12</v>
      </c>
      <c r="AV102" s="2">
        <v>130000</v>
      </c>
      <c r="AW102" s="2">
        <v>9</v>
      </c>
      <c r="AX102" s="2">
        <v>0</v>
      </c>
      <c r="AY102" s="2">
        <v>12</v>
      </c>
      <c r="AZ102" s="2">
        <v>0</v>
      </c>
      <c r="BA102" s="2">
        <v>12</v>
      </c>
      <c r="BB102" s="2">
        <v>0</v>
      </c>
      <c r="BC102" s="2">
        <v>15</v>
      </c>
      <c r="BD102" s="2">
        <v>0</v>
      </c>
      <c r="BE102" s="2" t="s">
        <v>2440</v>
      </c>
      <c r="BF102" s="2">
        <v>6</v>
      </c>
      <c r="BG102" s="2" t="s">
        <v>12</v>
      </c>
      <c r="BH102" s="2">
        <v>130000</v>
      </c>
      <c r="BI102" s="2">
        <v>9</v>
      </c>
      <c r="BJ102" s="2">
        <v>0</v>
      </c>
      <c r="BK102" s="2">
        <v>12</v>
      </c>
      <c r="BL102" s="2">
        <v>0</v>
      </c>
      <c r="BM102" s="2">
        <v>12</v>
      </c>
      <c r="BN102" s="2">
        <v>0</v>
      </c>
      <c r="BO102" s="2">
        <v>15</v>
      </c>
      <c r="BP102" s="2">
        <v>0</v>
      </c>
      <c r="BQ102" s="2" t="s">
        <v>2440</v>
      </c>
      <c r="BR102" s="2">
        <v>6</v>
      </c>
      <c r="BS102" s="2" t="s">
        <v>12</v>
      </c>
      <c r="BT102" s="2">
        <v>130000</v>
      </c>
      <c r="BU102" s="2">
        <v>11</v>
      </c>
      <c r="BV102" s="2">
        <v>0</v>
      </c>
      <c r="BW102" s="2">
        <v>12</v>
      </c>
      <c r="BX102" s="2">
        <v>0</v>
      </c>
      <c r="BY102" s="2">
        <v>12</v>
      </c>
      <c r="BZ102" s="2">
        <v>0</v>
      </c>
      <c r="CA102" s="2">
        <v>14</v>
      </c>
      <c r="CB102" s="2">
        <v>0</v>
      </c>
      <c r="CC102" s="2" t="s">
        <v>2440</v>
      </c>
      <c r="CD102" s="2">
        <v>3</v>
      </c>
      <c r="CE102" s="2" t="s">
        <v>12</v>
      </c>
      <c r="CF102" s="2">
        <v>70000</v>
      </c>
      <c r="CG102" s="2">
        <v>9</v>
      </c>
      <c r="CH102" s="2">
        <v>0</v>
      </c>
      <c r="CI102" s="2">
        <v>12</v>
      </c>
      <c r="CJ102" s="2">
        <v>0</v>
      </c>
      <c r="CK102" s="2">
        <v>12</v>
      </c>
      <c r="CL102" s="2">
        <v>0</v>
      </c>
      <c r="CM102" s="2">
        <v>15</v>
      </c>
      <c r="CN102" s="2">
        <v>0</v>
      </c>
      <c r="CO102" s="2" t="s">
        <v>2440</v>
      </c>
      <c r="CP102" s="2">
        <v>6</v>
      </c>
      <c r="CQ102" s="2" t="s">
        <v>12</v>
      </c>
      <c r="CR102" s="2">
        <v>130000</v>
      </c>
      <c r="CS102" s="2">
        <v>0</v>
      </c>
      <c r="CT102" s="2">
        <v>0</v>
      </c>
      <c r="CU102" s="2">
        <v>0</v>
      </c>
      <c r="CV102" s="2">
        <v>0</v>
      </c>
      <c r="CW102" s="2">
        <v>14</v>
      </c>
      <c r="CX102" s="2">
        <v>0</v>
      </c>
      <c r="CY102" s="2">
        <v>17</v>
      </c>
      <c r="CZ102" s="2">
        <v>0</v>
      </c>
      <c r="DA102" s="2" t="s">
        <v>2440</v>
      </c>
      <c r="DB102" s="2">
        <v>3</v>
      </c>
      <c r="DC102" s="2" t="s">
        <v>12</v>
      </c>
      <c r="DD102" s="2">
        <v>70000</v>
      </c>
      <c r="DE102" s="2">
        <v>0</v>
      </c>
      <c r="DF102" s="2">
        <v>0</v>
      </c>
      <c r="DG102" s="2">
        <v>0</v>
      </c>
      <c r="DH102" s="2">
        <v>0</v>
      </c>
      <c r="DI102" s="2">
        <v>0</v>
      </c>
      <c r="DJ102" s="2">
        <v>0</v>
      </c>
      <c r="DK102" s="2">
        <v>0</v>
      </c>
      <c r="DL102" s="2">
        <v>0</v>
      </c>
      <c r="DM102" s="2" t="s">
        <v>2440</v>
      </c>
      <c r="DN102" s="2">
        <v>0</v>
      </c>
      <c r="DO102" s="2" t="s">
        <v>12</v>
      </c>
      <c r="DP102" s="2">
        <v>0</v>
      </c>
      <c r="DQ102" s="2">
        <v>0</v>
      </c>
      <c r="DR102" s="2">
        <v>0</v>
      </c>
      <c r="DS102" s="2">
        <v>0</v>
      </c>
      <c r="DT102" s="2">
        <v>0</v>
      </c>
      <c r="DU102" s="2">
        <v>0</v>
      </c>
      <c r="DV102" s="2">
        <v>0</v>
      </c>
      <c r="DW102" s="2">
        <v>0</v>
      </c>
      <c r="DX102" s="2">
        <v>0</v>
      </c>
      <c r="DY102" s="2" t="s">
        <v>2440</v>
      </c>
      <c r="DZ102" s="2">
        <v>0</v>
      </c>
      <c r="EA102" s="2" t="s">
        <v>12</v>
      </c>
      <c r="EB102" s="2">
        <v>0</v>
      </c>
      <c r="EC102" s="2">
        <v>9</v>
      </c>
      <c r="ED102" s="2">
        <v>0</v>
      </c>
      <c r="EE102" s="2">
        <v>12</v>
      </c>
      <c r="EF102" s="2">
        <v>0</v>
      </c>
      <c r="EG102" s="2">
        <v>12</v>
      </c>
      <c r="EH102" s="2">
        <v>0</v>
      </c>
      <c r="EI102" s="2">
        <v>15</v>
      </c>
      <c r="EJ102" s="2">
        <v>0</v>
      </c>
      <c r="EK102" s="2" t="s">
        <v>2440</v>
      </c>
      <c r="EL102" s="2">
        <v>6</v>
      </c>
      <c r="EM102" s="2" t="s">
        <v>12</v>
      </c>
      <c r="EN102" s="2">
        <v>130000</v>
      </c>
      <c r="EO102" s="2">
        <v>42</v>
      </c>
      <c r="EP102" s="120">
        <v>920000</v>
      </c>
      <c r="EQ102" s="118">
        <f t="shared" si="10"/>
        <v>1</v>
      </c>
      <c r="ER102" s="118">
        <f t="shared" si="11"/>
        <v>1</v>
      </c>
      <c r="ES102" s="118">
        <f t="shared" si="12"/>
        <v>1</v>
      </c>
      <c r="ET102" s="118">
        <f t="shared" si="13"/>
        <v>1</v>
      </c>
      <c r="EU102" s="118">
        <f t="shared" si="14"/>
        <v>1</v>
      </c>
      <c r="EV102" s="118">
        <f t="shared" si="15"/>
        <v>1</v>
      </c>
      <c r="EW102" s="118">
        <f t="shared" si="16"/>
        <v>1</v>
      </c>
      <c r="EX102" s="118" t="str">
        <f t="shared" si="17"/>
        <v/>
      </c>
      <c r="EY102" s="118" t="str">
        <f t="shared" si="18"/>
        <v/>
      </c>
      <c r="EZ102" s="118">
        <f t="shared" si="19"/>
        <v>1</v>
      </c>
      <c r="FA102" s="118" t="str">
        <f>VLOOKUP(B102,[1]Kintone!A:H,8,0)</f>
        <v>診療所</v>
      </c>
      <c r="FB102" s="121">
        <v>45014</v>
      </c>
      <c r="FC102" s="118"/>
      <c r="FD102" s="118"/>
    </row>
    <row r="103" spans="1:166" ht="18.75">
      <c r="A103" s="66">
        <v>99</v>
      </c>
      <c r="B103" s="25">
        <v>85</v>
      </c>
      <c r="C103" s="67" t="s">
        <v>12</v>
      </c>
      <c r="D103" s="25">
        <v>2719900116</v>
      </c>
      <c r="E103" s="2" t="s">
        <v>1444</v>
      </c>
      <c r="F103" s="2" t="s">
        <v>1445</v>
      </c>
      <c r="G103" s="2" t="s">
        <v>1446</v>
      </c>
      <c r="H103" s="2" t="s">
        <v>822</v>
      </c>
      <c r="I103" s="2" t="s">
        <v>56</v>
      </c>
      <c r="J103" s="2" t="s">
        <v>681</v>
      </c>
      <c r="K103" s="68" t="s">
        <v>488</v>
      </c>
      <c r="L103" s="2" t="s">
        <v>1447</v>
      </c>
      <c r="M103" s="2" t="s">
        <v>1448</v>
      </c>
      <c r="N103" s="2" t="s">
        <v>682</v>
      </c>
      <c r="O103" s="118" t="s">
        <v>3295</v>
      </c>
      <c r="P103" s="2" t="s">
        <v>488</v>
      </c>
      <c r="Q103" s="2" t="s">
        <v>822</v>
      </c>
      <c r="R103" s="2" t="s">
        <v>56</v>
      </c>
      <c r="S103" s="2" t="s">
        <v>681</v>
      </c>
      <c r="T103" s="119" t="s">
        <v>682</v>
      </c>
      <c r="U103" s="2" t="s">
        <v>52</v>
      </c>
      <c r="V103" s="2" t="s">
        <v>12</v>
      </c>
      <c r="W103" s="69" t="s">
        <v>683</v>
      </c>
      <c r="X103" s="2" t="s">
        <v>3296</v>
      </c>
      <c r="Y103" s="2">
        <v>9</v>
      </c>
      <c r="Z103" s="2">
        <v>0</v>
      </c>
      <c r="AA103" s="2">
        <v>12</v>
      </c>
      <c r="AB103" s="2">
        <v>0</v>
      </c>
      <c r="AC103" s="2">
        <v>12</v>
      </c>
      <c r="AD103" s="2">
        <v>0</v>
      </c>
      <c r="AE103" s="2">
        <v>15</v>
      </c>
      <c r="AF103" s="2">
        <v>0</v>
      </c>
      <c r="AG103" s="2" t="s">
        <v>3297</v>
      </c>
      <c r="AH103" s="2">
        <v>6</v>
      </c>
      <c r="AI103" s="2" t="s">
        <v>12</v>
      </c>
      <c r="AJ103" s="2">
        <v>130000</v>
      </c>
      <c r="AK103" s="2">
        <v>9</v>
      </c>
      <c r="AL103" s="2">
        <v>0</v>
      </c>
      <c r="AM103" s="2">
        <v>12</v>
      </c>
      <c r="AN103" s="2">
        <v>0</v>
      </c>
      <c r="AO103" s="2">
        <v>12</v>
      </c>
      <c r="AP103" s="2">
        <v>0</v>
      </c>
      <c r="AQ103" s="2">
        <v>15</v>
      </c>
      <c r="AR103" s="2">
        <v>0</v>
      </c>
      <c r="AS103" s="2" t="s">
        <v>3298</v>
      </c>
      <c r="AT103" s="2">
        <v>6</v>
      </c>
      <c r="AU103" s="2" t="s">
        <v>12</v>
      </c>
      <c r="AV103" s="2">
        <v>130000</v>
      </c>
      <c r="AW103" s="2">
        <v>9</v>
      </c>
      <c r="AX103" s="2">
        <v>0</v>
      </c>
      <c r="AY103" s="2">
        <v>12</v>
      </c>
      <c r="AZ103" s="2">
        <v>0</v>
      </c>
      <c r="BA103" s="2">
        <v>12</v>
      </c>
      <c r="BB103" s="2">
        <v>0</v>
      </c>
      <c r="BC103" s="2">
        <v>15</v>
      </c>
      <c r="BD103" s="2">
        <v>0</v>
      </c>
      <c r="BE103" s="2" t="s">
        <v>3299</v>
      </c>
      <c r="BF103" s="2">
        <v>6</v>
      </c>
      <c r="BG103" s="2" t="s">
        <v>12</v>
      </c>
      <c r="BH103" s="2">
        <v>130000</v>
      </c>
      <c r="BI103" s="2">
        <v>9</v>
      </c>
      <c r="BJ103" s="2">
        <v>0</v>
      </c>
      <c r="BK103" s="2">
        <v>12</v>
      </c>
      <c r="BL103" s="2">
        <v>0</v>
      </c>
      <c r="BM103" s="2">
        <v>12</v>
      </c>
      <c r="BN103" s="2">
        <v>0</v>
      </c>
      <c r="BO103" s="2">
        <v>15</v>
      </c>
      <c r="BP103" s="2">
        <v>0</v>
      </c>
      <c r="BQ103" s="2" t="s">
        <v>3299</v>
      </c>
      <c r="BR103" s="2">
        <v>6</v>
      </c>
      <c r="BS103" s="2" t="s">
        <v>12</v>
      </c>
      <c r="BT103" s="2">
        <v>130000</v>
      </c>
      <c r="BU103" s="2">
        <v>9</v>
      </c>
      <c r="BV103" s="2">
        <v>0</v>
      </c>
      <c r="BW103" s="2">
        <v>12</v>
      </c>
      <c r="BX103" s="2">
        <v>0</v>
      </c>
      <c r="BY103" s="2">
        <v>12</v>
      </c>
      <c r="BZ103" s="2">
        <v>0</v>
      </c>
      <c r="CA103" s="2">
        <v>15</v>
      </c>
      <c r="CB103" s="2">
        <v>0</v>
      </c>
      <c r="CC103" s="2" t="s">
        <v>3299</v>
      </c>
      <c r="CD103" s="2">
        <v>6</v>
      </c>
      <c r="CE103" s="2" t="s">
        <v>12</v>
      </c>
      <c r="CF103" s="2">
        <v>130000</v>
      </c>
      <c r="CG103" s="2">
        <v>9</v>
      </c>
      <c r="CH103" s="2">
        <v>0</v>
      </c>
      <c r="CI103" s="2">
        <v>12</v>
      </c>
      <c r="CJ103" s="2">
        <v>0</v>
      </c>
      <c r="CK103" s="2">
        <v>12</v>
      </c>
      <c r="CL103" s="2">
        <v>0</v>
      </c>
      <c r="CM103" s="2">
        <v>15</v>
      </c>
      <c r="CN103" s="2">
        <v>0</v>
      </c>
      <c r="CO103" s="2" t="s">
        <v>3299</v>
      </c>
      <c r="CP103" s="2">
        <v>6</v>
      </c>
      <c r="CQ103" s="2" t="s">
        <v>12</v>
      </c>
      <c r="CR103" s="2">
        <v>130000</v>
      </c>
      <c r="CS103" s="2">
        <v>9</v>
      </c>
      <c r="CT103" s="2">
        <v>0</v>
      </c>
      <c r="CU103" s="2">
        <v>12</v>
      </c>
      <c r="CV103" s="2">
        <v>0</v>
      </c>
      <c r="CW103" s="2">
        <v>12</v>
      </c>
      <c r="CX103" s="2">
        <v>0</v>
      </c>
      <c r="CY103" s="2">
        <v>15</v>
      </c>
      <c r="CZ103" s="2">
        <v>0</v>
      </c>
      <c r="DA103" s="2" t="s">
        <v>3299</v>
      </c>
      <c r="DB103" s="2">
        <v>6</v>
      </c>
      <c r="DC103" s="2" t="s">
        <v>12</v>
      </c>
      <c r="DD103" s="2">
        <v>130000</v>
      </c>
      <c r="DE103" s="2">
        <v>9</v>
      </c>
      <c r="DF103" s="2">
        <v>0</v>
      </c>
      <c r="DG103" s="2">
        <v>12</v>
      </c>
      <c r="DH103" s="2">
        <v>0</v>
      </c>
      <c r="DI103" s="2">
        <v>12</v>
      </c>
      <c r="DJ103" s="2">
        <v>0</v>
      </c>
      <c r="DK103" s="2">
        <v>15</v>
      </c>
      <c r="DL103" s="2">
        <v>0</v>
      </c>
      <c r="DM103" s="2" t="s">
        <v>3299</v>
      </c>
      <c r="DN103" s="2">
        <v>6</v>
      </c>
      <c r="DO103" s="2" t="s">
        <v>12</v>
      </c>
      <c r="DP103" s="2">
        <v>130000</v>
      </c>
      <c r="DQ103" s="2">
        <v>9</v>
      </c>
      <c r="DR103" s="2">
        <v>0</v>
      </c>
      <c r="DS103" s="2">
        <v>12</v>
      </c>
      <c r="DT103" s="2">
        <v>0</v>
      </c>
      <c r="DU103" s="2">
        <v>12</v>
      </c>
      <c r="DV103" s="2">
        <v>0</v>
      </c>
      <c r="DW103" s="2">
        <v>15</v>
      </c>
      <c r="DX103" s="2">
        <v>0</v>
      </c>
      <c r="DY103" s="2" t="s">
        <v>3299</v>
      </c>
      <c r="DZ103" s="2">
        <v>6</v>
      </c>
      <c r="EA103" s="2" t="s">
        <v>12</v>
      </c>
      <c r="EB103" s="2">
        <v>130000</v>
      </c>
      <c r="EC103" s="2">
        <v>9</v>
      </c>
      <c r="ED103" s="2">
        <v>0</v>
      </c>
      <c r="EE103" s="2">
        <v>12</v>
      </c>
      <c r="EF103" s="2">
        <v>0</v>
      </c>
      <c r="EG103" s="2">
        <v>12</v>
      </c>
      <c r="EH103" s="2">
        <v>0</v>
      </c>
      <c r="EI103" s="2">
        <v>15</v>
      </c>
      <c r="EJ103" s="2">
        <v>0</v>
      </c>
      <c r="EK103" s="2" t="s">
        <v>3299</v>
      </c>
      <c r="EL103" s="2">
        <v>6</v>
      </c>
      <c r="EM103" s="2" t="s">
        <v>12</v>
      </c>
      <c r="EN103" s="2">
        <v>130000</v>
      </c>
      <c r="EO103" s="2">
        <v>60</v>
      </c>
      <c r="EP103" s="120">
        <v>1300000</v>
      </c>
      <c r="EQ103" s="118">
        <f t="shared" si="10"/>
        <v>1</v>
      </c>
      <c r="ER103" s="118">
        <f t="shared" si="11"/>
        <v>1</v>
      </c>
      <c r="ES103" s="118">
        <f t="shared" si="12"/>
        <v>1</v>
      </c>
      <c r="ET103" s="118">
        <f t="shared" si="13"/>
        <v>1</v>
      </c>
      <c r="EU103" s="118">
        <f t="shared" si="14"/>
        <v>1</v>
      </c>
      <c r="EV103" s="118">
        <f t="shared" si="15"/>
        <v>1</v>
      </c>
      <c r="EW103" s="118">
        <f t="shared" si="16"/>
        <v>1</v>
      </c>
      <c r="EX103" s="118">
        <f t="shared" si="17"/>
        <v>1</v>
      </c>
      <c r="EY103" s="118">
        <f t="shared" si="18"/>
        <v>1</v>
      </c>
      <c r="EZ103" s="118">
        <f t="shared" si="19"/>
        <v>1</v>
      </c>
      <c r="FA103" s="118" t="str">
        <f>VLOOKUP(B103,[1]Kintone!A:H,8,0)</f>
        <v>病院</v>
      </c>
      <c r="FB103" s="121">
        <v>45014</v>
      </c>
      <c r="FC103" s="118"/>
      <c r="FD103" s="118"/>
    </row>
    <row r="104" spans="1:166" ht="18.75">
      <c r="A104" s="66">
        <v>100</v>
      </c>
      <c r="B104" s="25">
        <v>2659</v>
      </c>
      <c r="C104" s="67" t="s">
        <v>15</v>
      </c>
      <c r="D104" s="25">
        <v>2713801054</v>
      </c>
      <c r="E104" s="2" t="s">
        <v>858</v>
      </c>
      <c r="F104" s="2" t="s">
        <v>1718</v>
      </c>
      <c r="G104" s="2" t="s">
        <v>1719</v>
      </c>
      <c r="H104" s="2" t="s">
        <v>858</v>
      </c>
      <c r="I104" s="2" t="s">
        <v>694</v>
      </c>
      <c r="J104" s="2" t="s">
        <v>859</v>
      </c>
      <c r="K104" s="68" t="s">
        <v>521</v>
      </c>
      <c r="L104" s="2" t="s">
        <v>1720</v>
      </c>
      <c r="M104" s="2" t="s">
        <v>1721</v>
      </c>
      <c r="N104" s="2" t="s">
        <v>860</v>
      </c>
      <c r="O104" s="118" t="s">
        <v>1722</v>
      </c>
      <c r="P104" s="2" t="s">
        <v>521</v>
      </c>
      <c r="Q104" s="2" t="s">
        <v>858</v>
      </c>
      <c r="R104" s="2" t="s">
        <v>694</v>
      </c>
      <c r="S104" s="2" t="s">
        <v>859</v>
      </c>
      <c r="T104" s="119" t="s">
        <v>860</v>
      </c>
      <c r="U104" s="2" t="s">
        <v>20</v>
      </c>
      <c r="V104" s="2" t="s">
        <v>15</v>
      </c>
      <c r="W104" s="69"/>
      <c r="X104" s="2" t="s">
        <v>2441</v>
      </c>
      <c r="Y104" s="2">
        <v>9</v>
      </c>
      <c r="Z104" s="2">
        <v>0</v>
      </c>
      <c r="AA104" s="2">
        <v>12</v>
      </c>
      <c r="AB104" s="2">
        <v>0</v>
      </c>
      <c r="AC104" s="2">
        <v>0</v>
      </c>
      <c r="AD104" s="2">
        <v>0</v>
      </c>
      <c r="AE104" s="2">
        <v>0</v>
      </c>
      <c r="AF104" s="2">
        <v>0</v>
      </c>
      <c r="AG104" s="2" t="s">
        <v>2441</v>
      </c>
      <c r="AH104" s="2">
        <v>3</v>
      </c>
      <c r="AI104" s="2" t="s">
        <v>15</v>
      </c>
      <c r="AJ104" s="2">
        <v>35000</v>
      </c>
      <c r="AK104" s="2">
        <v>9</v>
      </c>
      <c r="AL104" s="2">
        <v>0</v>
      </c>
      <c r="AM104" s="2">
        <v>12</v>
      </c>
      <c r="AN104" s="2">
        <v>0</v>
      </c>
      <c r="AO104" s="2">
        <v>0</v>
      </c>
      <c r="AP104" s="2">
        <v>0</v>
      </c>
      <c r="AQ104" s="2">
        <v>0</v>
      </c>
      <c r="AR104" s="2">
        <v>0</v>
      </c>
      <c r="AS104" s="2" t="s">
        <v>2441</v>
      </c>
      <c r="AT104" s="2">
        <v>3</v>
      </c>
      <c r="AU104" s="2" t="s">
        <v>15</v>
      </c>
      <c r="AV104" s="2">
        <v>35000</v>
      </c>
      <c r="AW104" s="2">
        <v>9</v>
      </c>
      <c r="AX104" s="2">
        <v>0</v>
      </c>
      <c r="AY104" s="2">
        <v>12</v>
      </c>
      <c r="AZ104" s="2">
        <v>0</v>
      </c>
      <c r="BA104" s="2">
        <v>0</v>
      </c>
      <c r="BB104" s="2">
        <v>0</v>
      </c>
      <c r="BC104" s="2">
        <v>0</v>
      </c>
      <c r="BD104" s="2">
        <v>0</v>
      </c>
      <c r="BE104" s="2" t="s">
        <v>2441</v>
      </c>
      <c r="BF104" s="2">
        <v>3</v>
      </c>
      <c r="BG104" s="2" t="s">
        <v>15</v>
      </c>
      <c r="BH104" s="2">
        <v>35000</v>
      </c>
      <c r="BI104" s="2">
        <v>9</v>
      </c>
      <c r="BJ104" s="2">
        <v>0</v>
      </c>
      <c r="BK104" s="2">
        <v>12</v>
      </c>
      <c r="BL104" s="2">
        <v>0</v>
      </c>
      <c r="BM104" s="2">
        <v>0</v>
      </c>
      <c r="BN104" s="2">
        <v>0</v>
      </c>
      <c r="BO104" s="2">
        <v>0</v>
      </c>
      <c r="BP104" s="2">
        <v>0</v>
      </c>
      <c r="BQ104" s="2" t="s">
        <v>2441</v>
      </c>
      <c r="BR104" s="2">
        <v>3</v>
      </c>
      <c r="BS104" s="2" t="s">
        <v>15</v>
      </c>
      <c r="BT104" s="2">
        <v>35000</v>
      </c>
      <c r="BU104" s="2">
        <v>9</v>
      </c>
      <c r="BV104" s="2">
        <v>0</v>
      </c>
      <c r="BW104" s="2">
        <v>12</v>
      </c>
      <c r="BX104" s="2">
        <v>0</v>
      </c>
      <c r="BY104" s="2">
        <v>0</v>
      </c>
      <c r="BZ104" s="2">
        <v>0</v>
      </c>
      <c r="CA104" s="2">
        <v>0</v>
      </c>
      <c r="CB104" s="2">
        <v>0</v>
      </c>
      <c r="CC104" s="2" t="s">
        <v>2441</v>
      </c>
      <c r="CD104" s="2">
        <v>3</v>
      </c>
      <c r="CE104" s="2" t="s">
        <v>15</v>
      </c>
      <c r="CF104" s="2">
        <v>35000</v>
      </c>
      <c r="CG104" s="2">
        <v>9</v>
      </c>
      <c r="CH104" s="2">
        <v>0</v>
      </c>
      <c r="CI104" s="2">
        <v>12</v>
      </c>
      <c r="CJ104" s="2">
        <v>0</v>
      </c>
      <c r="CK104" s="2">
        <v>0</v>
      </c>
      <c r="CL104" s="2">
        <v>0</v>
      </c>
      <c r="CM104" s="2">
        <v>0</v>
      </c>
      <c r="CN104" s="2">
        <v>0</v>
      </c>
      <c r="CO104" s="2" t="s">
        <v>2441</v>
      </c>
      <c r="CP104" s="2">
        <v>3</v>
      </c>
      <c r="CQ104" s="2" t="s">
        <v>15</v>
      </c>
      <c r="CR104" s="2">
        <v>35000</v>
      </c>
      <c r="CS104" s="2">
        <v>9</v>
      </c>
      <c r="CT104" s="2">
        <v>0</v>
      </c>
      <c r="CU104" s="2">
        <v>12</v>
      </c>
      <c r="CV104" s="2">
        <v>0</v>
      </c>
      <c r="CW104" s="2">
        <v>0</v>
      </c>
      <c r="CX104" s="2">
        <v>0</v>
      </c>
      <c r="CY104" s="2">
        <v>0</v>
      </c>
      <c r="CZ104" s="2">
        <v>0</v>
      </c>
      <c r="DA104" s="2" t="s">
        <v>2441</v>
      </c>
      <c r="DB104" s="2">
        <v>3</v>
      </c>
      <c r="DC104" s="2" t="s">
        <v>15</v>
      </c>
      <c r="DD104" s="2">
        <v>35000</v>
      </c>
      <c r="DE104" s="2">
        <v>9</v>
      </c>
      <c r="DF104" s="2">
        <v>0</v>
      </c>
      <c r="DG104" s="2">
        <v>12</v>
      </c>
      <c r="DH104" s="2">
        <v>0</v>
      </c>
      <c r="DI104" s="2">
        <v>0</v>
      </c>
      <c r="DJ104" s="2">
        <v>0</v>
      </c>
      <c r="DK104" s="2">
        <v>0</v>
      </c>
      <c r="DL104" s="2">
        <v>0</v>
      </c>
      <c r="DM104" s="2" t="s">
        <v>2441</v>
      </c>
      <c r="DN104" s="2">
        <v>3</v>
      </c>
      <c r="DO104" s="2" t="s">
        <v>15</v>
      </c>
      <c r="DP104" s="2">
        <v>35000</v>
      </c>
      <c r="DQ104" s="2">
        <v>9</v>
      </c>
      <c r="DR104" s="2">
        <v>0</v>
      </c>
      <c r="DS104" s="2">
        <v>12</v>
      </c>
      <c r="DT104" s="2">
        <v>0</v>
      </c>
      <c r="DU104" s="2">
        <v>0</v>
      </c>
      <c r="DV104" s="2">
        <v>0</v>
      </c>
      <c r="DW104" s="2">
        <v>0</v>
      </c>
      <c r="DX104" s="2">
        <v>0</v>
      </c>
      <c r="DY104" s="2" t="s">
        <v>2441</v>
      </c>
      <c r="DZ104" s="2">
        <v>3</v>
      </c>
      <c r="EA104" s="2" t="s">
        <v>15</v>
      </c>
      <c r="EB104" s="2">
        <v>35000</v>
      </c>
      <c r="EC104" s="2">
        <v>9</v>
      </c>
      <c r="ED104" s="2">
        <v>0</v>
      </c>
      <c r="EE104" s="2">
        <v>12</v>
      </c>
      <c r="EF104" s="2">
        <v>0</v>
      </c>
      <c r="EG104" s="2">
        <v>0</v>
      </c>
      <c r="EH104" s="2">
        <v>0</v>
      </c>
      <c r="EI104" s="2">
        <v>0</v>
      </c>
      <c r="EJ104" s="2">
        <v>0</v>
      </c>
      <c r="EK104" s="2" t="s">
        <v>2441</v>
      </c>
      <c r="EL104" s="2">
        <v>3</v>
      </c>
      <c r="EM104" s="2" t="s">
        <v>15</v>
      </c>
      <c r="EN104" s="2">
        <v>35000</v>
      </c>
      <c r="EO104" s="2">
        <v>30</v>
      </c>
      <c r="EP104" s="120">
        <v>350000</v>
      </c>
      <c r="EQ104" s="118">
        <f t="shared" si="10"/>
        <v>1</v>
      </c>
      <c r="ER104" s="118">
        <f t="shared" si="11"/>
        <v>1</v>
      </c>
      <c r="ES104" s="118">
        <f t="shared" si="12"/>
        <v>1</v>
      </c>
      <c r="ET104" s="118">
        <f t="shared" si="13"/>
        <v>1</v>
      </c>
      <c r="EU104" s="118">
        <f t="shared" si="14"/>
        <v>1</v>
      </c>
      <c r="EV104" s="118">
        <f t="shared" si="15"/>
        <v>1</v>
      </c>
      <c r="EW104" s="118">
        <f t="shared" si="16"/>
        <v>1</v>
      </c>
      <c r="EX104" s="118">
        <f t="shared" si="17"/>
        <v>1</v>
      </c>
      <c r="EY104" s="118">
        <f t="shared" si="18"/>
        <v>1</v>
      </c>
      <c r="EZ104" s="118">
        <f t="shared" si="19"/>
        <v>1</v>
      </c>
      <c r="FA104" s="118" t="str">
        <f>VLOOKUP(B104,[1]Kintone!A:H,8,0)</f>
        <v>病院</v>
      </c>
      <c r="FB104" s="121">
        <v>45014</v>
      </c>
      <c r="FC104" s="118"/>
      <c r="FD104" s="118"/>
    </row>
    <row r="105" spans="1:166" ht="18.75" customHeight="1">
      <c r="A105" s="66">
        <v>101</v>
      </c>
      <c r="B105" s="25">
        <v>1267</v>
      </c>
      <c r="C105" s="67" t="s">
        <v>12</v>
      </c>
      <c r="D105" s="25">
        <v>2713701965</v>
      </c>
      <c r="E105" s="2" t="s">
        <v>414</v>
      </c>
      <c r="F105" s="2" t="s">
        <v>3300</v>
      </c>
      <c r="G105" s="2" t="s">
        <v>413</v>
      </c>
      <c r="H105" s="2" t="s">
        <v>414</v>
      </c>
      <c r="I105" s="2" t="s">
        <v>639</v>
      </c>
      <c r="J105" s="2" t="s">
        <v>2442</v>
      </c>
      <c r="K105" s="68" t="s">
        <v>413</v>
      </c>
      <c r="L105" s="2" t="s">
        <v>1790</v>
      </c>
      <c r="M105" s="2" t="s">
        <v>1791</v>
      </c>
      <c r="N105" s="2" t="s">
        <v>415</v>
      </c>
      <c r="O105" s="118" t="s">
        <v>1792</v>
      </c>
      <c r="P105" s="2" t="s">
        <v>413</v>
      </c>
      <c r="Q105" s="2" t="s">
        <v>414</v>
      </c>
      <c r="R105" s="2" t="s">
        <v>639</v>
      </c>
      <c r="S105" s="2" t="s">
        <v>2442</v>
      </c>
      <c r="T105" s="119" t="s">
        <v>415</v>
      </c>
      <c r="U105" s="2" t="s">
        <v>20</v>
      </c>
      <c r="V105" s="2" t="s">
        <v>12</v>
      </c>
      <c r="W105" s="123"/>
      <c r="X105" s="2"/>
      <c r="Y105" s="2">
        <v>9</v>
      </c>
      <c r="Z105" s="2">
        <v>0</v>
      </c>
      <c r="AA105" s="2">
        <v>12</v>
      </c>
      <c r="AB105" s="2">
        <v>0</v>
      </c>
      <c r="AC105" s="2">
        <v>0</v>
      </c>
      <c r="AD105" s="2">
        <v>0</v>
      </c>
      <c r="AE105" s="2">
        <v>0</v>
      </c>
      <c r="AF105" s="2">
        <v>0</v>
      </c>
      <c r="AG105" s="2" t="s">
        <v>16</v>
      </c>
      <c r="AH105" s="2">
        <v>3</v>
      </c>
      <c r="AI105" s="2" t="s">
        <v>12</v>
      </c>
      <c r="AJ105" s="2">
        <v>70000</v>
      </c>
      <c r="AK105" s="2">
        <v>9</v>
      </c>
      <c r="AL105" s="2">
        <v>0</v>
      </c>
      <c r="AM105" s="2">
        <v>12</v>
      </c>
      <c r="AN105" s="2">
        <v>0</v>
      </c>
      <c r="AO105" s="2">
        <v>0</v>
      </c>
      <c r="AP105" s="2">
        <v>0</v>
      </c>
      <c r="AQ105" s="2">
        <v>0</v>
      </c>
      <c r="AR105" s="2">
        <v>0</v>
      </c>
      <c r="AS105" s="2" t="s">
        <v>16</v>
      </c>
      <c r="AT105" s="2">
        <v>3</v>
      </c>
      <c r="AU105" s="2" t="s">
        <v>12</v>
      </c>
      <c r="AV105" s="2">
        <v>70000</v>
      </c>
      <c r="AW105" s="2">
        <v>9</v>
      </c>
      <c r="AX105" s="2">
        <v>0</v>
      </c>
      <c r="AY105" s="2">
        <v>12</v>
      </c>
      <c r="AZ105" s="2">
        <v>0</v>
      </c>
      <c r="BA105" s="2">
        <v>0</v>
      </c>
      <c r="BB105" s="2">
        <v>0</v>
      </c>
      <c r="BC105" s="2">
        <v>0</v>
      </c>
      <c r="BD105" s="2">
        <v>0</v>
      </c>
      <c r="BE105" s="2" t="s">
        <v>16</v>
      </c>
      <c r="BF105" s="2">
        <v>3</v>
      </c>
      <c r="BG105" s="2" t="s">
        <v>12</v>
      </c>
      <c r="BH105" s="2">
        <v>70000</v>
      </c>
      <c r="BI105" s="2">
        <v>9</v>
      </c>
      <c r="BJ105" s="2">
        <v>0</v>
      </c>
      <c r="BK105" s="2">
        <v>12</v>
      </c>
      <c r="BL105" s="2">
        <v>0</v>
      </c>
      <c r="BM105" s="2">
        <v>0</v>
      </c>
      <c r="BN105" s="2">
        <v>0</v>
      </c>
      <c r="BO105" s="2">
        <v>0</v>
      </c>
      <c r="BP105" s="2">
        <v>0</v>
      </c>
      <c r="BQ105" s="2" t="s">
        <v>16</v>
      </c>
      <c r="BR105" s="2">
        <v>3</v>
      </c>
      <c r="BS105" s="2" t="s">
        <v>12</v>
      </c>
      <c r="BT105" s="2">
        <v>70000</v>
      </c>
      <c r="BU105" s="2">
        <v>9</v>
      </c>
      <c r="BV105" s="2">
        <v>0</v>
      </c>
      <c r="BW105" s="2">
        <v>12</v>
      </c>
      <c r="BX105" s="2">
        <v>0</v>
      </c>
      <c r="BY105" s="2">
        <v>0</v>
      </c>
      <c r="BZ105" s="2">
        <v>0</v>
      </c>
      <c r="CA105" s="2">
        <v>0</v>
      </c>
      <c r="CB105" s="2">
        <v>0</v>
      </c>
      <c r="CC105" s="2" t="s">
        <v>16</v>
      </c>
      <c r="CD105" s="2">
        <v>3</v>
      </c>
      <c r="CE105" s="2" t="s">
        <v>12</v>
      </c>
      <c r="CF105" s="2">
        <v>70000</v>
      </c>
      <c r="CG105" s="2">
        <v>9</v>
      </c>
      <c r="CH105" s="2">
        <v>0</v>
      </c>
      <c r="CI105" s="2">
        <v>12</v>
      </c>
      <c r="CJ105" s="2">
        <v>0</v>
      </c>
      <c r="CK105" s="2">
        <v>0</v>
      </c>
      <c r="CL105" s="2">
        <v>0</v>
      </c>
      <c r="CM105" s="2">
        <v>0</v>
      </c>
      <c r="CN105" s="2">
        <v>0</v>
      </c>
      <c r="CO105" s="2" t="s">
        <v>16</v>
      </c>
      <c r="CP105" s="2">
        <v>3</v>
      </c>
      <c r="CQ105" s="2" t="s">
        <v>12</v>
      </c>
      <c r="CR105" s="2">
        <v>70000</v>
      </c>
      <c r="CS105" s="2">
        <v>9</v>
      </c>
      <c r="CT105" s="2">
        <v>0</v>
      </c>
      <c r="CU105" s="2">
        <v>12</v>
      </c>
      <c r="CV105" s="2">
        <v>0</v>
      </c>
      <c r="CW105" s="2">
        <v>0</v>
      </c>
      <c r="CX105" s="2">
        <v>0</v>
      </c>
      <c r="CY105" s="2">
        <v>0</v>
      </c>
      <c r="CZ105" s="2">
        <v>0</v>
      </c>
      <c r="DA105" s="2" t="s">
        <v>16</v>
      </c>
      <c r="DB105" s="2">
        <v>3</v>
      </c>
      <c r="DC105" s="2" t="s">
        <v>12</v>
      </c>
      <c r="DD105" s="2">
        <v>70000</v>
      </c>
      <c r="DE105" s="2">
        <v>9</v>
      </c>
      <c r="DF105" s="2">
        <v>0</v>
      </c>
      <c r="DG105" s="2">
        <v>12</v>
      </c>
      <c r="DH105" s="2">
        <v>0</v>
      </c>
      <c r="DI105" s="2">
        <v>0</v>
      </c>
      <c r="DJ105" s="2">
        <v>0</v>
      </c>
      <c r="DK105" s="2">
        <v>0</v>
      </c>
      <c r="DL105" s="2">
        <v>0</v>
      </c>
      <c r="DM105" s="2" t="s">
        <v>16</v>
      </c>
      <c r="DN105" s="2">
        <v>3</v>
      </c>
      <c r="DO105" s="2" t="s">
        <v>12</v>
      </c>
      <c r="DP105" s="2">
        <v>70000</v>
      </c>
      <c r="DQ105" s="2">
        <v>9</v>
      </c>
      <c r="DR105" s="2">
        <v>0</v>
      </c>
      <c r="DS105" s="2">
        <v>12</v>
      </c>
      <c r="DT105" s="2">
        <v>0</v>
      </c>
      <c r="DU105" s="2">
        <v>0</v>
      </c>
      <c r="DV105" s="2">
        <v>0</v>
      </c>
      <c r="DW105" s="2">
        <v>0</v>
      </c>
      <c r="DX105" s="2">
        <v>0</v>
      </c>
      <c r="DY105" s="2" t="s">
        <v>16</v>
      </c>
      <c r="DZ105" s="2">
        <v>3</v>
      </c>
      <c r="EA105" s="2" t="s">
        <v>12</v>
      </c>
      <c r="EB105" s="2">
        <v>70000</v>
      </c>
      <c r="EC105" s="2">
        <v>9</v>
      </c>
      <c r="ED105" s="2">
        <v>0</v>
      </c>
      <c r="EE105" s="2">
        <v>12</v>
      </c>
      <c r="EF105" s="2">
        <v>0</v>
      </c>
      <c r="EG105" s="2">
        <v>0</v>
      </c>
      <c r="EH105" s="2">
        <v>0</v>
      </c>
      <c r="EI105" s="2">
        <v>0</v>
      </c>
      <c r="EJ105" s="2">
        <v>0</v>
      </c>
      <c r="EK105" s="2" t="s">
        <v>16</v>
      </c>
      <c r="EL105" s="2">
        <v>3</v>
      </c>
      <c r="EM105" s="2" t="s">
        <v>12</v>
      </c>
      <c r="EN105" s="2">
        <v>70000</v>
      </c>
      <c r="EO105" s="2">
        <v>30</v>
      </c>
      <c r="EP105" s="120">
        <v>700000</v>
      </c>
      <c r="EQ105" s="118">
        <f t="shared" si="10"/>
        <v>1</v>
      </c>
      <c r="ER105" s="118">
        <f t="shared" si="11"/>
        <v>1</v>
      </c>
      <c r="ES105" s="118">
        <f t="shared" si="12"/>
        <v>1</v>
      </c>
      <c r="ET105" s="118">
        <f t="shared" si="13"/>
        <v>1</v>
      </c>
      <c r="EU105" s="118">
        <f t="shared" si="14"/>
        <v>1</v>
      </c>
      <c r="EV105" s="118">
        <f t="shared" si="15"/>
        <v>1</v>
      </c>
      <c r="EW105" s="118">
        <f t="shared" si="16"/>
        <v>1</v>
      </c>
      <c r="EX105" s="118">
        <f t="shared" si="17"/>
        <v>1</v>
      </c>
      <c r="EY105" s="118">
        <f t="shared" si="18"/>
        <v>1</v>
      </c>
      <c r="EZ105" s="118">
        <f t="shared" si="19"/>
        <v>1</v>
      </c>
      <c r="FA105" s="118" t="str">
        <f>VLOOKUP(B105,[1]Kintone!A:H,8,0)</f>
        <v>診療所</v>
      </c>
      <c r="FB105" s="121">
        <v>45014</v>
      </c>
      <c r="FC105" s="118"/>
      <c r="FD105" s="118"/>
    </row>
    <row r="106" spans="1:166" ht="18.75" customHeight="1">
      <c r="A106" s="66">
        <v>102</v>
      </c>
      <c r="B106" s="25">
        <v>907</v>
      </c>
      <c r="C106" s="67" t="s">
        <v>15</v>
      </c>
      <c r="D106" s="25">
        <v>2710306354</v>
      </c>
      <c r="E106" s="2" t="s">
        <v>3301</v>
      </c>
      <c r="F106" s="2" t="s">
        <v>1312</v>
      </c>
      <c r="G106" s="2" t="s">
        <v>1313</v>
      </c>
      <c r="H106" s="2" t="s">
        <v>206</v>
      </c>
      <c r="I106" s="2" t="s">
        <v>27</v>
      </c>
      <c r="J106" s="2" t="s">
        <v>828</v>
      </c>
      <c r="K106" s="68" t="s">
        <v>472</v>
      </c>
      <c r="L106" s="2" t="s">
        <v>1314</v>
      </c>
      <c r="M106" s="2" t="s">
        <v>1315</v>
      </c>
      <c r="N106" s="2" t="s">
        <v>829</v>
      </c>
      <c r="O106" s="118" t="s">
        <v>1316</v>
      </c>
      <c r="P106" s="2" t="s">
        <v>472</v>
      </c>
      <c r="Q106" s="2" t="s">
        <v>206</v>
      </c>
      <c r="R106" s="2" t="s">
        <v>27</v>
      </c>
      <c r="S106" s="2" t="s">
        <v>828</v>
      </c>
      <c r="T106" s="119" t="s">
        <v>829</v>
      </c>
      <c r="U106" s="2" t="s">
        <v>20</v>
      </c>
      <c r="V106" s="2" t="s">
        <v>15</v>
      </c>
      <c r="W106" s="123" t="s">
        <v>830</v>
      </c>
      <c r="X106" s="2"/>
      <c r="Y106" s="2">
        <v>0</v>
      </c>
      <c r="Z106" s="2">
        <v>0</v>
      </c>
      <c r="AA106" s="2">
        <v>0</v>
      </c>
      <c r="AB106" s="2">
        <v>0</v>
      </c>
      <c r="AC106" s="2">
        <v>0</v>
      </c>
      <c r="AD106" s="2">
        <v>0</v>
      </c>
      <c r="AE106" s="2">
        <v>0</v>
      </c>
      <c r="AF106" s="2">
        <v>0</v>
      </c>
      <c r="AG106" s="2" t="s">
        <v>16</v>
      </c>
      <c r="AH106" s="2">
        <v>0</v>
      </c>
      <c r="AI106" s="2">
        <v>0</v>
      </c>
      <c r="AJ106" s="2">
        <v>0</v>
      </c>
      <c r="AK106" s="2">
        <v>0</v>
      </c>
      <c r="AL106" s="2">
        <v>0</v>
      </c>
      <c r="AM106" s="2">
        <v>0</v>
      </c>
      <c r="AN106" s="2">
        <v>0</v>
      </c>
      <c r="AO106" s="2">
        <v>0</v>
      </c>
      <c r="AP106" s="2">
        <v>0</v>
      </c>
      <c r="AQ106" s="2">
        <v>0</v>
      </c>
      <c r="AR106" s="2">
        <v>0</v>
      </c>
      <c r="AS106" s="2" t="s">
        <v>16</v>
      </c>
      <c r="AT106" s="2">
        <v>0</v>
      </c>
      <c r="AU106" s="2">
        <v>0</v>
      </c>
      <c r="AV106" s="2">
        <v>0</v>
      </c>
      <c r="AW106" s="2">
        <v>0</v>
      </c>
      <c r="AX106" s="2">
        <v>0</v>
      </c>
      <c r="AY106" s="2">
        <v>0</v>
      </c>
      <c r="AZ106" s="2">
        <v>0</v>
      </c>
      <c r="BA106" s="2">
        <v>0</v>
      </c>
      <c r="BB106" s="2">
        <v>0</v>
      </c>
      <c r="BC106" s="2">
        <v>0</v>
      </c>
      <c r="BD106" s="2">
        <v>0</v>
      </c>
      <c r="BE106" s="2" t="s">
        <v>16</v>
      </c>
      <c r="BF106" s="2">
        <v>0</v>
      </c>
      <c r="BG106" s="2">
        <v>0</v>
      </c>
      <c r="BH106" s="2">
        <v>0</v>
      </c>
      <c r="BI106" s="2">
        <v>0</v>
      </c>
      <c r="BJ106" s="2">
        <v>0</v>
      </c>
      <c r="BK106" s="2">
        <v>0</v>
      </c>
      <c r="BL106" s="2">
        <v>0</v>
      </c>
      <c r="BM106" s="2">
        <v>0</v>
      </c>
      <c r="BN106" s="2">
        <v>0</v>
      </c>
      <c r="BO106" s="2">
        <v>0</v>
      </c>
      <c r="BP106" s="2">
        <v>0</v>
      </c>
      <c r="BQ106" s="2" t="s">
        <v>16</v>
      </c>
      <c r="BR106" s="2">
        <v>0</v>
      </c>
      <c r="BS106" s="2">
        <v>0</v>
      </c>
      <c r="BT106" s="2">
        <v>0</v>
      </c>
      <c r="BU106" s="2">
        <v>10</v>
      </c>
      <c r="BV106" s="2">
        <v>0</v>
      </c>
      <c r="BW106" s="2">
        <v>11</v>
      </c>
      <c r="BX106" s="2">
        <v>30</v>
      </c>
      <c r="BY106" s="2">
        <v>15</v>
      </c>
      <c r="BZ106" s="2">
        <v>0</v>
      </c>
      <c r="CA106" s="2">
        <v>15</v>
      </c>
      <c r="CB106" s="2">
        <v>30</v>
      </c>
      <c r="CC106" s="2" t="s">
        <v>16</v>
      </c>
      <c r="CD106" s="2">
        <v>2</v>
      </c>
      <c r="CE106" s="2" t="s">
        <v>15</v>
      </c>
      <c r="CF106" s="2">
        <v>25000</v>
      </c>
      <c r="CG106" s="2">
        <v>0</v>
      </c>
      <c r="CH106" s="2">
        <v>0</v>
      </c>
      <c r="CI106" s="2">
        <v>0</v>
      </c>
      <c r="CJ106" s="2">
        <v>0</v>
      </c>
      <c r="CK106" s="2">
        <v>0</v>
      </c>
      <c r="CL106" s="2">
        <v>0</v>
      </c>
      <c r="CM106" s="2">
        <v>0</v>
      </c>
      <c r="CN106" s="2">
        <v>0</v>
      </c>
      <c r="CO106" s="2" t="s">
        <v>16</v>
      </c>
      <c r="CP106" s="2">
        <v>0</v>
      </c>
      <c r="CQ106" s="2">
        <v>0</v>
      </c>
      <c r="CR106" s="2">
        <v>0</v>
      </c>
      <c r="CS106" s="2">
        <v>10</v>
      </c>
      <c r="CT106" s="2">
        <v>0</v>
      </c>
      <c r="CU106" s="2">
        <v>11</v>
      </c>
      <c r="CV106" s="2">
        <v>30</v>
      </c>
      <c r="CW106" s="2">
        <v>15</v>
      </c>
      <c r="CX106" s="2">
        <v>0</v>
      </c>
      <c r="CY106" s="2">
        <v>15</v>
      </c>
      <c r="CZ106" s="2">
        <v>30</v>
      </c>
      <c r="DA106" s="2" t="s">
        <v>16</v>
      </c>
      <c r="DB106" s="2">
        <v>2</v>
      </c>
      <c r="DC106" s="2" t="s">
        <v>15</v>
      </c>
      <c r="DD106" s="2">
        <v>25000</v>
      </c>
      <c r="DE106" s="2">
        <v>10</v>
      </c>
      <c r="DF106" s="2">
        <v>0</v>
      </c>
      <c r="DG106" s="2">
        <v>11</v>
      </c>
      <c r="DH106" s="2">
        <v>30</v>
      </c>
      <c r="DI106" s="2">
        <v>15</v>
      </c>
      <c r="DJ106" s="2">
        <v>0</v>
      </c>
      <c r="DK106" s="2">
        <v>15</v>
      </c>
      <c r="DL106" s="2">
        <v>30</v>
      </c>
      <c r="DM106" s="2" t="s">
        <v>16</v>
      </c>
      <c r="DN106" s="2">
        <v>2</v>
      </c>
      <c r="DO106" s="2" t="s">
        <v>15</v>
      </c>
      <c r="DP106" s="2">
        <v>25000</v>
      </c>
      <c r="DQ106" s="2">
        <v>10</v>
      </c>
      <c r="DR106" s="2">
        <v>0</v>
      </c>
      <c r="DS106" s="2">
        <v>11</v>
      </c>
      <c r="DT106" s="2">
        <v>30</v>
      </c>
      <c r="DU106" s="2">
        <v>15</v>
      </c>
      <c r="DV106" s="2">
        <v>0</v>
      </c>
      <c r="DW106" s="2">
        <v>15</v>
      </c>
      <c r="DX106" s="2">
        <v>30</v>
      </c>
      <c r="DY106" s="2" t="s">
        <v>16</v>
      </c>
      <c r="DZ106" s="2">
        <v>2</v>
      </c>
      <c r="EA106" s="2" t="s">
        <v>15</v>
      </c>
      <c r="EB106" s="2">
        <v>25000</v>
      </c>
      <c r="EC106" s="2">
        <v>0</v>
      </c>
      <c r="ED106" s="2">
        <v>0</v>
      </c>
      <c r="EE106" s="2">
        <v>0</v>
      </c>
      <c r="EF106" s="2">
        <v>0</v>
      </c>
      <c r="EG106" s="2">
        <v>0</v>
      </c>
      <c r="EH106" s="2">
        <v>0</v>
      </c>
      <c r="EI106" s="2">
        <v>0</v>
      </c>
      <c r="EJ106" s="2">
        <v>0</v>
      </c>
      <c r="EK106" s="2" t="s">
        <v>16</v>
      </c>
      <c r="EL106" s="2">
        <v>0</v>
      </c>
      <c r="EM106" s="2">
        <v>0</v>
      </c>
      <c r="EN106" s="2">
        <v>0</v>
      </c>
      <c r="EO106" s="2">
        <v>8</v>
      </c>
      <c r="EP106" s="120">
        <v>100000</v>
      </c>
      <c r="EQ106" s="118" t="str">
        <f t="shared" si="10"/>
        <v/>
      </c>
      <c r="ER106" s="118" t="str">
        <f t="shared" si="11"/>
        <v/>
      </c>
      <c r="ES106" s="118" t="str">
        <f t="shared" si="12"/>
        <v/>
      </c>
      <c r="ET106" s="118" t="str">
        <f t="shared" si="13"/>
        <v/>
      </c>
      <c r="EU106" s="118">
        <f t="shared" si="14"/>
        <v>1</v>
      </c>
      <c r="EV106" s="118" t="str">
        <f t="shared" si="15"/>
        <v/>
      </c>
      <c r="EW106" s="118">
        <f t="shared" si="16"/>
        <v>1</v>
      </c>
      <c r="EX106" s="118">
        <f t="shared" si="17"/>
        <v>1</v>
      </c>
      <c r="EY106" s="118">
        <f t="shared" si="18"/>
        <v>1</v>
      </c>
      <c r="EZ106" s="118" t="str">
        <f t="shared" si="19"/>
        <v/>
      </c>
      <c r="FA106" s="118" t="str">
        <f>VLOOKUP(B106,[1]Kintone!A:H,8,0)</f>
        <v>診療所</v>
      </c>
      <c r="FB106" s="121">
        <v>45014</v>
      </c>
      <c r="FC106" s="118"/>
      <c r="FD106" s="118"/>
    </row>
    <row r="107" spans="1:166" ht="18.75">
      <c r="A107" s="66">
        <v>103</v>
      </c>
      <c r="B107" s="25">
        <v>3086</v>
      </c>
      <c r="C107" s="67" t="s">
        <v>12</v>
      </c>
      <c r="D107" s="25">
        <v>2719411007</v>
      </c>
      <c r="E107" s="2" t="s">
        <v>2066</v>
      </c>
      <c r="F107" s="2" t="s">
        <v>3302</v>
      </c>
      <c r="G107" s="2" t="s">
        <v>2443</v>
      </c>
      <c r="H107" s="2" t="s">
        <v>2066</v>
      </c>
      <c r="I107" s="2" t="s">
        <v>47</v>
      </c>
      <c r="J107" s="2" t="s">
        <v>2444</v>
      </c>
      <c r="K107" s="68" t="s">
        <v>2443</v>
      </c>
      <c r="L107" s="2" t="s">
        <v>3303</v>
      </c>
      <c r="M107" s="2" t="s">
        <v>3304</v>
      </c>
      <c r="N107" s="2" t="s">
        <v>2067</v>
      </c>
      <c r="O107" s="118" t="s">
        <v>3305</v>
      </c>
      <c r="P107" s="2" t="s">
        <v>2443</v>
      </c>
      <c r="Q107" s="2" t="s">
        <v>2066</v>
      </c>
      <c r="R107" s="2" t="s">
        <v>47</v>
      </c>
      <c r="S107" s="2" t="s">
        <v>2444</v>
      </c>
      <c r="T107" s="119" t="s">
        <v>2068</v>
      </c>
      <c r="U107" s="2" t="s">
        <v>39</v>
      </c>
      <c r="V107" s="2" t="s">
        <v>12</v>
      </c>
      <c r="W107" s="69" t="s">
        <v>2445</v>
      </c>
      <c r="X107" s="2" t="s">
        <v>2446</v>
      </c>
      <c r="Y107" s="2">
        <v>10</v>
      </c>
      <c r="Z107" s="2">
        <v>0</v>
      </c>
      <c r="AA107" s="2">
        <v>12</v>
      </c>
      <c r="AB107" s="2">
        <v>0</v>
      </c>
      <c r="AC107" s="2">
        <v>12</v>
      </c>
      <c r="AD107" s="2">
        <v>0</v>
      </c>
      <c r="AE107" s="2">
        <v>18</v>
      </c>
      <c r="AF107" s="2">
        <v>0</v>
      </c>
      <c r="AG107" s="2" t="s">
        <v>2446</v>
      </c>
      <c r="AH107" s="2">
        <v>8</v>
      </c>
      <c r="AI107" s="2" t="s">
        <v>12</v>
      </c>
      <c r="AJ107" s="2">
        <v>130000</v>
      </c>
      <c r="AK107" s="2">
        <v>10</v>
      </c>
      <c r="AL107" s="2">
        <v>0</v>
      </c>
      <c r="AM107" s="2">
        <v>12</v>
      </c>
      <c r="AN107" s="2">
        <v>0</v>
      </c>
      <c r="AO107" s="2">
        <v>12</v>
      </c>
      <c r="AP107" s="2">
        <v>0</v>
      </c>
      <c r="AQ107" s="2">
        <v>18</v>
      </c>
      <c r="AR107" s="2">
        <v>0</v>
      </c>
      <c r="AS107" s="2" t="s">
        <v>2446</v>
      </c>
      <c r="AT107" s="2">
        <v>8</v>
      </c>
      <c r="AU107" s="2" t="s">
        <v>12</v>
      </c>
      <c r="AV107" s="2">
        <v>130000</v>
      </c>
      <c r="AW107" s="2">
        <v>10</v>
      </c>
      <c r="AX107" s="2">
        <v>0</v>
      </c>
      <c r="AY107" s="2">
        <v>12</v>
      </c>
      <c r="AZ107" s="2">
        <v>0</v>
      </c>
      <c r="BA107" s="2">
        <v>12</v>
      </c>
      <c r="BB107" s="2">
        <v>0</v>
      </c>
      <c r="BC107" s="2">
        <v>18</v>
      </c>
      <c r="BD107" s="2">
        <v>0</v>
      </c>
      <c r="BE107" s="2" t="s">
        <v>2446</v>
      </c>
      <c r="BF107" s="2">
        <v>8</v>
      </c>
      <c r="BG107" s="2" t="s">
        <v>12</v>
      </c>
      <c r="BH107" s="2">
        <v>130000</v>
      </c>
      <c r="BI107" s="2">
        <v>10</v>
      </c>
      <c r="BJ107" s="2">
        <v>0</v>
      </c>
      <c r="BK107" s="2">
        <v>12</v>
      </c>
      <c r="BL107" s="2">
        <v>0</v>
      </c>
      <c r="BM107" s="2">
        <v>12</v>
      </c>
      <c r="BN107" s="2">
        <v>0</v>
      </c>
      <c r="BO107" s="2">
        <v>18</v>
      </c>
      <c r="BP107" s="2">
        <v>0</v>
      </c>
      <c r="BQ107" s="2" t="s">
        <v>2446</v>
      </c>
      <c r="BR107" s="2">
        <v>8</v>
      </c>
      <c r="BS107" s="2" t="s">
        <v>12</v>
      </c>
      <c r="BT107" s="2">
        <v>130000</v>
      </c>
      <c r="BU107" s="2">
        <v>10</v>
      </c>
      <c r="BV107" s="2">
        <v>0</v>
      </c>
      <c r="BW107" s="2">
        <v>12</v>
      </c>
      <c r="BX107" s="2">
        <v>0</v>
      </c>
      <c r="BY107" s="2">
        <v>12</v>
      </c>
      <c r="BZ107" s="2">
        <v>0</v>
      </c>
      <c r="CA107" s="2">
        <v>18</v>
      </c>
      <c r="CB107" s="2">
        <v>0</v>
      </c>
      <c r="CC107" s="2" t="s">
        <v>2446</v>
      </c>
      <c r="CD107" s="2">
        <v>8</v>
      </c>
      <c r="CE107" s="2" t="s">
        <v>12</v>
      </c>
      <c r="CF107" s="2">
        <v>130000</v>
      </c>
      <c r="CG107" s="2">
        <v>10</v>
      </c>
      <c r="CH107" s="2">
        <v>0</v>
      </c>
      <c r="CI107" s="2">
        <v>12</v>
      </c>
      <c r="CJ107" s="2">
        <v>0</v>
      </c>
      <c r="CK107" s="2">
        <v>12</v>
      </c>
      <c r="CL107" s="2">
        <v>0</v>
      </c>
      <c r="CM107" s="2">
        <v>18</v>
      </c>
      <c r="CN107" s="2">
        <v>0</v>
      </c>
      <c r="CO107" s="2" t="s">
        <v>2446</v>
      </c>
      <c r="CP107" s="2">
        <v>8</v>
      </c>
      <c r="CQ107" s="2" t="s">
        <v>12</v>
      </c>
      <c r="CR107" s="2">
        <v>130000</v>
      </c>
      <c r="CS107" s="2">
        <v>10</v>
      </c>
      <c r="CT107" s="2">
        <v>0</v>
      </c>
      <c r="CU107" s="2">
        <v>12</v>
      </c>
      <c r="CV107" s="2">
        <v>0</v>
      </c>
      <c r="CW107" s="2">
        <v>12</v>
      </c>
      <c r="CX107" s="2">
        <v>0</v>
      </c>
      <c r="CY107" s="2">
        <v>18</v>
      </c>
      <c r="CZ107" s="2">
        <v>0</v>
      </c>
      <c r="DA107" s="2" t="s">
        <v>2446</v>
      </c>
      <c r="DB107" s="2">
        <v>8</v>
      </c>
      <c r="DC107" s="2" t="s">
        <v>12</v>
      </c>
      <c r="DD107" s="2">
        <v>130000</v>
      </c>
      <c r="DE107" s="2">
        <v>10</v>
      </c>
      <c r="DF107" s="2">
        <v>0</v>
      </c>
      <c r="DG107" s="2">
        <v>12</v>
      </c>
      <c r="DH107" s="2">
        <v>0</v>
      </c>
      <c r="DI107" s="2">
        <v>12</v>
      </c>
      <c r="DJ107" s="2">
        <v>0</v>
      </c>
      <c r="DK107" s="2">
        <v>18</v>
      </c>
      <c r="DL107" s="2">
        <v>0</v>
      </c>
      <c r="DM107" s="2" t="s">
        <v>2446</v>
      </c>
      <c r="DN107" s="2">
        <v>8</v>
      </c>
      <c r="DO107" s="2" t="s">
        <v>12</v>
      </c>
      <c r="DP107" s="2">
        <v>130000</v>
      </c>
      <c r="DQ107" s="2">
        <v>10</v>
      </c>
      <c r="DR107" s="2">
        <v>0</v>
      </c>
      <c r="DS107" s="2">
        <v>12</v>
      </c>
      <c r="DT107" s="2">
        <v>0</v>
      </c>
      <c r="DU107" s="2">
        <v>12</v>
      </c>
      <c r="DV107" s="2">
        <v>0</v>
      </c>
      <c r="DW107" s="2">
        <v>18</v>
      </c>
      <c r="DX107" s="2">
        <v>0</v>
      </c>
      <c r="DY107" s="2" t="s">
        <v>2446</v>
      </c>
      <c r="DZ107" s="2">
        <v>8</v>
      </c>
      <c r="EA107" s="2" t="s">
        <v>12</v>
      </c>
      <c r="EB107" s="2">
        <v>130000</v>
      </c>
      <c r="EC107" s="2">
        <v>10</v>
      </c>
      <c r="ED107" s="2">
        <v>0</v>
      </c>
      <c r="EE107" s="2">
        <v>12</v>
      </c>
      <c r="EF107" s="2">
        <v>0</v>
      </c>
      <c r="EG107" s="2">
        <v>12</v>
      </c>
      <c r="EH107" s="2">
        <v>0</v>
      </c>
      <c r="EI107" s="2">
        <v>18</v>
      </c>
      <c r="EJ107" s="2">
        <v>0</v>
      </c>
      <c r="EK107" s="2" t="s">
        <v>2446</v>
      </c>
      <c r="EL107" s="2">
        <v>8</v>
      </c>
      <c r="EM107" s="2" t="s">
        <v>12</v>
      </c>
      <c r="EN107" s="2">
        <v>130000</v>
      </c>
      <c r="EO107" s="2">
        <v>80</v>
      </c>
      <c r="EP107" s="120">
        <v>1300000</v>
      </c>
      <c r="EQ107" s="118">
        <f t="shared" si="10"/>
        <v>1</v>
      </c>
      <c r="ER107" s="118">
        <f t="shared" si="11"/>
        <v>1</v>
      </c>
      <c r="ES107" s="118">
        <f t="shared" si="12"/>
        <v>1</v>
      </c>
      <c r="ET107" s="118">
        <f t="shared" si="13"/>
        <v>1</v>
      </c>
      <c r="EU107" s="118">
        <f t="shared" si="14"/>
        <v>1</v>
      </c>
      <c r="EV107" s="118">
        <f t="shared" si="15"/>
        <v>1</v>
      </c>
      <c r="EW107" s="118">
        <f t="shared" si="16"/>
        <v>1</v>
      </c>
      <c r="EX107" s="118">
        <f t="shared" si="17"/>
        <v>1</v>
      </c>
      <c r="EY107" s="118">
        <f t="shared" si="18"/>
        <v>1</v>
      </c>
      <c r="EZ107" s="118">
        <f t="shared" si="19"/>
        <v>1</v>
      </c>
      <c r="FA107" s="118" t="str">
        <f>VLOOKUP(B107,[1]Kintone!A:H,8,0)</f>
        <v>診療所</v>
      </c>
      <c r="FB107" s="121">
        <v>45014</v>
      </c>
      <c r="FC107" s="118"/>
      <c r="FD107" s="118"/>
    </row>
    <row r="108" spans="1:166" ht="18.75">
      <c r="A108" s="66">
        <v>104</v>
      </c>
      <c r="B108" s="25">
        <v>3092</v>
      </c>
      <c r="C108" s="67" t="s">
        <v>12</v>
      </c>
      <c r="D108" s="25">
        <v>2711403382</v>
      </c>
      <c r="E108" s="2" t="s">
        <v>2447</v>
      </c>
      <c r="F108" s="2" t="s">
        <v>3306</v>
      </c>
      <c r="G108" s="2" t="s">
        <v>2288</v>
      </c>
      <c r="H108" s="2" t="s">
        <v>2447</v>
      </c>
      <c r="I108" s="2" t="s">
        <v>125</v>
      </c>
      <c r="J108" s="2" t="s">
        <v>2448</v>
      </c>
      <c r="K108" s="68" t="s">
        <v>2288</v>
      </c>
      <c r="L108" s="2" t="s">
        <v>3307</v>
      </c>
      <c r="M108" s="2" t="s">
        <v>3307</v>
      </c>
      <c r="N108" s="2" t="s">
        <v>2449</v>
      </c>
      <c r="O108" s="118" t="s">
        <v>3308</v>
      </c>
      <c r="P108" s="2" t="s">
        <v>2288</v>
      </c>
      <c r="Q108" s="2" t="s">
        <v>2447</v>
      </c>
      <c r="R108" s="2" t="s">
        <v>125</v>
      </c>
      <c r="S108" s="2" t="s">
        <v>2448</v>
      </c>
      <c r="T108" s="119" t="s">
        <v>2449</v>
      </c>
      <c r="U108" s="2" t="s">
        <v>29</v>
      </c>
      <c r="V108" s="2" t="s">
        <v>12</v>
      </c>
      <c r="W108" s="69" t="s">
        <v>3149</v>
      </c>
      <c r="X108" s="2" t="s">
        <v>2450</v>
      </c>
      <c r="Y108" s="2">
        <v>9</v>
      </c>
      <c r="Z108" s="2">
        <v>0</v>
      </c>
      <c r="AA108" s="2">
        <v>13</v>
      </c>
      <c r="AB108" s="2">
        <v>0</v>
      </c>
      <c r="AC108" s="2">
        <v>0</v>
      </c>
      <c r="AD108" s="2">
        <v>0</v>
      </c>
      <c r="AE108" s="2">
        <v>0</v>
      </c>
      <c r="AF108" s="2">
        <v>0</v>
      </c>
      <c r="AG108" s="2" t="s">
        <v>2450</v>
      </c>
      <c r="AH108" s="2">
        <v>4</v>
      </c>
      <c r="AI108" s="2" t="s">
        <v>12</v>
      </c>
      <c r="AJ108" s="2">
        <v>90000</v>
      </c>
      <c r="AK108" s="2">
        <v>9</v>
      </c>
      <c r="AL108" s="2">
        <v>0</v>
      </c>
      <c r="AM108" s="2">
        <v>13</v>
      </c>
      <c r="AN108" s="2">
        <v>0</v>
      </c>
      <c r="AO108" s="2">
        <v>0</v>
      </c>
      <c r="AP108" s="2">
        <v>0</v>
      </c>
      <c r="AQ108" s="2">
        <v>0</v>
      </c>
      <c r="AR108" s="2">
        <v>0</v>
      </c>
      <c r="AS108" s="2" t="s">
        <v>2450</v>
      </c>
      <c r="AT108" s="2">
        <v>4</v>
      </c>
      <c r="AU108" s="2" t="s">
        <v>12</v>
      </c>
      <c r="AV108" s="2">
        <v>90000</v>
      </c>
      <c r="AW108" s="2">
        <v>9</v>
      </c>
      <c r="AX108" s="2">
        <v>0</v>
      </c>
      <c r="AY108" s="2">
        <v>13</v>
      </c>
      <c r="AZ108" s="2">
        <v>0</v>
      </c>
      <c r="BA108" s="2">
        <v>0</v>
      </c>
      <c r="BB108" s="2">
        <v>0</v>
      </c>
      <c r="BC108" s="2">
        <v>0</v>
      </c>
      <c r="BD108" s="2">
        <v>0</v>
      </c>
      <c r="BE108" s="2" t="s">
        <v>2450</v>
      </c>
      <c r="BF108" s="2">
        <v>4</v>
      </c>
      <c r="BG108" s="2" t="s">
        <v>12</v>
      </c>
      <c r="BH108" s="2">
        <v>90000</v>
      </c>
      <c r="BI108" s="2">
        <v>9</v>
      </c>
      <c r="BJ108" s="2">
        <v>0</v>
      </c>
      <c r="BK108" s="2">
        <v>13</v>
      </c>
      <c r="BL108" s="2">
        <v>0</v>
      </c>
      <c r="BM108" s="2">
        <v>0</v>
      </c>
      <c r="BN108" s="2">
        <v>0</v>
      </c>
      <c r="BO108" s="2">
        <v>0</v>
      </c>
      <c r="BP108" s="2">
        <v>0</v>
      </c>
      <c r="BQ108" s="2" t="s">
        <v>2450</v>
      </c>
      <c r="BR108" s="2">
        <v>4</v>
      </c>
      <c r="BS108" s="2" t="s">
        <v>12</v>
      </c>
      <c r="BT108" s="2">
        <v>90000</v>
      </c>
      <c r="BU108" s="2">
        <v>0</v>
      </c>
      <c r="BV108" s="2">
        <v>0</v>
      </c>
      <c r="BW108" s="2">
        <v>0</v>
      </c>
      <c r="BX108" s="2">
        <v>0</v>
      </c>
      <c r="BY108" s="2">
        <v>0</v>
      </c>
      <c r="BZ108" s="2">
        <v>0</v>
      </c>
      <c r="CA108" s="2">
        <v>0</v>
      </c>
      <c r="CB108" s="2">
        <v>0</v>
      </c>
      <c r="CC108" s="2" t="s">
        <v>16</v>
      </c>
      <c r="CD108" s="2">
        <v>0</v>
      </c>
      <c r="CE108" s="2">
        <v>0</v>
      </c>
      <c r="CF108" s="2">
        <v>0</v>
      </c>
      <c r="CG108" s="2">
        <v>9</v>
      </c>
      <c r="CH108" s="2">
        <v>0</v>
      </c>
      <c r="CI108" s="2">
        <v>13</v>
      </c>
      <c r="CJ108" s="2">
        <v>0</v>
      </c>
      <c r="CK108" s="2">
        <v>0</v>
      </c>
      <c r="CL108" s="2">
        <v>0</v>
      </c>
      <c r="CM108" s="2">
        <v>0</v>
      </c>
      <c r="CN108" s="2">
        <v>0</v>
      </c>
      <c r="CO108" s="2" t="s">
        <v>2450</v>
      </c>
      <c r="CP108" s="2">
        <v>4</v>
      </c>
      <c r="CQ108" s="2" t="s">
        <v>12</v>
      </c>
      <c r="CR108" s="2">
        <v>90000</v>
      </c>
      <c r="CS108" s="2">
        <v>0</v>
      </c>
      <c r="CT108" s="2">
        <v>0</v>
      </c>
      <c r="CU108" s="2">
        <v>0</v>
      </c>
      <c r="CV108" s="2">
        <v>0</v>
      </c>
      <c r="CW108" s="2">
        <v>0</v>
      </c>
      <c r="CX108" s="2">
        <v>0</v>
      </c>
      <c r="CY108" s="2">
        <v>0</v>
      </c>
      <c r="CZ108" s="2">
        <v>0</v>
      </c>
      <c r="DA108" s="2" t="s">
        <v>16</v>
      </c>
      <c r="DB108" s="2">
        <v>0</v>
      </c>
      <c r="DC108" s="2">
        <v>0</v>
      </c>
      <c r="DD108" s="2">
        <v>0</v>
      </c>
      <c r="DE108" s="2">
        <v>0</v>
      </c>
      <c r="DF108" s="2">
        <v>0</v>
      </c>
      <c r="DG108" s="2">
        <v>0</v>
      </c>
      <c r="DH108" s="2">
        <v>0</v>
      </c>
      <c r="DI108" s="2">
        <v>0</v>
      </c>
      <c r="DJ108" s="2">
        <v>0</v>
      </c>
      <c r="DK108" s="2">
        <v>0</v>
      </c>
      <c r="DL108" s="2">
        <v>0</v>
      </c>
      <c r="DM108" s="2" t="s">
        <v>16</v>
      </c>
      <c r="DN108" s="2">
        <v>0</v>
      </c>
      <c r="DO108" s="2">
        <v>0</v>
      </c>
      <c r="DP108" s="2">
        <v>0</v>
      </c>
      <c r="DQ108" s="2">
        <v>0</v>
      </c>
      <c r="DR108" s="2">
        <v>0</v>
      </c>
      <c r="DS108" s="2">
        <v>0</v>
      </c>
      <c r="DT108" s="2">
        <v>0</v>
      </c>
      <c r="DU108" s="2">
        <v>0</v>
      </c>
      <c r="DV108" s="2">
        <v>0</v>
      </c>
      <c r="DW108" s="2">
        <v>0</v>
      </c>
      <c r="DX108" s="2">
        <v>0</v>
      </c>
      <c r="DY108" s="2" t="s">
        <v>16</v>
      </c>
      <c r="DZ108" s="2">
        <v>0</v>
      </c>
      <c r="EA108" s="2">
        <v>0</v>
      </c>
      <c r="EB108" s="2">
        <v>0</v>
      </c>
      <c r="EC108" s="2">
        <v>9</v>
      </c>
      <c r="ED108" s="2">
        <v>0</v>
      </c>
      <c r="EE108" s="2">
        <v>13</v>
      </c>
      <c r="EF108" s="2">
        <v>0</v>
      </c>
      <c r="EG108" s="2">
        <v>0</v>
      </c>
      <c r="EH108" s="2">
        <v>0</v>
      </c>
      <c r="EI108" s="2">
        <v>0</v>
      </c>
      <c r="EJ108" s="2">
        <v>0</v>
      </c>
      <c r="EK108" s="2" t="s">
        <v>2450</v>
      </c>
      <c r="EL108" s="2">
        <v>4</v>
      </c>
      <c r="EM108" s="2" t="s">
        <v>12</v>
      </c>
      <c r="EN108" s="2">
        <v>90000</v>
      </c>
      <c r="EO108" s="2">
        <v>24</v>
      </c>
      <c r="EP108" s="120">
        <v>540000</v>
      </c>
      <c r="EQ108" s="118">
        <f t="shared" si="10"/>
        <v>1</v>
      </c>
      <c r="ER108" s="118">
        <f t="shared" si="11"/>
        <v>1</v>
      </c>
      <c r="ES108" s="118">
        <f t="shared" si="12"/>
        <v>1</v>
      </c>
      <c r="ET108" s="118">
        <f t="shared" si="13"/>
        <v>1</v>
      </c>
      <c r="EU108" s="118" t="str">
        <f t="shared" si="14"/>
        <v/>
      </c>
      <c r="EV108" s="118">
        <f t="shared" si="15"/>
        <v>1</v>
      </c>
      <c r="EW108" s="118" t="str">
        <f t="shared" si="16"/>
        <v/>
      </c>
      <c r="EX108" s="118" t="str">
        <f t="shared" si="17"/>
        <v/>
      </c>
      <c r="EY108" s="118" t="str">
        <f t="shared" si="18"/>
        <v/>
      </c>
      <c r="EZ108" s="118">
        <f t="shared" si="19"/>
        <v>1</v>
      </c>
      <c r="FA108" s="118" t="str">
        <f>VLOOKUP(B108,[1]Kintone!A:H,8,0)</f>
        <v>診療所</v>
      </c>
      <c r="FB108" s="121">
        <v>45014</v>
      </c>
      <c r="FC108" s="118"/>
      <c r="FD108" s="118"/>
    </row>
    <row r="109" spans="1:166" ht="18.75">
      <c r="A109" s="66">
        <v>105</v>
      </c>
      <c r="B109" s="25">
        <v>169</v>
      </c>
      <c r="C109" s="67" t="s">
        <v>12</v>
      </c>
      <c r="D109" s="25">
        <v>2719801728</v>
      </c>
      <c r="E109" s="2" t="s">
        <v>1540</v>
      </c>
      <c r="F109" s="2" t="s">
        <v>1541</v>
      </c>
      <c r="G109" s="2" t="s">
        <v>113</v>
      </c>
      <c r="H109" s="2" t="s">
        <v>112</v>
      </c>
      <c r="I109" s="2" t="s">
        <v>113</v>
      </c>
      <c r="J109" s="2" t="s">
        <v>114</v>
      </c>
      <c r="K109" s="68" t="s">
        <v>111</v>
      </c>
      <c r="L109" s="2" t="s">
        <v>1542</v>
      </c>
      <c r="M109" s="2" t="s">
        <v>1543</v>
      </c>
      <c r="N109" s="2" t="s">
        <v>1544</v>
      </c>
      <c r="O109" s="118" t="s">
        <v>1545</v>
      </c>
      <c r="P109" s="2" t="s">
        <v>111</v>
      </c>
      <c r="Q109" s="2" t="s">
        <v>112</v>
      </c>
      <c r="R109" s="2" t="s">
        <v>113</v>
      </c>
      <c r="S109" s="2" t="s">
        <v>114</v>
      </c>
      <c r="T109" s="119" t="s">
        <v>615</v>
      </c>
      <c r="U109" s="2" t="s">
        <v>29</v>
      </c>
      <c r="V109" s="2" t="s">
        <v>12</v>
      </c>
      <c r="W109" s="69"/>
      <c r="X109" s="2"/>
      <c r="Y109" s="2">
        <v>9</v>
      </c>
      <c r="Z109" s="2">
        <v>0</v>
      </c>
      <c r="AA109" s="2">
        <v>12</v>
      </c>
      <c r="AB109" s="2">
        <v>0</v>
      </c>
      <c r="AC109" s="2">
        <v>13</v>
      </c>
      <c r="AD109" s="2">
        <v>0</v>
      </c>
      <c r="AE109" s="2">
        <v>16</v>
      </c>
      <c r="AF109" s="2">
        <v>0</v>
      </c>
      <c r="AG109" s="2" t="s">
        <v>16</v>
      </c>
      <c r="AH109" s="2">
        <v>6</v>
      </c>
      <c r="AI109" s="2" t="s">
        <v>12</v>
      </c>
      <c r="AJ109" s="2">
        <v>130000</v>
      </c>
      <c r="AK109" s="2">
        <v>9</v>
      </c>
      <c r="AL109" s="2">
        <v>0</v>
      </c>
      <c r="AM109" s="2">
        <v>12</v>
      </c>
      <c r="AN109" s="2">
        <v>0</v>
      </c>
      <c r="AO109" s="2">
        <v>13</v>
      </c>
      <c r="AP109" s="2">
        <v>0</v>
      </c>
      <c r="AQ109" s="2">
        <v>16</v>
      </c>
      <c r="AR109" s="2">
        <v>0</v>
      </c>
      <c r="AS109" s="2" t="s">
        <v>16</v>
      </c>
      <c r="AT109" s="2">
        <v>6</v>
      </c>
      <c r="AU109" s="2" t="s">
        <v>12</v>
      </c>
      <c r="AV109" s="2">
        <v>130000</v>
      </c>
      <c r="AW109" s="2">
        <v>9</v>
      </c>
      <c r="AX109" s="2">
        <v>0</v>
      </c>
      <c r="AY109" s="2">
        <v>12</v>
      </c>
      <c r="AZ109" s="2">
        <v>0</v>
      </c>
      <c r="BA109" s="2">
        <v>13</v>
      </c>
      <c r="BB109" s="2">
        <v>0</v>
      </c>
      <c r="BC109" s="2">
        <v>16</v>
      </c>
      <c r="BD109" s="2">
        <v>0</v>
      </c>
      <c r="BE109" s="2" t="s">
        <v>16</v>
      </c>
      <c r="BF109" s="2">
        <v>6</v>
      </c>
      <c r="BG109" s="2" t="s">
        <v>12</v>
      </c>
      <c r="BH109" s="2">
        <v>130000</v>
      </c>
      <c r="BI109" s="2">
        <v>9</v>
      </c>
      <c r="BJ109" s="2">
        <v>0</v>
      </c>
      <c r="BK109" s="2">
        <v>12</v>
      </c>
      <c r="BL109" s="2">
        <v>0</v>
      </c>
      <c r="BM109" s="2">
        <v>13</v>
      </c>
      <c r="BN109" s="2">
        <v>0</v>
      </c>
      <c r="BO109" s="2">
        <v>16</v>
      </c>
      <c r="BP109" s="2">
        <v>0</v>
      </c>
      <c r="BQ109" s="2" t="s">
        <v>16</v>
      </c>
      <c r="BR109" s="2">
        <v>6</v>
      </c>
      <c r="BS109" s="2" t="s">
        <v>12</v>
      </c>
      <c r="BT109" s="2">
        <v>130000</v>
      </c>
      <c r="BU109" s="2">
        <v>9</v>
      </c>
      <c r="BV109" s="2">
        <v>0</v>
      </c>
      <c r="BW109" s="2">
        <v>12</v>
      </c>
      <c r="BX109" s="2">
        <v>0</v>
      </c>
      <c r="BY109" s="2">
        <v>13</v>
      </c>
      <c r="BZ109" s="2">
        <v>0</v>
      </c>
      <c r="CA109" s="2">
        <v>16</v>
      </c>
      <c r="CB109" s="2">
        <v>0</v>
      </c>
      <c r="CC109" s="2" t="s">
        <v>16</v>
      </c>
      <c r="CD109" s="2">
        <v>6</v>
      </c>
      <c r="CE109" s="2" t="s">
        <v>12</v>
      </c>
      <c r="CF109" s="2">
        <v>130000</v>
      </c>
      <c r="CG109" s="2">
        <v>9</v>
      </c>
      <c r="CH109" s="2">
        <v>0</v>
      </c>
      <c r="CI109" s="2">
        <v>12</v>
      </c>
      <c r="CJ109" s="2">
        <v>0</v>
      </c>
      <c r="CK109" s="2">
        <v>13</v>
      </c>
      <c r="CL109" s="2">
        <v>0</v>
      </c>
      <c r="CM109" s="2">
        <v>16</v>
      </c>
      <c r="CN109" s="2">
        <v>0</v>
      </c>
      <c r="CO109" s="2" t="s">
        <v>16</v>
      </c>
      <c r="CP109" s="2">
        <v>6</v>
      </c>
      <c r="CQ109" s="2" t="s">
        <v>12</v>
      </c>
      <c r="CR109" s="2">
        <v>130000</v>
      </c>
      <c r="CS109" s="2">
        <v>9</v>
      </c>
      <c r="CT109" s="2">
        <v>0</v>
      </c>
      <c r="CU109" s="2">
        <v>12</v>
      </c>
      <c r="CV109" s="2">
        <v>0</v>
      </c>
      <c r="CW109" s="2">
        <v>13</v>
      </c>
      <c r="CX109" s="2">
        <v>0</v>
      </c>
      <c r="CY109" s="2">
        <v>16</v>
      </c>
      <c r="CZ109" s="2">
        <v>0</v>
      </c>
      <c r="DA109" s="2" t="s">
        <v>16</v>
      </c>
      <c r="DB109" s="2">
        <v>6</v>
      </c>
      <c r="DC109" s="2" t="s">
        <v>12</v>
      </c>
      <c r="DD109" s="2">
        <v>130000</v>
      </c>
      <c r="DE109" s="2">
        <v>9</v>
      </c>
      <c r="DF109" s="2">
        <v>0</v>
      </c>
      <c r="DG109" s="2">
        <v>12</v>
      </c>
      <c r="DH109" s="2">
        <v>0</v>
      </c>
      <c r="DI109" s="2">
        <v>13</v>
      </c>
      <c r="DJ109" s="2">
        <v>0</v>
      </c>
      <c r="DK109" s="2">
        <v>16</v>
      </c>
      <c r="DL109" s="2">
        <v>0</v>
      </c>
      <c r="DM109" s="2" t="s">
        <v>16</v>
      </c>
      <c r="DN109" s="2">
        <v>6</v>
      </c>
      <c r="DO109" s="2" t="s">
        <v>12</v>
      </c>
      <c r="DP109" s="2">
        <v>130000</v>
      </c>
      <c r="DQ109" s="2">
        <v>9</v>
      </c>
      <c r="DR109" s="2">
        <v>0</v>
      </c>
      <c r="DS109" s="2">
        <v>12</v>
      </c>
      <c r="DT109" s="2">
        <v>0</v>
      </c>
      <c r="DU109" s="2">
        <v>13</v>
      </c>
      <c r="DV109" s="2">
        <v>0</v>
      </c>
      <c r="DW109" s="2">
        <v>16</v>
      </c>
      <c r="DX109" s="2">
        <v>0</v>
      </c>
      <c r="DY109" s="2" t="s">
        <v>16</v>
      </c>
      <c r="DZ109" s="2">
        <v>6</v>
      </c>
      <c r="EA109" s="2" t="s">
        <v>12</v>
      </c>
      <c r="EB109" s="2">
        <v>130000</v>
      </c>
      <c r="EC109" s="2">
        <v>9</v>
      </c>
      <c r="ED109" s="2">
        <v>0</v>
      </c>
      <c r="EE109" s="2">
        <v>12</v>
      </c>
      <c r="EF109" s="2">
        <v>0</v>
      </c>
      <c r="EG109" s="2">
        <v>13</v>
      </c>
      <c r="EH109" s="2">
        <v>0</v>
      </c>
      <c r="EI109" s="2">
        <v>16</v>
      </c>
      <c r="EJ109" s="2">
        <v>0</v>
      </c>
      <c r="EK109" s="2" t="s">
        <v>16</v>
      </c>
      <c r="EL109" s="2">
        <v>6</v>
      </c>
      <c r="EM109" s="2" t="s">
        <v>12</v>
      </c>
      <c r="EN109" s="2">
        <v>130000</v>
      </c>
      <c r="EO109" s="2">
        <v>60</v>
      </c>
      <c r="EP109" s="120">
        <v>1300000</v>
      </c>
      <c r="EQ109" s="118">
        <f t="shared" si="10"/>
        <v>1</v>
      </c>
      <c r="ER109" s="118">
        <f t="shared" si="11"/>
        <v>1</v>
      </c>
      <c r="ES109" s="118">
        <f t="shared" si="12"/>
        <v>1</v>
      </c>
      <c r="ET109" s="118">
        <f t="shared" si="13"/>
        <v>1</v>
      </c>
      <c r="EU109" s="118">
        <f t="shared" si="14"/>
        <v>1</v>
      </c>
      <c r="EV109" s="118">
        <f t="shared" si="15"/>
        <v>1</v>
      </c>
      <c r="EW109" s="118">
        <f t="shared" si="16"/>
        <v>1</v>
      </c>
      <c r="EX109" s="118">
        <f t="shared" si="17"/>
        <v>1</v>
      </c>
      <c r="EY109" s="118">
        <f t="shared" si="18"/>
        <v>1</v>
      </c>
      <c r="EZ109" s="118">
        <f t="shared" si="19"/>
        <v>1</v>
      </c>
      <c r="FA109" s="118" t="str">
        <f>VLOOKUP(B109,[1]Kintone!A:H,8,0)</f>
        <v>診療所</v>
      </c>
      <c r="FB109" s="121">
        <v>45014</v>
      </c>
      <c r="FC109" s="118"/>
      <c r="FD109" s="118"/>
    </row>
    <row r="110" spans="1:166" ht="18.75" customHeight="1">
      <c r="A110" s="66">
        <v>106</v>
      </c>
      <c r="B110" s="25">
        <v>1187</v>
      </c>
      <c r="C110" s="67" t="s">
        <v>12</v>
      </c>
      <c r="D110" s="25">
        <v>2710305430</v>
      </c>
      <c r="E110" s="2" t="s">
        <v>926</v>
      </c>
      <c r="F110" s="2" t="s">
        <v>1783</v>
      </c>
      <c r="G110" s="2" t="s">
        <v>1784</v>
      </c>
      <c r="H110" s="2" t="s">
        <v>926</v>
      </c>
      <c r="I110" s="2" t="s">
        <v>27</v>
      </c>
      <c r="J110" s="2" t="s">
        <v>927</v>
      </c>
      <c r="K110" s="68" t="s">
        <v>541</v>
      </c>
      <c r="L110" s="2" t="s">
        <v>1785</v>
      </c>
      <c r="M110" s="2" t="s">
        <v>3309</v>
      </c>
      <c r="N110" s="2" t="s">
        <v>928</v>
      </c>
      <c r="O110" s="118" t="s">
        <v>1786</v>
      </c>
      <c r="P110" s="2" t="s">
        <v>541</v>
      </c>
      <c r="Q110" s="2" t="s">
        <v>926</v>
      </c>
      <c r="R110" s="2" t="s">
        <v>27</v>
      </c>
      <c r="S110" s="2" t="s">
        <v>927</v>
      </c>
      <c r="T110" s="119" t="s">
        <v>928</v>
      </c>
      <c r="U110" s="2" t="s">
        <v>2027</v>
      </c>
      <c r="V110" s="2" t="s">
        <v>12</v>
      </c>
      <c r="W110" s="123" t="s">
        <v>1100</v>
      </c>
      <c r="X110" s="2"/>
      <c r="Y110" s="2">
        <v>9</v>
      </c>
      <c r="Z110" s="2">
        <v>0</v>
      </c>
      <c r="AA110" s="2">
        <v>11</v>
      </c>
      <c r="AB110" s="2">
        <v>0</v>
      </c>
      <c r="AC110" s="2">
        <v>13</v>
      </c>
      <c r="AD110" s="2">
        <v>30</v>
      </c>
      <c r="AE110" s="2">
        <v>15</v>
      </c>
      <c r="AF110" s="2">
        <v>30</v>
      </c>
      <c r="AG110" s="2" t="s">
        <v>16</v>
      </c>
      <c r="AH110" s="2">
        <v>4</v>
      </c>
      <c r="AI110" s="2" t="s">
        <v>12</v>
      </c>
      <c r="AJ110" s="2">
        <v>90000</v>
      </c>
      <c r="AK110" s="2">
        <v>9</v>
      </c>
      <c r="AL110" s="2">
        <v>0</v>
      </c>
      <c r="AM110" s="2">
        <v>11</v>
      </c>
      <c r="AN110" s="2">
        <v>0</v>
      </c>
      <c r="AO110" s="2">
        <v>13</v>
      </c>
      <c r="AP110" s="2">
        <v>30</v>
      </c>
      <c r="AQ110" s="2">
        <v>15</v>
      </c>
      <c r="AR110" s="2">
        <v>30</v>
      </c>
      <c r="AS110" s="2" t="s">
        <v>16</v>
      </c>
      <c r="AT110" s="2">
        <v>4</v>
      </c>
      <c r="AU110" s="2" t="s">
        <v>12</v>
      </c>
      <c r="AV110" s="2">
        <v>90000</v>
      </c>
      <c r="AW110" s="2">
        <v>9</v>
      </c>
      <c r="AX110" s="2">
        <v>0</v>
      </c>
      <c r="AY110" s="2">
        <v>11</v>
      </c>
      <c r="AZ110" s="2">
        <v>0</v>
      </c>
      <c r="BA110" s="2">
        <v>13</v>
      </c>
      <c r="BB110" s="2">
        <v>30</v>
      </c>
      <c r="BC110" s="2">
        <v>15</v>
      </c>
      <c r="BD110" s="2">
        <v>30</v>
      </c>
      <c r="BE110" s="2" t="s">
        <v>16</v>
      </c>
      <c r="BF110" s="2">
        <v>4</v>
      </c>
      <c r="BG110" s="2" t="s">
        <v>12</v>
      </c>
      <c r="BH110" s="2">
        <v>90000</v>
      </c>
      <c r="BI110" s="2">
        <v>9</v>
      </c>
      <c r="BJ110" s="2">
        <v>0</v>
      </c>
      <c r="BK110" s="2">
        <v>11</v>
      </c>
      <c r="BL110" s="2">
        <v>0</v>
      </c>
      <c r="BM110" s="2">
        <v>13</v>
      </c>
      <c r="BN110" s="2">
        <v>30</v>
      </c>
      <c r="BO110" s="2">
        <v>15</v>
      </c>
      <c r="BP110" s="2">
        <v>30</v>
      </c>
      <c r="BQ110" s="2" t="s">
        <v>16</v>
      </c>
      <c r="BR110" s="2">
        <v>4</v>
      </c>
      <c r="BS110" s="2" t="s">
        <v>12</v>
      </c>
      <c r="BT110" s="2">
        <v>90000</v>
      </c>
      <c r="BU110" s="2">
        <v>9</v>
      </c>
      <c r="BV110" s="2">
        <v>0</v>
      </c>
      <c r="BW110" s="2">
        <v>11</v>
      </c>
      <c r="BX110" s="2">
        <v>0</v>
      </c>
      <c r="BY110" s="2">
        <v>13</v>
      </c>
      <c r="BZ110" s="2">
        <v>30</v>
      </c>
      <c r="CA110" s="2">
        <v>15</v>
      </c>
      <c r="CB110" s="2">
        <v>30</v>
      </c>
      <c r="CC110" s="2" t="s">
        <v>16</v>
      </c>
      <c r="CD110" s="2">
        <v>4</v>
      </c>
      <c r="CE110" s="2" t="s">
        <v>12</v>
      </c>
      <c r="CF110" s="2">
        <v>90000</v>
      </c>
      <c r="CG110" s="2">
        <v>9</v>
      </c>
      <c r="CH110" s="2">
        <v>0</v>
      </c>
      <c r="CI110" s="2">
        <v>11</v>
      </c>
      <c r="CJ110" s="2">
        <v>0</v>
      </c>
      <c r="CK110" s="2">
        <v>13</v>
      </c>
      <c r="CL110" s="2">
        <v>30</v>
      </c>
      <c r="CM110" s="2">
        <v>15</v>
      </c>
      <c r="CN110" s="2">
        <v>30</v>
      </c>
      <c r="CO110" s="2" t="s">
        <v>16</v>
      </c>
      <c r="CP110" s="2">
        <v>4</v>
      </c>
      <c r="CQ110" s="2" t="s">
        <v>12</v>
      </c>
      <c r="CR110" s="2">
        <v>90000</v>
      </c>
      <c r="CS110" s="2">
        <v>9</v>
      </c>
      <c r="CT110" s="2">
        <v>0</v>
      </c>
      <c r="CU110" s="2">
        <v>11</v>
      </c>
      <c r="CV110" s="2">
        <v>0</v>
      </c>
      <c r="CW110" s="2">
        <v>13</v>
      </c>
      <c r="CX110" s="2">
        <v>30</v>
      </c>
      <c r="CY110" s="2">
        <v>15</v>
      </c>
      <c r="CZ110" s="2">
        <v>30</v>
      </c>
      <c r="DA110" s="2" t="s">
        <v>16</v>
      </c>
      <c r="DB110" s="2">
        <v>4</v>
      </c>
      <c r="DC110" s="2" t="s">
        <v>12</v>
      </c>
      <c r="DD110" s="2">
        <v>90000</v>
      </c>
      <c r="DE110" s="2">
        <v>9</v>
      </c>
      <c r="DF110" s="2">
        <v>0</v>
      </c>
      <c r="DG110" s="2">
        <v>11</v>
      </c>
      <c r="DH110" s="2">
        <v>0</v>
      </c>
      <c r="DI110" s="2">
        <v>13</v>
      </c>
      <c r="DJ110" s="2">
        <v>30</v>
      </c>
      <c r="DK110" s="2">
        <v>15</v>
      </c>
      <c r="DL110" s="2">
        <v>30</v>
      </c>
      <c r="DM110" s="2" t="s">
        <v>16</v>
      </c>
      <c r="DN110" s="2">
        <v>4</v>
      </c>
      <c r="DO110" s="2" t="s">
        <v>12</v>
      </c>
      <c r="DP110" s="2">
        <v>90000</v>
      </c>
      <c r="DQ110" s="2">
        <v>9</v>
      </c>
      <c r="DR110" s="2">
        <v>0</v>
      </c>
      <c r="DS110" s="2">
        <v>11</v>
      </c>
      <c r="DT110" s="2">
        <v>0</v>
      </c>
      <c r="DU110" s="2">
        <v>13</v>
      </c>
      <c r="DV110" s="2">
        <v>30</v>
      </c>
      <c r="DW110" s="2">
        <v>15</v>
      </c>
      <c r="DX110" s="2">
        <v>30</v>
      </c>
      <c r="DY110" s="2" t="s">
        <v>16</v>
      </c>
      <c r="DZ110" s="2">
        <v>4</v>
      </c>
      <c r="EA110" s="2" t="s">
        <v>12</v>
      </c>
      <c r="EB110" s="2">
        <v>90000</v>
      </c>
      <c r="EC110" s="2">
        <v>9</v>
      </c>
      <c r="ED110" s="2">
        <v>0</v>
      </c>
      <c r="EE110" s="2">
        <v>11</v>
      </c>
      <c r="EF110" s="2">
        <v>0</v>
      </c>
      <c r="EG110" s="2">
        <v>13</v>
      </c>
      <c r="EH110" s="2">
        <v>30</v>
      </c>
      <c r="EI110" s="2">
        <v>15</v>
      </c>
      <c r="EJ110" s="2">
        <v>30</v>
      </c>
      <c r="EK110" s="2" t="s">
        <v>16</v>
      </c>
      <c r="EL110" s="2">
        <v>4</v>
      </c>
      <c r="EM110" s="2" t="s">
        <v>12</v>
      </c>
      <c r="EN110" s="2">
        <v>90000</v>
      </c>
      <c r="EO110" s="2">
        <v>40</v>
      </c>
      <c r="EP110" s="120">
        <v>900000</v>
      </c>
      <c r="EQ110" s="118">
        <f t="shared" si="10"/>
        <v>1</v>
      </c>
      <c r="ER110" s="118">
        <f t="shared" si="11"/>
        <v>1</v>
      </c>
      <c r="ES110" s="118">
        <f t="shared" si="12"/>
        <v>1</v>
      </c>
      <c r="ET110" s="118">
        <f t="shared" si="13"/>
        <v>1</v>
      </c>
      <c r="EU110" s="118">
        <f t="shared" si="14"/>
        <v>1</v>
      </c>
      <c r="EV110" s="118">
        <f t="shared" si="15"/>
        <v>1</v>
      </c>
      <c r="EW110" s="118">
        <f t="shared" si="16"/>
        <v>1</v>
      </c>
      <c r="EX110" s="118">
        <f t="shared" si="17"/>
        <v>1</v>
      </c>
      <c r="EY110" s="118">
        <f t="shared" si="18"/>
        <v>1</v>
      </c>
      <c r="EZ110" s="118">
        <f t="shared" si="19"/>
        <v>1</v>
      </c>
      <c r="FA110" s="118" t="str">
        <f>VLOOKUP(B110,[1]Kintone!A:H,8,0)</f>
        <v>病院</v>
      </c>
      <c r="FB110" s="121">
        <v>45014</v>
      </c>
      <c r="FC110" s="118"/>
      <c r="FD110" s="118"/>
    </row>
    <row r="111" spans="1:166" ht="18.75">
      <c r="A111" s="66">
        <v>107</v>
      </c>
      <c r="B111" s="25">
        <v>982</v>
      </c>
      <c r="C111" s="67" t="s">
        <v>1084</v>
      </c>
      <c r="D111" s="25">
        <v>2715007387</v>
      </c>
      <c r="E111" s="2" t="s">
        <v>148</v>
      </c>
      <c r="F111" s="2" t="s">
        <v>1464</v>
      </c>
      <c r="G111" s="2" t="s">
        <v>147</v>
      </c>
      <c r="H111" s="2" t="s">
        <v>148</v>
      </c>
      <c r="I111" s="2" t="s">
        <v>149</v>
      </c>
      <c r="J111" s="2" t="s">
        <v>150</v>
      </c>
      <c r="K111" s="68" t="s">
        <v>147</v>
      </c>
      <c r="L111" s="2" t="s">
        <v>1465</v>
      </c>
      <c r="M111" s="2" t="s">
        <v>3310</v>
      </c>
      <c r="N111" s="2" t="s">
        <v>1466</v>
      </c>
      <c r="O111" s="118" t="s">
        <v>1467</v>
      </c>
      <c r="P111" s="2" t="s">
        <v>147</v>
      </c>
      <c r="Q111" s="2" t="s">
        <v>148</v>
      </c>
      <c r="R111" s="2" t="s">
        <v>149</v>
      </c>
      <c r="S111" s="2" t="s">
        <v>150</v>
      </c>
      <c r="T111" s="119" t="s">
        <v>151</v>
      </c>
      <c r="U111" s="2" t="s">
        <v>52</v>
      </c>
      <c r="V111" s="2" t="s">
        <v>1084</v>
      </c>
      <c r="W111" s="69" t="s">
        <v>3311</v>
      </c>
      <c r="X111" s="2" t="s">
        <v>2699</v>
      </c>
      <c r="Y111" s="2">
        <v>0</v>
      </c>
      <c r="Z111" s="2">
        <v>0</v>
      </c>
      <c r="AA111" s="2">
        <v>0</v>
      </c>
      <c r="AB111" s="2">
        <v>0</v>
      </c>
      <c r="AC111" s="2">
        <v>0</v>
      </c>
      <c r="AD111" s="2">
        <v>0</v>
      </c>
      <c r="AE111" s="2">
        <v>0</v>
      </c>
      <c r="AF111" s="2">
        <v>0</v>
      </c>
      <c r="AG111" s="2" t="s">
        <v>16</v>
      </c>
      <c r="AH111" s="2">
        <v>0</v>
      </c>
      <c r="AI111" s="2">
        <v>0</v>
      </c>
      <c r="AJ111" s="2">
        <v>0</v>
      </c>
      <c r="AK111" s="2">
        <v>9</v>
      </c>
      <c r="AL111" s="2">
        <v>30</v>
      </c>
      <c r="AM111" s="2">
        <v>13</v>
      </c>
      <c r="AN111" s="2">
        <v>30</v>
      </c>
      <c r="AO111" s="2">
        <v>14</v>
      </c>
      <c r="AP111" s="2">
        <v>0</v>
      </c>
      <c r="AQ111" s="2">
        <v>16</v>
      </c>
      <c r="AR111" s="2">
        <v>30</v>
      </c>
      <c r="AS111" s="2" t="s">
        <v>3312</v>
      </c>
      <c r="AT111" s="2">
        <v>6.5</v>
      </c>
      <c r="AU111" s="2" t="s">
        <v>1084</v>
      </c>
      <c r="AV111" s="2">
        <v>91000</v>
      </c>
      <c r="AW111" s="2">
        <v>0</v>
      </c>
      <c r="AX111" s="2">
        <v>0</v>
      </c>
      <c r="AY111" s="2">
        <v>0</v>
      </c>
      <c r="AZ111" s="2">
        <v>0</v>
      </c>
      <c r="BA111" s="2">
        <v>0</v>
      </c>
      <c r="BB111" s="2">
        <v>0</v>
      </c>
      <c r="BC111" s="2">
        <v>0</v>
      </c>
      <c r="BD111" s="2">
        <v>0</v>
      </c>
      <c r="BE111" s="2" t="s">
        <v>16</v>
      </c>
      <c r="BF111" s="2">
        <v>0</v>
      </c>
      <c r="BG111" s="2">
        <v>0</v>
      </c>
      <c r="BH111" s="2">
        <v>0</v>
      </c>
      <c r="BI111" s="2">
        <v>9</v>
      </c>
      <c r="BJ111" s="2">
        <v>30</v>
      </c>
      <c r="BK111" s="2">
        <v>13</v>
      </c>
      <c r="BL111" s="2">
        <v>30</v>
      </c>
      <c r="BM111" s="2">
        <v>14</v>
      </c>
      <c r="BN111" s="2">
        <v>0</v>
      </c>
      <c r="BO111" s="2">
        <v>16</v>
      </c>
      <c r="BP111" s="2">
        <v>30</v>
      </c>
      <c r="BQ111" s="2" t="s">
        <v>3312</v>
      </c>
      <c r="BR111" s="2">
        <v>6.5</v>
      </c>
      <c r="BS111" s="2" t="s">
        <v>1084</v>
      </c>
      <c r="BT111" s="2">
        <v>91000</v>
      </c>
      <c r="BU111" s="2">
        <v>0</v>
      </c>
      <c r="BV111" s="2">
        <v>0</v>
      </c>
      <c r="BW111" s="2">
        <v>0</v>
      </c>
      <c r="BX111" s="2">
        <v>0</v>
      </c>
      <c r="BY111" s="2">
        <v>0</v>
      </c>
      <c r="BZ111" s="2">
        <v>0</v>
      </c>
      <c r="CA111" s="2">
        <v>0</v>
      </c>
      <c r="CB111" s="2">
        <v>0</v>
      </c>
      <c r="CC111" s="2" t="s">
        <v>16</v>
      </c>
      <c r="CD111" s="2">
        <v>0</v>
      </c>
      <c r="CE111" s="2">
        <v>0</v>
      </c>
      <c r="CF111" s="2">
        <v>0</v>
      </c>
      <c r="CG111" s="2">
        <v>9</v>
      </c>
      <c r="CH111" s="2">
        <v>30</v>
      </c>
      <c r="CI111" s="2">
        <v>13</v>
      </c>
      <c r="CJ111" s="2">
        <v>30</v>
      </c>
      <c r="CK111" s="2">
        <v>0</v>
      </c>
      <c r="CL111" s="2">
        <v>0</v>
      </c>
      <c r="CM111" s="2">
        <v>0</v>
      </c>
      <c r="CN111" s="2">
        <v>0</v>
      </c>
      <c r="CO111" s="2" t="s">
        <v>3312</v>
      </c>
      <c r="CP111" s="2">
        <v>4</v>
      </c>
      <c r="CQ111" s="2" t="s">
        <v>1084</v>
      </c>
      <c r="CR111" s="2">
        <v>63000</v>
      </c>
      <c r="CS111" s="2">
        <v>9</v>
      </c>
      <c r="CT111" s="2">
        <v>30</v>
      </c>
      <c r="CU111" s="2">
        <v>13</v>
      </c>
      <c r="CV111" s="2">
        <v>30</v>
      </c>
      <c r="CW111" s="2">
        <v>14</v>
      </c>
      <c r="CX111" s="2">
        <v>0</v>
      </c>
      <c r="CY111" s="2">
        <v>16</v>
      </c>
      <c r="CZ111" s="2">
        <v>30</v>
      </c>
      <c r="DA111" s="2" t="s">
        <v>3312</v>
      </c>
      <c r="DB111" s="2">
        <v>6.5</v>
      </c>
      <c r="DC111" s="2" t="s">
        <v>1084</v>
      </c>
      <c r="DD111" s="2">
        <v>91000</v>
      </c>
      <c r="DE111" s="2">
        <v>9</v>
      </c>
      <c r="DF111" s="2">
        <v>30</v>
      </c>
      <c r="DG111" s="2">
        <v>13</v>
      </c>
      <c r="DH111" s="2">
        <v>30</v>
      </c>
      <c r="DI111" s="2">
        <v>14</v>
      </c>
      <c r="DJ111" s="2">
        <v>0</v>
      </c>
      <c r="DK111" s="2">
        <v>16</v>
      </c>
      <c r="DL111" s="2">
        <v>30</v>
      </c>
      <c r="DM111" s="2" t="s">
        <v>3312</v>
      </c>
      <c r="DN111" s="2">
        <v>6.5</v>
      </c>
      <c r="DO111" s="2" t="s">
        <v>1084</v>
      </c>
      <c r="DP111" s="2">
        <v>91000</v>
      </c>
      <c r="DQ111" s="2">
        <v>9</v>
      </c>
      <c r="DR111" s="2">
        <v>30</v>
      </c>
      <c r="DS111" s="2">
        <v>13</v>
      </c>
      <c r="DT111" s="2">
        <v>30</v>
      </c>
      <c r="DU111" s="2">
        <v>14</v>
      </c>
      <c r="DV111" s="2">
        <v>0</v>
      </c>
      <c r="DW111" s="2">
        <v>16</v>
      </c>
      <c r="DX111" s="2">
        <v>30</v>
      </c>
      <c r="DY111" s="2" t="s">
        <v>3312</v>
      </c>
      <c r="DZ111" s="2">
        <v>6.5</v>
      </c>
      <c r="EA111" s="2" t="s">
        <v>1084</v>
      </c>
      <c r="EB111" s="2">
        <v>91000</v>
      </c>
      <c r="EC111" s="2">
        <v>0</v>
      </c>
      <c r="ED111" s="2">
        <v>0</v>
      </c>
      <c r="EE111" s="2">
        <v>0</v>
      </c>
      <c r="EF111" s="2">
        <v>0</v>
      </c>
      <c r="EG111" s="2">
        <v>0</v>
      </c>
      <c r="EH111" s="2">
        <v>0</v>
      </c>
      <c r="EI111" s="2">
        <v>0</v>
      </c>
      <c r="EJ111" s="2">
        <v>0</v>
      </c>
      <c r="EK111" s="2" t="s">
        <v>16</v>
      </c>
      <c r="EL111" s="2">
        <v>0</v>
      </c>
      <c r="EM111" s="2">
        <v>0</v>
      </c>
      <c r="EN111" s="2">
        <v>0</v>
      </c>
      <c r="EO111" s="2">
        <v>36.5</v>
      </c>
      <c r="EP111" s="120">
        <v>518000</v>
      </c>
      <c r="EQ111" s="118" t="str">
        <f t="shared" si="10"/>
        <v/>
      </c>
      <c r="ER111" s="118">
        <f t="shared" si="11"/>
        <v>1</v>
      </c>
      <c r="ES111" s="118" t="str">
        <f t="shared" si="12"/>
        <v/>
      </c>
      <c r="ET111" s="118">
        <f t="shared" si="13"/>
        <v>1</v>
      </c>
      <c r="EU111" s="118" t="str">
        <f t="shared" si="14"/>
        <v/>
      </c>
      <c r="EV111" s="118">
        <f t="shared" si="15"/>
        <v>1</v>
      </c>
      <c r="EW111" s="118">
        <f t="shared" si="16"/>
        <v>1</v>
      </c>
      <c r="EX111" s="118">
        <f t="shared" si="17"/>
        <v>1</v>
      </c>
      <c r="EY111" s="118">
        <f t="shared" si="18"/>
        <v>1</v>
      </c>
      <c r="EZ111" s="118" t="str">
        <f t="shared" si="19"/>
        <v/>
      </c>
      <c r="FA111" s="118" t="str">
        <f>VLOOKUP(B111,[1]Kintone!A:H,8,0)</f>
        <v>診療所</v>
      </c>
      <c r="FB111" s="121">
        <v>45014</v>
      </c>
      <c r="FC111" s="118"/>
      <c r="FD111" s="118"/>
    </row>
    <row r="112" spans="1:166" ht="18.75" customHeight="1">
      <c r="A112" s="66">
        <v>108</v>
      </c>
      <c r="B112" s="25">
        <v>2543</v>
      </c>
      <c r="C112" s="67" t="s">
        <v>1084</v>
      </c>
      <c r="D112" s="25">
        <v>2719109171</v>
      </c>
      <c r="E112" s="2" t="s">
        <v>1165</v>
      </c>
      <c r="F112" s="2">
        <v>0</v>
      </c>
      <c r="G112" s="2">
        <v>0</v>
      </c>
      <c r="H112" s="2" t="s">
        <v>330</v>
      </c>
      <c r="I112" s="2" t="s">
        <v>291</v>
      </c>
      <c r="J112" s="2" t="s">
        <v>3121</v>
      </c>
      <c r="K112" s="68" t="s">
        <v>551</v>
      </c>
      <c r="L112" s="2" t="s">
        <v>3313</v>
      </c>
      <c r="M112" s="2" t="s">
        <v>3314</v>
      </c>
      <c r="N112" s="2" t="s">
        <v>959</v>
      </c>
      <c r="O112" s="118" t="s">
        <v>2137</v>
      </c>
      <c r="P112" s="2" t="s">
        <v>551</v>
      </c>
      <c r="Q112" s="2" t="s">
        <v>330</v>
      </c>
      <c r="R112" s="2" t="s">
        <v>291</v>
      </c>
      <c r="S112" s="2" t="s">
        <v>3121</v>
      </c>
      <c r="T112" s="119" t="s">
        <v>959</v>
      </c>
      <c r="U112" s="2" t="s">
        <v>78</v>
      </c>
      <c r="V112" s="2" t="s">
        <v>1084</v>
      </c>
      <c r="W112" s="123"/>
      <c r="X112" s="2"/>
      <c r="Y112" s="2">
        <v>0</v>
      </c>
      <c r="Z112" s="2">
        <v>0</v>
      </c>
      <c r="AA112" s="2">
        <v>0</v>
      </c>
      <c r="AB112" s="2">
        <v>0</v>
      </c>
      <c r="AC112" s="2">
        <v>0</v>
      </c>
      <c r="AD112" s="2">
        <v>0</v>
      </c>
      <c r="AE112" s="2">
        <v>0</v>
      </c>
      <c r="AF112" s="2">
        <v>0</v>
      </c>
      <c r="AG112" s="2" t="s">
        <v>16</v>
      </c>
      <c r="AH112" s="2">
        <v>0</v>
      </c>
      <c r="AI112" s="2">
        <v>0</v>
      </c>
      <c r="AJ112" s="2">
        <v>0</v>
      </c>
      <c r="AK112" s="2">
        <v>0</v>
      </c>
      <c r="AL112" s="2">
        <v>0</v>
      </c>
      <c r="AM112" s="2">
        <v>0</v>
      </c>
      <c r="AN112" s="2">
        <v>0</v>
      </c>
      <c r="AO112" s="2">
        <v>0</v>
      </c>
      <c r="AP112" s="2">
        <v>0</v>
      </c>
      <c r="AQ112" s="2">
        <v>0</v>
      </c>
      <c r="AR112" s="2">
        <v>0</v>
      </c>
      <c r="AS112" s="2" t="s">
        <v>16</v>
      </c>
      <c r="AT112" s="2">
        <v>0</v>
      </c>
      <c r="AU112" s="2">
        <v>0</v>
      </c>
      <c r="AV112" s="2">
        <v>0</v>
      </c>
      <c r="AW112" s="2">
        <v>0</v>
      </c>
      <c r="AX112" s="2">
        <v>0</v>
      </c>
      <c r="AY112" s="2">
        <v>0</v>
      </c>
      <c r="AZ112" s="2">
        <v>0</v>
      </c>
      <c r="BA112" s="2">
        <v>0</v>
      </c>
      <c r="BB112" s="2">
        <v>0</v>
      </c>
      <c r="BC112" s="2">
        <v>0</v>
      </c>
      <c r="BD112" s="2">
        <v>0</v>
      </c>
      <c r="BE112" s="2" t="s">
        <v>16</v>
      </c>
      <c r="BF112" s="2">
        <v>0</v>
      </c>
      <c r="BG112" s="2">
        <v>0</v>
      </c>
      <c r="BH112" s="2">
        <v>0</v>
      </c>
      <c r="BI112" s="2">
        <v>0</v>
      </c>
      <c r="BJ112" s="2">
        <v>0</v>
      </c>
      <c r="BK112" s="2">
        <v>0</v>
      </c>
      <c r="BL112" s="2">
        <v>0</v>
      </c>
      <c r="BM112" s="2">
        <v>0</v>
      </c>
      <c r="BN112" s="2">
        <v>0</v>
      </c>
      <c r="BO112" s="2">
        <v>0</v>
      </c>
      <c r="BP112" s="2">
        <v>0</v>
      </c>
      <c r="BQ112" s="2" t="s">
        <v>16</v>
      </c>
      <c r="BR112" s="2">
        <v>0</v>
      </c>
      <c r="BS112" s="2">
        <v>0</v>
      </c>
      <c r="BT112" s="2">
        <v>0</v>
      </c>
      <c r="BU112" s="2">
        <v>0</v>
      </c>
      <c r="BV112" s="2">
        <v>0</v>
      </c>
      <c r="BW112" s="2">
        <v>0</v>
      </c>
      <c r="BX112" s="2">
        <v>0</v>
      </c>
      <c r="BY112" s="2">
        <v>0</v>
      </c>
      <c r="BZ112" s="2">
        <v>0</v>
      </c>
      <c r="CA112" s="2">
        <v>0</v>
      </c>
      <c r="CB112" s="2">
        <v>0</v>
      </c>
      <c r="CC112" s="2" t="s">
        <v>16</v>
      </c>
      <c r="CD112" s="2">
        <v>0</v>
      </c>
      <c r="CE112" s="2">
        <v>0</v>
      </c>
      <c r="CF112" s="2">
        <v>0</v>
      </c>
      <c r="CG112" s="2">
        <v>0</v>
      </c>
      <c r="CH112" s="2">
        <v>0</v>
      </c>
      <c r="CI112" s="2">
        <v>0</v>
      </c>
      <c r="CJ112" s="2">
        <v>0</v>
      </c>
      <c r="CK112" s="2">
        <v>0</v>
      </c>
      <c r="CL112" s="2">
        <v>0</v>
      </c>
      <c r="CM112" s="2">
        <v>0</v>
      </c>
      <c r="CN112" s="2">
        <v>0</v>
      </c>
      <c r="CO112" s="2" t="s">
        <v>16</v>
      </c>
      <c r="CP112" s="2">
        <v>0</v>
      </c>
      <c r="CQ112" s="2">
        <v>0</v>
      </c>
      <c r="CR112" s="2">
        <v>0</v>
      </c>
      <c r="CS112" s="2">
        <v>0</v>
      </c>
      <c r="CT112" s="2">
        <v>0</v>
      </c>
      <c r="CU112" s="2">
        <v>0</v>
      </c>
      <c r="CV112" s="2">
        <v>0</v>
      </c>
      <c r="CW112" s="2">
        <v>0</v>
      </c>
      <c r="CX112" s="2">
        <v>0</v>
      </c>
      <c r="CY112" s="2">
        <v>0</v>
      </c>
      <c r="CZ112" s="2">
        <v>0</v>
      </c>
      <c r="DA112" s="2" t="s">
        <v>16</v>
      </c>
      <c r="DB112" s="2">
        <v>0</v>
      </c>
      <c r="DC112" s="2">
        <v>0</v>
      </c>
      <c r="DD112" s="2">
        <v>0</v>
      </c>
      <c r="DE112" s="2">
        <v>9</v>
      </c>
      <c r="DF112" s="2">
        <v>0</v>
      </c>
      <c r="DG112" s="2">
        <v>12</v>
      </c>
      <c r="DH112" s="2">
        <v>0</v>
      </c>
      <c r="DI112" s="2">
        <v>0</v>
      </c>
      <c r="DJ112" s="2">
        <v>0</v>
      </c>
      <c r="DK112" s="2">
        <v>0</v>
      </c>
      <c r="DL112" s="2">
        <v>0</v>
      </c>
      <c r="DM112" s="2" t="s">
        <v>16</v>
      </c>
      <c r="DN112" s="2">
        <v>3</v>
      </c>
      <c r="DO112" s="2" t="s">
        <v>1084</v>
      </c>
      <c r="DP112" s="2">
        <v>49000</v>
      </c>
      <c r="DQ112" s="2">
        <v>0</v>
      </c>
      <c r="DR112" s="2">
        <v>0</v>
      </c>
      <c r="DS112" s="2">
        <v>0</v>
      </c>
      <c r="DT112" s="2">
        <v>0</v>
      </c>
      <c r="DU112" s="2">
        <v>0</v>
      </c>
      <c r="DV112" s="2">
        <v>0</v>
      </c>
      <c r="DW112" s="2">
        <v>0</v>
      </c>
      <c r="DX112" s="2">
        <v>0</v>
      </c>
      <c r="DY112" s="2" t="s">
        <v>16</v>
      </c>
      <c r="DZ112" s="2">
        <v>0</v>
      </c>
      <c r="EA112" s="2">
        <v>0</v>
      </c>
      <c r="EB112" s="2">
        <v>0</v>
      </c>
      <c r="EC112" s="2">
        <v>0</v>
      </c>
      <c r="ED112" s="2">
        <v>0</v>
      </c>
      <c r="EE112" s="2">
        <v>0</v>
      </c>
      <c r="EF112" s="2">
        <v>0</v>
      </c>
      <c r="EG112" s="2">
        <v>0</v>
      </c>
      <c r="EH112" s="2">
        <v>0</v>
      </c>
      <c r="EI112" s="2">
        <v>0</v>
      </c>
      <c r="EJ112" s="2">
        <v>0</v>
      </c>
      <c r="EK112" s="2" t="s">
        <v>16</v>
      </c>
      <c r="EL112" s="2">
        <v>0</v>
      </c>
      <c r="EM112" s="2">
        <v>0</v>
      </c>
      <c r="EN112" s="2">
        <v>0</v>
      </c>
      <c r="EO112" s="2">
        <v>3</v>
      </c>
      <c r="EP112" s="120">
        <v>49000</v>
      </c>
      <c r="EQ112" s="118" t="str">
        <f t="shared" si="10"/>
        <v/>
      </c>
      <c r="ER112" s="118" t="str">
        <f t="shared" si="11"/>
        <v/>
      </c>
      <c r="ES112" s="118" t="str">
        <f t="shared" si="12"/>
        <v/>
      </c>
      <c r="ET112" s="118" t="str">
        <f t="shared" si="13"/>
        <v/>
      </c>
      <c r="EU112" s="118" t="str">
        <f t="shared" si="14"/>
        <v/>
      </c>
      <c r="EV112" s="118" t="str">
        <f t="shared" si="15"/>
        <v/>
      </c>
      <c r="EW112" s="118" t="str">
        <f t="shared" si="16"/>
        <v/>
      </c>
      <c r="EX112" s="118">
        <f t="shared" si="17"/>
        <v>1</v>
      </c>
      <c r="EY112" s="118" t="str">
        <f t="shared" si="18"/>
        <v/>
      </c>
      <c r="EZ112" s="118" t="str">
        <f t="shared" si="19"/>
        <v/>
      </c>
      <c r="FA112" s="118" t="str">
        <f>VLOOKUP(B112,[1]Kintone!A:H,8,0)</f>
        <v>病院</v>
      </c>
      <c r="FB112" s="121">
        <v>45014</v>
      </c>
      <c r="FC112" s="118"/>
      <c r="FD112" s="118"/>
    </row>
    <row r="113" spans="1:160" ht="18.75" customHeight="1">
      <c r="A113" s="66">
        <v>109</v>
      </c>
      <c r="B113" s="25">
        <v>1820</v>
      </c>
      <c r="C113" s="67" t="s">
        <v>12</v>
      </c>
      <c r="D113" s="25">
        <v>2719407369</v>
      </c>
      <c r="E113" s="2" t="s">
        <v>1165</v>
      </c>
      <c r="F113" s="2">
        <v>0</v>
      </c>
      <c r="G113" s="2">
        <v>0</v>
      </c>
      <c r="H113" s="2" t="s">
        <v>367</v>
      </c>
      <c r="I113" s="2" t="s">
        <v>47</v>
      </c>
      <c r="J113" s="2" t="s">
        <v>603</v>
      </c>
      <c r="K113" s="68" t="s">
        <v>466</v>
      </c>
      <c r="L113" s="2" t="s">
        <v>1420</v>
      </c>
      <c r="M113" s="2" t="s">
        <v>3315</v>
      </c>
      <c r="N113" s="2" t="s">
        <v>368</v>
      </c>
      <c r="O113" s="118" t="s">
        <v>1421</v>
      </c>
      <c r="P113" s="2" t="s">
        <v>466</v>
      </c>
      <c r="Q113" s="2" t="s">
        <v>367</v>
      </c>
      <c r="R113" s="2" t="s">
        <v>47</v>
      </c>
      <c r="S113" s="2" t="s">
        <v>603</v>
      </c>
      <c r="T113" s="119" t="s">
        <v>368</v>
      </c>
      <c r="U113" s="2" t="s">
        <v>20</v>
      </c>
      <c r="V113" s="2" t="s">
        <v>12</v>
      </c>
      <c r="W113" s="123" t="s">
        <v>2452</v>
      </c>
      <c r="X113" s="2"/>
      <c r="Y113" s="2">
        <v>10</v>
      </c>
      <c r="Z113" s="2">
        <v>0</v>
      </c>
      <c r="AA113" s="2">
        <v>14</v>
      </c>
      <c r="AB113" s="2">
        <v>30</v>
      </c>
      <c r="AC113" s="2">
        <v>0</v>
      </c>
      <c r="AD113" s="2">
        <v>0</v>
      </c>
      <c r="AE113" s="2">
        <v>0</v>
      </c>
      <c r="AF113" s="2">
        <v>0</v>
      </c>
      <c r="AG113" s="2">
        <v>45018</v>
      </c>
      <c r="AH113" s="2">
        <v>4.5</v>
      </c>
      <c r="AI113" s="2" t="s">
        <v>12</v>
      </c>
      <c r="AJ113" s="2">
        <v>100000</v>
      </c>
      <c r="AK113" s="2">
        <v>10</v>
      </c>
      <c r="AL113" s="2">
        <v>0</v>
      </c>
      <c r="AM113" s="2">
        <v>14</v>
      </c>
      <c r="AN113" s="2">
        <v>30</v>
      </c>
      <c r="AO113" s="2">
        <v>0</v>
      </c>
      <c r="AP113" s="2">
        <v>0</v>
      </c>
      <c r="AQ113" s="2">
        <v>0</v>
      </c>
      <c r="AR113" s="2">
        <v>0</v>
      </c>
      <c r="AS113" s="2"/>
      <c r="AT113" s="2">
        <v>4.5</v>
      </c>
      <c r="AU113" s="2" t="s">
        <v>12</v>
      </c>
      <c r="AV113" s="2">
        <v>100000</v>
      </c>
      <c r="AW113" s="2">
        <v>10</v>
      </c>
      <c r="AX113" s="2">
        <v>0</v>
      </c>
      <c r="AY113" s="2">
        <v>14</v>
      </c>
      <c r="AZ113" s="2">
        <v>30</v>
      </c>
      <c r="BA113" s="2">
        <v>0</v>
      </c>
      <c r="BB113" s="2">
        <v>0</v>
      </c>
      <c r="BC113" s="2">
        <v>0</v>
      </c>
      <c r="BD113" s="2">
        <v>0</v>
      </c>
      <c r="BE113" s="2"/>
      <c r="BF113" s="2">
        <v>4.5</v>
      </c>
      <c r="BG113" s="2" t="s">
        <v>12</v>
      </c>
      <c r="BH113" s="2">
        <v>100000</v>
      </c>
      <c r="BI113" s="2">
        <v>10</v>
      </c>
      <c r="BJ113" s="2">
        <v>0</v>
      </c>
      <c r="BK113" s="2">
        <v>14</v>
      </c>
      <c r="BL113" s="2">
        <v>30</v>
      </c>
      <c r="BM113" s="2">
        <v>0</v>
      </c>
      <c r="BN113" s="2">
        <v>0</v>
      </c>
      <c r="BO113" s="2">
        <v>0</v>
      </c>
      <c r="BP113" s="2">
        <v>0</v>
      </c>
      <c r="BQ113" s="2"/>
      <c r="BR113" s="2">
        <v>4.5</v>
      </c>
      <c r="BS113" s="2" t="s">
        <v>12</v>
      </c>
      <c r="BT113" s="2">
        <v>100000</v>
      </c>
      <c r="BU113" s="2">
        <v>10</v>
      </c>
      <c r="BV113" s="2">
        <v>0</v>
      </c>
      <c r="BW113" s="2">
        <v>14</v>
      </c>
      <c r="BX113" s="2">
        <v>30</v>
      </c>
      <c r="BY113" s="2">
        <v>0</v>
      </c>
      <c r="BZ113" s="2">
        <v>0</v>
      </c>
      <c r="CA113" s="2">
        <v>0</v>
      </c>
      <c r="CB113" s="2">
        <v>0</v>
      </c>
      <c r="CC113" s="2"/>
      <c r="CD113" s="2">
        <v>4.5</v>
      </c>
      <c r="CE113" s="2" t="s">
        <v>12</v>
      </c>
      <c r="CF113" s="2">
        <v>100000</v>
      </c>
      <c r="CG113" s="2">
        <v>0</v>
      </c>
      <c r="CH113" s="2">
        <v>0</v>
      </c>
      <c r="CI113" s="2">
        <v>0</v>
      </c>
      <c r="CJ113" s="2">
        <v>0</v>
      </c>
      <c r="CK113" s="2">
        <v>0</v>
      </c>
      <c r="CL113" s="2">
        <v>0</v>
      </c>
      <c r="CM113" s="2">
        <v>0</v>
      </c>
      <c r="CN113" s="2">
        <v>0</v>
      </c>
      <c r="CO113" s="2" t="s">
        <v>16</v>
      </c>
      <c r="CP113" s="2">
        <v>0</v>
      </c>
      <c r="CQ113" s="2">
        <v>0</v>
      </c>
      <c r="CR113" s="2">
        <v>0</v>
      </c>
      <c r="CS113" s="2">
        <v>0</v>
      </c>
      <c r="CT113" s="2">
        <v>0</v>
      </c>
      <c r="CU113" s="2">
        <v>0</v>
      </c>
      <c r="CV113" s="2">
        <v>0</v>
      </c>
      <c r="CW113" s="2">
        <v>0</v>
      </c>
      <c r="CX113" s="2">
        <v>0</v>
      </c>
      <c r="CY113" s="2">
        <v>0</v>
      </c>
      <c r="CZ113" s="2">
        <v>0</v>
      </c>
      <c r="DA113" s="2" t="s">
        <v>16</v>
      </c>
      <c r="DB113" s="2">
        <v>0</v>
      </c>
      <c r="DC113" s="2">
        <v>0</v>
      </c>
      <c r="DD113" s="2">
        <v>0</v>
      </c>
      <c r="DE113" s="2">
        <v>0</v>
      </c>
      <c r="DF113" s="2">
        <v>0</v>
      </c>
      <c r="DG113" s="2">
        <v>0</v>
      </c>
      <c r="DH113" s="2">
        <v>0</v>
      </c>
      <c r="DI113" s="2">
        <v>0</v>
      </c>
      <c r="DJ113" s="2">
        <v>0</v>
      </c>
      <c r="DK113" s="2">
        <v>0</v>
      </c>
      <c r="DL113" s="2">
        <v>0</v>
      </c>
      <c r="DM113" s="2" t="s">
        <v>16</v>
      </c>
      <c r="DN113" s="2">
        <v>0</v>
      </c>
      <c r="DO113" s="2">
        <v>0</v>
      </c>
      <c r="DP113" s="2">
        <v>0</v>
      </c>
      <c r="DQ113" s="2">
        <v>0</v>
      </c>
      <c r="DR113" s="2">
        <v>0</v>
      </c>
      <c r="DS113" s="2">
        <v>0</v>
      </c>
      <c r="DT113" s="2">
        <v>0</v>
      </c>
      <c r="DU113" s="2">
        <v>0</v>
      </c>
      <c r="DV113" s="2">
        <v>0</v>
      </c>
      <c r="DW113" s="2">
        <v>0</v>
      </c>
      <c r="DX113" s="2">
        <v>0</v>
      </c>
      <c r="DY113" s="2" t="s">
        <v>16</v>
      </c>
      <c r="DZ113" s="2">
        <v>0</v>
      </c>
      <c r="EA113" s="2">
        <v>0</v>
      </c>
      <c r="EB113" s="2">
        <v>0</v>
      </c>
      <c r="EC113" s="2">
        <v>0</v>
      </c>
      <c r="ED113" s="2">
        <v>0</v>
      </c>
      <c r="EE113" s="2">
        <v>0</v>
      </c>
      <c r="EF113" s="2">
        <v>0</v>
      </c>
      <c r="EG113" s="2">
        <v>0</v>
      </c>
      <c r="EH113" s="2">
        <v>0</v>
      </c>
      <c r="EI113" s="2">
        <v>0</v>
      </c>
      <c r="EJ113" s="2">
        <v>0</v>
      </c>
      <c r="EK113" s="2" t="s">
        <v>16</v>
      </c>
      <c r="EL113" s="2">
        <v>0</v>
      </c>
      <c r="EM113" s="2">
        <v>0</v>
      </c>
      <c r="EN113" s="2">
        <v>0</v>
      </c>
      <c r="EO113" s="2">
        <v>22.5</v>
      </c>
      <c r="EP113" s="120">
        <v>500000</v>
      </c>
      <c r="EQ113" s="118">
        <f t="shared" si="10"/>
        <v>1</v>
      </c>
      <c r="ER113" s="118">
        <f t="shared" si="11"/>
        <v>1</v>
      </c>
      <c r="ES113" s="118">
        <f t="shared" si="12"/>
        <v>1</v>
      </c>
      <c r="ET113" s="118">
        <f t="shared" si="13"/>
        <v>1</v>
      </c>
      <c r="EU113" s="118">
        <f t="shared" si="14"/>
        <v>1</v>
      </c>
      <c r="EV113" s="118" t="str">
        <f t="shared" si="15"/>
        <v/>
      </c>
      <c r="EW113" s="118" t="str">
        <f t="shared" si="16"/>
        <v/>
      </c>
      <c r="EX113" s="118" t="str">
        <f t="shared" si="17"/>
        <v/>
      </c>
      <c r="EY113" s="118" t="str">
        <f t="shared" si="18"/>
        <v/>
      </c>
      <c r="EZ113" s="118" t="str">
        <f t="shared" si="19"/>
        <v/>
      </c>
      <c r="FA113" s="118" t="str">
        <f>VLOOKUP(B113,[1]Kintone!A:H,8,0)</f>
        <v>診療所</v>
      </c>
      <c r="FB113" s="121">
        <v>45014</v>
      </c>
      <c r="FC113" s="118"/>
      <c r="FD113" s="118"/>
    </row>
    <row r="114" spans="1:160" ht="18.75">
      <c r="A114" s="66">
        <v>110</v>
      </c>
      <c r="B114" s="25">
        <v>392</v>
      </c>
      <c r="C114" s="67" t="s">
        <v>12</v>
      </c>
      <c r="D114" s="25">
        <v>2716300575</v>
      </c>
      <c r="E114" s="2" t="s">
        <v>3316</v>
      </c>
      <c r="F114" s="2" t="s">
        <v>3317</v>
      </c>
      <c r="G114" s="2" t="s">
        <v>2021</v>
      </c>
      <c r="H114" s="2" t="s">
        <v>3316</v>
      </c>
      <c r="I114" s="2" t="s">
        <v>305</v>
      </c>
      <c r="J114" s="2" t="s">
        <v>2022</v>
      </c>
      <c r="K114" s="68" t="s">
        <v>2023</v>
      </c>
      <c r="L114" s="2" t="s">
        <v>2024</v>
      </c>
      <c r="M114" s="2" t="s">
        <v>3318</v>
      </c>
      <c r="N114" s="2" t="s">
        <v>2025</v>
      </c>
      <c r="O114" s="118" t="s">
        <v>2026</v>
      </c>
      <c r="P114" s="2" t="s">
        <v>2023</v>
      </c>
      <c r="Q114" s="2" t="s">
        <v>3316</v>
      </c>
      <c r="R114" s="2" t="s">
        <v>305</v>
      </c>
      <c r="S114" s="2" t="s">
        <v>2022</v>
      </c>
      <c r="T114" s="119" t="s">
        <v>2025</v>
      </c>
      <c r="U114" s="2" t="s">
        <v>20</v>
      </c>
      <c r="V114" s="2" t="s">
        <v>12</v>
      </c>
      <c r="W114" s="69"/>
      <c r="X114" s="2" t="s">
        <v>3134</v>
      </c>
      <c r="Y114" s="2">
        <v>0</v>
      </c>
      <c r="Z114" s="2">
        <v>0</v>
      </c>
      <c r="AA114" s="2">
        <v>0</v>
      </c>
      <c r="AB114" s="2">
        <v>0</v>
      </c>
      <c r="AC114" s="2">
        <v>0</v>
      </c>
      <c r="AD114" s="2">
        <v>0</v>
      </c>
      <c r="AE114" s="2">
        <v>0</v>
      </c>
      <c r="AF114" s="2">
        <v>0</v>
      </c>
      <c r="AG114" s="2" t="s">
        <v>16</v>
      </c>
      <c r="AH114" s="2">
        <v>0</v>
      </c>
      <c r="AI114" s="2">
        <v>0</v>
      </c>
      <c r="AJ114" s="2">
        <v>0</v>
      </c>
      <c r="AK114" s="2">
        <v>0</v>
      </c>
      <c r="AL114" s="2">
        <v>0</v>
      </c>
      <c r="AM114" s="2">
        <v>0</v>
      </c>
      <c r="AN114" s="2">
        <v>0</v>
      </c>
      <c r="AO114" s="2">
        <v>0</v>
      </c>
      <c r="AP114" s="2">
        <v>0</v>
      </c>
      <c r="AQ114" s="2">
        <v>0</v>
      </c>
      <c r="AR114" s="2">
        <v>0</v>
      </c>
      <c r="AS114" s="2" t="s">
        <v>16</v>
      </c>
      <c r="AT114" s="2">
        <v>0</v>
      </c>
      <c r="AU114" s="2">
        <v>0</v>
      </c>
      <c r="AV114" s="2">
        <v>0</v>
      </c>
      <c r="AW114" s="2">
        <v>0</v>
      </c>
      <c r="AX114" s="2">
        <v>0</v>
      </c>
      <c r="AY114" s="2">
        <v>0</v>
      </c>
      <c r="AZ114" s="2">
        <v>0</v>
      </c>
      <c r="BA114" s="2">
        <v>0</v>
      </c>
      <c r="BB114" s="2">
        <v>0</v>
      </c>
      <c r="BC114" s="2">
        <v>0</v>
      </c>
      <c r="BD114" s="2">
        <v>0</v>
      </c>
      <c r="BE114" s="2" t="s">
        <v>16</v>
      </c>
      <c r="BF114" s="2">
        <v>0</v>
      </c>
      <c r="BG114" s="2">
        <v>0</v>
      </c>
      <c r="BH114" s="2">
        <v>0</v>
      </c>
      <c r="BI114" s="2">
        <v>0</v>
      </c>
      <c r="BJ114" s="2">
        <v>0</v>
      </c>
      <c r="BK114" s="2">
        <v>0</v>
      </c>
      <c r="BL114" s="2">
        <v>0</v>
      </c>
      <c r="BM114" s="2">
        <v>0</v>
      </c>
      <c r="BN114" s="2">
        <v>0</v>
      </c>
      <c r="BO114" s="2">
        <v>0</v>
      </c>
      <c r="BP114" s="2">
        <v>0</v>
      </c>
      <c r="BQ114" s="2" t="s">
        <v>16</v>
      </c>
      <c r="BR114" s="2">
        <v>0</v>
      </c>
      <c r="BS114" s="2">
        <v>0</v>
      </c>
      <c r="BT114" s="2">
        <v>0</v>
      </c>
      <c r="BU114" s="2">
        <v>0</v>
      </c>
      <c r="BV114" s="2">
        <v>0</v>
      </c>
      <c r="BW114" s="2">
        <v>0</v>
      </c>
      <c r="BX114" s="2">
        <v>0</v>
      </c>
      <c r="BY114" s="2">
        <v>0</v>
      </c>
      <c r="BZ114" s="2">
        <v>0</v>
      </c>
      <c r="CA114" s="2">
        <v>0</v>
      </c>
      <c r="CB114" s="2">
        <v>0</v>
      </c>
      <c r="CC114" s="2" t="s">
        <v>16</v>
      </c>
      <c r="CD114" s="2">
        <v>0</v>
      </c>
      <c r="CE114" s="2">
        <v>0</v>
      </c>
      <c r="CF114" s="2">
        <v>0</v>
      </c>
      <c r="CG114" s="2">
        <v>0</v>
      </c>
      <c r="CH114" s="2">
        <v>0</v>
      </c>
      <c r="CI114" s="2">
        <v>0</v>
      </c>
      <c r="CJ114" s="2">
        <v>0</v>
      </c>
      <c r="CK114" s="2">
        <v>0</v>
      </c>
      <c r="CL114" s="2">
        <v>0</v>
      </c>
      <c r="CM114" s="2">
        <v>0</v>
      </c>
      <c r="CN114" s="2">
        <v>0</v>
      </c>
      <c r="CO114" s="2" t="s">
        <v>16</v>
      </c>
      <c r="CP114" s="2">
        <v>0</v>
      </c>
      <c r="CQ114" s="2">
        <v>0</v>
      </c>
      <c r="CR114" s="2">
        <v>0</v>
      </c>
      <c r="CS114" s="2">
        <v>0</v>
      </c>
      <c r="CT114" s="2">
        <v>0</v>
      </c>
      <c r="CU114" s="2">
        <v>0</v>
      </c>
      <c r="CV114" s="2">
        <v>0</v>
      </c>
      <c r="CW114" s="2">
        <v>0</v>
      </c>
      <c r="CX114" s="2">
        <v>0</v>
      </c>
      <c r="CY114" s="2">
        <v>0</v>
      </c>
      <c r="CZ114" s="2">
        <v>0</v>
      </c>
      <c r="DA114" s="2" t="s">
        <v>16</v>
      </c>
      <c r="DB114" s="2">
        <v>0</v>
      </c>
      <c r="DC114" s="2">
        <v>0</v>
      </c>
      <c r="DD114" s="2">
        <v>0</v>
      </c>
      <c r="DE114" s="2">
        <v>0</v>
      </c>
      <c r="DF114" s="2">
        <v>0</v>
      </c>
      <c r="DG114" s="2">
        <v>0</v>
      </c>
      <c r="DH114" s="2">
        <v>0</v>
      </c>
      <c r="DI114" s="2">
        <v>0</v>
      </c>
      <c r="DJ114" s="2">
        <v>0</v>
      </c>
      <c r="DK114" s="2">
        <v>0</v>
      </c>
      <c r="DL114" s="2">
        <v>0</v>
      </c>
      <c r="DM114" s="2" t="s">
        <v>16</v>
      </c>
      <c r="DN114" s="2">
        <v>0</v>
      </c>
      <c r="DO114" s="2">
        <v>0</v>
      </c>
      <c r="DP114" s="2">
        <v>0</v>
      </c>
      <c r="DQ114" s="2">
        <v>0</v>
      </c>
      <c r="DR114" s="2">
        <v>0</v>
      </c>
      <c r="DS114" s="2">
        <v>0</v>
      </c>
      <c r="DT114" s="2">
        <v>0</v>
      </c>
      <c r="DU114" s="2">
        <v>14</v>
      </c>
      <c r="DV114" s="2">
        <v>0</v>
      </c>
      <c r="DW114" s="2">
        <v>16</v>
      </c>
      <c r="DX114" s="2">
        <v>0</v>
      </c>
      <c r="DY114" s="2" t="s">
        <v>3134</v>
      </c>
      <c r="DZ114" s="2">
        <v>2</v>
      </c>
      <c r="EA114" s="2" t="s">
        <v>12</v>
      </c>
      <c r="EB114" s="2">
        <v>50000</v>
      </c>
      <c r="EC114" s="2">
        <v>0</v>
      </c>
      <c r="ED114" s="2">
        <v>0</v>
      </c>
      <c r="EE114" s="2">
        <v>0</v>
      </c>
      <c r="EF114" s="2">
        <v>0</v>
      </c>
      <c r="EG114" s="2">
        <v>0</v>
      </c>
      <c r="EH114" s="2">
        <v>0</v>
      </c>
      <c r="EI114" s="2">
        <v>0</v>
      </c>
      <c r="EJ114" s="2">
        <v>0</v>
      </c>
      <c r="EK114" s="2" t="s">
        <v>16</v>
      </c>
      <c r="EL114" s="2">
        <v>0</v>
      </c>
      <c r="EM114" s="2">
        <v>0</v>
      </c>
      <c r="EN114" s="2">
        <v>0</v>
      </c>
      <c r="EO114" s="2">
        <v>2</v>
      </c>
      <c r="EP114" s="120">
        <v>50000</v>
      </c>
      <c r="EQ114" s="118" t="str">
        <f t="shared" si="10"/>
        <v/>
      </c>
      <c r="ER114" s="118" t="str">
        <f t="shared" si="11"/>
        <v/>
      </c>
      <c r="ES114" s="118" t="str">
        <f t="shared" si="12"/>
        <v/>
      </c>
      <c r="ET114" s="118" t="str">
        <f t="shared" si="13"/>
        <v/>
      </c>
      <c r="EU114" s="118" t="str">
        <f t="shared" si="14"/>
        <v/>
      </c>
      <c r="EV114" s="118" t="str">
        <f t="shared" si="15"/>
        <v/>
      </c>
      <c r="EW114" s="118" t="str">
        <f t="shared" si="16"/>
        <v/>
      </c>
      <c r="EX114" s="118" t="str">
        <f t="shared" si="17"/>
        <v/>
      </c>
      <c r="EY114" s="118">
        <f t="shared" si="18"/>
        <v>1</v>
      </c>
      <c r="EZ114" s="118" t="str">
        <f t="shared" si="19"/>
        <v/>
      </c>
      <c r="FA114" s="118" t="str">
        <f>VLOOKUP(B114,[1]Kintone!A:H,8,0)</f>
        <v>診療所</v>
      </c>
      <c r="FB114" s="121">
        <v>45014</v>
      </c>
      <c r="FC114" s="118"/>
      <c r="FD114" s="118"/>
    </row>
    <row r="115" spans="1:160" ht="18.75">
      <c r="A115" s="66">
        <v>111</v>
      </c>
      <c r="B115" s="25">
        <v>1286</v>
      </c>
      <c r="C115" s="67" t="s">
        <v>12</v>
      </c>
      <c r="D115" s="25">
        <v>2719408441</v>
      </c>
      <c r="E115" s="2" t="s">
        <v>1165</v>
      </c>
      <c r="F115" s="2">
        <v>0</v>
      </c>
      <c r="G115" s="2">
        <v>0</v>
      </c>
      <c r="H115" s="2" t="s">
        <v>298</v>
      </c>
      <c r="I115" s="2" t="s">
        <v>47</v>
      </c>
      <c r="J115" s="2" t="s">
        <v>2453</v>
      </c>
      <c r="K115" s="68" t="s">
        <v>297</v>
      </c>
      <c r="L115" s="2" t="s">
        <v>1548</v>
      </c>
      <c r="M115" s="2" t="s">
        <v>1548</v>
      </c>
      <c r="N115" s="2" t="s">
        <v>299</v>
      </c>
      <c r="O115" s="118" t="s">
        <v>1549</v>
      </c>
      <c r="P115" s="2" t="s">
        <v>297</v>
      </c>
      <c r="Q115" s="2" t="s">
        <v>298</v>
      </c>
      <c r="R115" s="2" t="s">
        <v>47</v>
      </c>
      <c r="S115" s="2" t="s">
        <v>2453</v>
      </c>
      <c r="T115" s="119" t="s">
        <v>299</v>
      </c>
      <c r="U115" s="2" t="s">
        <v>20</v>
      </c>
      <c r="V115" s="2" t="s">
        <v>12</v>
      </c>
      <c r="W115" s="69" t="s">
        <v>2454</v>
      </c>
      <c r="X115" s="2" t="s">
        <v>1051</v>
      </c>
      <c r="Y115" s="2">
        <v>8</v>
      </c>
      <c r="Z115" s="2">
        <v>0</v>
      </c>
      <c r="AA115" s="2">
        <v>14</v>
      </c>
      <c r="AB115" s="2">
        <v>0</v>
      </c>
      <c r="AC115" s="2">
        <v>0</v>
      </c>
      <c r="AD115" s="2">
        <v>0</v>
      </c>
      <c r="AE115" s="2">
        <v>0</v>
      </c>
      <c r="AF115" s="2">
        <v>0</v>
      </c>
      <c r="AG115" s="2" t="s">
        <v>1051</v>
      </c>
      <c r="AH115" s="2">
        <v>6</v>
      </c>
      <c r="AI115" s="2" t="s">
        <v>12</v>
      </c>
      <c r="AJ115" s="2">
        <v>130000</v>
      </c>
      <c r="AK115" s="2">
        <v>8</v>
      </c>
      <c r="AL115" s="2">
        <v>0</v>
      </c>
      <c r="AM115" s="2">
        <v>14</v>
      </c>
      <c r="AN115" s="2">
        <v>0</v>
      </c>
      <c r="AO115" s="2">
        <v>0</v>
      </c>
      <c r="AP115" s="2">
        <v>0</v>
      </c>
      <c r="AQ115" s="2">
        <v>0</v>
      </c>
      <c r="AR115" s="2">
        <v>0</v>
      </c>
      <c r="AS115" s="2" t="s">
        <v>1051</v>
      </c>
      <c r="AT115" s="2">
        <v>6</v>
      </c>
      <c r="AU115" s="2" t="s">
        <v>12</v>
      </c>
      <c r="AV115" s="2">
        <v>130000</v>
      </c>
      <c r="AW115" s="2">
        <v>8</v>
      </c>
      <c r="AX115" s="2">
        <v>0</v>
      </c>
      <c r="AY115" s="2">
        <v>14</v>
      </c>
      <c r="AZ115" s="2">
        <v>0</v>
      </c>
      <c r="BA115" s="2">
        <v>0</v>
      </c>
      <c r="BB115" s="2">
        <v>0</v>
      </c>
      <c r="BC115" s="2">
        <v>0</v>
      </c>
      <c r="BD115" s="2">
        <v>0</v>
      </c>
      <c r="BE115" s="2" t="s">
        <v>1051</v>
      </c>
      <c r="BF115" s="2">
        <v>6</v>
      </c>
      <c r="BG115" s="2" t="s">
        <v>12</v>
      </c>
      <c r="BH115" s="2">
        <v>130000</v>
      </c>
      <c r="BI115" s="2">
        <v>8</v>
      </c>
      <c r="BJ115" s="2">
        <v>0</v>
      </c>
      <c r="BK115" s="2">
        <v>14</v>
      </c>
      <c r="BL115" s="2">
        <v>0</v>
      </c>
      <c r="BM115" s="2">
        <v>0</v>
      </c>
      <c r="BN115" s="2">
        <v>0</v>
      </c>
      <c r="BO115" s="2">
        <v>0</v>
      </c>
      <c r="BP115" s="2">
        <v>0</v>
      </c>
      <c r="BQ115" s="2" t="s">
        <v>1051</v>
      </c>
      <c r="BR115" s="2">
        <v>6</v>
      </c>
      <c r="BS115" s="2" t="s">
        <v>12</v>
      </c>
      <c r="BT115" s="2">
        <v>130000</v>
      </c>
      <c r="BU115" s="2">
        <v>8</v>
      </c>
      <c r="BV115" s="2">
        <v>0</v>
      </c>
      <c r="BW115" s="2">
        <v>14</v>
      </c>
      <c r="BX115" s="2">
        <v>0</v>
      </c>
      <c r="BY115" s="2">
        <v>0</v>
      </c>
      <c r="BZ115" s="2">
        <v>0</v>
      </c>
      <c r="CA115" s="2">
        <v>0</v>
      </c>
      <c r="CB115" s="2">
        <v>0</v>
      </c>
      <c r="CC115" s="2" t="s">
        <v>1051</v>
      </c>
      <c r="CD115" s="2">
        <v>6</v>
      </c>
      <c r="CE115" s="2" t="s">
        <v>12</v>
      </c>
      <c r="CF115" s="2">
        <v>130000</v>
      </c>
      <c r="CG115" s="2">
        <v>8</v>
      </c>
      <c r="CH115" s="2">
        <v>0</v>
      </c>
      <c r="CI115" s="2">
        <v>14</v>
      </c>
      <c r="CJ115" s="2">
        <v>0</v>
      </c>
      <c r="CK115" s="2">
        <v>0</v>
      </c>
      <c r="CL115" s="2">
        <v>0</v>
      </c>
      <c r="CM115" s="2">
        <v>0</v>
      </c>
      <c r="CN115" s="2">
        <v>0</v>
      </c>
      <c r="CO115" s="2" t="s">
        <v>1051</v>
      </c>
      <c r="CP115" s="2">
        <v>6</v>
      </c>
      <c r="CQ115" s="2" t="s">
        <v>12</v>
      </c>
      <c r="CR115" s="2">
        <v>130000</v>
      </c>
      <c r="CS115" s="2">
        <v>8</v>
      </c>
      <c r="CT115" s="2">
        <v>0</v>
      </c>
      <c r="CU115" s="2">
        <v>14</v>
      </c>
      <c r="CV115" s="2">
        <v>0</v>
      </c>
      <c r="CW115" s="2">
        <v>0</v>
      </c>
      <c r="CX115" s="2">
        <v>0</v>
      </c>
      <c r="CY115" s="2">
        <v>0</v>
      </c>
      <c r="CZ115" s="2">
        <v>0</v>
      </c>
      <c r="DA115" s="2" t="s">
        <v>1051</v>
      </c>
      <c r="DB115" s="2">
        <v>6</v>
      </c>
      <c r="DC115" s="2" t="s">
        <v>12</v>
      </c>
      <c r="DD115" s="2">
        <v>130000</v>
      </c>
      <c r="DE115" s="2">
        <v>8</v>
      </c>
      <c r="DF115" s="2">
        <v>0</v>
      </c>
      <c r="DG115" s="2">
        <v>14</v>
      </c>
      <c r="DH115" s="2">
        <v>0</v>
      </c>
      <c r="DI115" s="2">
        <v>0</v>
      </c>
      <c r="DJ115" s="2">
        <v>0</v>
      </c>
      <c r="DK115" s="2">
        <v>0</v>
      </c>
      <c r="DL115" s="2">
        <v>0</v>
      </c>
      <c r="DM115" s="2" t="s">
        <v>1051</v>
      </c>
      <c r="DN115" s="2">
        <v>6</v>
      </c>
      <c r="DO115" s="2" t="s">
        <v>12</v>
      </c>
      <c r="DP115" s="2">
        <v>130000</v>
      </c>
      <c r="DQ115" s="2">
        <v>8</v>
      </c>
      <c r="DR115" s="2">
        <v>0</v>
      </c>
      <c r="DS115" s="2">
        <v>14</v>
      </c>
      <c r="DT115" s="2">
        <v>0</v>
      </c>
      <c r="DU115" s="2">
        <v>0</v>
      </c>
      <c r="DV115" s="2">
        <v>0</v>
      </c>
      <c r="DW115" s="2">
        <v>0</v>
      </c>
      <c r="DX115" s="2">
        <v>0</v>
      </c>
      <c r="DY115" s="2" t="s">
        <v>1051</v>
      </c>
      <c r="DZ115" s="2">
        <v>6</v>
      </c>
      <c r="EA115" s="2" t="s">
        <v>12</v>
      </c>
      <c r="EB115" s="2">
        <v>130000</v>
      </c>
      <c r="EC115" s="2">
        <v>8</v>
      </c>
      <c r="ED115" s="2">
        <v>0</v>
      </c>
      <c r="EE115" s="2">
        <v>14</v>
      </c>
      <c r="EF115" s="2">
        <v>0</v>
      </c>
      <c r="EG115" s="2">
        <v>0</v>
      </c>
      <c r="EH115" s="2">
        <v>0</v>
      </c>
      <c r="EI115" s="2">
        <v>0</v>
      </c>
      <c r="EJ115" s="2">
        <v>0</v>
      </c>
      <c r="EK115" s="2" t="s">
        <v>1051</v>
      </c>
      <c r="EL115" s="2">
        <v>6</v>
      </c>
      <c r="EM115" s="2" t="s">
        <v>12</v>
      </c>
      <c r="EN115" s="2">
        <v>130000</v>
      </c>
      <c r="EO115" s="2">
        <v>60</v>
      </c>
      <c r="EP115" s="120">
        <v>1300000</v>
      </c>
      <c r="EQ115" s="118">
        <f t="shared" si="10"/>
        <v>1</v>
      </c>
      <c r="ER115" s="118">
        <f t="shared" si="11"/>
        <v>1</v>
      </c>
      <c r="ES115" s="118">
        <f t="shared" si="12"/>
        <v>1</v>
      </c>
      <c r="ET115" s="118">
        <f t="shared" si="13"/>
        <v>1</v>
      </c>
      <c r="EU115" s="118">
        <f t="shared" si="14"/>
        <v>1</v>
      </c>
      <c r="EV115" s="118">
        <f t="shared" si="15"/>
        <v>1</v>
      </c>
      <c r="EW115" s="118">
        <f t="shared" si="16"/>
        <v>1</v>
      </c>
      <c r="EX115" s="118">
        <f t="shared" si="17"/>
        <v>1</v>
      </c>
      <c r="EY115" s="118">
        <f t="shared" si="18"/>
        <v>1</v>
      </c>
      <c r="EZ115" s="118">
        <f t="shared" si="19"/>
        <v>1</v>
      </c>
      <c r="FA115" s="118" t="str">
        <f>VLOOKUP(B115,[1]Kintone!A:H,8,0)</f>
        <v>診療所</v>
      </c>
      <c r="FB115" s="121">
        <v>45014</v>
      </c>
      <c r="FC115" s="118"/>
      <c r="FD115" s="118"/>
    </row>
    <row r="116" spans="1:160" ht="18.75">
      <c r="A116" s="66">
        <v>112</v>
      </c>
      <c r="B116" s="25">
        <v>14</v>
      </c>
      <c r="C116" s="67" t="s">
        <v>12</v>
      </c>
      <c r="D116" s="25">
        <v>2712603774</v>
      </c>
      <c r="E116" s="2" t="s">
        <v>308</v>
      </c>
      <c r="F116" s="2" t="s">
        <v>1605</v>
      </c>
      <c r="G116" s="2" t="s">
        <v>1606</v>
      </c>
      <c r="H116" s="2" t="s">
        <v>308</v>
      </c>
      <c r="I116" s="2" t="s">
        <v>164</v>
      </c>
      <c r="J116" s="2" t="s">
        <v>309</v>
      </c>
      <c r="K116" s="68" t="s">
        <v>2246</v>
      </c>
      <c r="L116" s="2" t="s">
        <v>1607</v>
      </c>
      <c r="M116" s="2" t="s">
        <v>3319</v>
      </c>
      <c r="N116" s="2" t="s">
        <v>1608</v>
      </c>
      <c r="O116" s="118" t="s">
        <v>3320</v>
      </c>
      <c r="P116" s="2" t="s">
        <v>2246</v>
      </c>
      <c r="Q116" s="2" t="s">
        <v>308</v>
      </c>
      <c r="R116" s="2" t="s">
        <v>164</v>
      </c>
      <c r="S116" s="2" t="s">
        <v>309</v>
      </c>
      <c r="T116" s="119" t="s">
        <v>1757</v>
      </c>
      <c r="U116" s="2" t="s">
        <v>20</v>
      </c>
      <c r="V116" s="2" t="s">
        <v>12</v>
      </c>
      <c r="W116" s="69" t="s">
        <v>696</v>
      </c>
      <c r="X116" s="2" t="s">
        <v>2652</v>
      </c>
      <c r="Y116" s="2">
        <v>9</v>
      </c>
      <c r="Z116" s="2">
        <v>0</v>
      </c>
      <c r="AA116" s="2">
        <v>12</v>
      </c>
      <c r="AB116" s="2">
        <v>0</v>
      </c>
      <c r="AC116" s="2">
        <v>12</v>
      </c>
      <c r="AD116" s="2">
        <v>0</v>
      </c>
      <c r="AE116" s="2">
        <v>15</v>
      </c>
      <c r="AF116" s="2">
        <v>0</v>
      </c>
      <c r="AG116" s="2" t="s">
        <v>2652</v>
      </c>
      <c r="AH116" s="2">
        <v>6</v>
      </c>
      <c r="AI116" s="2" t="s">
        <v>12</v>
      </c>
      <c r="AJ116" s="2">
        <v>130000</v>
      </c>
      <c r="AK116" s="2">
        <v>9</v>
      </c>
      <c r="AL116" s="2">
        <v>0</v>
      </c>
      <c r="AM116" s="2">
        <v>12</v>
      </c>
      <c r="AN116" s="2">
        <v>0</v>
      </c>
      <c r="AO116" s="2">
        <v>12</v>
      </c>
      <c r="AP116" s="2">
        <v>0</v>
      </c>
      <c r="AQ116" s="2">
        <v>15</v>
      </c>
      <c r="AR116" s="2">
        <v>0</v>
      </c>
      <c r="AS116" s="2" t="s">
        <v>2652</v>
      </c>
      <c r="AT116" s="2">
        <v>6</v>
      </c>
      <c r="AU116" s="2" t="s">
        <v>12</v>
      </c>
      <c r="AV116" s="2">
        <v>130000</v>
      </c>
      <c r="AW116" s="2">
        <v>9</v>
      </c>
      <c r="AX116" s="2">
        <v>0</v>
      </c>
      <c r="AY116" s="2">
        <v>12</v>
      </c>
      <c r="AZ116" s="2">
        <v>0</v>
      </c>
      <c r="BA116" s="2">
        <v>12</v>
      </c>
      <c r="BB116" s="2">
        <v>0</v>
      </c>
      <c r="BC116" s="2">
        <v>15</v>
      </c>
      <c r="BD116" s="2">
        <v>0</v>
      </c>
      <c r="BE116" s="2" t="s">
        <v>2652</v>
      </c>
      <c r="BF116" s="2">
        <v>6</v>
      </c>
      <c r="BG116" s="2" t="s">
        <v>12</v>
      </c>
      <c r="BH116" s="2">
        <v>130000</v>
      </c>
      <c r="BI116" s="2">
        <v>9</v>
      </c>
      <c r="BJ116" s="2">
        <v>0</v>
      </c>
      <c r="BK116" s="2">
        <v>12</v>
      </c>
      <c r="BL116" s="2">
        <v>0</v>
      </c>
      <c r="BM116" s="2">
        <v>12</v>
      </c>
      <c r="BN116" s="2">
        <v>0</v>
      </c>
      <c r="BO116" s="2">
        <v>15</v>
      </c>
      <c r="BP116" s="2">
        <v>0</v>
      </c>
      <c r="BQ116" s="2" t="s">
        <v>2652</v>
      </c>
      <c r="BR116" s="2">
        <v>6</v>
      </c>
      <c r="BS116" s="2" t="s">
        <v>12</v>
      </c>
      <c r="BT116" s="2">
        <v>130000</v>
      </c>
      <c r="BU116" s="2">
        <v>9</v>
      </c>
      <c r="BV116" s="2">
        <v>0</v>
      </c>
      <c r="BW116" s="2">
        <v>12</v>
      </c>
      <c r="BX116" s="2">
        <v>0</v>
      </c>
      <c r="BY116" s="2">
        <v>12</v>
      </c>
      <c r="BZ116" s="2">
        <v>0</v>
      </c>
      <c r="CA116" s="2">
        <v>15</v>
      </c>
      <c r="CB116" s="2">
        <v>0</v>
      </c>
      <c r="CC116" s="2" t="s">
        <v>2652</v>
      </c>
      <c r="CD116" s="2">
        <v>6</v>
      </c>
      <c r="CE116" s="2" t="s">
        <v>12</v>
      </c>
      <c r="CF116" s="2">
        <v>130000</v>
      </c>
      <c r="CG116" s="2">
        <v>9</v>
      </c>
      <c r="CH116" s="2">
        <v>0</v>
      </c>
      <c r="CI116" s="2">
        <v>12</v>
      </c>
      <c r="CJ116" s="2">
        <v>0</v>
      </c>
      <c r="CK116" s="2">
        <v>12</v>
      </c>
      <c r="CL116" s="2">
        <v>0</v>
      </c>
      <c r="CM116" s="2">
        <v>15</v>
      </c>
      <c r="CN116" s="2">
        <v>0</v>
      </c>
      <c r="CO116" s="2" t="s">
        <v>2652</v>
      </c>
      <c r="CP116" s="2">
        <v>6</v>
      </c>
      <c r="CQ116" s="2" t="s">
        <v>12</v>
      </c>
      <c r="CR116" s="2">
        <v>130000</v>
      </c>
      <c r="CS116" s="2">
        <v>9</v>
      </c>
      <c r="CT116" s="2">
        <v>0</v>
      </c>
      <c r="CU116" s="2">
        <v>12</v>
      </c>
      <c r="CV116" s="2">
        <v>0</v>
      </c>
      <c r="CW116" s="2">
        <v>12</v>
      </c>
      <c r="CX116" s="2">
        <v>0</v>
      </c>
      <c r="CY116" s="2">
        <v>15</v>
      </c>
      <c r="CZ116" s="2">
        <v>0</v>
      </c>
      <c r="DA116" s="2" t="s">
        <v>2652</v>
      </c>
      <c r="DB116" s="2">
        <v>6</v>
      </c>
      <c r="DC116" s="2" t="s">
        <v>12</v>
      </c>
      <c r="DD116" s="2">
        <v>130000</v>
      </c>
      <c r="DE116" s="2">
        <v>9</v>
      </c>
      <c r="DF116" s="2">
        <v>0</v>
      </c>
      <c r="DG116" s="2">
        <v>12</v>
      </c>
      <c r="DH116" s="2">
        <v>0</v>
      </c>
      <c r="DI116" s="2">
        <v>12</v>
      </c>
      <c r="DJ116" s="2">
        <v>0</v>
      </c>
      <c r="DK116" s="2">
        <v>15</v>
      </c>
      <c r="DL116" s="2">
        <v>0</v>
      </c>
      <c r="DM116" s="2" t="s">
        <v>2652</v>
      </c>
      <c r="DN116" s="2">
        <v>6</v>
      </c>
      <c r="DO116" s="2" t="s">
        <v>12</v>
      </c>
      <c r="DP116" s="2">
        <v>130000</v>
      </c>
      <c r="DQ116" s="2">
        <v>9</v>
      </c>
      <c r="DR116" s="2">
        <v>0</v>
      </c>
      <c r="DS116" s="2">
        <v>12</v>
      </c>
      <c r="DT116" s="2">
        <v>0</v>
      </c>
      <c r="DU116" s="2">
        <v>12</v>
      </c>
      <c r="DV116" s="2">
        <v>0</v>
      </c>
      <c r="DW116" s="2">
        <v>15</v>
      </c>
      <c r="DX116" s="2">
        <v>0</v>
      </c>
      <c r="DY116" s="2" t="s">
        <v>2652</v>
      </c>
      <c r="DZ116" s="2">
        <v>6</v>
      </c>
      <c r="EA116" s="2" t="s">
        <v>12</v>
      </c>
      <c r="EB116" s="2">
        <v>130000</v>
      </c>
      <c r="EC116" s="2">
        <v>9</v>
      </c>
      <c r="ED116" s="2">
        <v>0</v>
      </c>
      <c r="EE116" s="2">
        <v>12</v>
      </c>
      <c r="EF116" s="2">
        <v>0</v>
      </c>
      <c r="EG116" s="2">
        <v>12</v>
      </c>
      <c r="EH116" s="2">
        <v>0</v>
      </c>
      <c r="EI116" s="2">
        <v>15</v>
      </c>
      <c r="EJ116" s="2">
        <v>0</v>
      </c>
      <c r="EK116" s="2" t="s">
        <v>2652</v>
      </c>
      <c r="EL116" s="2">
        <v>6</v>
      </c>
      <c r="EM116" s="2" t="s">
        <v>12</v>
      </c>
      <c r="EN116" s="2">
        <v>130000</v>
      </c>
      <c r="EO116" s="2">
        <v>60</v>
      </c>
      <c r="EP116" s="120">
        <v>1300000</v>
      </c>
      <c r="EQ116" s="118">
        <f t="shared" si="10"/>
        <v>1</v>
      </c>
      <c r="ER116" s="118">
        <f t="shared" si="11"/>
        <v>1</v>
      </c>
      <c r="ES116" s="118">
        <f t="shared" si="12"/>
        <v>1</v>
      </c>
      <c r="ET116" s="118">
        <f t="shared" si="13"/>
        <v>1</v>
      </c>
      <c r="EU116" s="118">
        <f t="shared" si="14"/>
        <v>1</v>
      </c>
      <c r="EV116" s="118">
        <f t="shared" si="15"/>
        <v>1</v>
      </c>
      <c r="EW116" s="118">
        <f t="shared" si="16"/>
        <v>1</v>
      </c>
      <c r="EX116" s="118">
        <f t="shared" si="17"/>
        <v>1</v>
      </c>
      <c r="EY116" s="118">
        <f t="shared" si="18"/>
        <v>1</v>
      </c>
      <c r="EZ116" s="118">
        <f t="shared" si="19"/>
        <v>1</v>
      </c>
      <c r="FA116" s="118" t="str">
        <f>VLOOKUP(B116,[1]Kintone!A:H,8,0)</f>
        <v>病院</v>
      </c>
      <c r="FB116" s="121">
        <v>45014</v>
      </c>
      <c r="FC116" s="118"/>
      <c r="FD116" s="118"/>
    </row>
    <row r="117" spans="1:160" ht="18.75">
      <c r="A117" s="66">
        <v>113</v>
      </c>
      <c r="B117" s="25">
        <v>65</v>
      </c>
      <c r="C117" s="67" t="s">
        <v>12</v>
      </c>
      <c r="D117" s="25">
        <v>2710808236</v>
      </c>
      <c r="E117" s="2" t="s">
        <v>199</v>
      </c>
      <c r="F117" s="2" t="s">
        <v>3321</v>
      </c>
      <c r="G117" s="2" t="s">
        <v>198</v>
      </c>
      <c r="H117" s="2" t="s">
        <v>199</v>
      </c>
      <c r="I117" s="2" t="s">
        <v>200</v>
      </c>
      <c r="J117" s="2" t="s">
        <v>2456</v>
      </c>
      <c r="K117" s="68" t="s">
        <v>198</v>
      </c>
      <c r="L117" s="2" t="s">
        <v>1725</v>
      </c>
      <c r="M117" s="2" t="s">
        <v>3322</v>
      </c>
      <c r="N117" s="2" t="s">
        <v>201</v>
      </c>
      <c r="O117" s="118" t="s">
        <v>1726</v>
      </c>
      <c r="P117" s="2" t="s">
        <v>198</v>
      </c>
      <c r="Q117" s="2" t="s">
        <v>199</v>
      </c>
      <c r="R117" s="2" t="s">
        <v>200</v>
      </c>
      <c r="S117" s="2" t="s">
        <v>2456</v>
      </c>
      <c r="T117" s="119" t="s">
        <v>201</v>
      </c>
      <c r="U117" s="2" t="s">
        <v>78</v>
      </c>
      <c r="V117" s="2" t="s">
        <v>12</v>
      </c>
      <c r="W117" s="69" t="s">
        <v>2457</v>
      </c>
      <c r="X117" s="2" t="s">
        <v>3323</v>
      </c>
      <c r="Y117" s="2">
        <v>9</v>
      </c>
      <c r="Z117" s="2">
        <v>0</v>
      </c>
      <c r="AA117" s="2">
        <v>12</v>
      </c>
      <c r="AB117" s="2">
        <v>0</v>
      </c>
      <c r="AC117" s="2">
        <v>12</v>
      </c>
      <c r="AD117" s="2">
        <v>0</v>
      </c>
      <c r="AE117" s="2">
        <v>17</v>
      </c>
      <c r="AF117" s="2">
        <v>0</v>
      </c>
      <c r="AG117" s="2" t="s">
        <v>2653</v>
      </c>
      <c r="AH117" s="2">
        <v>8</v>
      </c>
      <c r="AI117" s="2" t="s">
        <v>12</v>
      </c>
      <c r="AJ117" s="2">
        <v>130000</v>
      </c>
      <c r="AK117" s="2">
        <v>9</v>
      </c>
      <c r="AL117" s="2">
        <v>0</v>
      </c>
      <c r="AM117" s="2">
        <v>12</v>
      </c>
      <c r="AN117" s="2">
        <v>0</v>
      </c>
      <c r="AO117" s="2">
        <v>12</v>
      </c>
      <c r="AP117" s="2">
        <v>0</v>
      </c>
      <c r="AQ117" s="2">
        <v>17</v>
      </c>
      <c r="AR117" s="2">
        <v>0</v>
      </c>
      <c r="AS117" s="2" t="s">
        <v>2653</v>
      </c>
      <c r="AT117" s="2">
        <v>8</v>
      </c>
      <c r="AU117" s="2" t="s">
        <v>12</v>
      </c>
      <c r="AV117" s="2">
        <v>130000</v>
      </c>
      <c r="AW117" s="2">
        <v>9</v>
      </c>
      <c r="AX117" s="2">
        <v>0</v>
      </c>
      <c r="AY117" s="2">
        <v>12</v>
      </c>
      <c r="AZ117" s="2">
        <v>0</v>
      </c>
      <c r="BA117" s="2">
        <v>12</v>
      </c>
      <c r="BB117" s="2">
        <v>0</v>
      </c>
      <c r="BC117" s="2">
        <v>17</v>
      </c>
      <c r="BD117" s="2">
        <v>0</v>
      </c>
      <c r="BE117" s="2" t="s">
        <v>2653</v>
      </c>
      <c r="BF117" s="2">
        <v>8</v>
      </c>
      <c r="BG117" s="2" t="s">
        <v>12</v>
      </c>
      <c r="BH117" s="2">
        <v>130000</v>
      </c>
      <c r="BI117" s="2">
        <v>9</v>
      </c>
      <c r="BJ117" s="2">
        <v>0</v>
      </c>
      <c r="BK117" s="2">
        <v>12</v>
      </c>
      <c r="BL117" s="2">
        <v>0</v>
      </c>
      <c r="BM117" s="2">
        <v>12</v>
      </c>
      <c r="BN117" s="2">
        <v>0</v>
      </c>
      <c r="BO117" s="2">
        <v>17</v>
      </c>
      <c r="BP117" s="2">
        <v>0</v>
      </c>
      <c r="BQ117" s="2" t="s">
        <v>2653</v>
      </c>
      <c r="BR117" s="2">
        <v>8</v>
      </c>
      <c r="BS117" s="2" t="s">
        <v>12</v>
      </c>
      <c r="BT117" s="2">
        <v>130000</v>
      </c>
      <c r="BU117" s="2">
        <v>9</v>
      </c>
      <c r="BV117" s="2">
        <v>0</v>
      </c>
      <c r="BW117" s="2">
        <v>12</v>
      </c>
      <c r="BX117" s="2">
        <v>0</v>
      </c>
      <c r="BY117" s="2">
        <v>12</v>
      </c>
      <c r="BZ117" s="2">
        <v>0</v>
      </c>
      <c r="CA117" s="2">
        <v>17</v>
      </c>
      <c r="CB117" s="2">
        <v>0</v>
      </c>
      <c r="CC117" s="2" t="s">
        <v>2653</v>
      </c>
      <c r="CD117" s="2">
        <v>8</v>
      </c>
      <c r="CE117" s="2" t="s">
        <v>12</v>
      </c>
      <c r="CF117" s="2">
        <v>130000</v>
      </c>
      <c r="CG117" s="2">
        <v>9</v>
      </c>
      <c r="CH117" s="2">
        <v>0</v>
      </c>
      <c r="CI117" s="2">
        <v>12</v>
      </c>
      <c r="CJ117" s="2">
        <v>0</v>
      </c>
      <c r="CK117" s="2">
        <v>12</v>
      </c>
      <c r="CL117" s="2">
        <v>0</v>
      </c>
      <c r="CM117" s="2">
        <v>17</v>
      </c>
      <c r="CN117" s="2">
        <v>0</v>
      </c>
      <c r="CO117" s="2" t="s">
        <v>2653</v>
      </c>
      <c r="CP117" s="2">
        <v>8</v>
      </c>
      <c r="CQ117" s="2" t="s">
        <v>12</v>
      </c>
      <c r="CR117" s="2">
        <v>130000</v>
      </c>
      <c r="CS117" s="2">
        <v>9</v>
      </c>
      <c r="CT117" s="2">
        <v>0</v>
      </c>
      <c r="CU117" s="2">
        <v>12</v>
      </c>
      <c r="CV117" s="2">
        <v>0</v>
      </c>
      <c r="CW117" s="2">
        <v>12</v>
      </c>
      <c r="CX117" s="2">
        <v>0</v>
      </c>
      <c r="CY117" s="2">
        <v>17</v>
      </c>
      <c r="CZ117" s="2">
        <v>0</v>
      </c>
      <c r="DA117" s="2" t="s">
        <v>2653</v>
      </c>
      <c r="DB117" s="2">
        <v>8</v>
      </c>
      <c r="DC117" s="2" t="s">
        <v>12</v>
      </c>
      <c r="DD117" s="2">
        <v>130000</v>
      </c>
      <c r="DE117" s="2">
        <v>9</v>
      </c>
      <c r="DF117" s="2">
        <v>0</v>
      </c>
      <c r="DG117" s="2">
        <v>12</v>
      </c>
      <c r="DH117" s="2">
        <v>0</v>
      </c>
      <c r="DI117" s="2">
        <v>12</v>
      </c>
      <c r="DJ117" s="2">
        <v>0</v>
      </c>
      <c r="DK117" s="2">
        <v>17</v>
      </c>
      <c r="DL117" s="2">
        <v>0</v>
      </c>
      <c r="DM117" s="2" t="s">
        <v>2653</v>
      </c>
      <c r="DN117" s="2">
        <v>8</v>
      </c>
      <c r="DO117" s="2" t="s">
        <v>12</v>
      </c>
      <c r="DP117" s="2">
        <v>130000</v>
      </c>
      <c r="DQ117" s="2">
        <v>9</v>
      </c>
      <c r="DR117" s="2">
        <v>0</v>
      </c>
      <c r="DS117" s="2">
        <v>12</v>
      </c>
      <c r="DT117" s="2">
        <v>0</v>
      </c>
      <c r="DU117" s="2">
        <v>12</v>
      </c>
      <c r="DV117" s="2">
        <v>0</v>
      </c>
      <c r="DW117" s="2">
        <v>17</v>
      </c>
      <c r="DX117" s="2">
        <v>0</v>
      </c>
      <c r="DY117" s="2" t="s">
        <v>2653</v>
      </c>
      <c r="DZ117" s="2">
        <v>8</v>
      </c>
      <c r="EA117" s="2" t="s">
        <v>12</v>
      </c>
      <c r="EB117" s="2">
        <v>130000</v>
      </c>
      <c r="EC117" s="2">
        <v>9</v>
      </c>
      <c r="ED117" s="2">
        <v>0</v>
      </c>
      <c r="EE117" s="2">
        <v>12</v>
      </c>
      <c r="EF117" s="2">
        <v>0</v>
      </c>
      <c r="EG117" s="2">
        <v>12</v>
      </c>
      <c r="EH117" s="2">
        <v>0</v>
      </c>
      <c r="EI117" s="2">
        <v>17</v>
      </c>
      <c r="EJ117" s="2">
        <v>0</v>
      </c>
      <c r="EK117" s="2" t="s">
        <v>2653</v>
      </c>
      <c r="EL117" s="2">
        <v>8</v>
      </c>
      <c r="EM117" s="2" t="s">
        <v>12</v>
      </c>
      <c r="EN117" s="2">
        <v>130000</v>
      </c>
      <c r="EO117" s="2">
        <v>80</v>
      </c>
      <c r="EP117" s="120">
        <v>1300000</v>
      </c>
      <c r="EQ117" s="118">
        <f t="shared" si="10"/>
        <v>1</v>
      </c>
      <c r="ER117" s="118">
        <f t="shared" si="11"/>
        <v>1</v>
      </c>
      <c r="ES117" s="118">
        <f t="shared" si="12"/>
        <v>1</v>
      </c>
      <c r="ET117" s="118">
        <f t="shared" si="13"/>
        <v>1</v>
      </c>
      <c r="EU117" s="118">
        <f t="shared" si="14"/>
        <v>1</v>
      </c>
      <c r="EV117" s="118">
        <f t="shared" si="15"/>
        <v>1</v>
      </c>
      <c r="EW117" s="118">
        <f t="shared" si="16"/>
        <v>1</v>
      </c>
      <c r="EX117" s="118">
        <f t="shared" si="17"/>
        <v>1</v>
      </c>
      <c r="EY117" s="118">
        <f t="shared" si="18"/>
        <v>1</v>
      </c>
      <c r="EZ117" s="118">
        <f t="shared" si="19"/>
        <v>1</v>
      </c>
      <c r="FA117" s="118" t="str">
        <f>VLOOKUP(B117,[1]Kintone!A:H,8,0)</f>
        <v>病院</v>
      </c>
      <c r="FB117" s="121">
        <v>45014</v>
      </c>
      <c r="FC117" s="118"/>
      <c r="FD117" s="118"/>
    </row>
    <row r="118" spans="1:160" ht="18.75">
      <c r="A118" s="66">
        <v>114</v>
      </c>
      <c r="B118" s="25">
        <v>863</v>
      </c>
      <c r="C118" s="67" t="s">
        <v>15</v>
      </c>
      <c r="D118" s="25">
        <v>2715011736</v>
      </c>
      <c r="E118" s="2" t="s">
        <v>1165</v>
      </c>
      <c r="F118" s="2">
        <v>0</v>
      </c>
      <c r="G118" s="2">
        <v>0</v>
      </c>
      <c r="H118" s="2" t="s">
        <v>642</v>
      </c>
      <c r="I118" s="2" t="s">
        <v>149</v>
      </c>
      <c r="J118" s="2" t="s">
        <v>643</v>
      </c>
      <c r="K118" s="68" t="s">
        <v>460</v>
      </c>
      <c r="L118" s="2" t="s">
        <v>1546</v>
      </c>
      <c r="M118" s="2" t="s">
        <v>1546</v>
      </c>
      <c r="N118" s="2" t="s">
        <v>644</v>
      </c>
      <c r="O118" s="118" t="s">
        <v>1547</v>
      </c>
      <c r="P118" s="2" t="s">
        <v>460</v>
      </c>
      <c r="Q118" s="2" t="s">
        <v>642</v>
      </c>
      <c r="R118" s="2" t="s">
        <v>149</v>
      </c>
      <c r="S118" s="2" t="s">
        <v>643</v>
      </c>
      <c r="T118" s="119" t="s">
        <v>644</v>
      </c>
      <c r="U118" s="2" t="s">
        <v>39</v>
      </c>
      <c r="V118" s="2" t="s">
        <v>15</v>
      </c>
      <c r="W118" s="69" t="s">
        <v>645</v>
      </c>
      <c r="X118" s="2" t="s">
        <v>2654</v>
      </c>
      <c r="Y118" s="2">
        <v>9</v>
      </c>
      <c r="Z118" s="2">
        <v>0</v>
      </c>
      <c r="AA118" s="2">
        <v>12</v>
      </c>
      <c r="AB118" s="2">
        <v>30</v>
      </c>
      <c r="AC118" s="2">
        <v>0</v>
      </c>
      <c r="AD118" s="2">
        <v>0</v>
      </c>
      <c r="AE118" s="2">
        <v>0</v>
      </c>
      <c r="AF118" s="2">
        <v>0</v>
      </c>
      <c r="AG118" s="2" t="s">
        <v>2654</v>
      </c>
      <c r="AH118" s="2">
        <v>3.5</v>
      </c>
      <c r="AI118" s="2" t="s">
        <v>15</v>
      </c>
      <c r="AJ118" s="2">
        <v>40000</v>
      </c>
      <c r="AK118" s="2">
        <v>0</v>
      </c>
      <c r="AL118" s="2">
        <v>0</v>
      </c>
      <c r="AM118" s="2">
        <v>0</v>
      </c>
      <c r="AN118" s="2">
        <v>0</v>
      </c>
      <c r="AO118" s="2">
        <v>0</v>
      </c>
      <c r="AP118" s="2">
        <v>0</v>
      </c>
      <c r="AQ118" s="2">
        <v>0</v>
      </c>
      <c r="AR118" s="2">
        <v>0</v>
      </c>
      <c r="AS118" s="2" t="s">
        <v>16</v>
      </c>
      <c r="AT118" s="2">
        <v>0</v>
      </c>
      <c r="AU118" s="2">
        <v>0</v>
      </c>
      <c r="AV118" s="2">
        <v>0</v>
      </c>
      <c r="AW118" s="2">
        <v>9</v>
      </c>
      <c r="AX118" s="2">
        <v>0</v>
      </c>
      <c r="AY118" s="2">
        <v>12</v>
      </c>
      <c r="AZ118" s="2">
        <v>30</v>
      </c>
      <c r="BA118" s="2">
        <v>0</v>
      </c>
      <c r="BB118" s="2">
        <v>0</v>
      </c>
      <c r="BC118" s="2">
        <v>0</v>
      </c>
      <c r="BD118" s="2">
        <v>0</v>
      </c>
      <c r="BE118" s="2" t="s">
        <v>2654</v>
      </c>
      <c r="BF118" s="2">
        <v>3.5</v>
      </c>
      <c r="BG118" s="2" t="s">
        <v>15</v>
      </c>
      <c r="BH118" s="2">
        <v>40000</v>
      </c>
      <c r="BI118" s="2">
        <v>0</v>
      </c>
      <c r="BJ118" s="2">
        <v>0</v>
      </c>
      <c r="BK118" s="2">
        <v>0</v>
      </c>
      <c r="BL118" s="2">
        <v>0</v>
      </c>
      <c r="BM118" s="2">
        <v>0</v>
      </c>
      <c r="BN118" s="2">
        <v>0</v>
      </c>
      <c r="BO118" s="2">
        <v>0</v>
      </c>
      <c r="BP118" s="2">
        <v>0</v>
      </c>
      <c r="BQ118" s="2" t="s">
        <v>16</v>
      </c>
      <c r="BR118" s="2">
        <v>0</v>
      </c>
      <c r="BS118" s="2">
        <v>0</v>
      </c>
      <c r="BT118" s="2">
        <v>0</v>
      </c>
      <c r="BU118" s="2">
        <v>0</v>
      </c>
      <c r="BV118" s="2">
        <v>0</v>
      </c>
      <c r="BW118" s="2">
        <v>0</v>
      </c>
      <c r="BX118" s="2">
        <v>0</v>
      </c>
      <c r="BY118" s="2">
        <v>0</v>
      </c>
      <c r="BZ118" s="2">
        <v>0</v>
      </c>
      <c r="CA118" s="2">
        <v>0</v>
      </c>
      <c r="CB118" s="2">
        <v>0</v>
      </c>
      <c r="CC118" s="2" t="s">
        <v>16</v>
      </c>
      <c r="CD118" s="2">
        <v>0</v>
      </c>
      <c r="CE118" s="2">
        <v>0</v>
      </c>
      <c r="CF118" s="2">
        <v>0</v>
      </c>
      <c r="CG118" s="2">
        <v>0</v>
      </c>
      <c r="CH118" s="2">
        <v>0</v>
      </c>
      <c r="CI118" s="2">
        <v>0</v>
      </c>
      <c r="CJ118" s="2">
        <v>0</v>
      </c>
      <c r="CK118" s="2">
        <v>0</v>
      </c>
      <c r="CL118" s="2">
        <v>0</v>
      </c>
      <c r="CM118" s="2">
        <v>0</v>
      </c>
      <c r="CN118" s="2">
        <v>0</v>
      </c>
      <c r="CO118" s="2" t="s">
        <v>16</v>
      </c>
      <c r="CP118" s="2">
        <v>0</v>
      </c>
      <c r="CQ118" s="2">
        <v>0</v>
      </c>
      <c r="CR118" s="2">
        <v>0</v>
      </c>
      <c r="CS118" s="2">
        <v>0</v>
      </c>
      <c r="CT118" s="2">
        <v>0</v>
      </c>
      <c r="CU118" s="2">
        <v>0</v>
      </c>
      <c r="CV118" s="2">
        <v>0</v>
      </c>
      <c r="CW118" s="2">
        <v>0</v>
      </c>
      <c r="CX118" s="2">
        <v>0</v>
      </c>
      <c r="CY118" s="2">
        <v>0</v>
      </c>
      <c r="CZ118" s="2">
        <v>0</v>
      </c>
      <c r="DA118" s="2" t="s">
        <v>16</v>
      </c>
      <c r="DB118" s="2">
        <v>0</v>
      </c>
      <c r="DC118" s="2">
        <v>0</v>
      </c>
      <c r="DD118" s="2">
        <v>0</v>
      </c>
      <c r="DE118" s="2">
        <v>0</v>
      </c>
      <c r="DF118" s="2">
        <v>0</v>
      </c>
      <c r="DG118" s="2">
        <v>0</v>
      </c>
      <c r="DH118" s="2">
        <v>0</v>
      </c>
      <c r="DI118" s="2">
        <v>0</v>
      </c>
      <c r="DJ118" s="2">
        <v>0</v>
      </c>
      <c r="DK118" s="2">
        <v>0</v>
      </c>
      <c r="DL118" s="2">
        <v>0</v>
      </c>
      <c r="DM118" s="2" t="s">
        <v>16</v>
      </c>
      <c r="DN118" s="2">
        <v>0</v>
      </c>
      <c r="DO118" s="2">
        <v>0</v>
      </c>
      <c r="DP118" s="2">
        <v>0</v>
      </c>
      <c r="DQ118" s="2">
        <v>0</v>
      </c>
      <c r="DR118" s="2">
        <v>0</v>
      </c>
      <c r="DS118" s="2">
        <v>0</v>
      </c>
      <c r="DT118" s="2">
        <v>0</v>
      </c>
      <c r="DU118" s="2">
        <v>0</v>
      </c>
      <c r="DV118" s="2">
        <v>0</v>
      </c>
      <c r="DW118" s="2">
        <v>0</v>
      </c>
      <c r="DX118" s="2">
        <v>0</v>
      </c>
      <c r="DY118" s="2" t="s">
        <v>16</v>
      </c>
      <c r="DZ118" s="2">
        <v>0</v>
      </c>
      <c r="EA118" s="2">
        <v>0</v>
      </c>
      <c r="EB118" s="2">
        <v>0</v>
      </c>
      <c r="EC118" s="2">
        <v>9</v>
      </c>
      <c r="ED118" s="2">
        <v>0</v>
      </c>
      <c r="EE118" s="2">
        <v>12</v>
      </c>
      <c r="EF118" s="2">
        <v>30</v>
      </c>
      <c r="EG118" s="2">
        <v>0</v>
      </c>
      <c r="EH118" s="2">
        <v>0</v>
      </c>
      <c r="EI118" s="2">
        <v>0</v>
      </c>
      <c r="EJ118" s="2">
        <v>0</v>
      </c>
      <c r="EK118" s="2" t="s">
        <v>2654</v>
      </c>
      <c r="EL118" s="2">
        <v>3.5</v>
      </c>
      <c r="EM118" s="2" t="s">
        <v>15</v>
      </c>
      <c r="EN118" s="2">
        <v>40000</v>
      </c>
      <c r="EO118" s="2">
        <v>10.5</v>
      </c>
      <c r="EP118" s="120">
        <v>120000</v>
      </c>
      <c r="EQ118" s="118">
        <f t="shared" si="10"/>
        <v>1</v>
      </c>
      <c r="ER118" s="118" t="str">
        <f t="shared" si="11"/>
        <v/>
      </c>
      <c r="ES118" s="118">
        <f t="shared" si="12"/>
        <v>1</v>
      </c>
      <c r="ET118" s="118" t="str">
        <f t="shared" si="13"/>
        <v/>
      </c>
      <c r="EU118" s="118" t="str">
        <f t="shared" si="14"/>
        <v/>
      </c>
      <c r="EV118" s="118" t="str">
        <f t="shared" si="15"/>
        <v/>
      </c>
      <c r="EW118" s="118" t="str">
        <f t="shared" si="16"/>
        <v/>
      </c>
      <c r="EX118" s="118" t="str">
        <f t="shared" si="17"/>
        <v/>
      </c>
      <c r="EY118" s="118" t="str">
        <f t="shared" si="18"/>
        <v/>
      </c>
      <c r="EZ118" s="118">
        <f t="shared" si="19"/>
        <v>1</v>
      </c>
      <c r="FA118" s="118" t="str">
        <f>VLOOKUP(B118,[1]Kintone!A:H,8,0)</f>
        <v>診療所</v>
      </c>
      <c r="FB118" s="121">
        <v>45014</v>
      </c>
      <c r="FC118" s="118"/>
      <c r="FD118" s="118"/>
    </row>
    <row r="119" spans="1:160" ht="18.75">
      <c r="A119" s="66">
        <v>115</v>
      </c>
      <c r="B119" s="25">
        <v>536</v>
      </c>
      <c r="C119" s="67" t="s">
        <v>12</v>
      </c>
      <c r="D119" s="25">
        <v>2714600950</v>
      </c>
      <c r="E119" s="2" t="s">
        <v>3040</v>
      </c>
      <c r="F119" s="2" t="s">
        <v>3324</v>
      </c>
      <c r="G119" s="2" t="s">
        <v>2243</v>
      </c>
      <c r="H119" s="2" t="s">
        <v>3040</v>
      </c>
      <c r="I119" s="2" t="s">
        <v>146</v>
      </c>
      <c r="J119" s="2" t="s">
        <v>3041</v>
      </c>
      <c r="K119" s="68" t="s">
        <v>2243</v>
      </c>
      <c r="L119" s="2" t="s">
        <v>3325</v>
      </c>
      <c r="M119" s="2" t="s">
        <v>3326</v>
      </c>
      <c r="N119" s="2" t="s">
        <v>3042</v>
      </c>
      <c r="O119" s="118" t="s">
        <v>3327</v>
      </c>
      <c r="P119" s="2" t="s">
        <v>2243</v>
      </c>
      <c r="Q119" s="2" t="s">
        <v>3040</v>
      </c>
      <c r="R119" s="2" t="s">
        <v>146</v>
      </c>
      <c r="S119" s="2" t="s">
        <v>3041</v>
      </c>
      <c r="T119" s="119" t="s">
        <v>3042</v>
      </c>
      <c r="U119" s="2" t="s">
        <v>20</v>
      </c>
      <c r="V119" s="2" t="s">
        <v>12</v>
      </c>
      <c r="W119" s="69" t="s">
        <v>3043</v>
      </c>
      <c r="X119" s="2" t="s">
        <v>3044</v>
      </c>
      <c r="Y119" s="2">
        <v>0</v>
      </c>
      <c r="Z119" s="2">
        <v>0</v>
      </c>
      <c r="AA119" s="2">
        <v>0</v>
      </c>
      <c r="AB119" s="2">
        <v>0</v>
      </c>
      <c r="AC119" s="2">
        <v>0</v>
      </c>
      <c r="AD119" s="2">
        <v>0</v>
      </c>
      <c r="AE119" s="2">
        <v>0</v>
      </c>
      <c r="AF119" s="2">
        <v>0</v>
      </c>
      <c r="AG119" s="2" t="s">
        <v>16</v>
      </c>
      <c r="AH119" s="2">
        <v>0</v>
      </c>
      <c r="AI119" s="2">
        <v>0</v>
      </c>
      <c r="AJ119" s="2">
        <v>0</v>
      </c>
      <c r="AK119" s="2">
        <v>0</v>
      </c>
      <c r="AL119" s="2">
        <v>0</v>
      </c>
      <c r="AM119" s="2">
        <v>0</v>
      </c>
      <c r="AN119" s="2">
        <v>0</v>
      </c>
      <c r="AO119" s="2">
        <v>0</v>
      </c>
      <c r="AP119" s="2">
        <v>0</v>
      </c>
      <c r="AQ119" s="2">
        <v>0</v>
      </c>
      <c r="AR119" s="2">
        <v>0</v>
      </c>
      <c r="AS119" s="2" t="s">
        <v>16</v>
      </c>
      <c r="AT119" s="2">
        <v>0</v>
      </c>
      <c r="AU119" s="2">
        <v>0</v>
      </c>
      <c r="AV119" s="2">
        <v>0</v>
      </c>
      <c r="AW119" s="2">
        <v>0</v>
      </c>
      <c r="AX119" s="2">
        <v>0</v>
      </c>
      <c r="AY119" s="2">
        <v>0</v>
      </c>
      <c r="AZ119" s="2">
        <v>0</v>
      </c>
      <c r="BA119" s="2">
        <v>0</v>
      </c>
      <c r="BB119" s="2">
        <v>0</v>
      </c>
      <c r="BC119" s="2">
        <v>0</v>
      </c>
      <c r="BD119" s="2">
        <v>0</v>
      </c>
      <c r="BE119" s="2" t="s">
        <v>16</v>
      </c>
      <c r="BF119" s="2">
        <v>0</v>
      </c>
      <c r="BG119" s="2">
        <v>0</v>
      </c>
      <c r="BH119" s="2">
        <v>0</v>
      </c>
      <c r="BI119" s="2">
        <v>0</v>
      </c>
      <c r="BJ119" s="2">
        <v>0</v>
      </c>
      <c r="BK119" s="2">
        <v>0</v>
      </c>
      <c r="BL119" s="2">
        <v>0</v>
      </c>
      <c r="BM119" s="2">
        <v>0</v>
      </c>
      <c r="BN119" s="2">
        <v>0</v>
      </c>
      <c r="BO119" s="2">
        <v>0</v>
      </c>
      <c r="BP119" s="2">
        <v>0</v>
      </c>
      <c r="BQ119" s="2" t="s">
        <v>16</v>
      </c>
      <c r="BR119" s="2">
        <v>0</v>
      </c>
      <c r="BS119" s="2">
        <v>0</v>
      </c>
      <c r="BT119" s="2">
        <v>0</v>
      </c>
      <c r="BU119" s="2">
        <v>9</v>
      </c>
      <c r="BV119" s="2">
        <v>0</v>
      </c>
      <c r="BW119" s="2">
        <v>12</v>
      </c>
      <c r="BX119" s="2">
        <v>0</v>
      </c>
      <c r="BY119" s="2">
        <v>0</v>
      </c>
      <c r="BZ119" s="2">
        <v>0</v>
      </c>
      <c r="CA119" s="2">
        <v>0</v>
      </c>
      <c r="CB119" s="2">
        <v>0</v>
      </c>
      <c r="CC119" s="2" t="s">
        <v>3044</v>
      </c>
      <c r="CD119" s="2">
        <v>3</v>
      </c>
      <c r="CE119" s="2" t="s">
        <v>12</v>
      </c>
      <c r="CF119" s="2">
        <v>70000</v>
      </c>
      <c r="CG119" s="2">
        <v>0</v>
      </c>
      <c r="CH119" s="2">
        <v>0</v>
      </c>
      <c r="CI119" s="2">
        <v>0</v>
      </c>
      <c r="CJ119" s="2">
        <v>0</v>
      </c>
      <c r="CK119" s="2">
        <v>0</v>
      </c>
      <c r="CL119" s="2">
        <v>0</v>
      </c>
      <c r="CM119" s="2">
        <v>0</v>
      </c>
      <c r="CN119" s="2">
        <v>0</v>
      </c>
      <c r="CO119" s="2" t="s">
        <v>16</v>
      </c>
      <c r="CP119" s="2">
        <v>0</v>
      </c>
      <c r="CQ119" s="2">
        <v>0</v>
      </c>
      <c r="CR119" s="2">
        <v>0</v>
      </c>
      <c r="CS119" s="2">
        <v>9</v>
      </c>
      <c r="CT119" s="2">
        <v>0</v>
      </c>
      <c r="CU119" s="2">
        <v>12</v>
      </c>
      <c r="CV119" s="2">
        <v>0</v>
      </c>
      <c r="CW119" s="2">
        <v>0</v>
      </c>
      <c r="CX119" s="2">
        <v>0</v>
      </c>
      <c r="CY119" s="2">
        <v>0</v>
      </c>
      <c r="CZ119" s="2">
        <v>0</v>
      </c>
      <c r="DA119" s="2" t="s">
        <v>3044</v>
      </c>
      <c r="DB119" s="2">
        <v>3</v>
      </c>
      <c r="DC119" s="2" t="s">
        <v>12</v>
      </c>
      <c r="DD119" s="2">
        <v>70000</v>
      </c>
      <c r="DE119" s="2">
        <v>9</v>
      </c>
      <c r="DF119" s="2">
        <v>0</v>
      </c>
      <c r="DG119" s="2">
        <v>12</v>
      </c>
      <c r="DH119" s="2">
        <v>0</v>
      </c>
      <c r="DI119" s="2">
        <v>0</v>
      </c>
      <c r="DJ119" s="2">
        <v>0</v>
      </c>
      <c r="DK119" s="2">
        <v>0</v>
      </c>
      <c r="DL119" s="2">
        <v>0</v>
      </c>
      <c r="DM119" s="2" t="s">
        <v>3044</v>
      </c>
      <c r="DN119" s="2">
        <v>3</v>
      </c>
      <c r="DO119" s="2" t="s">
        <v>12</v>
      </c>
      <c r="DP119" s="2">
        <v>70000</v>
      </c>
      <c r="DQ119" s="2">
        <v>9</v>
      </c>
      <c r="DR119" s="2">
        <v>0</v>
      </c>
      <c r="DS119" s="2">
        <v>12</v>
      </c>
      <c r="DT119" s="2">
        <v>0</v>
      </c>
      <c r="DU119" s="2">
        <v>0</v>
      </c>
      <c r="DV119" s="2">
        <v>0</v>
      </c>
      <c r="DW119" s="2">
        <v>0</v>
      </c>
      <c r="DX119" s="2">
        <v>0</v>
      </c>
      <c r="DY119" s="2" t="s">
        <v>3044</v>
      </c>
      <c r="DZ119" s="2">
        <v>3</v>
      </c>
      <c r="EA119" s="2" t="s">
        <v>12</v>
      </c>
      <c r="EB119" s="2">
        <v>70000</v>
      </c>
      <c r="EC119" s="2">
        <v>0</v>
      </c>
      <c r="ED119" s="2">
        <v>0</v>
      </c>
      <c r="EE119" s="2">
        <v>0</v>
      </c>
      <c r="EF119" s="2">
        <v>0</v>
      </c>
      <c r="EG119" s="2">
        <v>0</v>
      </c>
      <c r="EH119" s="2">
        <v>0</v>
      </c>
      <c r="EI119" s="2">
        <v>0</v>
      </c>
      <c r="EJ119" s="2">
        <v>0</v>
      </c>
      <c r="EK119" s="2" t="s">
        <v>16</v>
      </c>
      <c r="EL119" s="2">
        <v>0</v>
      </c>
      <c r="EM119" s="2">
        <v>0</v>
      </c>
      <c r="EN119" s="2">
        <v>0</v>
      </c>
      <c r="EO119" s="2">
        <v>12</v>
      </c>
      <c r="EP119" s="120">
        <v>280000</v>
      </c>
      <c r="EQ119" s="118" t="str">
        <f t="shared" si="10"/>
        <v/>
      </c>
      <c r="ER119" s="118" t="str">
        <f t="shared" si="11"/>
        <v/>
      </c>
      <c r="ES119" s="118" t="str">
        <f t="shared" si="12"/>
        <v/>
      </c>
      <c r="ET119" s="118" t="str">
        <f t="shared" si="13"/>
        <v/>
      </c>
      <c r="EU119" s="118">
        <f t="shared" si="14"/>
        <v>1</v>
      </c>
      <c r="EV119" s="118" t="str">
        <f t="shared" si="15"/>
        <v/>
      </c>
      <c r="EW119" s="118">
        <f t="shared" si="16"/>
        <v>1</v>
      </c>
      <c r="EX119" s="118">
        <f t="shared" si="17"/>
        <v>1</v>
      </c>
      <c r="EY119" s="118">
        <f t="shared" si="18"/>
        <v>1</v>
      </c>
      <c r="EZ119" s="118" t="str">
        <f t="shared" si="19"/>
        <v/>
      </c>
      <c r="FA119" s="118" t="str">
        <f>VLOOKUP(B119,[1]Kintone!A:H,8,0)</f>
        <v>診療所</v>
      </c>
      <c r="FB119" s="121">
        <v>45014</v>
      </c>
      <c r="FC119" s="118"/>
      <c r="FD119" s="118"/>
    </row>
    <row r="120" spans="1:160" ht="18.75" customHeight="1">
      <c r="A120" s="66">
        <v>116</v>
      </c>
      <c r="B120" s="25">
        <v>2749</v>
      </c>
      <c r="C120" s="67" t="s">
        <v>12</v>
      </c>
      <c r="D120" s="25">
        <v>2719410835</v>
      </c>
      <c r="E120" s="2" t="s">
        <v>1996</v>
      </c>
      <c r="F120" s="2" t="s">
        <v>1997</v>
      </c>
      <c r="G120" s="2" t="s">
        <v>3328</v>
      </c>
      <c r="H120" s="2" t="s">
        <v>91</v>
      </c>
      <c r="I120" s="2" t="s">
        <v>47</v>
      </c>
      <c r="J120" s="2" t="s">
        <v>2995</v>
      </c>
      <c r="K120" s="68" t="s">
        <v>1998</v>
      </c>
      <c r="L120" s="2" t="s">
        <v>3329</v>
      </c>
      <c r="M120" s="2" t="s">
        <v>3330</v>
      </c>
      <c r="N120" s="2" t="s">
        <v>1999</v>
      </c>
      <c r="O120" s="118" t="s">
        <v>2000</v>
      </c>
      <c r="P120" s="2" t="s">
        <v>1998</v>
      </c>
      <c r="Q120" s="2" t="s">
        <v>91</v>
      </c>
      <c r="R120" s="2" t="s">
        <v>47</v>
      </c>
      <c r="S120" s="2" t="s">
        <v>2995</v>
      </c>
      <c r="T120" s="119" t="s">
        <v>1999</v>
      </c>
      <c r="U120" s="2" t="s">
        <v>39</v>
      </c>
      <c r="V120" s="2" t="s">
        <v>12</v>
      </c>
      <c r="W120" s="123"/>
      <c r="X120" s="2"/>
      <c r="Y120" s="2">
        <v>0</v>
      </c>
      <c r="Z120" s="2">
        <v>0</v>
      </c>
      <c r="AA120" s="2">
        <v>0</v>
      </c>
      <c r="AB120" s="2">
        <v>0</v>
      </c>
      <c r="AC120" s="2">
        <v>0</v>
      </c>
      <c r="AD120" s="2">
        <v>0</v>
      </c>
      <c r="AE120" s="2">
        <v>0</v>
      </c>
      <c r="AF120" s="2">
        <v>0</v>
      </c>
      <c r="AG120" s="2" t="s">
        <v>16</v>
      </c>
      <c r="AH120" s="2">
        <v>0</v>
      </c>
      <c r="AI120" s="2">
        <v>0</v>
      </c>
      <c r="AJ120" s="2">
        <v>0</v>
      </c>
      <c r="AK120" s="2">
        <v>0</v>
      </c>
      <c r="AL120" s="2">
        <v>0</v>
      </c>
      <c r="AM120" s="2">
        <v>0</v>
      </c>
      <c r="AN120" s="2">
        <v>0</v>
      </c>
      <c r="AO120" s="2">
        <v>0</v>
      </c>
      <c r="AP120" s="2">
        <v>0</v>
      </c>
      <c r="AQ120" s="2">
        <v>0</v>
      </c>
      <c r="AR120" s="2">
        <v>0</v>
      </c>
      <c r="AS120" s="2" t="s">
        <v>16</v>
      </c>
      <c r="AT120" s="2">
        <v>0</v>
      </c>
      <c r="AU120" s="2">
        <v>0</v>
      </c>
      <c r="AV120" s="2">
        <v>0</v>
      </c>
      <c r="AW120" s="2">
        <v>0</v>
      </c>
      <c r="AX120" s="2">
        <v>0</v>
      </c>
      <c r="AY120" s="2">
        <v>0</v>
      </c>
      <c r="AZ120" s="2">
        <v>0</v>
      </c>
      <c r="BA120" s="2">
        <v>0</v>
      </c>
      <c r="BB120" s="2">
        <v>0</v>
      </c>
      <c r="BC120" s="2">
        <v>0</v>
      </c>
      <c r="BD120" s="2">
        <v>0</v>
      </c>
      <c r="BE120" s="2" t="s">
        <v>16</v>
      </c>
      <c r="BF120" s="2">
        <v>0</v>
      </c>
      <c r="BG120" s="2">
        <v>0</v>
      </c>
      <c r="BH120" s="2">
        <v>0</v>
      </c>
      <c r="BI120" s="2">
        <v>0</v>
      </c>
      <c r="BJ120" s="2">
        <v>0</v>
      </c>
      <c r="BK120" s="2">
        <v>0</v>
      </c>
      <c r="BL120" s="2">
        <v>0</v>
      </c>
      <c r="BM120" s="2">
        <v>0</v>
      </c>
      <c r="BN120" s="2">
        <v>0</v>
      </c>
      <c r="BO120" s="2">
        <v>0</v>
      </c>
      <c r="BP120" s="2">
        <v>0</v>
      </c>
      <c r="BQ120" s="2" t="s">
        <v>16</v>
      </c>
      <c r="BR120" s="2">
        <v>0</v>
      </c>
      <c r="BS120" s="2">
        <v>0</v>
      </c>
      <c r="BT120" s="2">
        <v>0</v>
      </c>
      <c r="BU120" s="2">
        <v>9</v>
      </c>
      <c r="BV120" s="2">
        <v>0</v>
      </c>
      <c r="BW120" s="2">
        <v>13</v>
      </c>
      <c r="BX120" s="2">
        <v>30</v>
      </c>
      <c r="BY120" s="2">
        <v>0</v>
      </c>
      <c r="BZ120" s="2">
        <v>0</v>
      </c>
      <c r="CA120" s="2">
        <v>0</v>
      </c>
      <c r="CB120" s="2">
        <v>0</v>
      </c>
      <c r="CC120" s="2" t="s">
        <v>16</v>
      </c>
      <c r="CD120" s="2">
        <v>4.5</v>
      </c>
      <c r="CE120" s="2" t="s">
        <v>12</v>
      </c>
      <c r="CF120" s="2">
        <v>100000</v>
      </c>
      <c r="CG120" s="2">
        <v>0</v>
      </c>
      <c r="CH120" s="2">
        <v>0</v>
      </c>
      <c r="CI120" s="2">
        <v>0</v>
      </c>
      <c r="CJ120" s="2">
        <v>0</v>
      </c>
      <c r="CK120" s="2">
        <v>0</v>
      </c>
      <c r="CL120" s="2">
        <v>0</v>
      </c>
      <c r="CM120" s="2">
        <v>0</v>
      </c>
      <c r="CN120" s="2">
        <v>0</v>
      </c>
      <c r="CO120" s="2" t="s">
        <v>16</v>
      </c>
      <c r="CP120" s="2">
        <v>0</v>
      </c>
      <c r="CQ120" s="2">
        <v>0</v>
      </c>
      <c r="CR120" s="2">
        <v>0</v>
      </c>
      <c r="CS120" s="2">
        <v>0</v>
      </c>
      <c r="CT120" s="2">
        <v>0</v>
      </c>
      <c r="CU120" s="2">
        <v>0</v>
      </c>
      <c r="CV120" s="2">
        <v>0</v>
      </c>
      <c r="CW120" s="2">
        <v>0</v>
      </c>
      <c r="CX120" s="2">
        <v>0</v>
      </c>
      <c r="CY120" s="2">
        <v>0</v>
      </c>
      <c r="CZ120" s="2">
        <v>0</v>
      </c>
      <c r="DA120" s="2" t="s">
        <v>16</v>
      </c>
      <c r="DB120" s="2">
        <v>0</v>
      </c>
      <c r="DC120" s="2">
        <v>0</v>
      </c>
      <c r="DD120" s="2">
        <v>0</v>
      </c>
      <c r="DE120" s="2">
        <v>0</v>
      </c>
      <c r="DF120" s="2">
        <v>0</v>
      </c>
      <c r="DG120" s="2">
        <v>0</v>
      </c>
      <c r="DH120" s="2">
        <v>0</v>
      </c>
      <c r="DI120" s="2">
        <v>0</v>
      </c>
      <c r="DJ120" s="2">
        <v>0</v>
      </c>
      <c r="DK120" s="2">
        <v>0</v>
      </c>
      <c r="DL120" s="2">
        <v>0</v>
      </c>
      <c r="DM120" s="2" t="s">
        <v>16</v>
      </c>
      <c r="DN120" s="2">
        <v>0</v>
      </c>
      <c r="DO120" s="2">
        <v>0</v>
      </c>
      <c r="DP120" s="2">
        <v>0</v>
      </c>
      <c r="DQ120" s="2">
        <v>0</v>
      </c>
      <c r="DR120" s="2">
        <v>0</v>
      </c>
      <c r="DS120" s="2">
        <v>0</v>
      </c>
      <c r="DT120" s="2">
        <v>0</v>
      </c>
      <c r="DU120" s="2">
        <v>0</v>
      </c>
      <c r="DV120" s="2">
        <v>0</v>
      </c>
      <c r="DW120" s="2">
        <v>0</v>
      </c>
      <c r="DX120" s="2">
        <v>0</v>
      </c>
      <c r="DY120" s="2" t="s">
        <v>16</v>
      </c>
      <c r="DZ120" s="2">
        <v>0</v>
      </c>
      <c r="EA120" s="2">
        <v>0</v>
      </c>
      <c r="EB120" s="2">
        <v>0</v>
      </c>
      <c r="EC120" s="2">
        <v>0</v>
      </c>
      <c r="ED120" s="2">
        <v>0</v>
      </c>
      <c r="EE120" s="2">
        <v>0</v>
      </c>
      <c r="EF120" s="2">
        <v>0</v>
      </c>
      <c r="EG120" s="2">
        <v>0</v>
      </c>
      <c r="EH120" s="2">
        <v>0</v>
      </c>
      <c r="EI120" s="2">
        <v>0</v>
      </c>
      <c r="EJ120" s="2">
        <v>0</v>
      </c>
      <c r="EK120" s="2" t="s">
        <v>16</v>
      </c>
      <c r="EL120" s="2">
        <v>0</v>
      </c>
      <c r="EM120" s="2">
        <v>0</v>
      </c>
      <c r="EN120" s="2">
        <v>0</v>
      </c>
      <c r="EO120" s="2">
        <v>4.5</v>
      </c>
      <c r="EP120" s="120">
        <v>100000</v>
      </c>
      <c r="EQ120" s="118" t="str">
        <f t="shared" si="10"/>
        <v/>
      </c>
      <c r="ER120" s="118" t="str">
        <f t="shared" si="11"/>
        <v/>
      </c>
      <c r="ES120" s="118" t="str">
        <f t="shared" si="12"/>
        <v/>
      </c>
      <c r="ET120" s="118" t="str">
        <f t="shared" si="13"/>
        <v/>
      </c>
      <c r="EU120" s="118">
        <f t="shared" si="14"/>
        <v>1</v>
      </c>
      <c r="EV120" s="118" t="str">
        <f t="shared" si="15"/>
        <v/>
      </c>
      <c r="EW120" s="118" t="str">
        <f t="shared" si="16"/>
        <v/>
      </c>
      <c r="EX120" s="118" t="str">
        <f t="shared" si="17"/>
        <v/>
      </c>
      <c r="EY120" s="118" t="str">
        <f t="shared" si="18"/>
        <v/>
      </c>
      <c r="EZ120" s="118" t="str">
        <f t="shared" si="19"/>
        <v/>
      </c>
      <c r="FA120" s="118" t="str">
        <f>VLOOKUP(B120,[1]Kintone!A:H,8,0)</f>
        <v>診療所</v>
      </c>
      <c r="FB120" s="121">
        <v>45014</v>
      </c>
      <c r="FC120" s="118"/>
      <c r="FD120" s="118"/>
    </row>
    <row r="121" spans="1:160" ht="18.75">
      <c r="A121" s="66">
        <v>117</v>
      </c>
      <c r="B121" s="25">
        <v>354</v>
      </c>
      <c r="C121" s="67" t="s">
        <v>12</v>
      </c>
      <c r="D121" s="25">
        <v>2715204711</v>
      </c>
      <c r="E121" s="2" t="s">
        <v>1165</v>
      </c>
      <c r="F121" s="2">
        <v>0</v>
      </c>
      <c r="G121" s="2">
        <v>0</v>
      </c>
      <c r="H121" s="2" t="s">
        <v>22</v>
      </c>
      <c r="I121" s="2" t="s">
        <v>23</v>
      </c>
      <c r="J121" s="2" t="s">
        <v>2801</v>
      </c>
      <c r="K121" s="68" t="s">
        <v>380</v>
      </c>
      <c r="L121" s="2" t="s">
        <v>1701</v>
      </c>
      <c r="M121" s="2" t="s">
        <v>1702</v>
      </c>
      <c r="N121" s="2" t="s">
        <v>381</v>
      </c>
      <c r="O121" s="118" t="s">
        <v>1703</v>
      </c>
      <c r="P121" s="2" t="s">
        <v>380</v>
      </c>
      <c r="Q121" s="2" t="s">
        <v>22</v>
      </c>
      <c r="R121" s="2" t="s">
        <v>23</v>
      </c>
      <c r="S121" s="2" t="s">
        <v>2801</v>
      </c>
      <c r="T121" s="119" t="s">
        <v>381</v>
      </c>
      <c r="U121" s="2" t="s">
        <v>20</v>
      </c>
      <c r="V121" s="2" t="s">
        <v>12</v>
      </c>
      <c r="W121" s="69" t="s">
        <v>567</v>
      </c>
      <c r="X121" s="2" t="s">
        <v>1133</v>
      </c>
      <c r="Y121" s="2">
        <v>8</v>
      </c>
      <c r="Z121" s="2">
        <v>0</v>
      </c>
      <c r="AA121" s="2">
        <v>14</v>
      </c>
      <c r="AB121" s="2">
        <v>30</v>
      </c>
      <c r="AC121" s="2">
        <v>0</v>
      </c>
      <c r="AD121" s="2">
        <v>0</v>
      </c>
      <c r="AE121" s="2">
        <v>0</v>
      </c>
      <c r="AF121" s="2">
        <v>0</v>
      </c>
      <c r="AG121" s="2" t="s">
        <v>1133</v>
      </c>
      <c r="AH121" s="2">
        <v>6.5</v>
      </c>
      <c r="AI121" s="2" t="s">
        <v>12</v>
      </c>
      <c r="AJ121" s="2">
        <v>130000</v>
      </c>
      <c r="AK121" s="2">
        <v>8</v>
      </c>
      <c r="AL121" s="2">
        <v>0</v>
      </c>
      <c r="AM121" s="2">
        <v>14</v>
      </c>
      <c r="AN121" s="2">
        <v>30</v>
      </c>
      <c r="AO121" s="2">
        <v>0</v>
      </c>
      <c r="AP121" s="2">
        <v>0</v>
      </c>
      <c r="AQ121" s="2">
        <v>0</v>
      </c>
      <c r="AR121" s="2">
        <v>0</v>
      </c>
      <c r="AS121" s="2" t="s">
        <v>1133</v>
      </c>
      <c r="AT121" s="2">
        <v>6.5</v>
      </c>
      <c r="AU121" s="2" t="s">
        <v>12</v>
      </c>
      <c r="AV121" s="2">
        <v>130000</v>
      </c>
      <c r="AW121" s="2">
        <v>8</v>
      </c>
      <c r="AX121" s="2">
        <v>0</v>
      </c>
      <c r="AY121" s="2">
        <v>14</v>
      </c>
      <c r="AZ121" s="2">
        <v>30</v>
      </c>
      <c r="BA121" s="2">
        <v>0</v>
      </c>
      <c r="BB121" s="2">
        <v>0</v>
      </c>
      <c r="BC121" s="2">
        <v>0</v>
      </c>
      <c r="BD121" s="2">
        <v>0</v>
      </c>
      <c r="BE121" s="2" t="s">
        <v>1133</v>
      </c>
      <c r="BF121" s="2">
        <v>6.5</v>
      </c>
      <c r="BG121" s="2" t="s">
        <v>12</v>
      </c>
      <c r="BH121" s="2">
        <v>130000</v>
      </c>
      <c r="BI121" s="2">
        <v>8</v>
      </c>
      <c r="BJ121" s="2">
        <v>0</v>
      </c>
      <c r="BK121" s="2">
        <v>14</v>
      </c>
      <c r="BL121" s="2">
        <v>30</v>
      </c>
      <c r="BM121" s="2">
        <v>0</v>
      </c>
      <c r="BN121" s="2">
        <v>0</v>
      </c>
      <c r="BO121" s="2">
        <v>0</v>
      </c>
      <c r="BP121" s="2">
        <v>0</v>
      </c>
      <c r="BQ121" s="2" t="s">
        <v>1133</v>
      </c>
      <c r="BR121" s="2">
        <v>6.5</v>
      </c>
      <c r="BS121" s="2" t="s">
        <v>12</v>
      </c>
      <c r="BT121" s="2">
        <v>130000</v>
      </c>
      <c r="BU121" s="2">
        <v>8</v>
      </c>
      <c r="BV121" s="2">
        <v>0</v>
      </c>
      <c r="BW121" s="2">
        <v>14</v>
      </c>
      <c r="BX121" s="2">
        <v>30</v>
      </c>
      <c r="BY121" s="2">
        <v>0</v>
      </c>
      <c r="BZ121" s="2">
        <v>0</v>
      </c>
      <c r="CA121" s="2">
        <v>0</v>
      </c>
      <c r="CB121" s="2">
        <v>0</v>
      </c>
      <c r="CC121" s="2" t="s">
        <v>1133</v>
      </c>
      <c r="CD121" s="2">
        <v>6.5</v>
      </c>
      <c r="CE121" s="2" t="s">
        <v>12</v>
      </c>
      <c r="CF121" s="2">
        <v>130000</v>
      </c>
      <c r="CG121" s="2">
        <v>8</v>
      </c>
      <c r="CH121" s="2">
        <v>0</v>
      </c>
      <c r="CI121" s="2">
        <v>14</v>
      </c>
      <c r="CJ121" s="2">
        <v>30</v>
      </c>
      <c r="CK121" s="2">
        <v>0</v>
      </c>
      <c r="CL121" s="2">
        <v>0</v>
      </c>
      <c r="CM121" s="2">
        <v>0</v>
      </c>
      <c r="CN121" s="2">
        <v>0</v>
      </c>
      <c r="CO121" s="2" t="s">
        <v>1133</v>
      </c>
      <c r="CP121" s="2">
        <v>6.5</v>
      </c>
      <c r="CQ121" s="2" t="s">
        <v>12</v>
      </c>
      <c r="CR121" s="2">
        <v>130000</v>
      </c>
      <c r="CS121" s="2">
        <v>8</v>
      </c>
      <c r="CT121" s="2">
        <v>0</v>
      </c>
      <c r="CU121" s="2">
        <v>14</v>
      </c>
      <c r="CV121" s="2">
        <v>30</v>
      </c>
      <c r="CW121" s="2">
        <v>0</v>
      </c>
      <c r="CX121" s="2">
        <v>0</v>
      </c>
      <c r="CY121" s="2">
        <v>0</v>
      </c>
      <c r="CZ121" s="2">
        <v>0</v>
      </c>
      <c r="DA121" s="2" t="s">
        <v>1133</v>
      </c>
      <c r="DB121" s="2">
        <v>6.5</v>
      </c>
      <c r="DC121" s="2" t="s">
        <v>12</v>
      </c>
      <c r="DD121" s="2">
        <v>130000</v>
      </c>
      <c r="DE121" s="2">
        <v>8</v>
      </c>
      <c r="DF121" s="2">
        <v>0</v>
      </c>
      <c r="DG121" s="2">
        <v>14</v>
      </c>
      <c r="DH121" s="2">
        <v>30</v>
      </c>
      <c r="DI121" s="2">
        <v>0</v>
      </c>
      <c r="DJ121" s="2">
        <v>0</v>
      </c>
      <c r="DK121" s="2">
        <v>0</v>
      </c>
      <c r="DL121" s="2">
        <v>0</v>
      </c>
      <c r="DM121" s="2" t="s">
        <v>1133</v>
      </c>
      <c r="DN121" s="2">
        <v>6.5</v>
      </c>
      <c r="DO121" s="2" t="s">
        <v>12</v>
      </c>
      <c r="DP121" s="2">
        <v>130000</v>
      </c>
      <c r="DQ121" s="2">
        <v>8</v>
      </c>
      <c r="DR121" s="2">
        <v>0</v>
      </c>
      <c r="DS121" s="2">
        <v>14</v>
      </c>
      <c r="DT121" s="2">
        <v>30</v>
      </c>
      <c r="DU121" s="2">
        <v>0</v>
      </c>
      <c r="DV121" s="2">
        <v>0</v>
      </c>
      <c r="DW121" s="2">
        <v>0</v>
      </c>
      <c r="DX121" s="2">
        <v>0</v>
      </c>
      <c r="DY121" s="2" t="s">
        <v>1133</v>
      </c>
      <c r="DZ121" s="2">
        <v>6.5</v>
      </c>
      <c r="EA121" s="2" t="s">
        <v>12</v>
      </c>
      <c r="EB121" s="2">
        <v>130000</v>
      </c>
      <c r="EC121" s="2">
        <v>8</v>
      </c>
      <c r="ED121" s="2">
        <v>0</v>
      </c>
      <c r="EE121" s="2">
        <v>14</v>
      </c>
      <c r="EF121" s="2">
        <v>30</v>
      </c>
      <c r="EG121" s="2">
        <v>0</v>
      </c>
      <c r="EH121" s="2">
        <v>0</v>
      </c>
      <c r="EI121" s="2">
        <v>0</v>
      </c>
      <c r="EJ121" s="2">
        <v>0</v>
      </c>
      <c r="EK121" s="2" t="s">
        <v>1133</v>
      </c>
      <c r="EL121" s="2">
        <v>6.5</v>
      </c>
      <c r="EM121" s="2" t="s">
        <v>12</v>
      </c>
      <c r="EN121" s="2">
        <v>130000</v>
      </c>
      <c r="EO121" s="2">
        <v>65</v>
      </c>
      <c r="EP121" s="120">
        <v>1300000</v>
      </c>
      <c r="EQ121" s="118">
        <f t="shared" si="10"/>
        <v>1</v>
      </c>
      <c r="ER121" s="118">
        <f t="shared" si="11"/>
        <v>1</v>
      </c>
      <c r="ES121" s="118">
        <f t="shared" si="12"/>
        <v>1</v>
      </c>
      <c r="ET121" s="118">
        <f t="shared" si="13"/>
        <v>1</v>
      </c>
      <c r="EU121" s="118">
        <f t="shared" si="14"/>
        <v>1</v>
      </c>
      <c r="EV121" s="118">
        <f t="shared" si="15"/>
        <v>1</v>
      </c>
      <c r="EW121" s="118">
        <f t="shared" si="16"/>
        <v>1</v>
      </c>
      <c r="EX121" s="118">
        <f t="shared" si="17"/>
        <v>1</v>
      </c>
      <c r="EY121" s="118">
        <f t="shared" si="18"/>
        <v>1</v>
      </c>
      <c r="EZ121" s="118">
        <f t="shared" si="19"/>
        <v>1</v>
      </c>
      <c r="FA121" s="118" t="str">
        <f>VLOOKUP(B121,[1]Kintone!A:H,8,0)</f>
        <v>診療所</v>
      </c>
      <c r="FB121" s="121">
        <v>45014</v>
      </c>
      <c r="FC121" s="118"/>
      <c r="FD121" s="118"/>
    </row>
    <row r="122" spans="1:160" ht="18.75">
      <c r="A122" s="66">
        <v>118</v>
      </c>
      <c r="B122" s="25">
        <v>110</v>
      </c>
      <c r="C122" s="67" t="s">
        <v>12</v>
      </c>
      <c r="D122" s="25">
        <v>2715504573</v>
      </c>
      <c r="E122" s="2" t="s">
        <v>393</v>
      </c>
      <c r="F122" s="2" t="s">
        <v>1480</v>
      </c>
      <c r="G122" s="2" t="s">
        <v>1481</v>
      </c>
      <c r="H122" s="2" t="s">
        <v>393</v>
      </c>
      <c r="I122" s="2" t="s">
        <v>237</v>
      </c>
      <c r="J122" s="2" t="s">
        <v>394</v>
      </c>
      <c r="K122" s="68" t="s">
        <v>392</v>
      </c>
      <c r="L122" s="2" t="s">
        <v>1482</v>
      </c>
      <c r="M122" s="2" t="s">
        <v>1483</v>
      </c>
      <c r="N122" s="2" t="s">
        <v>395</v>
      </c>
      <c r="O122" s="118" t="s">
        <v>1484</v>
      </c>
      <c r="P122" s="2" t="s">
        <v>392</v>
      </c>
      <c r="Q122" s="2" t="s">
        <v>393</v>
      </c>
      <c r="R122" s="2" t="s">
        <v>237</v>
      </c>
      <c r="S122" s="2" t="s">
        <v>394</v>
      </c>
      <c r="T122" s="119" t="s">
        <v>395</v>
      </c>
      <c r="U122" s="2" t="s">
        <v>169</v>
      </c>
      <c r="V122" s="2" t="s">
        <v>12</v>
      </c>
      <c r="W122" s="69" t="s">
        <v>630</v>
      </c>
      <c r="X122" s="2" t="s">
        <v>631</v>
      </c>
      <c r="Y122" s="2">
        <v>9</v>
      </c>
      <c r="Z122" s="2">
        <v>0</v>
      </c>
      <c r="AA122" s="2">
        <v>10</v>
      </c>
      <c r="AB122" s="2">
        <v>0</v>
      </c>
      <c r="AC122" s="2">
        <v>0</v>
      </c>
      <c r="AD122" s="2">
        <v>0</v>
      </c>
      <c r="AE122" s="2">
        <v>0</v>
      </c>
      <c r="AF122" s="2">
        <v>0</v>
      </c>
      <c r="AG122" s="2" t="s">
        <v>631</v>
      </c>
      <c r="AH122" s="2">
        <v>1</v>
      </c>
      <c r="AI122" s="2" t="s">
        <v>12</v>
      </c>
      <c r="AJ122" s="2">
        <v>50000</v>
      </c>
      <c r="AK122" s="2">
        <v>9</v>
      </c>
      <c r="AL122" s="2">
        <v>0</v>
      </c>
      <c r="AM122" s="2">
        <v>10</v>
      </c>
      <c r="AN122" s="2">
        <v>0</v>
      </c>
      <c r="AO122" s="2">
        <v>0</v>
      </c>
      <c r="AP122" s="2">
        <v>0</v>
      </c>
      <c r="AQ122" s="2">
        <v>0</v>
      </c>
      <c r="AR122" s="2">
        <v>0</v>
      </c>
      <c r="AS122" s="2" t="s">
        <v>631</v>
      </c>
      <c r="AT122" s="2">
        <v>1</v>
      </c>
      <c r="AU122" s="2" t="s">
        <v>12</v>
      </c>
      <c r="AV122" s="2">
        <v>50000</v>
      </c>
      <c r="AW122" s="2">
        <v>9</v>
      </c>
      <c r="AX122" s="2">
        <v>0</v>
      </c>
      <c r="AY122" s="2">
        <v>10</v>
      </c>
      <c r="AZ122" s="2">
        <v>0</v>
      </c>
      <c r="BA122" s="2">
        <v>0</v>
      </c>
      <c r="BB122" s="2">
        <v>0</v>
      </c>
      <c r="BC122" s="2">
        <v>0</v>
      </c>
      <c r="BD122" s="2">
        <v>0</v>
      </c>
      <c r="BE122" s="2" t="s">
        <v>631</v>
      </c>
      <c r="BF122" s="2">
        <v>1</v>
      </c>
      <c r="BG122" s="2" t="s">
        <v>12</v>
      </c>
      <c r="BH122" s="2">
        <v>50000</v>
      </c>
      <c r="BI122" s="2">
        <v>9</v>
      </c>
      <c r="BJ122" s="2">
        <v>0</v>
      </c>
      <c r="BK122" s="2">
        <v>10</v>
      </c>
      <c r="BL122" s="2">
        <v>0</v>
      </c>
      <c r="BM122" s="2">
        <v>0</v>
      </c>
      <c r="BN122" s="2">
        <v>0</v>
      </c>
      <c r="BO122" s="2">
        <v>0</v>
      </c>
      <c r="BP122" s="2">
        <v>0</v>
      </c>
      <c r="BQ122" s="2" t="s">
        <v>631</v>
      </c>
      <c r="BR122" s="2">
        <v>1</v>
      </c>
      <c r="BS122" s="2" t="s">
        <v>12</v>
      </c>
      <c r="BT122" s="2">
        <v>50000</v>
      </c>
      <c r="BU122" s="2">
        <v>9</v>
      </c>
      <c r="BV122" s="2">
        <v>0</v>
      </c>
      <c r="BW122" s="2">
        <v>10</v>
      </c>
      <c r="BX122" s="2">
        <v>0</v>
      </c>
      <c r="BY122" s="2">
        <v>0</v>
      </c>
      <c r="BZ122" s="2">
        <v>0</v>
      </c>
      <c r="CA122" s="2">
        <v>0</v>
      </c>
      <c r="CB122" s="2">
        <v>0</v>
      </c>
      <c r="CC122" s="2" t="s">
        <v>631</v>
      </c>
      <c r="CD122" s="2">
        <v>1</v>
      </c>
      <c r="CE122" s="2" t="s">
        <v>12</v>
      </c>
      <c r="CF122" s="2">
        <v>50000</v>
      </c>
      <c r="CG122" s="2">
        <v>9</v>
      </c>
      <c r="CH122" s="2">
        <v>0</v>
      </c>
      <c r="CI122" s="2">
        <v>10</v>
      </c>
      <c r="CJ122" s="2">
        <v>0</v>
      </c>
      <c r="CK122" s="2">
        <v>0</v>
      </c>
      <c r="CL122" s="2">
        <v>0</v>
      </c>
      <c r="CM122" s="2">
        <v>0</v>
      </c>
      <c r="CN122" s="2">
        <v>0</v>
      </c>
      <c r="CO122" s="2" t="s">
        <v>631</v>
      </c>
      <c r="CP122" s="2">
        <v>1</v>
      </c>
      <c r="CQ122" s="2" t="s">
        <v>12</v>
      </c>
      <c r="CR122" s="2">
        <v>50000</v>
      </c>
      <c r="CS122" s="2">
        <v>9</v>
      </c>
      <c r="CT122" s="2">
        <v>0</v>
      </c>
      <c r="CU122" s="2">
        <v>10</v>
      </c>
      <c r="CV122" s="2">
        <v>0</v>
      </c>
      <c r="CW122" s="2">
        <v>0</v>
      </c>
      <c r="CX122" s="2">
        <v>0</v>
      </c>
      <c r="CY122" s="2">
        <v>0</v>
      </c>
      <c r="CZ122" s="2">
        <v>0</v>
      </c>
      <c r="DA122" s="2" t="s">
        <v>631</v>
      </c>
      <c r="DB122" s="2">
        <v>1</v>
      </c>
      <c r="DC122" s="2" t="s">
        <v>12</v>
      </c>
      <c r="DD122" s="2">
        <v>50000</v>
      </c>
      <c r="DE122" s="2">
        <v>9</v>
      </c>
      <c r="DF122" s="2">
        <v>0</v>
      </c>
      <c r="DG122" s="2">
        <v>10</v>
      </c>
      <c r="DH122" s="2">
        <v>0</v>
      </c>
      <c r="DI122" s="2">
        <v>0</v>
      </c>
      <c r="DJ122" s="2">
        <v>0</v>
      </c>
      <c r="DK122" s="2">
        <v>0</v>
      </c>
      <c r="DL122" s="2">
        <v>0</v>
      </c>
      <c r="DM122" s="2" t="s">
        <v>631</v>
      </c>
      <c r="DN122" s="2">
        <v>1</v>
      </c>
      <c r="DO122" s="2" t="s">
        <v>12</v>
      </c>
      <c r="DP122" s="2">
        <v>50000</v>
      </c>
      <c r="DQ122" s="2">
        <v>9</v>
      </c>
      <c r="DR122" s="2">
        <v>0</v>
      </c>
      <c r="DS122" s="2">
        <v>10</v>
      </c>
      <c r="DT122" s="2">
        <v>0</v>
      </c>
      <c r="DU122" s="2">
        <v>0</v>
      </c>
      <c r="DV122" s="2">
        <v>0</v>
      </c>
      <c r="DW122" s="2">
        <v>0</v>
      </c>
      <c r="DX122" s="2">
        <v>0</v>
      </c>
      <c r="DY122" s="2" t="s">
        <v>631</v>
      </c>
      <c r="DZ122" s="2">
        <v>1</v>
      </c>
      <c r="EA122" s="2" t="s">
        <v>12</v>
      </c>
      <c r="EB122" s="2">
        <v>50000</v>
      </c>
      <c r="EC122" s="2">
        <v>9</v>
      </c>
      <c r="ED122" s="2">
        <v>0</v>
      </c>
      <c r="EE122" s="2">
        <v>10</v>
      </c>
      <c r="EF122" s="2">
        <v>0</v>
      </c>
      <c r="EG122" s="2">
        <v>0</v>
      </c>
      <c r="EH122" s="2">
        <v>0</v>
      </c>
      <c r="EI122" s="2">
        <v>0</v>
      </c>
      <c r="EJ122" s="2">
        <v>0</v>
      </c>
      <c r="EK122" s="2" t="s">
        <v>631</v>
      </c>
      <c r="EL122" s="2">
        <v>1</v>
      </c>
      <c r="EM122" s="2" t="s">
        <v>12</v>
      </c>
      <c r="EN122" s="2">
        <v>50000</v>
      </c>
      <c r="EO122" s="2">
        <v>10</v>
      </c>
      <c r="EP122" s="120">
        <v>500000</v>
      </c>
      <c r="EQ122" s="118">
        <f t="shared" si="10"/>
        <v>1</v>
      </c>
      <c r="ER122" s="118">
        <f t="shared" si="11"/>
        <v>1</v>
      </c>
      <c r="ES122" s="118">
        <f t="shared" si="12"/>
        <v>1</v>
      </c>
      <c r="ET122" s="118">
        <f t="shared" si="13"/>
        <v>1</v>
      </c>
      <c r="EU122" s="118">
        <f t="shared" si="14"/>
        <v>1</v>
      </c>
      <c r="EV122" s="118">
        <f t="shared" si="15"/>
        <v>1</v>
      </c>
      <c r="EW122" s="118">
        <f t="shared" si="16"/>
        <v>1</v>
      </c>
      <c r="EX122" s="118">
        <f t="shared" si="17"/>
        <v>1</v>
      </c>
      <c r="EY122" s="118">
        <f t="shared" si="18"/>
        <v>1</v>
      </c>
      <c r="EZ122" s="118">
        <f t="shared" si="19"/>
        <v>1</v>
      </c>
      <c r="FA122" s="118" t="str">
        <f>VLOOKUP(B122,[1]Kintone!A:H,8,0)</f>
        <v>病院</v>
      </c>
      <c r="FB122" s="121">
        <v>45014</v>
      </c>
      <c r="FC122" s="118"/>
      <c r="FD122" s="118"/>
    </row>
    <row r="123" spans="1:160" ht="18.75">
      <c r="A123" s="66">
        <v>119</v>
      </c>
      <c r="B123" s="25">
        <v>1323</v>
      </c>
      <c r="C123" s="67" t="s">
        <v>12</v>
      </c>
      <c r="D123" s="25">
        <v>2710306164</v>
      </c>
      <c r="E123" s="2" t="s">
        <v>1165</v>
      </c>
      <c r="F123" s="2">
        <v>0</v>
      </c>
      <c r="G123" s="2">
        <v>0</v>
      </c>
      <c r="H123" s="2" t="s">
        <v>206</v>
      </c>
      <c r="I123" s="2" t="s">
        <v>27</v>
      </c>
      <c r="J123" s="2" t="s">
        <v>207</v>
      </c>
      <c r="K123" s="68" t="s">
        <v>205</v>
      </c>
      <c r="L123" s="2" t="s">
        <v>3331</v>
      </c>
      <c r="M123" s="2" t="s">
        <v>1538</v>
      </c>
      <c r="N123" s="2" t="s">
        <v>3332</v>
      </c>
      <c r="O123" s="118" t="s">
        <v>1539</v>
      </c>
      <c r="P123" s="2" t="s">
        <v>205</v>
      </c>
      <c r="Q123" s="2" t="s">
        <v>206</v>
      </c>
      <c r="R123" s="2" t="s">
        <v>27</v>
      </c>
      <c r="S123" s="2" t="s">
        <v>207</v>
      </c>
      <c r="T123" s="119" t="s">
        <v>208</v>
      </c>
      <c r="U123" s="2" t="s">
        <v>20</v>
      </c>
      <c r="V123" s="2" t="s">
        <v>12</v>
      </c>
      <c r="W123" s="69" t="s">
        <v>450</v>
      </c>
      <c r="X123" s="2" t="s">
        <v>2700</v>
      </c>
      <c r="Y123" s="2">
        <v>0</v>
      </c>
      <c r="Z123" s="2">
        <v>0</v>
      </c>
      <c r="AA123" s="2">
        <v>0</v>
      </c>
      <c r="AB123" s="2">
        <v>0</v>
      </c>
      <c r="AC123" s="2">
        <v>0</v>
      </c>
      <c r="AD123" s="2">
        <v>0</v>
      </c>
      <c r="AE123" s="2">
        <v>0</v>
      </c>
      <c r="AF123" s="2">
        <v>0</v>
      </c>
      <c r="AG123" s="2" t="s">
        <v>16</v>
      </c>
      <c r="AH123" s="2">
        <v>0</v>
      </c>
      <c r="AI123" s="2">
        <v>0</v>
      </c>
      <c r="AJ123" s="2">
        <v>0</v>
      </c>
      <c r="AK123" s="2">
        <v>8</v>
      </c>
      <c r="AL123" s="2">
        <v>45</v>
      </c>
      <c r="AM123" s="2">
        <v>12</v>
      </c>
      <c r="AN123" s="2">
        <v>0</v>
      </c>
      <c r="AO123" s="2">
        <v>12</v>
      </c>
      <c r="AP123" s="2">
        <v>0</v>
      </c>
      <c r="AQ123" s="2">
        <v>14</v>
      </c>
      <c r="AR123" s="2">
        <v>45</v>
      </c>
      <c r="AS123" s="2" t="s">
        <v>2700</v>
      </c>
      <c r="AT123" s="2">
        <v>6</v>
      </c>
      <c r="AU123" s="2" t="s">
        <v>12</v>
      </c>
      <c r="AV123" s="2">
        <v>130000</v>
      </c>
      <c r="AW123" s="2">
        <v>8</v>
      </c>
      <c r="AX123" s="2">
        <v>45</v>
      </c>
      <c r="AY123" s="2">
        <v>12</v>
      </c>
      <c r="AZ123" s="2">
        <v>0</v>
      </c>
      <c r="BA123" s="2">
        <v>12</v>
      </c>
      <c r="BB123" s="2">
        <v>0</v>
      </c>
      <c r="BC123" s="2">
        <v>14</v>
      </c>
      <c r="BD123" s="2">
        <v>45</v>
      </c>
      <c r="BE123" s="2" t="s">
        <v>2700</v>
      </c>
      <c r="BF123" s="2">
        <v>6</v>
      </c>
      <c r="BG123" s="2" t="s">
        <v>12</v>
      </c>
      <c r="BH123" s="2">
        <v>130000</v>
      </c>
      <c r="BI123" s="2">
        <v>8</v>
      </c>
      <c r="BJ123" s="2">
        <v>45</v>
      </c>
      <c r="BK123" s="2">
        <v>12</v>
      </c>
      <c r="BL123" s="2">
        <v>0</v>
      </c>
      <c r="BM123" s="2">
        <v>12</v>
      </c>
      <c r="BN123" s="2">
        <v>0</v>
      </c>
      <c r="BO123" s="2">
        <v>14</v>
      </c>
      <c r="BP123" s="2">
        <v>45</v>
      </c>
      <c r="BQ123" s="2" t="s">
        <v>2700</v>
      </c>
      <c r="BR123" s="2">
        <v>6</v>
      </c>
      <c r="BS123" s="2" t="s">
        <v>12</v>
      </c>
      <c r="BT123" s="2">
        <v>130000</v>
      </c>
      <c r="BU123" s="2">
        <v>8</v>
      </c>
      <c r="BV123" s="2">
        <v>45</v>
      </c>
      <c r="BW123" s="2">
        <v>12</v>
      </c>
      <c r="BX123" s="2">
        <v>0</v>
      </c>
      <c r="BY123" s="2">
        <v>12</v>
      </c>
      <c r="BZ123" s="2">
        <v>0</v>
      </c>
      <c r="CA123" s="2">
        <v>14</v>
      </c>
      <c r="CB123" s="2">
        <v>45</v>
      </c>
      <c r="CC123" s="2" t="s">
        <v>2700</v>
      </c>
      <c r="CD123" s="2">
        <v>6</v>
      </c>
      <c r="CE123" s="2" t="s">
        <v>12</v>
      </c>
      <c r="CF123" s="2">
        <v>130000</v>
      </c>
      <c r="CG123" s="2">
        <v>8</v>
      </c>
      <c r="CH123" s="2">
        <v>45</v>
      </c>
      <c r="CI123" s="2">
        <v>12</v>
      </c>
      <c r="CJ123" s="2">
        <v>0</v>
      </c>
      <c r="CK123" s="2">
        <v>12</v>
      </c>
      <c r="CL123" s="2">
        <v>0</v>
      </c>
      <c r="CM123" s="2">
        <v>14</v>
      </c>
      <c r="CN123" s="2">
        <v>45</v>
      </c>
      <c r="CO123" s="2" t="s">
        <v>2700</v>
      </c>
      <c r="CP123" s="2">
        <v>6</v>
      </c>
      <c r="CQ123" s="2" t="s">
        <v>12</v>
      </c>
      <c r="CR123" s="2">
        <v>130000</v>
      </c>
      <c r="CS123" s="2">
        <v>8</v>
      </c>
      <c r="CT123" s="2">
        <v>45</v>
      </c>
      <c r="CU123" s="2">
        <v>12</v>
      </c>
      <c r="CV123" s="2">
        <v>0</v>
      </c>
      <c r="CW123" s="2">
        <v>12</v>
      </c>
      <c r="CX123" s="2">
        <v>0</v>
      </c>
      <c r="CY123" s="2">
        <v>14</v>
      </c>
      <c r="CZ123" s="2">
        <v>45</v>
      </c>
      <c r="DA123" s="2" t="s">
        <v>2700</v>
      </c>
      <c r="DB123" s="2">
        <v>6</v>
      </c>
      <c r="DC123" s="2" t="s">
        <v>12</v>
      </c>
      <c r="DD123" s="2">
        <v>130000</v>
      </c>
      <c r="DE123" s="2">
        <v>0</v>
      </c>
      <c r="DF123" s="2">
        <v>0</v>
      </c>
      <c r="DG123" s="2">
        <v>0</v>
      </c>
      <c r="DH123" s="2">
        <v>0</v>
      </c>
      <c r="DI123" s="2">
        <v>0</v>
      </c>
      <c r="DJ123" s="2">
        <v>0</v>
      </c>
      <c r="DK123" s="2">
        <v>0</v>
      </c>
      <c r="DL123" s="2">
        <v>0</v>
      </c>
      <c r="DM123" s="2" t="s">
        <v>16</v>
      </c>
      <c r="DN123" s="2">
        <v>0</v>
      </c>
      <c r="DO123" s="2">
        <v>0</v>
      </c>
      <c r="DP123" s="2">
        <v>0</v>
      </c>
      <c r="DQ123" s="2">
        <v>0</v>
      </c>
      <c r="DR123" s="2">
        <v>0</v>
      </c>
      <c r="DS123" s="2">
        <v>0</v>
      </c>
      <c r="DT123" s="2">
        <v>0</v>
      </c>
      <c r="DU123" s="2">
        <v>0</v>
      </c>
      <c r="DV123" s="2">
        <v>0</v>
      </c>
      <c r="DW123" s="2">
        <v>0</v>
      </c>
      <c r="DX123" s="2">
        <v>0</v>
      </c>
      <c r="DY123" s="2" t="s">
        <v>16</v>
      </c>
      <c r="DZ123" s="2">
        <v>0</v>
      </c>
      <c r="EA123" s="2">
        <v>0</v>
      </c>
      <c r="EB123" s="2">
        <v>0</v>
      </c>
      <c r="EC123" s="2">
        <v>8</v>
      </c>
      <c r="ED123" s="2">
        <v>45</v>
      </c>
      <c r="EE123" s="2">
        <v>12</v>
      </c>
      <c r="EF123" s="2">
        <v>0</v>
      </c>
      <c r="EG123" s="2">
        <v>12</v>
      </c>
      <c r="EH123" s="2">
        <v>0</v>
      </c>
      <c r="EI123" s="2">
        <v>14</v>
      </c>
      <c r="EJ123" s="2">
        <v>45</v>
      </c>
      <c r="EK123" s="2" t="s">
        <v>2700</v>
      </c>
      <c r="EL123" s="2">
        <v>6</v>
      </c>
      <c r="EM123" s="2" t="s">
        <v>12</v>
      </c>
      <c r="EN123" s="2">
        <v>130000</v>
      </c>
      <c r="EO123" s="2">
        <v>42</v>
      </c>
      <c r="EP123" s="120">
        <v>910000</v>
      </c>
      <c r="EQ123" s="118" t="str">
        <f t="shared" si="10"/>
        <v/>
      </c>
      <c r="ER123" s="118">
        <f t="shared" si="11"/>
        <v>1</v>
      </c>
      <c r="ES123" s="118">
        <f t="shared" si="12"/>
        <v>1</v>
      </c>
      <c r="ET123" s="118">
        <f t="shared" si="13"/>
        <v>1</v>
      </c>
      <c r="EU123" s="118">
        <f t="shared" si="14"/>
        <v>1</v>
      </c>
      <c r="EV123" s="118">
        <f t="shared" si="15"/>
        <v>1</v>
      </c>
      <c r="EW123" s="118">
        <f t="shared" si="16"/>
        <v>1</v>
      </c>
      <c r="EX123" s="118" t="str">
        <f t="shared" si="17"/>
        <v/>
      </c>
      <c r="EY123" s="118" t="str">
        <f t="shared" si="18"/>
        <v/>
      </c>
      <c r="EZ123" s="118">
        <f t="shared" si="19"/>
        <v>1</v>
      </c>
      <c r="FA123" s="118" t="str">
        <f>VLOOKUP(B123,[1]Kintone!A:H,8,0)</f>
        <v>診療所</v>
      </c>
      <c r="FB123" s="121">
        <v>45014</v>
      </c>
      <c r="FC123" s="118"/>
      <c r="FD123" s="118"/>
    </row>
    <row r="124" spans="1:160" ht="18.75">
      <c r="A124" s="66">
        <v>120</v>
      </c>
      <c r="B124" s="25">
        <v>1024</v>
      </c>
      <c r="C124" s="67" t="s">
        <v>12</v>
      </c>
      <c r="D124" s="25">
        <v>2714014467</v>
      </c>
      <c r="E124" s="2" t="s">
        <v>266</v>
      </c>
      <c r="F124" s="2" t="s">
        <v>3333</v>
      </c>
      <c r="G124" s="2" t="s">
        <v>2265</v>
      </c>
      <c r="H124" s="2" t="s">
        <v>266</v>
      </c>
      <c r="I124" s="2" t="s">
        <v>123</v>
      </c>
      <c r="J124" s="2" t="s">
        <v>2460</v>
      </c>
      <c r="K124" s="68" t="s">
        <v>265</v>
      </c>
      <c r="L124" s="2" t="s">
        <v>1659</v>
      </c>
      <c r="M124" s="2" t="s">
        <v>1659</v>
      </c>
      <c r="N124" s="2" t="s">
        <v>1660</v>
      </c>
      <c r="O124" s="118" t="s">
        <v>3334</v>
      </c>
      <c r="P124" s="2" t="s">
        <v>265</v>
      </c>
      <c r="Q124" s="2" t="s">
        <v>266</v>
      </c>
      <c r="R124" s="2" t="s">
        <v>123</v>
      </c>
      <c r="S124" s="2" t="s">
        <v>2460</v>
      </c>
      <c r="T124" s="119" t="s">
        <v>267</v>
      </c>
      <c r="U124" s="2" t="s">
        <v>29</v>
      </c>
      <c r="V124" s="2" t="s">
        <v>12</v>
      </c>
      <c r="W124" s="69" t="s">
        <v>611</v>
      </c>
      <c r="X124" s="2" t="s">
        <v>2656</v>
      </c>
      <c r="Y124" s="2">
        <v>8</v>
      </c>
      <c r="Z124" s="2">
        <v>30</v>
      </c>
      <c r="AA124" s="2">
        <v>14</v>
      </c>
      <c r="AB124" s="2">
        <v>30</v>
      </c>
      <c r="AC124" s="2">
        <v>0</v>
      </c>
      <c r="AD124" s="2">
        <v>0</v>
      </c>
      <c r="AE124" s="2">
        <v>0</v>
      </c>
      <c r="AF124" s="2">
        <v>0</v>
      </c>
      <c r="AG124" s="2" t="s">
        <v>2656</v>
      </c>
      <c r="AH124" s="2">
        <v>6</v>
      </c>
      <c r="AI124" s="2" t="s">
        <v>12</v>
      </c>
      <c r="AJ124" s="2">
        <v>130000</v>
      </c>
      <c r="AK124" s="2">
        <v>8</v>
      </c>
      <c r="AL124" s="2">
        <v>30</v>
      </c>
      <c r="AM124" s="2">
        <v>14</v>
      </c>
      <c r="AN124" s="2">
        <v>30</v>
      </c>
      <c r="AO124" s="2">
        <v>0</v>
      </c>
      <c r="AP124" s="2">
        <v>0</v>
      </c>
      <c r="AQ124" s="2">
        <v>0</v>
      </c>
      <c r="AR124" s="2">
        <v>0</v>
      </c>
      <c r="AS124" s="2" t="s">
        <v>2656</v>
      </c>
      <c r="AT124" s="2">
        <v>6</v>
      </c>
      <c r="AU124" s="2" t="s">
        <v>12</v>
      </c>
      <c r="AV124" s="2">
        <v>130000</v>
      </c>
      <c r="AW124" s="2">
        <v>8</v>
      </c>
      <c r="AX124" s="2">
        <v>30</v>
      </c>
      <c r="AY124" s="2">
        <v>14</v>
      </c>
      <c r="AZ124" s="2">
        <v>30</v>
      </c>
      <c r="BA124" s="2">
        <v>0</v>
      </c>
      <c r="BB124" s="2">
        <v>0</v>
      </c>
      <c r="BC124" s="2">
        <v>0</v>
      </c>
      <c r="BD124" s="2">
        <v>0</v>
      </c>
      <c r="BE124" s="2" t="s">
        <v>2656</v>
      </c>
      <c r="BF124" s="2">
        <v>6</v>
      </c>
      <c r="BG124" s="2" t="s">
        <v>12</v>
      </c>
      <c r="BH124" s="2">
        <v>130000</v>
      </c>
      <c r="BI124" s="2">
        <v>8</v>
      </c>
      <c r="BJ124" s="2">
        <v>30</v>
      </c>
      <c r="BK124" s="2">
        <v>14</v>
      </c>
      <c r="BL124" s="2">
        <v>30</v>
      </c>
      <c r="BM124" s="2">
        <v>0</v>
      </c>
      <c r="BN124" s="2">
        <v>0</v>
      </c>
      <c r="BO124" s="2">
        <v>0</v>
      </c>
      <c r="BP124" s="2">
        <v>0</v>
      </c>
      <c r="BQ124" s="2" t="s">
        <v>2656</v>
      </c>
      <c r="BR124" s="2">
        <v>6</v>
      </c>
      <c r="BS124" s="2" t="s">
        <v>12</v>
      </c>
      <c r="BT124" s="2">
        <v>130000</v>
      </c>
      <c r="BU124" s="2">
        <v>8</v>
      </c>
      <c r="BV124" s="2">
        <v>30</v>
      </c>
      <c r="BW124" s="2">
        <v>14</v>
      </c>
      <c r="BX124" s="2">
        <v>30</v>
      </c>
      <c r="BY124" s="2">
        <v>0</v>
      </c>
      <c r="BZ124" s="2">
        <v>0</v>
      </c>
      <c r="CA124" s="2">
        <v>0</v>
      </c>
      <c r="CB124" s="2">
        <v>0</v>
      </c>
      <c r="CC124" s="2" t="s">
        <v>2656</v>
      </c>
      <c r="CD124" s="2">
        <v>6</v>
      </c>
      <c r="CE124" s="2" t="s">
        <v>12</v>
      </c>
      <c r="CF124" s="2">
        <v>130000</v>
      </c>
      <c r="CG124" s="2">
        <v>8</v>
      </c>
      <c r="CH124" s="2">
        <v>30</v>
      </c>
      <c r="CI124" s="2">
        <v>14</v>
      </c>
      <c r="CJ124" s="2">
        <v>30</v>
      </c>
      <c r="CK124" s="2">
        <v>0</v>
      </c>
      <c r="CL124" s="2">
        <v>0</v>
      </c>
      <c r="CM124" s="2">
        <v>0</v>
      </c>
      <c r="CN124" s="2">
        <v>0</v>
      </c>
      <c r="CO124" s="2" t="s">
        <v>2656</v>
      </c>
      <c r="CP124" s="2">
        <v>6</v>
      </c>
      <c r="CQ124" s="2" t="s">
        <v>12</v>
      </c>
      <c r="CR124" s="2">
        <v>130000</v>
      </c>
      <c r="CS124" s="2">
        <v>8</v>
      </c>
      <c r="CT124" s="2">
        <v>30</v>
      </c>
      <c r="CU124" s="2">
        <v>14</v>
      </c>
      <c r="CV124" s="2">
        <v>30</v>
      </c>
      <c r="CW124" s="2">
        <v>0</v>
      </c>
      <c r="CX124" s="2">
        <v>0</v>
      </c>
      <c r="CY124" s="2">
        <v>0</v>
      </c>
      <c r="CZ124" s="2">
        <v>0</v>
      </c>
      <c r="DA124" s="2" t="s">
        <v>2656</v>
      </c>
      <c r="DB124" s="2">
        <v>6</v>
      </c>
      <c r="DC124" s="2" t="s">
        <v>12</v>
      </c>
      <c r="DD124" s="2">
        <v>130000</v>
      </c>
      <c r="DE124" s="2">
        <v>8</v>
      </c>
      <c r="DF124" s="2">
        <v>30</v>
      </c>
      <c r="DG124" s="2">
        <v>14</v>
      </c>
      <c r="DH124" s="2">
        <v>30</v>
      </c>
      <c r="DI124" s="2">
        <v>0</v>
      </c>
      <c r="DJ124" s="2">
        <v>0</v>
      </c>
      <c r="DK124" s="2">
        <v>0</v>
      </c>
      <c r="DL124" s="2">
        <v>0</v>
      </c>
      <c r="DM124" s="2" t="s">
        <v>2656</v>
      </c>
      <c r="DN124" s="2">
        <v>6</v>
      </c>
      <c r="DO124" s="2" t="s">
        <v>12</v>
      </c>
      <c r="DP124" s="2">
        <v>130000</v>
      </c>
      <c r="DQ124" s="2">
        <v>8</v>
      </c>
      <c r="DR124" s="2">
        <v>30</v>
      </c>
      <c r="DS124" s="2">
        <v>14</v>
      </c>
      <c r="DT124" s="2">
        <v>30</v>
      </c>
      <c r="DU124" s="2">
        <v>0</v>
      </c>
      <c r="DV124" s="2">
        <v>0</v>
      </c>
      <c r="DW124" s="2">
        <v>0</v>
      </c>
      <c r="DX124" s="2">
        <v>0</v>
      </c>
      <c r="DY124" s="2" t="s">
        <v>2656</v>
      </c>
      <c r="DZ124" s="2">
        <v>6</v>
      </c>
      <c r="EA124" s="2" t="s">
        <v>12</v>
      </c>
      <c r="EB124" s="2">
        <v>130000</v>
      </c>
      <c r="EC124" s="2">
        <v>8</v>
      </c>
      <c r="ED124" s="2">
        <v>30</v>
      </c>
      <c r="EE124" s="2">
        <v>14</v>
      </c>
      <c r="EF124" s="2">
        <v>30</v>
      </c>
      <c r="EG124" s="2">
        <v>0</v>
      </c>
      <c r="EH124" s="2">
        <v>0</v>
      </c>
      <c r="EI124" s="2">
        <v>0</v>
      </c>
      <c r="EJ124" s="2">
        <v>0</v>
      </c>
      <c r="EK124" s="2" t="s">
        <v>2656</v>
      </c>
      <c r="EL124" s="2">
        <v>6</v>
      </c>
      <c r="EM124" s="2" t="s">
        <v>12</v>
      </c>
      <c r="EN124" s="2">
        <v>130000</v>
      </c>
      <c r="EO124" s="2">
        <v>60</v>
      </c>
      <c r="EP124" s="120">
        <v>1300000</v>
      </c>
      <c r="EQ124" s="118">
        <f t="shared" si="10"/>
        <v>1</v>
      </c>
      <c r="ER124" s="118">
        <f t="shared" si="11"/>
        <v>1</v>
      </c>
      <c r="ES124" s="118">
        <f t="shared" si="12"/>
        <v>1</v>
      </c>
      <c r="ET124" s="118">
        <f t="shared" si="13"/>
        <v>1</v>
      </c>
      <c r="EU124" s="118">
        <f t="shared" si="14"/>
        <v>1</v>
      </c>
      <c r="EV124" s="118">
        <f t="shared" si="15"/>
        <v>1</v>
      </c>
      <c r="EW124" s="118">
        <f t="shared" si="16"/>
        <v>1</v>
      </c>
      <c r="EX124" s="118">
        <f t="shared" si="17"/>
        <v>1</v>
      </c>
      <c r="EY124" s="118">
        <f t="shared" si="18"/>
        <v>1</v>
      </c>
      <c r="EZ124" s="118">
        <f t="shared" si="19"/>
        <v>1</v>
      </c>
      <c r="FA124" s="118" t="str">
        <f>VLOOKUP(B124,[1]Kintone!A:H,8,0)</f>
        <v>診療所</v>
      </c>
      <c r="FB124" s="121">
        <v>45014</v>
      </c>
      <c r="FC124" s="118"/>
      <c r="FD124" s="118"/>
    </row>
    <row r="125" spans="1:160" ht="18.75">
      <c r="A125" s="66">
        <v>121</v>
      </c>
      <c r="B125" s="25">
        <v>42</v>
      </c>
      <c r="C125" s="67" t="s">
        <v>12</v>
      </c>
      <c r="D125" s="25">
        <v>2715601171</v>
      </c>
      <c r="E125" s="2" t="s">
        <v>3335</v>
      </c>
      <c r="F125" s="2" t="s">
        <v>1781</v>
      </c>
      <c r="G125" s="2" t="s">
        <v>2247</v>
      </c>
      <c r="H125" s="2" t="s">
        <v>233</v>
      </c>
      <c r="I125" s="2" t="s">
        <v>156</v>
      </c>
      <c r="J125" s="2" t="s">
        <v>984</v>
      </c>
      <c r="K125" s="68" t="s">
        <v>2247</v>
      </c>
      <c r="L125" s="2" t="s">
        <v>3336</v>
      </c>
      <c r="M125" s="2" t="s">
        <v>3337</v>
      </c>
      <c r="N125" s="2" t="s">
        <v>234</v>
      </c>
      <c r="O125" s="118" t="s">
        <v>1782</v>
      </c>
      <c r="P125" s="2" t="s">
        <v>2247</v>
      </c>
      <c r="Q125" s="2" t="s">
        <v>233</v>
      </c>
      <c r="R125" s="2" t="s">
        <v>156</v>
      </c>
      <c r="S125" s="2" t="s">
        <v>984</v>
      </c>
      <c r="T125" s="119" t="s">
        <v>234</v>
      </c>
      <c r="U125" s="2" t="s">
        <v>20</v>
      </c>
      <c r="V125" s="2" t="s">
        <v>12</v>
      </c>
      <c r="W125" s="69" t="s">
        <v>2461</v>
      </c>
      <c r="X125" s="2" t="s">
        <v>2462</v>
      </c>
      <c r="Y125" s="2">
        <v>9</v>
      </c>
      <c r="Z125" s="2">
        <v>0</v>
      </c>
      <c r="AA125" s="2">
        <v>12</v>
      </c>
      <c r="AB125" s="2">
        <v>0</v>
      </c>
      <c r="AC125" s="2">
        <v>13</v>
      </c>
      <c r="AD125" s="2">
        <v>0</v>
      </c>
      <c r="AE125" s="2">
        <v>17</v>
      </c>
      <c r="AF125" s="2">
        <v>0</v>
      </c>
      <c r="AG125" s="2" t="s">
        <v>2462</v>
      </c>
      <c r="AH125" s="2">
        <v>7</v>
      </c>
      <c r="AI125" s="2" t="s">
        <v>12</v>
      </c>
      <c r="AJ125" s="2">
        <v>130000</v>
      </c>
      <c r="AK125" s="2">
        <v>9</v>
      </c>
      <c r="AL125" s="2">
        <v>0</v>
      </c>
      <c r="AM125" s="2">
        <v>12</v>
      </c>
      <c r="AN125" s="2">
        <v>0</v>
      </c>
      <c r="AO125" s="2">
        <v>13</v>
      </c>
      <c r="AP125" s="2">
        <v>0</v>
      </c>
      <c r="AQ125" s="2">
        <v>17</v>
      </c>
      <c r="AR125" s="2">
        <v>0</v>
      </c>
      <c r="AS125" s="2" t="s">
        <v>2462</v>
      </c>
      <c r="AT125" s="2">
        <v>7</v>
      </c>
      <c r="AU125" s="2" t="s">
        <v>12</v>
      </c>
      <c r="AV125" s="2">
        <v>130000</v>
      </c>
      <c r="AW125" s="2">
        <v>9</v>
      </c>
      <c r="AX125" s="2">
        <v>0</v>
      </c>
      <c r="AY125" s="2">
        <v>12</v>
      </c>
      <c r="AZ125" s="2">
        <v>0</v>
      </c>
      <c r="BA125" s="2">
        <v>13</v>
      </c>
      <c r="BB125" s="2">
        <v>0</v>
      </c>
      <c r="BC125" s="2">
        <v>17</v>
      </c>
      <c r="BD125" s="2">
        <v>0</v>
      </c>
      <c r="BE125" s="2" t="s">
        <v>2462</v>
      </c>
      <c r="BF125" s="2">
        <v>7</v>
      </c>
      <c r="BG125" s="2" t="s">
        <v>12</v>
      </c>
      <c r="BH125" s="2">
        <v>130000</v>
      </c>
      <c r="BI125" s="2">
        <v>9</v>
      </c>
      <c r="BJ125" s="2">
        <v>0</v>
      </c>
      <c r="BK125" s="2">
        <v>12</v>
      </c>
      <c r="BL125" s="2">
        <v>0</v>
      </c>
      <c r="BM125" s="2">
        <v>13</v>
      </c>
      <c r="BN125" s="2">
        <v>0</v>
      </c>
      <c r="BO125" s="2">
        <v>17</v>
      </c>
      <c r="BP125" s="2">
        <v>0</v>
      </c>
      <c r="BQ125" s="2" t="s">
        <v>2462</v>
      </c>
      <c r="BR125" s="2">
        <v>7</v>
      </c>
      <c r="BS125" s="2" t="s">
        <v>12</v>
      </c>
      <c r="BT125" s="2">
        <v>130000</v>
      </c>
      <c r="BU125" s="2">
        <v>9</v>
      </c>
      <c r="BV125" s="2">
        <v>0</v>
      </c>
      <c r="BW125" s="2">
        <v>12</v>
      </c>
      <c r="BX125" s="2">
        <v>0</v>
      </c>
      <c r="BY125" s="2">
        <v>13</v>
      </c>
      <c r="BZ125" s="2">
        <v>0</v>
      </c>
      <c r="CA125" s="2">
        <v>17</v>
      </c>
      <c r="CB125" s="2">
        <v>0</v>
      </c>
      <c r="CC125" s="2" t="s">
        <v>2462</v>
      </c>
      <c r="CD125" s="2">
        <v>7</v>
      </c>
      <c r="CE125" s="2" t="s">
        <v>12</v>
      </c>
      <c r="CF125" s="2">
        <v>130000</v>
      </c>
      <c r="CG125" s="2">
        <v>9</v>
      </c>
      <c r="CH125" s="2">
        <v>0</v>
      </c>
      <c r="CI125" s="2">
        <v>12</v>
      </c>
      <c r="CJ125" s="2">
        <v>0</v>
      </c>
      <c r="CK125" s="2">
        <v>13</v>
      </c>
      <c r="CL125" s="2">
        <v>0</v>
      </c>
      <c r="CM125" s="2">
        <v>17</v>
      </c>
      <c r="CN125" s="2">
        <v>0</v>
      </c>
      <c r="CO125" s="2" t="s">
        <v>2462</v>
      </c>
      <c r="CP125" s="2">
        <v>7</v>
      </c>
      <c r="CQ125" s="2" t="s">
        <v>12</v>
      </c>
      <c r="CR125" s="2">
        <v>130000</v>
      </c>
      <c r="CS125" s="2">
        <v>9</v>
      </c>
      <c r="CT125" s="2">
        <v>0</v>
      </c>
      <c r="CU125" s="2">
        <v>12</v>
      </c>
      <c r="CV125" s="2">
        <v>0</v>
      </c>
      <c r="CW125" s="2">
        <v>13</v>
      </c>
      <c r="CX125" s="2">
        <v>0</v>
      </c>
      <c r="CY125" s="2">
        <v>17</v>
      </c>
      <c r="CZ125" s="2">
        <v>0</v>
      </c>
      <c r="DA125" s="2" t="s">
        <v>2462</v>
      </c>
      <c r="DB125" s="2">
        <v>7</v>
      </c>
      <c r="DC125" s="2" t="s">
        <v>12</v>
      </c>
      <c r="DD125" s="2">
        <v>130000</v>
      </c>
      <c r="DE125" s="2">
        <v>9</v>
      </c>
      <c r="DF125" s="2">
        <v>0</v>
      </c>
      <c r="DG125" s="2">
        <v>12</v>
      </c>
      <c r="DH125" s="2">
        <v>0</v>
      </c>
      <c r="DI125" s="2">
        <v>13</v>
      </c>
      <c r="DJ125" s="2">
        <v>0</v>
      </c>
      <c r="DK125" s="2">
        <v>17</v>
      </c>
      <c r="DL125" s="2">
        <v>0</v>
      </c>
      <c r="DM125" s="2" t="s">
        <v>2462</v>
      </c>
      <c r="DN125" s="2">
        <v>7</v>
      </c>
      <c r="DO125" s="2" t="s">
        <v>12</v>
      </c>
      <c r="DP125" s="2">
        <v>130000</v>
      </c>
      <c r="DQ125" s="2">
        <v>9</v>
      </c>
      <c r="DR125" s="2">
        <v>0</v>
      </c>
      <c r="DS125" s="2">
        <v>12</v>
      </c>
      <c r="DT125" s="2">
        <v>0</v>
      </c>
      <c r="DU125" s="2">
        <v>13</v>
      </c>
      <c r="DV125" s="2">
        <v>0</v>
      </c>
      <c r="DW125" s="2">
        <v>17</v>
      </c>
      <c r="DX125" s="2">
        <v>0</v>
      </c>
      <c r="DY125" s="2" t="s">
        <v>2462</v>
      </c>
      <c r="DZ125" s="2">
        <v>7</v>
      </c>
      <c r="EA125" s="2" t="s">
        <v>12</v>
      </c>
      <c r="EB125" s="2">
        <v>130000</v>
      </c>
      <c r="EC125" s="2">
        <v>9</v>
      </c>
      <c r="ED125" s="2">
        <v>0</v>
      </c>
      <c r="EE125" s="2">
        <v>12</v>
      </c>
      <c r="EF125" s="2">
        <v>0</v>
      </c>
      <c r="EG125" s="2">
        <v>13</v>
      </c>
      <c r="EH125" s="2">
        <v>0</v>
      </c>
      <c r="EI125" s="2">
        <v>17</v>
      </c>
      <c r="EJ125" s="2">
        <v>0</v>
      </c>
      <c r="EK125" s="2" t="s">
        <v>2462</v>
      </c>
      <c r="EL125" s="2">
        <v>7</v>
      </c>
      <c r="EM125" s="2" t="s">
        <v>12</v>
      </c>
      <c r="EN125" s="2">
        <v>130000</v>
      </c>
      <c r="EO125" s="2">
        <v>70</v>
      </c>
      <c r="EP125" s="120">
        <v>1300000</v>
      </c>
      <c r="EQ125" s="118">
        <f t="shared" si="10"/>
        <v>1</v>
      </c>
      <c r="ER125" s="118">
        <f t="shared" si="11"/>
        <v>1</v>
      </c>
      <c r="ES125" s="118">
        <f t="shared" si="12"/>
        <v>1</v>
      </c>
      <c r="ET125" s="118">
        <f t="shared" si="13"/>
        <v>1</v>
      </c>
      <c r="EU125" s="118">
        <f t="shared" si="14"/>
        <v>1</v>
      </c>
      <c r="EV125" s="118">
        <f t="shared" si="15"/>
        <v>1</v>
      </c>
      <c r="EW125" s="118">
        <f t="shared" si="16"/>
        <v>1</v>
      </c>
      <c r="EX125" s="118">
        <f t="shared" si="17"/>
        <v>1</v>
      </c>
      <c r="EY125" s="118">
        <f t="shared" si="18"/>
        <v>1</v>
      </c>
      <c r="EZ125" s="118">
        <f t="shared" si="19"/>
        <v>1</v>
      </c>
      <c r="FA125" s="118" t="str">
        <f>VLOOKUP(B125,[1]Kintone!A:H,8,0)</f>
        <v>病院</v>
      </c>
      <c r="FB125" s="121">
        <v>45014</v>
      </c>
      <c r="FC125" s="118"/>
      <c r="FD125" s="118"/>
    </row>
    <row r="126" spans="1:160" ht="18.75">
      <c r="A126" s="66">
        <v>122</v>
      </c>
      <c r="B126" s="25">
        <v>932</v>
      </c>
      <c r="C126" s="67" t="s">
        <v>12</v>
      </c>
      <c r="D126" s="25">
        <v>2711602983</v>
      </c>
      <c r="E126" s="2" t="s">
        <v>1732</v>
      </c>
      <c r="F126" s="2" t="s">
        <v>1733</v>
      </c>
      <c r="G126" s="2" t="s">
        <v>1734</v>
      </c>
      <c r="H126" s="2" t="s">
        <v>1735</v>
      </c>
      <c r="I126" s="2" t="s">
        <v>38</v>
      </c>
      <c r="J126" s="2" t="s">
        <v>1736</v>
      </c>
      <c r="K126" s="68" t="s">
        <v>1737</v>
      </c>
      <c r="L126" s="2" t="s">
        <v>1738</v>
      </c>
      <c r="M126" s="2" t="s">
        <v>1739</v>
      </c>
      <c r="N126" s="2" t="s">
        <v>1740</v>
      </c>
      <c r="O126" s="118" t="s">
        <v>1741</v>
      </c>
      <c r="P126" s="2" t="s">
        <v>1737</v>
      </c>
      <c r="Q126" s="2" t="s">
        <v>1735</v>
      </c>
      <c r="R126" s="2" t="s">
        <v>38</v>
      </c>
      <c r="S126" s="2" t="s">
        <v>1736</v>
      </c>
      <c r="T126" s="119" t="s">
        <v>1740</v>
      </c>
      <c r="U126" s="2" t="s">
        <v>52</v>
      </c>
      <c r="V126" s="2" t="s">
        <v>12</v>
      </c>
      <c r="W126" s="69" t="s">
        <v>2218</v>
      </c>
      <c r="X126" s="2" t="s">
        <v>1742</v>
      </c>
      <c r="Y126" s="2">
        <v>9</v>
      </c>
      <c r="Z126" s="2">
        <v>0</v>
      </c>
      <c r="AA126" s="2">
        <v>12</v>
      </c>
      <c r="AB126" s="2">
        <v>0</v>
      </c>
      <c r="AC126" s="2">
        <v>0</v>
      </c>
      <c r="AD126" s="2">
        <v>0</v>
      </c>
      <c r="AE126" s="2">
        <v>0</v>
      </c>
      <c r="AF126" s="2">
        <v>0</v>
      </c>
      <c r="AG126" s="2" t="s">
        <v>1742</v>
      </c>
      <c r="AH126" s="2">
        <v>3</v>
      </c>
      <c r="AI126" s="2" t="s">
        <v>12</v>
      </c>
      <c r="AJ126" s="2">
        <v>70000</v>
      </c>
      <c r="AK126" s="2">
        <v>9</v>
      </c>
      <c r="AL126" s="2">
        <v>0</v>
      </c>
      <c r="AM126" s="2">
        <v>12</v>
      </c>
      <c r="AN126" s="2">
        <v>0</v>
      </c>
      <c r="AO126" s="2">
        <v>0</v>
      </c>
      <c r="AP126" s="2">
        <v>0</v>
      </c>
      <c r="AQ126" s="2">
        <v>0</v>
      </c>
      <c r="AR126" s="2">
        <v>0</v>
      </c>
      <c r="AS126" s="2" t="s">
        <v>1742</v>
      </c>
      <c r="AT126" s="2">
        <v>3</v>
      </c>
      <c r="AU126" s="2" t="s">
        <v>12</v>
      </c>
      <c r="AV126" s="2">
        <v>70000</v>
      </c>
      <c r="AW126" s="2">
        <v>9</v>
      </c>
      <c r="AX126" s="2">
        <v>0</v>
      </c>
      <c r="AY126" s="2">
        <v>12</v>
      </c>
      <c r="AZ126" s="2">
        <v>0</v>
      </c>
      <c r="BA126" s="2">
        <v>0</v>
      </c>
      <c r="BB126" s="2">
        <v>0</v>
      </c>
      <c r="BC126" s="2">
        <v>0</v>
      </c>
      <c r="BD126" s="2">
        <v>0</v>
      </c>
      <c r="BE126" s="2" t="s">
        <v>1742</v>
      </c>
      <c r="BF126" s="2">
        <v>3</v>
      </c>
      <c r="BG126" s="2" t="s">
        <v>12</v>
      </c>
      <c r="BH126" s="2">
        <v>70000</v>
      </c>
      <c r="BI126" s="2">
        <v>9</v>
      </c>
      <c r="BJ126" s="2">
        <v>0</v>
      </c>
      <c r="BK126" s="2">
        <v>12</v>
      </c>
      <c r="BL126" s="2">
        <v>0</v>
      </c>
      <c r="BM126" s="2">
        <v>0</v>
      </c>
      <c r="BN126" s="2">
        <v>0</v>
      </c>
      <c r="BO126" s="2">
        <v>0</v>
      </c>
      <c r="BP126" s="2">
        <v>0</v>
      </c>
      <c r="BQ126" s="2" t="s">
        <v>1742</v>
      </c>
      <c r="BR126" s="2">
        <v>3</v>
      </c>
      <c r="BS126" s="2" t="s">
        <v>12</v>
      </c>
      <c r="BT126" s="2">
        <v>70000</v>
      </c>
      <c r="BU126" s="2">
        <v>9</v>
      </c>
      <c r="BV126" s="2">
        <v>0</v>
      </c>
      <c r="BW126" s="2">
        <v>12</v>
      </c>
      <c r="BX126" s="2">
        <v>0</v>
      </c>
      <c r="BY126" s="2">
        <v>0</v>
      </c>
      <c r="BZ126" s="2">
        <v>0</v>
      </c>
      <c r="CA126" s="2">
        <v>0</v>
      </c>
      <c r="CB126" s="2">
        <v>0</v>
      </c>
      <c r="CC126" s="2" t="s">
        <v>1742</v>
      </c>
      <c r="CD126" s="2">
        <v>3</v>
      </c>
      <c r="CE126" s="2" t="s">
        <v>12</v>
      </c>
      <c r="CF126" s="2">
        <v>70000</v>
      </c>
      <c r="CG126" s="2">
        <v>9</v>
      </c>
      <c r="CH126" s="2">
        <v>0</v>
      </c>
      <c r="CI126" s="2">
        <v>12</v>
      </c>
      <c r="CJ126" s="2">
        <v>0</v>
      </c>
      <c r="CK126" s="2">
        <v>0</v>
      </c>
      <c r="CL126" s="2">
        <v>0</v>
      </c>
      <c r="CM126" s="2">
        <v>0</v>
      </c>
      <c r="CN126" s="2">
        <v>0</v>
      </c>
      <c r="CO126" s="2" t="s">
        <v>1742</v>
      </c>
      <c r="CP126" s="2">
        <v>3</v>
      </c>
      <c r="CQ126" s="2" t="s">
        <v>12</v>
      </c>
      <c r="CR126" s="2">
        <v>70000</v>
      </c>
      <c r="CS126" s="2">
        <v>9</v>
      </c>
      <c r="CT126" s="2">
        <v>0</v>
      </c>
      <c r="CU126" s="2">
        <v>12</v>
      </c>
      <c r="CV126" s="2">
        <v>0</v>
      </c>
      <c r="CW126" s="2">
        <v>0</v>
      </c>
      <c r="CX126" s="2">
        <v>0</v>
      </c>
      <c r="CY126" s="2">
        <v>0</v>
      </c>
      <c r="CZ126" s="2">
        <v>0</v>
      </c>
      <c r="DA126" s="2" t="s">
        <v>1742</v>
      </c>
      <c r="DB126" s="2">
        <v>3</v>
      </c>
      <c r="DC126" s="2" t="s">
        <v>12</v>
      </c>
      <c r="DD126" s="2">
        <v>70000</v>
      </c>
      <c r="DE126" s="2">
        <v>9</v>
      </c>
      <c r="DF126" s="2">
        <v>0</v>
      </c>
      <c r="DG126" s="2">
        <v>12</v>
      </c>
      <c r="DH126" s="2">
        <v>0</v>
      </c>
      <c r="DI126" s="2">
        <v>0</v>
      </c>
      <c r="DJ126" s="2">
        <v>0</v>
      </c>
      <c r="DK126" s="2">
        <v>0</v>
      </c>
      <c r="DL126" s="2">
        <v>0</v>
      </c>
      <c r="DM126" s="2" t="s">
        <v>1742</v>
      </c>
      <c r="DN126" s="2">
        <v>3</v>
      </c>
      <c r="DO126" s="2" t="s">
        <v>12</v>
      </c>
      <c r="DP126" s="2">
        <v>70000</v>
      </c>
      <c r="DQ126" s="2">
        <v>9</v>
      </c>
      <c r="DR126" s="2">
        <v>0</v>
      </c>
      <c r="DS126" s="2">
        <v>12</v>
      </c>
      <c r="DT126" s="2">
        <v>0</v>
      </c>
      <c r="DU126" s="2">
        <v>0</v>
      </c>
      <c r="DV126" s="2">
        <v>0</v>
      </c>
      <c r="DW126" s="2">
        <v>0</v>
      </c>
      <c r="DX126" s="2">
        <v>0</v>
      </c>
      <c r="DY126" s="2" t="s">
        <v>1742</v>
      </c>
      <c r="DZ126" s="2">
        <v>3</v>
      </c>
      <c r="EA126" s="2" t="s">
        <v>12</v>
      </c>
      <c r="EB126" s="2">
        <v>70000</v>
      </c>
      <c r="EC126" s="2">
        <v>9</v>
      </c>
      <c r="ED126" s="2">
        <v>0</v>
      </c>
      <c r="EE126" s="2">
        <v>12</v>
      </c>
      <c r="EF126" s="2">
        <v>0</v>
      </c>
      <c r="EG126" s="2">
        <v>0</v>
      </c>
      <c r="EH126" s="2">
        <v>0</v>
      </c>
      <c r="EI126" s="2">
        <v>0</v>
      </c>
      <c r="EJ126" s="2">
        <v>0</v>
      </c>
      <c r="EK126" s="2" t="s">
        <v>1742</v>
      </c>
      <c r="EL126" s="2">
        <v>3</v>
      </c>
      <c r="EM126" s="2" t="s">
        <v>12</v>
      </c>
      <c r="EN126" s="2">
        <v>70000</v>
      </c>
      <c r="EO126" s="2">
        <v>30</v>
      </c>
      <c r="EP126" s="120">
        <v>700000</v>
      </c>
      <c r="EQ126" s="118">
        <f t="shared" si="10"/>
        <v>1</v>
      </c>
      <c r="ER126" s="118">
        <f t="shared" si="11"/>
        <v>1</v>
      </c>
      <c r="ES126" s="118">
        <f t="shared" si="12"/>
        <v>1</v>
      </c>
      <c r="ET126" s="118">
        <f t="shared" si="13"/>
        <v>1</v>
      </c>
      <c r="EU126" s="118">
        <f t="shared" si="14"/>
        <v>1</v>
      </c>
      <c r="EV126" s="118">
        <f t="shared" si="15"/>
        <v>1</v>
      </c>
      <c r="EW126" s="118">
        <f t="shared" si="16"/>
        <v>1</v>
      </c>
      <c r="EX126" s="118">
        <f t="shared" si="17"/>
        <v>1</v>
      </c>
      <c r="EY126" s="118">
        <f t="shared" si="18"/>
        <v>1</v>
      </c>
      <c r="EZ126" s="118">
        <f t="shared" si="19"/>
        <v>1</v>
      </c>
      <c r="FA126" s="118" t="str">
        <f>VLOOKUP(B126,[1]Kintone!A:H,8,0)</f>
        <v>病院</v>
      </c>
      <c r="FB126" s="121">
        <v>45014</v>
      </c>
      <c r="FC126" s="118"/>
      <c r="FD126" s="118"/>
    </row>
    <row r="127" spans="1:160" ht="18.75">
      <c r="A127" s="66">
        <v>123</v>
      </c>
      <c r="B127" s="25">
        <v>465</v>
      </c>
      <c r="C127" s="67" t="s">
        <v>12</v>
      </c>
      <c r="D127" s="25">
        <v>2710304672</v>
      </c>
      <c r="E127" s="2" t="s">
        <v>1165</v>
      </c>
      <c r="F127" s="2">
        <v>0</v>
      </c>
      <c r="G127" s="2">
        <v>0</v>
      </c>
      <c r="H127" s="2" t="s">
        <v>26</v>
      </c>
      <c r="I127" s="2" t="s">
        <v>27</v>
      </c>
      <c r="J127" s="2" t="s">
        <v>28</v>
      </c>
      <c r="K127" s="68" t="s">
        <v>25</v>
      </c>
      <c r="L127" s="2" t="s">
        <v>1328</v>
      </c>
      <c r="M127" s="2" t="s">
        <v>1328</v>
      </c>
      <c r="N127" s="2" t="s">
        <v>3338</v>
      </c>
      <c r="O127" s="118" t="s">
        <v>1329</v>
      </c>
      <c r="P127" s="2" t="s">
        <v>25</v>
      </c>
      <c r="Q127" s="2" t="s">
        <v>26</v>
      </c>
      <c r="R127" s="2" t="s">
        <v>27</v>
      </c>
      <c r="S127" s="2" t="s">
        <v>28</v>
      </c>
      <c r="T127" s="119" t="s">
        <v>30</v>
      </c>
      <c r="U127" s="2" t="s">
        <v>29</v>
      </c>
      <c r="V127" s="2" t="s">
        <v>12</v>
      </c>
      <c r="W127" s="69"/>
      <c r="X127" s="2"/>
      <c r="Y127" s="2">
        <v>9</v>
      </c>
      <c r="Z127" s="2">
        <v>0</v>
      </c>
      <c r="AA127" s="2">
        <v>12</v>
      </c>
      <c r="AB127" s="2">
        <v>0</v>
      </c>
      <c r="AC127" s="2">
        <v>0</v>
      </c>
      <c r="AD127" s="2">
        <v>0</v>
      </c>
      <c r="AE127" s="2">
        <v>0</v>
      </c>
      <c r="AF127" s="2">
        <v>0</v>
      </c>
      <c r="AG127" s="2" t="s">
        <v>16</v>
      </c>
      <c r="AH127" s="2">
        <v>3</v>
      </c>
      <c r="AI127" s="2" t="s">
        <v>12</v>
      </c>
      <c r="AJ127" s="2">
        <v>70000</v>
      </c>
      <c r="AK127" s="2">
        <v>9</v>
      </c>
      <c r="AL127" s="2">
        <v>0</v>
      </c>
      <c r="AM127" s="2">
        <v>12</v>
      </c>
      <c r="AN127" s="2">
        <v>0</v>
      </c>
      <c r="AO127" s="2">
        <v>0</v>
      </c>
      <c r="AP127" s="2">
        <v>0</v>
      </c>
      <c r="AQ127" s="2">
        <v>0</v>
      </c>
      <c r="AR127" s="2">
        <v>0</v>
      </c>
      <c r="AS127" s="2" t="s">
        <v>16</v>
      </c>
      <c r="AT127" s="2">
        <v>3</v>
      </c>
      <c r="AU127" s="2" t="s">
        <v>12</v>
      </c>
      <c r="AV127" s="2">
        <v>70000</v>
      </c>
      <c r="AW127" s="2">
        <v>9</v>
      </c>
      <c r="AX127" s="2">
        <v>0</v>
      </c>
      <c r="AY127" s="2">
        <v>12</v>
      </c>
      <c r="AZ127" s="2">
        <v>0</v>
      </c>
      <c r="BA127" s="2">
        <v>0</v>
      </c>
      <c r="BB127" s="2">
        <v>0</v>
      </c>
      <c r="BC127" s="2">
        <v>0</v>
      </c>
      <c r="BD127" s="2">
        <v>0</v>
      </c>
      <c r="BE127" s="2" t="s">
        <v>16</v>
      </c>
      <c r="BF127" s="2">
        <v>3</v>
      </c>
      <c r="BG127" s="2" t="s">
        <v>12</v>
      </c>
      <c r="BH127" s="2">
        <v>70000</v>
      </c>
      <c r="BI127" s="2">
        <v>9</v>
      </c>
      <c r="BJ127" s="2">
        <v>0</v>
      </c>
      <c r="BK127" s="2">
        <v>12</v>
      </c>
      <c r="BL127" s="2">
        <v>0</v>
      </c>
      <c r="BM127" s="2">
        <v>0</v>
      </c>
      <c r="BN127" s="2">
        <v>0</v>
      </c>
      <c r="BO127" s="2">
        <v>0</v>
      </c>
      <c r="BP127" s="2">
        <v>0</v>
      </c>
      <c r="BQ127" s="2" t="s">
        <v>16</v>
      </c>
      <c r="BR127" s="2">
        <v>3</v>
      </c>
      <c r="BS127" s="2" t="s">
        <v>12</v>
      </c>
      <c r="BT127" s="2">
        <v>70000</v>
      </c>
      <c r="BU127" s="2">
        <v>0</v>
      </c>
      <c r="BV127" s="2">
        <v>0</v>
      </c>
      <c r="BW127" s="2">
        <v>0</v>
      </c>
      <c r="BX127" s="2">
        <v>0</v>
      </c>
      <c r="BY127" s="2">
        <v>0</v>
      </c>
      <c r="BZ127" s="2">
        <v>0</v>
      </c>
      <c r="CA127" s="2">
        <v>0</v>
      </c>
      <c r="CB127" s="2">
        <v>0</v>
      </c>
      <c r="CC127" s="2" t="s">
        <v>16</v>
      </c>
      <c r="CD127" s="2">
        <v>0</v>
      </c>
      <c r="CE127" s="2">
        <v>0</v>
      </c>
      <c r="CF127" s="2">
        <v>0</v>
      </c>
      <c r="CG127" s="2">
        <v>9</v>
      </c>
      <c r="CH127" s="2">
        <v>0</v>
      </c>
      <c r="CI127" s="2">
        <v>12</v>
      </c>
      <c r="CJ127" s="2">
        <v>0</v>
      </c>
      <c r="CK127" s="2">
        <v>0</v>
      </c>
      <c r="CL127" s="2">
        <v>0</v>
      </c>
      <c r="CM127" s="2">
        <v>0</v>
      </c>
      <c r="CN127" s="2">
        <v>0</v>
      </c>
      <c r="CO127" s="2" t="s">
        <v>16</v>
      </c>
      <c r="CP127" s="2">
        <v>3</v>
      </c>
      <c r="CQ127" s="2" t="s">
        <v>12</v>
      </c>
      <c r="CR127" s="2">
        <v>70000</v>
      </c>
      <c r="CS127" s="2">
        <v>0</v>
      </c>
      <c r="CT127" s="2">
        <v>0</v>
      </c>
      <c r="CU127" s="2">
        <v>0</v>
      </c>
      <c r="CV127" s="2">
        <v>0</v>
      </c>
      <c r="CW127" s="2">
        <v>0</v>
      </c>
      <c r="CX127" s="2">
        <v>0</v>
      </c>
      <c r="CY127" s="2">
        <v>0</v>
      </c>
      <c r="CZ127" s="2">
        <v>0</v>
      </c>
      <c r="DA127" s="2" t="s">
        <v>16</v>
      </c>
      <c r="DB127" s="2">
        <v>0</v>
      </c>
      <c r="DC127" s="2">
        <v>0</v>
      </c>
      <c r="DD127" s="2">
        <v>0</v>
      </c>
      <c r="DE127" s="2">
        <v>0</v>
      </c>
      <c r="DF127" s="2">
        <v>0</v>
      </c>
      <c r="DG127" s="2">
        <v>0</v>
      </c>
      <c r="DH127" s="2">
        <v>0</v>
      </c>
      <c r="DI127" s="2">
        <v>0</v>
      </c>
      <c r="DJ127" s="2">
        <v>0</v>
      </c>
      <c r="DK127" s="2">
        <v>0</v>
      </c>
      <c r="DL127" s="2">
        <v>0</v>
      </c>
      <c r="DM127" s="2" t="s">
        <v>16</v>
      </c>
      <c r="DN127" s="2">
        <v>0</v>
      </c>
      <c r="DO127" s="2">
        <v>0</v>
      </c>
      <c r="DP127" s="2">
        <v>0</v>
      </c>
      <c r="DQ127" s="2">
        <v>0</v>
      </c>
      <c r="DR127" s="2">
        <v>0</v>
      </c>
      <c r="DS127" s="2">
        <v>0</v>
      </c>
      <c r="DT127" s="2">
        <v>0</v>
      </c>
      <c r="DU127" s="2">
        <v>0</v>
      </c>
      <c r="DV127" s="2">
        <v>0</v>
      </c>
      <c r="DW127" s="2">
        <v>0</v>
      </c>
      <c r="DX127" s="2">
        <v>0</v>
      </c>
      <c r="DY127" s="2" t="s">
        <v>16</v>
      </c>
      <c r="DZ127" s="2">
        <v>0</v>
      </c>
      <c r="EA127" s="2">
        <v>0</v>
      </c>
      <c r="EB127" s="2">
        <v>0</v>
      </c>
      <c r="EC127" s="2">
        <v>9</v>
      </c>
      <c r="ED127" s="2">
        <v>0</v>
      </c>
      <c r="EE127" s="2">
        <v>12</v>
      </c>
      <c r="EF127" s="2">
        <v>0</v>
      </c>
      <c r="EG127" s="2">
        <v>0</v>
      </c>
      <c r="EH127" s="2">
        <v>0</v>
      </c>
      <c r="EI127" s="2">
        <v>0</v>
      </c>
      <c r="EJ127" s="2">
        <v>0</v>
      </c>
      <c r="EK127" s="2" t="s">
        <v>16</v>
      </c>
      <c r="EL127" s="2">
        <v>3</v>
      </c>
      <c r="EM127" s="2" t="s">
        <v>12</v>
      </c>
      <c r="EN127" s="2">
        <v>70000</v>
      </c>
      <c r="EO127" s="2">
        <v>18</v>
      </c>
      <c r="EP127" s="120">
        <v>420000</v>
      </c>
      <c r="EQ127" s="118">
        <f t="shared" si="10"/>
        <v>1</v>
      </c>
      <c r="ER127" s="118">
        <f t="shared" si="11"/>
        <v>1</v>
      </c>
      <c r="ES127" s="118">
        <f t="shared" si="12"/>
        <v>1</v>
      </c>
      <c r="ET127" s="118">
        <f t="shared" si="13"/>
        <v>1</v>
      </c>
      <c r="EU127" s="118" t="str">
        <f t="shared" si="14"/>
        <v/>
      </c>
      <c r="EV127" s="118">
        <f t="shared" si="15"/>
        <v>1</v>
      </c>
      <c r="EW127" s="118" t="str">
        <f t="shared" si="16"/>
        <v/>
      </c>
      <c r="EX127" s="118" t="str">
        <f t="shared" si="17"/>
        <v/>
      </c>
      <c r="EY127" s="118" t="str">
        <f t="shared" si="18"/>
        <v/>
      </c>
      <c r="EZ127" s="118">
        <f t="shared" si="19"/>
        <v>1</v>
      </c>
      <c r="FA127" s="118" t="str">
        <f>VLOOKUP(B127,[1]Kintone!A:H,8,0)</f>
        <v>診療所</v>
      </c>
      <c r="FB127" s="121">
        <v>45014</v>
      </c>
      <c r="FC127" s="118"/>
      <c r="FD127" s="118"/>
    </row>
    <row r="128" spans="1:160" ht="18.75">
      <c r="A128" s="66">
        <v>124</v>
      </c>
      <c r="B128" s="25">
        <v>1954</v>
      </c>
      <c r="C128" s="67" t="s">
        <v>15</v>
      </c>
      <c r="D128" s="25">
        <v>2715011678</v>
      </c>
      <c r="E128" s="2" t="s">
        <v>840</v>
      </c>
      <c r="F128" s="2" t="s">
        <v>1675</v>
      </c>
      <c r="G128" s="2" t="s">
        <v>3339</v>
      </c>
      <c r="H128" s="2" t="s">
        <v>840</v>
      </c>
      <c r="I128" s="2" t="s">
        <v>149</v>
      </c>
      <c r="J128" s="2" t="s">
        <v>841</v>
      </c>
      <c r="K128" s="68" t="s">
        <v>478</v>
      </c>
      <c r="L128" s="2" t="s">
        <v>3340</v>
      </c>
      <c r="M128" s="2" t="s">
        <v>1676</v>
      </c>
      <c r="N128" s="2" t="s">
        <v>842</v>
      </c>
      <c r="O128" s="118" t="s">
        <v>1677</v>
      </c>
      <c r="P128" s="2" t="s">
        <v>478</v>
      </c>
      <c r="Q128" s="2" t="s">
        <v>840</v>
      </c>
      <c r="R128" s="2" t="s">
        <v>149</v>
      </c>
      <c r="S128" s="2" t="s">
        <v>841</v>
      </c>
      <c r="T128" s="119" t="s">
        <v>842</v>
      </c>
      <c r="U128" s="2" t="s">
        <v>20</v>
      </c>
      <c r="V128" s="2" t="s">
        <v>15</v>
      </c>
      <c r="W128" s="69"/>
      <c r="X128" s="2"/>
      <c r="Y128" s="2">
        <v>0</v>
      </c>
      <c r="Z128" s="2">
        <v>0</v>
      </c>
      <c r="AA128" s="2">
        <v>0</v>
      </c>
      <c r="AB128" s="2">
        <v>0</v>
      </c>
      <c r="AC128" s="2">
        <v>0</v>
      </c>
      <c r="AD128" s="2">
        <v>0</v>
      </c>
      <c r="AE128" s="2">
        <v>0</v>
      </c>
      <c r="AF128" s="2">
        <v>0</v>
      </c>
      <c r="AG128" s="2" t="s">
        <v>16</v>
      </c>
      <c r="AH128" s="2">
        <v>0</v>
      </c>
      <c r="AI128" s="2">
        <v>0</v>
      </c>
      <c r="AJ128" s="2">
        <v>0</v>
      </c>
      <c r="AK128" s="2">
        <v>0</v>
      </c>
      <c r="AL128" s="2">
        <v>0</v>
      </c>
      <c r="AM128" s="2">
        <v>0</v>
      </c>
      <c r="AN128" s="2">
        <v>0</v>
      </c>
      <c r="AO128" s="2">
        <v>0</v>
      </c>
      <c r="AP128" s="2">
        <v>0</v>
      </c>
      <c r="AQ128" s="2">
        <v>0</v>
      </c>
      <c r="AR128" s="2">
        <v>0</v>
      </c>
      <c r="AS128" s="2" t="s">
        <v>16</v>
      </c>
      <c r="AT128" s="2">
        <v>0</v>
      </c>
      <c r="AU128" s="2">
        <v>0</v>
      </c>
      <c r="AV128" s="2">
        <v>0</v>
      </c>
      <c r="AW128" s="2">
        <v>0</v>
      </c>
      <c r="AX128" s="2">
        <v>0</v>
      </c>
      <c r="AY128" s="2">
        <v>0</v>
      </c>
      <c r="AZ128" s="2">
        <v>0</v>
      </c>
      <c r="BA128" s="2">
        <v>0</v>
      </c>
      <c r="BB128" s="2">
        <v>0</v>
      </c>
      <c r="BC128" s="2">
        <v>0</v>
      </c>
      <c r="BD128" s="2">
        <v>0</v>
      </c>
      <c r="BE128" s="2" t="s">
        <v>16</v>
      </c>
      <c r="BF128" s="2">
        <v>0</v>
      </c>
      <c r="BG128" s="2">
        <v>0</v>
      </c>
      <c r="BH128" s="2">
        <v>0</v>
      </c>
      <c r="BI128" s="2">
        <v>0</v>
      </c>
      <c r="BJ128" s="2">
        <v>0</v>
      </c>
      <c r="BK128" s="2">
        <v>0</v>
      </c>
      <c r="BL128" s="2">
        <v>0</v>
      </c>
      <c r="BM128" s="2">
        <v>0</v>
      </c>
      <c r="BN128" s="2">
        <v>0</v>
      </c>
      <c r="BO128" s="2">
        <v>0</v>
      </c>
      <c r="BP128" s="2">
        <v>0</v>
      </c>
      <c r="BQ128" s="2" t="s">
        <v>16</v>
      </c>
      <c r="BR128" s="2">
        <v>0</v>
      </c>
      <c r="BS128" s="2">
        <v>0</v>
      </c>
      <c r="BT128" s="2">
        <v>0</v>
      </c>
      <c r="BU128" s="2">
        <v>10</v>
      </c>
      <c r="BV128" s="2">
        <v>0</v>
      </c>
      <c r="BW128" s="2">
        <v>12</v>
      </c>
      <c r="BX128" s="2">
        <v>0</v>
      </c>
      <c r="BY128" s="2">
        <v>12</v>
      </c>
      <c r="BZ128" s="2">
        <v>0</v>
      </c>
      <c r="CA128" s="2">
        <v>17</v>
      </c>
      <c r="CB128" s="2">
        <v>0</v>
      </c>
      <c r="CC128" s="2" t="s">
        <v>16</v>
      </c>
      <c r="CD128" s="2">
        <v>7</v>
      </c>
      <c r="CE128" s="2" t="s">
        <v>15</v>
      </c>
      <c r="CF128" s="2">
        <v>65000</v>
      </c>
      <c r="CG128" s="2">
        <v>0</v>
      </c>
      <c r="CH128" s="2">
        <v>0</v>
      </c>
      <c r="CI128" s="2">
        <v>0</v>
      </c>
      <c r="CJ128" s="2">
        <v>0</v>
      </c>
      <c r="CK128" s="2">
        <v>0</v>
      </c>
      <c r="CL128" s="2">
        <v>0</v>
      </c>
      <c r="CM128" s="2">
        <v>0</v>
      </c>
      <c r="CN128" s="2">
        <v>0</v>
      </c>
      <c r="CO128" s="2" t="s">
        <v>16</v>
      </c>
      <c r="CP128" s="2">
        <v>0</v>
      </c>
      <c r="CQ128" s="2">
        <v>0</v>
      </c>
      <c r="CR128" s="2">
        <v>0</v>
      </c>
      <c r="CS128" s="2">
        <v>10</v>
      </c>
      <c r="CT128" s="2">
        <v>0</v>
      </c>
      <c r="CU128" s="2">
        <v>12</v>
      </c>
      <c r="CV128" s="2">
        <v>0</v>
      </c>
      <c r="CW128" s="2">
        <v>12</v>
      </c>
      <c r="CX128" s="2">
        <v>0</v>
      </c>
      <c r="CY128" s="2">
        <v>17</v>
      </c>
      <c r="CZ128" s="2">
        <v>0</v>
      </c>
      <c r="DA128" s="2" t="s">
        <v>16</v>
      </c>
      <c r="DB128" s="2">
        <v>7</v>
      </c>
      <c r="DC128" s="2" t="s">
        <v>15</v>
      </c>
      <c r="DD128" s="2">
        <v>65000</v>
      </c>
      <c r="DE128" s="2">
        <v>10</v>
      </c>
      <c r="DF128" s="2">
        <v>0</v>
      </c>
      <c r="DG128" s="2">
        <v>12</v>
      </c>
      <c r="DH128" s="2">
        <v>0</v>
      </c>
      <c r="DI128" s="2">
        <v>12</v>
      </c>
      <c r="DJ128" s="2">
        <v>0</v>
      </c>
      <c r="DK128" s="2">
        <v>17</v>
      </c>
      <c r="DL128" s="2">
        <v>0</v>
      </c>
      <c r="DM128" s="2" t="s">
        <v>16</v>
      </c>
      <c r="DN128" s="2">
        <v>7</v>
      </c>
      <c r="DO128" s="2" t="s">
        <v>15</v>
      </c>
      <c r="DP128" s="2">
        <v>65000</v>
      </c>
      <c r="DQ128" s="2">
        <v>10</v>
      </c>
      <c r="DR128" s="2">
        <v>0</v>
      </c>
      <c r="DS128" s="2">
        <v>12</v>
      </c>
      <c r="DT128" s="2">
        <v>0</v>
      </c>
      <c r="DU128" s="2">
        <v>12</v>
      </c>
      <c r="DV128" s="2">
        <v>0</v>
      </c>
      <c r="DW128" s="2">
        <v>17</v>
      </c>
      <c r="DX128" s="2">
        <v>0</v>
      </c>
      <c r="DY128" s="2" t="s">
        <v>16</v>
      </c>
      <c r="DZ128" s="2">
        <v>7</v>
      </c>
      <c r="EA128" s="2" t="s">
        <v>15</v>
      </c>
      <c r="EB128" s="2">
        <v>65000</v>
      </c>
      <c r="EC128" s="2">
        <v>0</v>
      </c>
      <c r="ED128" s="2">
        <v>0</v>
      </c>
      <c r="EE128" s="2">
        <v>0</v>
      </c>
      <c r="EF128" s="2">
        <v>0</v>
      </c>
      <c r="EG128" s="2">
        <v>0</v>
      </c>
      <c r="EH128" s="2">
        <v>0</v>
      </c>
      <c r="EI128" s="2">
        <v>0</v>
      </c>
      <c r="EJ128" s="2">
        <v>0</v>
      </c>
      <c r="EK128" s="2" t="s">
        <v>16</v>
      </c>
      <c r="EL128" s="2">
        <v>0</v>
      </c>
      <c r="EM128" s="2">
        <v>0</v>
      </c>
      <c r="EN128" s="2">
        <v>0</v>
      </c>
      <c r="EO128" s="2">
        <v>28</v>
      </c>
      <c r="EP128" s="120">
        <v>260000</v>
      </c>
      <c r="EQ128" s="118" t="str">
        <f t="shared" si="10"/>
        <v/>
      </c>
      <c r="ER128" s="118" t="str">
        <f t="shared" si="11"/>
        <v/>
      </c>
      <c r="ES128" s="118" t="str">
        <f t="shared" si="12"/>
        <v/>
      </c>
      <c r="ET128" s="118" t="str">
        <f t="shared" si="13"/>
        <v/>
      </c>
      <c r="EU128" s="118">
        <f t="shared" si="14"/>
        <v>1</v>
      </c>
      <c r="EV128" s="118" t="str">
        <f t="shared" si="15"/>
        <v/>
      </c>
      <c r="EW128" s="118">
        <f t="shared" si="16"/>
        <v>1</v>
      </c>
      <c r="EX128" s="118">
        <f t="shared" si="17"/>
        <v>1</v>
      </c>
      <c r="EY128" s="118">
        <f t="shared" si="18"/>
        <v>1</v>
      </c>
      <c r="EZ128" s="118" t="str">
        <f t="shared" si="19"/>
        <v/>
      </c>
      <c r="FA128" s="118" t="str">
        <f>VLOOKUP(B128,[1]Kintone!A:H,8,0)</f>
        <v>診療所</v>
      </c>
      <c r="FB128" s="121">
        <v>45014</v>
      </c>
      <c r="FC128" s="118"/>
      <c r="FD128" s="118"/>
    </row>
    <row r="129" spans="1:160" ht="18.75">
      <c r="A129" s="66">
        <v>125</v>
      </c>
      <c r="B129" s="25">
        <v>1032</v>
      </c>
      <c r="C129" s="67" t="s">
        <v>15</v>
      </c>
      <c r="D129" s="25">
        <v>2713104699</v>
      </c>
      <c r="E129" s="2" t="s">
        <v>1165</v>
      </c>
      <c r="F129" s="2">
        <v>0</v>
      </c>
      <c r="G129" s="2">
        <v>0</v>
      </c>
      <c r="H129" s="2" t="s">
        <v>659</v>
      </c>
      <c r="I129" s="2" t="s">
        <v>195</v>
      </c>
      <c r="J129" s="2" t="s">
        <v>1039</v>
      </c>
      <c r="K129" s="68" t="s">
        <v>479</v>
      </c>
      <c r="L129" s="2" t="s">
        <v>3341</v>
      </c>
      <c r="M129" s="2" t="s">
        <v>1418</v>
      </c>
      <c r="N129" s="2" t="s">
        <v>3342</v>
      </c>
      <c r="O129" s="118" t="s">
        <v>1419</v>
      </c>
      <c r="P129" s="2" t="s">
        <v>479</v>
      </c>
      <c r="Q129" s="2" t="s">
        <v>659</v>
      </c>
      <c r="R129" s="2" t="s">
        <v>195</v>
      </c>
      <c r="S129" s="2" t="s">
        <v>1039</v>
      </c>
      <c r="T129" s="119" t="s">
        <v>660</v>
      </c>
      <c r="U129" s="2" t="s">
        <v>20</v>
      </c>
      <c r="V129" s="2" t="s">
        <v>15</v>
      </c>
      <c r="W129" s="69"/>
      <c r="X129" s="2"/>
      <c r="Y129" s="2">
        <v>9</v>
      </c>
      <c r="Z129" s="2">
        <v>0</v>
      </c>
      <c r="AA129" s="2">
        <v>12</v>
      </c>
      <c r="AB129" s="2">
        <v>0</v>
      </c>
      <c r="AC129" s="2">
        <v>13</v>
      </c>
      <c r="AD129" s="2">
        <v>0</v>
      </c>
      <c r="AE129" s="2">
        <v>17</v>
      </c>
      <c r="AF129" s="2">
        <v>0</v>
      </c>
      <c r="AG129" s="2" t="s">
        <v>16</v>
      </c>
      <c r="AH129" s="2">
        <v>7</v>
      </c>
      <c r="AI129" s="2" t="s">
        <v>15</v>
      </c>
      <c r="AJ129" s="2">
        <v>65000</v>
      </c>
      <c r="AK129" s="2">
        <v>9</v>
      </c>
      <c r="AL129" s="2">
        <v>0</v>
      </c>
      <c r="AM129" s="2">
        <v>12</v>
      </c>
      <c r="AN129" s="2">
        <v>0</v>
      </c>
      <c r="AO129" s="2">
        <v>13</v>
      </c>
      <c r="AP129" s="2">
        <v>0</v>
      </c>
      <c r="AQ129" s="2">
        <v>17</v>
      </c>
      <c r="AR129" s="2">
        <v>0</v>
      </c>
      <c r="AS129" s="2" t="s">
        <v>16</v>
      </c>
      <c r="AT129" s="2">
        <v>7</v>
      </c>
      <c r="AU129" s="2" t="s">
        <v>15</v>
      </c>
      <c r="AV129" s="2">
        <v>65000</v>
      </c>
      <c r="AW129" s="2">
        <v>9</v>
      </c>
      <c r="AX129" s="2">
        <v>0</v>
      </c>
      <c r="AY129" s="2">
        <v>12</v>
      </c>
      <c r="AZ129" s="2">
        <v>0</v>
      </c>
      <c r="BA129" s="2">
        <v>13</v>
      </c>
      <c r="BB129" s="2">
        <v>0</v>
      </c>
      <c r="BC129" s="2">
        <v>17</v>
      </c>
      <c r="BD129" s="2">
        <v>0</v>
      </c>
      <c r="BE129" s="2" t="s">
        <v>16</v>
      </c>
      <c r="BF129" s="2">
        <v>7</v>
      </c>
      <c r="BG129" s="2" t="s">
        <v>15</v>
      </c>
      <c r="BH129" s="2">
        <v>65000</v>
      </c>
      <c r="BI129" s="2">
        <v>9</v>
      </c>
      <c r="BJ129" s="2">
        <v>0</v>
      </c>
      <c r="BK129" s="2">
        <v>12</v>
      </c>
      <c r="BL129" s="2">
        <v>0</v>
      </c>
      <c r="BM129" s="2">
        <v>13</v>
      </c>
      <c r="BN129" s="2">
        <v>0</v>
      </c>
      <c r="BO129" s="2">
        <v>17</v>
      </c>
      <c r="BP129" s="2">
        <v>0</v>
      </c>
      <c r="BQ129" s="2" t="s">
        <v>16</v>
      </c>
      <c r="BR129" s="2">
        <v>7</v>
      </c>
      <c r="BS129" s="2" t="s">
        <v>15</v>
      </c>
      <c r="BT129" s="2">
        <v>65000</v>
      </c>
      <c r="BU129" s="2">
        <v>9</v>
      </c>
      <c r="BV129" s="2">
        <v>0</v>
      </c>
      <c r="BW129" s="2">
        <v>12</v>
      </c>
      <c r="BX129" s="2">
        <v>0</v>
      </c>
      <c r="BY129" s="2">
        <v>13</v>
      </c>
      <c r="BZ129" s="2">
        <v>0</v>
      </c>
      <c r="CA129" s="2">
        <v>17</v>
      </c>
      <c r="CB129" s="2">
        <v>0</v>
      </c>
      <c r="CC129" s="2" t="s">
        <v>16</v>
      </c>
      <c r="CD129" s="2">
        <v>7</v>
      </c>
      <c r="CE129" s="2" t="s">
        <v>15</v>
      </c>
      <c r="CF129" s="2">
        <v>65000</v>
      </c>
      <c r="CG129" s="2">
        <v>9</v>
      </c>
      <c r="CH129" s="2">
        <v>0</v>
      </c>
      <c r="CI129" s="2">
        <v>12</v>
      </c>
      <c r="CJ129" s="2">
        <v>0</v>
      </c>
      <c r="CK129" s="2">
        <v>13</v>
      </c>
      <c r="CL129" s="2">
        <v>0</v>
      </c>
      <c r="CM129" s="2">
        <v>17</v>
      </c>
      <c r="CN129" s="2">
        <v>0</v>
      </c>
      <c r="CO129" s="2" t="s">
        <v>16</v>
      </c>
      <c r="CP129" s="2">
        <v>7</v>
      </c>
      <c r="CQ129" s="2" t="s">
        <v>15</v>
      </c>
      <c r="CR129" s="2">
        <v>65000</v>
      </c>
      <c r="CS129" s="2">
        <v>9</v>
      </c>
      <c r="CT129" s="2">
        <v>0</v>
      </c>
      <c r="CU129" s="2">
        <v>12</v>
      </c>
      <c r="CV129" s="2">
        <v>0</v>
      </c>
      <c r="CW129" s="2">
        <v>13</v>
      </c>
      <c r="CX129" s="2">
        <v>0</v>
      </c>
      <c r="CY129" s="2">
        <v>17</v>
      </c>
      <c r="CZ129" s="2">
        <v>0</v>
      </c>
      <c r="DA129" s="2" t="s">
        <v>16</v>
      </c>
      <c r="DB129" s="2">
        <v>7</v>
      </c>
      <c r="DC129" s="2" t="s">
        <v>15</v>
      </c>
      <c r="DD129" s="2">
        <v>65000</v>
      </c>
      <c r="DE129" s="2">
        <v>9</v>
      </c>
      <c r="DF129" s="2">
        <v>0</v>
      </c>
      <c r="DG129" s="2">
        <v>12</v>
      </c>
      <c r="DH129" s="2">
        <v>0</v>
      </c>
      <c r="DI129" s="2">
        <v>13</v>
      </c>
      <c r="DJ129" s="2">
        <v>0</v>
      </c>
      <c r="DK129" s="2">
        <v>17</v>
      </c>
      <c r="DL129" s="2">
        <v>0</v>
      </c>
      <c r="DM129" s="2" t="s">
        <v>16</v>
      </c>
      <c r="DN129" s="2">
        <v>7</v>
      </c>
      <c r="DO129" s="2" t="s">
        <v>15</v>
      </c>
      <c r="DP129" s="2">
        <v>65000</v>
      </c>
      <c r="DQ129" s="2">
        <v>9</v>
      </c>
      <c r="DR129" s="2">
        <v>0</v>
      </c>
      <c r="DS129" s="2">
        <v>12</v>
      </c>
      <c r="DT129" s="2">
        <v>0</v>
      </c>
      <c r="DU129" s="2">
        <v>13</v>
      </c>
      <c r="DV129" s="2">
        <v>0</v>
      </c>
      <c r="DW129" s="2">
        <v>17</v>
      </c>
      <c r="DX129" s="2">
        <v>0</v>
      </c>
      <c r="DY129" s="2" t="s">
        <v>16</v>
      </c>
      <c r="DZ129" s="2">
        <v>7</v>
      </c>
      <c r="EA129" s="2" t="s">
        <v>15</v>
      </c>
      <c r="EB129" s="2">
        <v>65000</v>
      </c>
      <c r="EC129" s="2">
        <v>9</v>
      </c>
      <c r="ED129" s="2">
        <v>0</v>
      </c>
      <c r="EE129" s="2">
        <v>12</v>
      </c>
      <c r="EF129" s="2">
        <v>0</v>
      </c>
      <c r="EG129" s="2">
        <v>13</v>
      </c>
      <c r="EH129" s="2">
        <v>0</v>
      </c>
      <c r="EI129" s="2">
        <v>17</v>
      </c>
      <c r="EJ129" s="2">
        <v>0</v>
      </c>
      <c r="EK129" s="2" t="s">
        <v>16</v>
      </c>
      <c r="EL129" s="2">
        <v>7</v>
      </c>
      <c r="EM129" s="2" t="s">
        <v>15</v>
      </c>
      <c r="EN129" s="2">
        <v>65000</v>
      </c>
      <c r="EO129" s="2">
        <v>70</v>
      </c>
      <c r="EP129" s="120">
        <v>650000</v>
      </c>
      <c r="EQ129" s="118">
        <f t="shared" si="10"/>
        <v>1</v>
      </c>
      <c r="ER129" s="118">
        <f t="shared" si="11"/>
        <v>1</v>
      </c>
      <c r="ES129" s="118">
        <f t="shared" si="12"/>
        <v>1</v>
      </c>
      <c r="ET129" s="118">
        <f t="shared" si="13"/>
        <v>1</v>
      </c>
      <c r="EU129" s="118">
        <f t="shared" si="14"/>
        <v>1</v>
      </c>
      <c r="EV129" s="118">
        <f t="shared" si="15"/>
        <v>1</v>
      </c>
      <c r="EW129" s="118">
        <f t="shared" si="16"/>
        <v>1</v>
      </c>
      <c r="EX129" s="118">
        <f t="shared" si="17"/>
        <v>1</v>
      </c>
      <c r="EY129" s="118">
        <f t="shared" si="18"/>
        <v>1</v>
      </c>
      <c r="EZ129" s="118">
        <f t="shared" si="19"/>
        <v>1</v>
      </c>
      <c r="FA129" s="118" t="str">
        <f>VLOOKUP(B129,[1]Kintone!A:H,8,0)</f>
        <v>診療所</v>
      </c>
      <c r="FB129" s="121">
        <v>45014</v>
      </c>
      <c r="FC129" s="118"/>
      <c r="FD129" s="118"/>
    </row>
    <row r="130" spans="1:160" ht="18.75">
      <c r="A130" s="66">
        <v>126</v>
      </c>
      <c r="B130" s="25">
        <v>108</v>
      </c>
      <c r="C130" s="67" t="s">
        <v>12</v>
      </c>
      <c r="D130" s="25">
        <v>2712405881</v>
      </c>
      <c r="E130" s="2" t="s">
        <v>686</v>
      </c>
      <c r="F130" s="2" t="s">
        <v>1330</v>
      </c>
      <c r="G130" s="2" t="s">
        <v>1331</v>
      </c>
      <c r="H130" s="2" t="s">
        <v>686</v>
      </c>
      <c r="I130" s="2" t="s">
        <v>33</v>
      </c>
      <c r="J130" s="2" t="s">
        <v>687</v>
      </c>
      <c r="K130" s="68" t="s">
        <v>491</v>
      </c>
      <c r="L130" s="2" t="s">
        <v>3343</v>
      </c>
      <c r="M130" s="2" t="s">
        <v>1332</v>
      </c>
      <c r="N130" s="2" t="s">
        <v>688</v>
      </c>
      <c r="O130" s="118" t="s">
        <v>1333</v>
      </c>
      <c r="P130" s="2" t="s">
        <v>491</v>
      </c>
      <c r="Q130" s="2" t="s">
        <v>686</v>
      </c>
      <c r="R130" s="2" t="s">
        <v>33</v>
      </c>
      <c r="S130" s="2" t="s">
        <v>687</v>
      </c>
      <c r="T130" s="119" t="s">
        <v>688</v>
      </c>
      <c r="U130" s="2" t="s">
        <v>20</v>
      </c>
      <c r="V130" s="2" t="s">
        <v>12</v>
      </c>
      <c r="W130" s="69"/>
      <c r="X130" s="2" t="s">
        <v>2657</v>
      </c>
      <c r="Y130" s="2">
        <v>9</v>
      </c>
      <c r="Z130" s="2">
        <v>30</v>
      </c>
      <c r="AA130" s="2">
        <v>11</v>
      </c>
      <c r="AB130" s="2">
        <v>30</v>
      </c>
      <c r="AC130" s="2">
        <v>13</v>
      </c>
      <c r="AD130" s="2">
        <v>0</v>
      </c>
      <c r="AE130" s="2">
        <v>15</v>
      </c>
      <c r="AF130" s="2">
        <v>30</v>
      </c>
      <c r="AG130" s="2" t="s">
        <v>2657</v>
      </c>
      <c r="AH130" s="2">
        <v>4.5</v>
      </c>
      <c r="AI130" s="2" t="s">
        <v>12</v>
      </c>
      <c r="AJ130" s="2">
        <v>100000</v>
      </c>
      <c r="AK130" s="2">
        <v>9</v>
      </c>
      <c r="AL130" s="2">
        <v>30</v>
      </c>
      <c r="AM130" s="2">
        <v>11</v>
      </c>
      <c r="AN130" s="2">
        <v>30</v>
      </c>
      <c r="AO130" s="2">
        <v>13</v>
      </c>
      <c r="AP130" s="2">
        <v>0</v>
      </c>
      <c r="AQ130" s="2">
        <v>15</v>
      </c>
      <c r="AR130" s="2">
        <v>30</v>
      </c>
      <c r="AS130" s="2" t="s">
        <v>2657</v>
      </c>
      <c r="AT130" s="2">
        <v>4.5</v>
      </c>
      <c r="AU130" s="2" t="s">
        <v>12</v>
      </c>
      <c r="AV130" s="2">
        <v>100000</v>
      </c>
      <c r="AW130" s="2">
        <v>9</v>
      </c>
      <c r="AX130" s="2">
        <v>30</v>
      </c>
      <c r="AY130" s="2">
        <v>11</v>
      </c>
      <c r="AZ130" s="2">
        <v>30</v>
      </c>
      <c r="BA130" s="2">
        <v>13</v>
      </c>
      <c r="BB130" s="2">
        <v>0</v>
      </c>
      <c r="BC130" s="2">
        <v>15</v>
      </c>
      <c r="BD130" s="2">
        <v>30</v>
      </c>
      <c r="BE130" s="2" t="s">
        <v>2657</v>
      </c>
      <c r="BF130" s="2">
        <v>4.5</v>
      </c>
      <c r="BG130" s="2" t="s">
        <v>12</v>
      </c>
      <c r="BH130" s="2">
        <v>100000</v>
      </c>
      <c r="BI130" s="2">
        <v>9</v>
      </c>
      <c r="BJ130" s="2">
        <v>30</v>
      </c>
      <c r="BK130" s="2">
        <v>11</v>
      </c>
      <c r="BL130" s="2">
        <v>30</v>
      </c>
      <c r="BM130" s="2">
        <v>13</v>
      </c>
      <c r="BN130" s="2">
        <v>0</v>
      </c>
      <c r="BO130" s="2">
        <v>15</v>
      </c>
      <c r="BP130" s="2">
        <v>30</v>
      </c>
      <c r="BQ130" s="2" t="s">
        <v>2657</v>
      </c>
      <c r="BR130" s="2">
        <v>4.5</v>
      </c>
      <c r="BS130" s="2" t="s">
        <v>12</v>
      </c>
      <c r="BT130" s="2">
        <v>100000</v>
      </c>
      <c r="BU130" s="2">
        <v>9</v>
      </c>
      <c r="BV130" s="2">
        <v>30</v>
      </c>
      <c r="BW130" s="2">
        <v>11</v>
      </c>
      <c r="BX130" s="2">
        <v>30</v>
      </c>
      <c r="BY130" s="2">
        <v>13</v>
      </c>
      <c r="BZ130" s="2">
        <v>0</v>
      </c>
      <c r="CA130" s="2">
        <v>15</v>
      </c>
      <c r="CB130" s="2">
        <v>30</v>
      </c>
      <c r="CC130" s="2" t="s">
        <v>2657</v>
      </c>
      <c r="CD130" s="2">
        <v>4.5</v>
      </c>
      <c r="CE130" s="2" t="s">
        <v>12</v>
      </c>
      <c r="CF130" s="2">
        <v>100000</v>
      </c>
      <c r="CG130" s="2">
        <v>9</v>
      </c>
      <c r="CH130" s="2">
        <v>30</v>
      </c>
      <c r="CI130" s="2">
        <v>11</v>
      </c>
      <c r="CJ130" s="2">
        <v>30</v>
      </c>
      <c r="CK130" s="2">
        <v>13</v>
      </c>
      <c r="CL130" s="2">
        <v>0</v>
      </c>
      <c r="CM130" s="2">
        <v>15</v>
      </c>
      <c r="CN130" s="2">
        <v>30</v>
      </c>
      <c r="CO130" s="2" t="s">
        <v>2657</v>
      </c>
      <c r="CP130" s="2">
        <v>4.5</v>
      </c>
      <c r="CQ130" s="2" t="s">
        <v>12</v>
      </c>
      <c r="CR130" s="2">
        <v>100000</v>
      </c>
      <c r="CS130" s="2">
        <v>9</v>
      </c>
      <c r="CT130" s="2">
        <v>30</v>
      </c>
      <c r="CU130" s="2">
        <v>11</v>
      </c>
      <c r="CV130" s="2">
        <v>30</v>
      </c>
      <c r="CW130" s="2">
        <v>13</v>
      </c>
      <c r="CX130" s="2">
        <v>0</v>
      </c>
      <c r="CY130" s="2">
        <v>15</v>
      </c>
      <c r="CZ130" s="2">
        <v>30</v>
      </c>
      <c r="DA130" s="2" t="s">
        <v>2657</v>
      </c>
      <c r="DB130" s="2">
        <v>4.5</v>
      </c>
      <c r="DC130" s="2" t="s">
        <v>12</v>
      </c>
      <c r="DD130" s="2">
        <v>100000</v>
      </c>
      <c r="DE130" s="2">
        <v>9</v>
      </c>
      <c r="DF130" s="2">
        <v>30</v>
      </c>
      <c r="DG130" s="2">
        <v>11</v>
      </c>
      <c r="DH130" s="2">
        <v>30</v>
      </c>
      <c r="DI130" s="2">
        <v>13</v>
      </c>
      <c r="DJ130" s="2">
        <v>0</v>
      </c>
      <c r="DK130" s="2">
        <v>15</v>
      </c>
      <c r="DL130" s="2">
        <v>30</v>
      </c>
      <c r="DM130" s="2" t="s">
        <v>2657</v>
      </c>
      <c r="DN130" s="2">
        <v>4.5</v>
      </c>
      <c r="DO130" s="2" t="s">
        <v>12</v>
      </c>
      <c r="DP130" s="2">
        <v>100000</v>
      </c>
      <c r="DQ130" s="2">
        <v>9</v>
      </c>
      <c r="DR130" s="2">
        <v>30</v>
      </c>
      <c r="DS130" s="2">
        <v>11</v>
      </c>
      <c r="DT130" s="2">
        <v>30</v>
      </c>
      <c r="DU130" s="2">
        <v>13</v>
      </c>
      <c r="DV130" s="2">
        <v>0</v>
      </c>
      <c r="DW130" s="2">
        <v>15</v>
      </c>
      <c r="DX130" s="2">
        <v>30</v>
      </c>
      <c r="DY130" s="2" t="s">
        <v>2657</v>
      </c>
      <c r="DZ130" s="2">
        <v>4.5</v>
      </c>
      <c r="EA130" s="2" t="s">
        <v>12</v>
      </c>
      <c r="EB130" s="2">
        <v>100000</v>
      </c>
      <c r="EC130" s="2">
        <v>0</v>
      </c>
      <c r="ED130" s="2">
        <v>0</v>
      </c>
      <c r="EE130" s="2">
        <v>0</v>
      </c>
      <c r="EF130" s="2">
        <v>0</v>
      </c>
      <c r="EG130" s="2">
        <v>0</v>
      </c>
      <c r="EH130" s="2">
        <v>0</v>
      </c>
      <c r="EI130" s="2">
        <v>0</v>
      </c>
      <c r="EJ130" s="2">
        <v>0</v>
      </c>
      <c r="EK130" s="2" t="s">
        <v>2657</v>
      </c>
      <c r="EL130" s="2">
        <v>0</v>
      </c>
      <c r="EM130" s="2" t="s">
        <v>12</v>
      </c>
      <c r="EN130" s="2">
        <v>0</v>
      </c>
      <c r="EO130" s="2">
        <v>40.5</v>
      </c>
      <c r="EP130" s="120">
        <v>900000</v>
      </c>
      <c r="EQ130" s="118">
        <f t="shared" si="10"/>
        <v>1</v>
      </c>
      <c r="ER130" s="118">
        <f t="shared" si="11"/>
        <v>1</v>
      </c>
      <c r="ES130" s="118">
        <f t="shared" si="12"/>
        <v>1</v>
      </c>
      <c r="ET130" s="118">
        <f t="shared" si="13"/>
        <v>1</v>
      </c>
      <c r="EU130" s="118">
        <f t="shared" si="14"/>
        <v>1</v>
      </c>
      <c r="EV130" s="118">
        <f t="shared" si="15"/>
        <v>1</v>
      </c>
      <c r="EW130" s="118">
        <f t="shared" si="16"/>
        <v>1</v>
      </c>
      <c r="EX130" s="118">
        <f t="shared" si="17"/>
        <v>1</v>
      </c>
      <c r="EY130" s="118">
        <f t="shared" si="18"/>
        <v>1</v>
      </c>
      <c r="EZ130" s="118" t="str">
        <f t="shared" si="19"/>
        <v/>
      </c>
      <c r="FA130" s="118" t="str">
        <f>VLOOKUP(B130,[1]Kintone!A:H,8,0)</f>
        <v>病院</v>
      </c>
      <c r="FB130" s="121">
        <v>45014</v>
      </c>
      <c r="FC130" s="118"/>
      <c r="FD130" s="118"/>
    </row>
    <row r="131" spans="1:160" ht="18.75">
      <c r="A131" s="66">
        <v>127</v>
      </c>
      <c r="B131" s="25">
        <v>2171</v>
      </c>
      <c r="C131" s="67" t="s">
        <v>12</v>
      </c>
      <c r="D131" s="25">
        <v>2716300179</v>
      </c>
      <c r="E131" s="2" t="s">
        <v>1165</v>
      </c>
      <c r="F131" s="2">
        <v>0</v>
      </c>
      <c r="G131" s="2">
        <v>0</v>
      </c>
      <c r="H131" s="2" t="s">
        <v>304</v>
      </c>
      <c r="I131" s="2" t="s">
        <v>305</v>
      </c>
      <c r="J131" s="2" t="s">
        <v>306</v>
      </c>
      <c r="K131" s="68" t="s">
        <v>303</v>
      </c>
      <c r="L131" s="2" t="s">
        <v>1623</v>
      </c>
      <c r="M131" s="2" t="s">
        <v>3344</v>
      </c>
      <c r="N131" s="2" t="s">
        <v>307</v>
      </c>
      <c r="O131" s="118" t="s">
        <v>1624</v>
      </c>
      <c r="P131" s="2" t="s">
        <v>303</v>
      </c>
      <c r="Q131" s="2" t="s">
        <v>304</v>
      </c>
      <c r="R131" s="2" t="s">
        <v>305</v>
      </c>
      <c r="S131" s="2" t="s">
        <v>306</v>
      </c>
      <c r="T131" s="119" t="s">
        <v>307</v>
      </c>
      <c r="U131" s="2" t="s">
        <v>29</v>
      </c>
      <c r="V131" s="2" t="s">
        <v>12</v>
      </c>
      <c r="W131" s="69"/>
      <c r="X131" s="2" t="s">
        <v>2463</v>
      </c>
      <c r="Y131" s="2">
        <v>8</v>
      </c>
      <c r="Z131" s="2">
        <v>0</v>
      </c>
      <c r="AA131" s="2">
        <v>12</v>
      </c>
      <c r="AB131" s="2">
        <v>0</v>
      </c>
      <c r="AC131" s="2">
        <v>12</v>
      </c>
      <c r="AD131" s="2">
        <v>0</v>
      </c>
      <c r="AE131" s="2">
        <v>14</v>
      </c>
      <c r="AF131" s="2">
        <v>0</v>
      </c>
      <c r="AG131" s="2" t="s">
        <v>2463</v>
      </c>
      <c r="AH131" s="2">
        <v>6</v>
      </c>
      <c r="AI131" s="2" t="s">
        <v>12</v>
      </c>
      <c r="AJ131" s="2">
        <v>130000</v>
      </c>
      <c r="AK131" s="2">
        <v>8</v>
      </c>
      <c r="AL131" s="2">
        <v>0</v>
      </c>
      <c r="AM131" s="2">
        <v>12</v>
      </c>
      <c r="AN131" s="2">
        <v>0</v>
      </c>
      <c r="AO131" s="2">
        <v>12</v>
      </c>
      <c r="AP131" s="2">
        <v>0</v>
      </c>
      <c r="AQ131" s="2">
        <v>14</v>
      </c>
      <c r="AR131" s="2">
        <v>0</v>
      </c>
      <c r="AS131" s="2" t="s">
        <v>2463</v>
      </c>
      <c r="AT131" s="2">
        <v>6</v>
      </c>
      <c r="AU131" s="2" t="s">
        <v>12</v>
      </c>
      <c r="AV131" s="2">
        <v>130000</v>
      </c>
      <c r="AW131" s="2">
        <v>8</v>
      </c>
      <c r="AX131" s="2">
        <v>0</v>
      </c>
      <c r="AY131" s="2">
        <v>12</v>
      </c>
      <c r="AZ131" s="2">
        <v>0</v>
      </c>
      <c r="BA131" s="2">
        <v>12</v>
      </c>
      <c r="BB131" s="2">
        <v>0</v>
      </c>
      <c r="BC131" s="2">
        <v>14</v>
      </c>
      <c r="BD131" s="2">
        <v>0</v>
      </c>
      <c r="BE131" s="2" t="s">
        <v>2463</v>
      </c>
      <c r="BF131" s="2">
        <v>6</v>
      </c>
      <c r="BG131" s="2" t="s">
        <v>12</v>
      </c>
      <c r="BH131" s="2">
        <v>130000</v>
      </c>
      <c r="BI131" s="2">
        <v>8</v>
      </c>
      <c r="BJ131" s="2">
        <v>0</v>
      </c>
      <c r="BK131" s="2">
        <v>12</v>
      </c>
      <c r="BL131" s="2">
        <v>0</v>
      </c>
      <c r="BM131" s="2">
        <v>12</v>
      </c>
      <c r="BN131" s="2">
        <v>0</v>
      </c>
      <c r="BO131" s="2">
        <v>14</v>
      </c>
      <c r="BP131" s="2">
        <v>0</v>
      </c>
      <c r="BQ131" s="2" t="s">
        <v>2463</v>
      </c>
      <c r="BR131" s="2">
        <v>6</v>
      </c>
      <c r="BS131" s="2" t="s">
        <v>12</v>
      </c>
      <c r="BT131" s="2">
        <v>130000</v>
      </c>
      <c r="BU131" s="2">
        <v>8</v>
      </c>
      <c r="BV131" s="2">
        <v>0</v>
      </c>
      <c r="BW131" s="2">
        <v>12</v>
      </c>
      <c r="BX131" s="2">
        <v>0</v>
      </c>
      <c r="BY131" s="2">
        <v>12</v>
      </c>
      <c r="BZ131" s="2">
        <v>0</v>
      </c>
      <c r="CA131" s="2">
        <v>14</v>
      </c>
      <c r="CB131" s="2">
        <v>0</v>
      </c>
      <c r="CC131" s="2" t="s">
        <v>2463</v>
      </c>
      <c r="CD131" s="2">
        <v>6</v>
      </c>
      <c r="CE131" s="2" t="s">
        <v>12</v>
      </c>
      <c r="CF131" s="2">
        <v>130000</v>
      </c>
      <c r="CG131" s="2">
        <v>8</v>
      </c>
      <c r="CH131" s="2">
        <v>0</v>
      </c>
      <c r="CI131" s="2">
        <v>12</v>
      </c>
      <c r="CJ131" s="2">
        <v>0</v>
      </c>
      <c r="CK131" s="2">
        <v>12</v>
      </c>
      <c r="CL131" s="2">
        <v>0</v>
      </c>
      <c r="CM131" s="2">
        <v>14</v>
      </c>
      <c r="CN131" s="2">
        <v>0</v>
      </c>
      <c r="CO131" s="2" t="s">
        <v>2463</v>
      </c>
      <c r="CP131" s="2">
        <v>6</v>
      </c>
      <c r="CQ131" s="2" t="s">
        <v>12</v>
      </c>
      <c r="CR131" s="2">
        <v>130000</v>
      </c>
      <c r="CS131" s="2">
        <v>8</v>
      </c>
      <c r="CT131" s="2">
        <v>0</v>
      </c>
      <c r="CU131" s="2">
        <v>12</v>
      </c>
      <c r="CV131" s="2">
        <v>0</v>
      </c>
      <c r="CW131" s="2">
        <v>12</v>
      </c>
      <c r="CX131" s="2">
        <v>0</v>
      </c>
      <c r="CY131" s="2">
        <v>14</v>
      </c>
      <c r="CZ131" s="2">
        <v>0</v>
      </c>
      <c r="DA131" s="2" t="s">
        <v>2463</v>
      </c>
      <c r="DB131" s="2">
        <v>6</v>
      </c>
      <c r="DC131" s="2" t="s">
        <v>12</v>
      </c>
      <c r="DD131" s="2">
        <v>130000</v>
      </c>
      <c r="DE131" s="2">
        <v>0</v>
      </c>
      <c r="DF131" s="2">
        <v>0</v>
      </c>
      <c r="DG131" s="2">
        <v>0</v>
      </c>
      <c r="DH131" s="2">
        <v>0</v>
      </c>
      <c r="DI131" s="2">
        <v>0</v>
      </c>
      <c r="DJ131" s="2">
        <v>0</v>
      </c>
      <c r="DK131" s="2">
        <v>0</v>
      </c>
      <c r="DL131" s="2">
        <v>0</v>
      </c>
      <c r="DM131" s="2" t="s">
        <v>16</v>
      </c>
      <c r="DN131" s="2">
        <v>0</v>
      </c>
      <c r="DO131" s="2">
        <v>0</v>
      </c>
      <c r="DP131" s="2">
        <v>0</v>
      </c>
      <c r="DQ131" s="2">
        <v>0</v>
      </c>
      <c r="DR131" s="2">
        <v>0</v>
      </c>
      <c r="DS131" s="2">
        <v>0</v>
      </c>
      <c r="DT131" s="2">
        <v>0</v>
      </c>
      <c r="DU131" s="2">
        <v>0</v>
      </c>
      <c r="DV131" s="2">
        <v>0</v>
      </c>
      <c r="DW131" s="2">
        <v>0</v>
      </c>
      <c r="DX131" s="2">
        <v>0</v>
      </c>
      <c r="DY131" s="2" t="s">
        <v>16</v>
      </c>
      <c r="DZ131" s="2">
        <v>0</v>
      </c>
      <c r="EA131" s="2">
        <v>0</v>
      </c>
      <c r="EB131" s="2">
        <v>0</v>
      </c>
      <c r="EC131" s="2">
        <v>8</v>
      </c>
      <c r="ED131" s="2">
        <v>0</v>
      </c>
      <c r="EE131" s="2">
        <v>12</v>
      </c>
      <c r="EF131" s="2">
        <v>0</v>
      </c>
      <c r="EG131" s="2">
        <v>12</v>
      </c>
      <c r="EH131" s="2">
        <v>0</v>
      </c>
      <c r="EI131" s="2">
        <v>14</v>
      </c>
      <c r="EJ131" s="2">
        <v>0</v>
      </c>
      <c r="EK131" s="2" t="s">
        <v>2463</v>
      </c>
      <c r="EL131" s="2">
        <v>6</v>
      </c>
      <c r="EM131" s="2" t="s">
        <v>12</v>
      </c>
      <c r="EN131" s="2">
        <v>130000</v>
      </c>
      <c r="EO131" s="2">
        <v>48</v>
      </c>
      <c r="EP131" s="120">
        <v>1040000</v>
      </c>
      <c r="EQ131" s="118">
        <f t="shared" si="10"/>
        <v>1</v>
      </c>
      <c r="ER131" s="118">
        <f t="shared" si="11"/>
        <v>1</v>
      </c>
      <c r="ES131" s="118">
        <f t="shared" si="12"/>
        <v>1</v>
      </c>
      <c r="ET131" s="118">
        <f t="shared" si="13"/>
        <v>1</v>
      </c>
      <c r="EU131" s="118">
        <f t="shared" si="14"/>
        <v>1</v>
      </c>
      <c r="EV131" s="118">
        <f t="shared" si="15"/>
        <v>1</v>
      </c>
      <c r="EW131" s="118">
        <f t="shared" si="16"/>
        <v>1</v>
      </c>
      <c r="EX131" s="118" t="str">
        <f t="shared" si="17"/>
        <v/>
      </c>
      <c r="EY131" s="118" t="str">
        <f t="shared" si="18"/>
        <v/>
      </c>
      <c r="EZ131" s="118">
        <f t="shared" si="19"/>
        <v>1</v>
      </c>
      <c r="FA131" s="118" t="str">
        <f>VLOOKUP(B131,[1]Kintone!A:H,8,0)</f>
        <v>診療所</v>
      </c>
      <c r="FB131" s="121">
        <v>45014</v>
      </c>
      <c r="FC131" s="118"/>
      <c r="FD131" s="118"/>
    </row>
    <row r="132" spans="1:160" ht="18.75">
      <c r="A132" s="66">
        <v>128</v>
      </c>
      <c r="B132" s="25">
        <v>2880</v>
      </c>
      <c r="C132" s="67" t="s">
        <v>12</v>
      </c>
      <c r="D132" s="25">
        <v>2712409222</v>
      </c>
      <c r="E132" s="2" t="s">
        <v>1165</v>
      </c>
      <c r="F132" s="2">
        <v>0</v>
      </c>
      <c r="G132" s="2">
        <v>0</v>
      </c>
      <c r="H132" s="2" t="s">
        <v>1064</v>
      </c>
      <c r="I132" s="2" t="s">
        <v>33</v>
      </c>
      <c r="J132" s="2" t="s">
        <v>2464</v>
      </c>
      <c r="K132" s="68" t="s">
        <v>1063</v>
      </c>
      <c r="L132" s="2" t="s">
        <v>1236</v>
      </c>
      <c r="M132" s="2" t="s">
        <v>3345</v>
      </c>
      <c r="N132" s="2" t="s">
        <v>1065</v>
      </c>
      <c r="O132" s="118" t="s">
        <v>1237</v>
      </c>
      <c r="P132" s="2" t="s">
        <v>1063</v>
      </c>
      <c r="Q132" s="2" t="s">
        <v>1064</v>
      </c>
      <c r="R132" s="2" t="s">
        <v>33</v>
      </c>
      <c r="S132" s="2" t="s">
        <v>2464</v>
      </c>
      <c r="T132" s="119" t="s">
        <v>1065</v>
      </c>
      <c r="U132" s="2" t="s">
        <v>20</v>
      </c>
      <c r="V132" s="2" t="s">
        <v>12</v>
      </c>
      <c r="W132" s="69"/>
      <c r="X132" s="2" t="s">
        <v>2465</v>
      </c>
      <c r="Y132" s="2">
        <v>8</v>
      </c>
      <c r="Z132" s="2">
        <v>0</v>
      </c>
      <c r="AA132" s="2">
        <v>9</v>
      </c>
      <c r="AB132" s="2">
        <v>30</v>
      </c>
      <c r="AC132" s="2">
        <v>0</v>
      </c>
      <c r="AD132" s="2">
        <v>0</v>
      </c>
      <c r="AE132" s="2">
        <v>0</v>
      </c>
      <c r="AF132" s="2">
        <v>0</v>
      </c>
      <c r="AG132" s="2" t="s">
        <v>2465</v>
      </c>
      <c r="AH132" s="2">
        <v>1.5</v>
      </c>
      <c r="AI132" s="2" t="s">
        <v>12</v>
      </c>
      <c r="AJ132" s="2">
        <v>50000</v>
      </c>
      <c r="AK132" s="2">
        <v>9</v>
      </c>
      <c r="AL132" s="2">
        <v>30</v>
      </c>
      <c r="AM132" s="2">
        <v>11</v>
      </c>
      <c r="AN132" s="2">
        <v>0</v>
      </c>
      <c r="AO132" s="2">
        <v>0</v>
      </c>
      <c r="AP132" s="2">
        <v>0</v>
      </c>
      <c r="AQ132" s="2">
        <v>0</v>
      </c>
      <c r="AR132" s="2">
        <v>0</v>
      </c>
      <c r="AS132" s="2" t="s">
        <v>2465</v>
      </c>
      <c r="AT132" s="2">
        <v>1.5</v>
      </c>
      <c r="AU132" s="2" t="s">
        <v>12</v>
      </c>
      <c r="AV132" s="2">
        <v>50000</v>
      </c>
      <c r="AW132" s="2">
        <v>9</v>
      </c>
      <c r="AX132" s="2">
        <v>30</v>
      </c>
      <c r="AY132" s="2">
        <v>11</v>
      </c>
      <c r="AZ132" s="2">
        <v>0</v>
      </c>
      <c r="BA132" s="2">
        <v>0</v>
      </c>
      <c r="BB132" s="2">
        <v>0</v>
      </c>
      <c r="BC132" s="2">
        <v>0</v>
      </c>
      <c r="BD132" s="2">
        <v>0</v>
      </c>
      <c r="BE132" s="2" t="s">
        <v>2465</v>
      </c>
      <c r="BF132" s="2">
        <v>1.5</v>
      </c>
      <c r="BG132" s="2" t="s">
        <v>12</v>
      </c>
      <c r="BH132" s="2">
        <v>50000</v>
      </c>
      <c r="BI132" s="2">
        <v>9</v>
      </c>
      <c r="BJ132" s="2">
        <v>30</v>
      </c>
      <c r="BK132" s="2">
        <v>11</v>
      </c>
      <c r="BL132" s="2">
        <v>0</v>
      </c>
      <c r="BM132" s="2">
        <v>0</v>
      </c>
      <c r="BN132" s="2">
        <v>0</v>
      </c>
      <c r="BO132" s="2">
        <v>0</v>
      </c>
      <c r="BP132" s="2">
        <v>0</v>
      </c>
      <c r="BQ132" s="2" t="s">
        <v>2465</v>
      </c>
      <c r="BR132" s="2">
        <v>1.5</v>
      </c>
      <c r="BS132" s="2" t="s">
        <v>12</v>
      </c>
      <c r="BT132" s="2">
        <v>50000</v>
      </c>
      <c r="BU132" s="2">
        <v>8</v>
      </c>
      <c r="BV132" s="2">
        <v>0</v>
      </c>
      <c r="BW132" s="2">
        <v>9</v>
      </c>
      <c r="BX132" s="2">
        <v>30</v>
      </c>
      <c r="BY132" s="2">
        <v>0</v>
      </c>
      <c r="BZ132" s="2">
        <v>0</v>
      </c>
      <c r="CA132" s="2">
        <v>0</v>
      </c>
      <c r="CB132" s="2">
        <v>0</v>
      </c>
      <c r="CC132" s="2" t="s">
        <v>2465</v>
      </c>
      <c r="CD132" s="2">
        <v>1.5</v>
      </c>
      <c r="CE132" s="2" t="s">
        <v>12</v>
      </c>
      <c r="CF132" s="2">
        <v>50000</v>
      </c>
      <c r="CG132" s="2">
        <v>0</v>
      </c>
      <c r="CH132" s="2">
        <v>0</v>
      </c>
      <c r="CI132" s="2">
        <v>0</v>
      </c>
      <c r="CJ132" s="2">
        <v>0</v>
      </c>
      <c r="CK132" s="2">
        <v>16</v>
      </c>
      <c r="CL132" s="2">
        <v>0</v>
      </c>
      <c r="CM132" s="2">
        <v>17</v>
      </c>
      <c r="CN132" s="2">
        <v>30</v>
      </c>
      <c r="CO132" s="2" t="s">
        <v>2465</v>
      </c>
      <c r="CP132" s="2">
        <v>1.5</v>
      </c>
      <c r="CQ132" s="2" t="s">
        <v>12</v>
      </c>
      <c r="CR132" s="2">
        <v>50000</v>
      </c>
      <c r="CS132" s="2">
        <v>9</v>
      </c>
      <c r="CT132" s="2">
        <v>0</v>
      </c>
      <c r="CU132" s="2">
        <v>10</v>
      </c>
      <c r="CV132" s="2">
        <v>30</v>
      </c>
      <c r="CW132" s="2">
        <v>0</v>
      </c>
      <c r="CX132" s="2">
        <v>0</v>
      </c>
      <c r="CY132" s="2">
        <v>0</v>
      </c>
      <c r="CZ132" s="2">
        <v>0</v>
      </c>
      <c r="DA132" s="2" t="s">
        <v>2465</v>
      </c>
      <c r="DB132" s="2">
        <v>1.5</v>
      </c>
      <c r="DC132" s="2" t="s">
        <v>12</v>
      </c>
      <c r="DD132" s="2">
        <v>50000</v>
      </c>
      <c r="DE132" s="2">
        <v>8</v>
      </c>
      <c r="DF132" s="2">
        <v>0</v>
      </c>
      <c r="DG132" s="2">
        <v>12</v>
      </c>
      <c r="DH132" s="2">
        <v>0</v>
      </c>
      <c r="DI132" s="2">
        <v>0</v>
      </c>
      <c r="DJ132" s="2">
        <v>0</v>
      </c>
      <c r="DK132" s="2">
        <v>0</v>
      </c>
      <c r="DL132" s="2">
        <v>0</v>
      </c>
      <c r="DM132" s="2" t="s">
        <v>2465</v>
      </c>
      <c r="DN132" s="2">
        <v>4</v>
      </c>
      <c r="DO132" s="2" t="s">
        <v>12</v>
      </c>
      <c r="DP132" s="2">
        <v>90000</v>
      </c>
      <c r="DQ132" s="2">
        <v>9</v>
      </c>
      <c r="DR132" s="2">
        <v>30</v>
      </c>
      <c r="DS132" s="2">
        <v>11</v>
      </c>
      <c r="DT132" s="2">
        <v>0</v>
      </c>
      <c r="DU132" s="2">
        <v>0</v>
      </c>
      <c r="DV132" s="2">
        <v>0</v>
      </c>
      <c r="DW132" s="2">
        <v>0</v>
      </c>
      <c r="DX132" s="2">
        <v>0</v>
      </c>
      <c r="DY132" s="2" t="s">
        <v>2465</v>
      </c>
      <c r="DZ132" s="2">
        <v>1.5</v>
      </c>
      <c r="EA132" s="2" t="s">
        <v>12</v>
      </c>
      <c r="EB132" s="2">
        <v>50000</v>
      </c>
      <c r="EC132" s="2">
        <v>9</v>
      </c>
      <c r="ED132" s="2">
        <v>30</v>
      </c>
      <c r="EE132" s="2">
        <v>11</v>
      </c>
      <c r="EF132" s="2">
        <v>0</v>
      </c>
      <c r="EG132" s="2">
        <v>0</v>
      </c>
      <c r="EH132" s="2">
        <v>0</v>
      </c>
      <c r="EI132" s="2">
        <v>0</v>
      </c>
      <c r="EJ132" s="2">
        <v>0</v>
      </c>
      <c r="EK132" s="2" t="s">
        <v>2465</v>
      </c>
      <c r="EL132" s="2">
        <v>1.5</v>
      </c>
      <c r="EM132" s="2" t="s">
        <v>12</v>
      </c>
      <c r="EN132" s="2">
        <v>50000</v>
      </c>
      <c r="EO132" s="2">
        <v>17.5</v>
      </c>
      <c r="EP132" s="120">
        <v>540000</v>
      </c>
      <c r="EQ132" s="118">
        <f t="shared" si="10"/>
        <v>1</v>
      </c>
      <c r="ER132" s="118">
        <f t="shared" si="11"/>
        <v>1</v>
      </c>
      <c r="ES132" s="118">
        <f t="shared" si="12"/>
        <v>1</v>
      </c>
      <c r="ET132" s="118">
        <f t="shared" si="13"/>
        <v>1</v>
      </c>
      <c r="EU132" s="118">
        <f t="shared" si="14"/>
        <v>1</v>
      </c>
      <c r="EV132" s="118">
        <f t="shared" si="15"/>
        <v>1</v>
      </c>
      <c r="EW132" s="118">
        <f t="shared" si="16"/>
        <v>1</v>
      </c>
      <c r="EX132" s="118">
        <f t="shared" si="17"/>
        <v>1</v>
      </c>
      <c r="EY132" s="118">
        <f t="shared" si="18"/>
        <v>1</v>
      </c>
      <c r="EZ132" s="118">
        <f t="shared" si="19"/>
        <v>1</v>
      </c>
      <c r="FA132" s="118" t="str">
        <f>VLOOKUP(B132,[1]Kintone!A:H,8,0)</f>
        <v>診療所</v>
      </c>
      <c r="FB132" s="121">
        <v>45014</v>
      </c>
      <c r="FC132" s="118"/>
      <c r="FD132" s="118"/>
    </row>
    <row r="133" spans="1:160" ht="18.75">
      <c r="A133" s="66">
        <v>129</v>
      </c>
      <c r="B133" s="25">
        <v>2175</v>
      </c>
      <c r="C133" s="67" t="s">
        <v>12</v>
      </c>
      <c r="D133" s="25">
        <v>2710120151</v>
      </c>
      <c r="E133" s="2" t="s">
        <v>1165</v>
      </c>
      <c r="F133" s="2">
        <v>0</v>
      </c>
      <c r="G133" s="2">
        <v>0</v>
      </c>
      <c r="H133" s="2" t="s">
        <v>75</v>
      </c>
      <c r="I133" s="2" t="s">
        <v>76</v>
      </c>
      <c r="J133" s="2" t="s">
        <v>2701</v>
      </c>
      <c r="K133" s="68" t="s">
        <v>464</v>
      </c>
      <c r="L133" s="2" t="s">
        <v>1729</v>
      </c>
      <c r="M133" s="2" t="s">
        <v>1730</v>
      </c>
      <c r="N133" s="2" t="s">
        <v>3346</v>
      </c>
      <c r="O133" s="118" t="s">
        <v>1731</v>
      </c>
      <c r="P133" s="2" t="s">
        <v>464</v>
      </c>
      <c r="Q133" s="2" t="s">
        <v>75</v>
      </c>
      <c r="R133" s="2" t="s">
        <v>76</v>
      </c>
      <c r="S133" s="2" t="s">
        <v>2701</v>
      </c>
      <c r="T133" s="119" t="s">
        <v>879</v>
      </c>
      <c r="U133" s="2" t="s">
        <v>29</v>
      </c>
      <c r="V133" s="2" t="s">
        <v>12</v>
      </c>
      <c r="W133" s="69"/>
      <c r="X133" s="2"/>
      <c r="Y133" s="2">
        <v>0</v>
      </c>
      <c r="Z133" s="2">
        <v>0</v>
      </c>
      <c r="AA133" s="2">
        <v>0</v>
      </c>
      <c r="AB133" s="2">
        <v>0</v>
      </c>
      <c r="AC133" s="2">
        <v>0</v>
      </c>
      <c r="AD133" s="2">
        <v>0</v>
      </c>
      <c r="AE133" s="2">
        <v>0</v>
      </c>
      <c r="AF133" s="2">
        <v>0</v>
      </c>
      <c r="AG133" s="2" t="s">
        <v>16</v>
      </c>
      <c r="AH133" s="2">
        <v>0</v>
      </c>
      <c r="AI133" s="2">
        <v>0</v>
      </c>
      <c r="AJ133" s="2">
        <v>0</v>
      </c>
      <c r="AK133" s="2">
        <v>10</v>
      </c>
      <c r="AL133" s="2">
        <v>0</v>
      </c>
      <c r="AM133" s="2">
        <v>12</v>
      </c>
      <c r="AN133" s="2">
        <v>0</v>
      </c>
      <c r="AO133" s="2">
        <v>12</v>
      </c>
      <c r="AP133" s="2">
        <v>0</v>
      </c>
      <c r="AQ133" s="2">
        <v>16</v>
      </c>
      <c r="AR133" s="2">
        <v>0</v>
      </c>
      <c r="AS133" s="2" t="s">
        <v>16</v>
      </c>
      <c r="AT133" s="2">
        <v>6</v>
      </c>
      <c r="AU133" s="2" t="s">
        <v>12</v>
      </c>
      <c r="AV133" s="2">
        <v>130000</v>
      </c>
      <c r="AW133" s="2">
        <v>0</v>
      </c>
      <c r="AX133" s="2">
        <v>0</v>
      </c>
      <c r="AY133" s="2">
        <v>0</v>
      </c>
      <c r="AZ133" s="2">
        <v>0</v>
      </c>
      <c r="BA133" s="2">
        <v>0</v>
      </c>
      <c r="BB133" s="2">
        <v>0</v>
      </c>
      <c r="BC133" s="2">
        <v>0</v>
      </c>
      <c r="BD133" s="2">
        <v>0</v>
      </c>
      <c r="BE133" s="2" t="s">
        <v>16</v>
      </c>
      <c r="BF133" s="2">
        <v>0</v>
      </c>
      <c r="BG133" s="2">
        <v>0</v>
      </c>
      <c r="BH133" s="2">
        <v>0</v>
      </c>
      <c r="BI133" s="2">
        <v>10</v>
      </c>
      <c r="BJ133" s="2">
        <v>0</v>
      </c>
      <c r="BK133" s="2">
        <v>12</v>
      </c>
      <c r="BL133" s="2">
        <v>0</v>
      </c>
      <c r="BM133" s="2">
        <v>12</v>
      </c>
      <c r="BN133" s="2">
        <v>0</v>
      </c>
      <c r="BO133" s="2">
        <v>16</v>
      </c>
      <c r="BP133" s="2">
        <v>0</v>
      </c>
      <c r="BQ133" s="2" t="s">
        <v>16</v>
      </c>
      <c r="BR133" s="2">
        <v>6</v>
      </c>
      <c r="BS133" s="2" t="s">
        <v>12</v>
      </c>
      <c r="BT133" s="2">
        <v>130000</v>
      </c>
      <c r="BU133" s="2">
        <v>0</v>
      </c>
      <c r="BV133" s="2">
        <v>0</v>
      </c>
      <c r="BW133" s="2">
        <v>0</v>
      </c>
      <c r="BX133" s="2">
        <v>0</v>
      </c>
      <c r="BY133" s="2">
        <v>0</v>
      </c>
      <c r="BZ133" s="2">
        <v>0</v>
      </c>
      <c r="CA133" s="2">
        <v>0</v>
      </c>
      <c r="CB133" s="2">
        <v>0</v>
      </c>
      <c r="CC133" s="2" t="s">
        <v>16</v>
      </c>
      <c r="CD133" s="2">
        <v>0</v>
      </c>
      <c r="CE133" s="2">
        <v>0</v>
      </c>
      <c r="CF133" s="2">
        <v>0</v>
      </c>
      <c r="CG133" s="2">
        <v>0</v>
      </c>
      <c r="CH133" s="2">
        <v>0</v>
      </c>
      <c r="CI133" s="2">
        <v>0</v>
      </c>
      <c r="CJ133" s="2">
        <v>0</v>
      </c>
      <c r="CK133" s="2">
        <v>0</v>
      </c>
      <c r="CL133" s="2">
        <v>0</v>
      </c>
      <c r="CM133" s="2">
        <v>0</v>
      </c>
      <c r="CN133" s="2">
        <v>0</v>
      </c>
      <c r="CO133" s="2" t="s">
        <v>16</v>
      </c>
      <c r="CP133" s="2">
        <v>0</v>
      </c>
      <c r="CQ133" s="2">
        <v>0</v>
      </c>
      <c r="CR133" s="2">
        <v>0</v>
      </c>
      <c r="CS133" s="2">
        <v>0</v>
      </c>
      <c r="CT133" s="2">
        <v>0</v>
      </c>
      <c r="CU133" s="2">
        <v>0</v>
      </c>
      <c r="CV133" s="2">
        <v>0</v>
      </c>
      <c r="CW133" s="2">
        <v>0</v>
      </c>
      <c r="CX133" s="2">
        <v>0</v>
      </c>
      <c r="CY133" s="2">
        <v>0</v>
      </c>
      <c r="CZ133" s="2">
        <v>0</v>
      </c>
      <c r="DA133" s="2" t="s">
        <v>16</v>
      </c>
      <c r="DB133" s="2">
        <v>0</v>
      </c>
      <c r="DC133" s="2">
        <v>0</v>
      </c>
      <c r="DD133" s="2">
        <v>0</v>
      </c>
      <c r="DE133" s="2">
        <v>0</v>
      </c>
      <c r="DF133" s="2">
        <v>0</v>
      </c>
      <c r="DG133" s="2">
        <v>0</v>
      </c>
      <c r="DH133" s="2">
        <v>0</v>
      </c>
      <c r="DI133" s="2">
        <v>0</v>
      </c>
      <c r="DJ133" s="2">
        <v>0</v>
      </c>
      <c r="DK133" s="2">
        <v>0</v>
      </c>
      <c r="DL133" s="2">
        <v>0</v>
      </c>
      <c r="DM133" s="2" t="s">
        <v>16</v>
      </c>
      <c r="DN133" s="2">
        <v>0</v>
      </c>
      <c r="DO133" s="2">
        <v>0</v>
      </c>
      <c r="DP133" s="2">
        <v>0</v>
      </c>
      <c r="DQ133" s="2">
        <v>0</v>
      </c>
      <c r="DR133" s="2">
        <v>0</v>
      </c>
      <c r="DS133" s="2">
        <v>0</v>
      </c>
      <c r="DT133" s="2">
        <v>0</v>
      </c>
      <c r="DU133" s="2">
        <v>0</v>
      </c>
      <c r="DV133" s="2">
        <v>0</v>
      </c>
      <c r="DW133" s="2">
        <v>0</v>
      </c>
      <c r="DX133" s="2">
        <v>0</v>
      </c>
      <c r="DY133" s="2" t="s">
        <v>16</v>
      </c>
      <c r="DZ133" s="2">
        <v>0</v>
      </c>
      <c r="EA133" s="2">
        <v>0</v>
      </c>
      <c r="EB133" s="2">
        <v>0</v>
      </c>
      <c r="EC133" s="2">
        <v>0</v>
      </c>
      <c r="ED133" s="2">
        <v>0</v>
      </c>
      <c r="EE133" s="2">
        <v>0</v>
      </c>
      <c r="EF133" s="2">
        <v>0</v>
      </c>
      <c r="EG133" s="2">
        <v>0</v>
      </c>
      <c r="EH133" s="2">
        <v>0</v>
      </c>
      <c r="EI133" s="2">
        <v>0</v>
      </c>
      <c r="EJ133" s="2">
        <v>0</v>
      </c>
      <c r="EK133" s="2" t="s">
        <v>16</v>
      </c>
      <c r="EL133" s="2">
        <v>0</v>
      </c>
      <c r="EM133" s="2">
        <v>0</v>
      </c>
      <c r="EN133" s="2">
        <v>0</v>
      </c>
      <c r="EO133" s="2">
        <v>12</v>
      </c>
      <c r="EP133" s="120">
        <v>260000</v>
      </c>
      <c r="EQ133" s="118" t="str">
        <f t="shared" si="10"/>
        <v/>
      </c>
      <c r="ER133" s="118">
        <f t="shared" si="11"/>
        <v>1</v>
      </c>
      <c r="ES133" s="118" t="str">
        <f t="shared" si="12"/>
        <v/>
      </c>
      <c r="ET133" s="118">
        <f t="shared" si="13"/>
        <v>1</v>
      </c>
      <c r="EU133" s="118" t="str">
        <f t="shared" si="14"/>
        <v/>
      </c>
      <c r="EV133" s="118" t="str">
        <f t="shared" si="15"/>
        <v/>
      </c>
      <c r="EW133" s="118" t="str">
        <f t="shared" si="16"/>
        <v/>
      </c>
      <c r="EX133" s="118" t="str">
        <f t="shared" si="17"/>
        <v/>
      </c>
      <c r="EY133" s="118" t="str">
        <f t="shared" si="18"/>
        <v/>
      </c>
      <c r="EZ133" s="118" t="str">
        <f t="shared" si="19"/>
        <v/>
      </c>
      <c r="FA133" s="118" t="str">
        <f>VLOOKUP(B133,[1]Kintone!A:H,8,0)</f>
        <v>診療所</v>
      </c>
      <c r="FB133" s="121">
        <v>45014</v>
      </c>
      <c r="FC133" s="118"/>
      <c r="FD133" s="118"/>
    </row>
    <row r="134" spans="1:160" ht="18.75">
      <c r="A134" s="66">
        <v>130</v>
      </c>
      <c r="B134" s="25">
        <v>2819</v>
      </c>
      <c r="C134" s="67" t="s">
        <v>12</v>
      </c>
      <c r="D134" s="25">
        <v>2170702222</v>
      </c>
      <c r="E134" s="2" t="s">
        <v>1165</v>
      </c>
      <c r="F134" s="2">
        <v>0</v>
      </c>
      <c r="G134" s="2">
        <v>0</v>
      </c>
      <c r="H134" s="2" t="s">
        <v>831</v>
      </c>
      <c r="I134" s="2" t="s">
        <v>343</v>
      </c>
      <c r="J134" s="2" t="s">
        <v>2466</v>
      </c>
      <c r="K134" s="68" t="s">
        <v>556</v>
      </c>
      <c r="L134" s="2" t="s">
        <v>1166</v>
      </c>
      <c r="M134" s="2" t="s">
        <v>1166</v>
      </c>
      <c r="N134" s="2" t="s">
        <v>989</v>
      </c>
      <c r="O134" s="118" t="s">
        <v>3347</v>
      </c>
      <c r="P134" s="2" t="s">
        <v>556</v>
      </c>
      <c r="Q134" s="2" t="s">
        <v>831</v>
      </c>
      <c r="R134" s="2" t="s">
        <v>343</v>
      </c>
      <c r="S134" s="2" t="s">
        <v>2466</v>
      </c>
      <c r="T134" s="119" t="s">
        <v>989</v>
      </c>
      <c r="U134" s="2" t="s">
        <v>20</v>
      </c>
      <c r="V134" s="2" t="s">
        <v>12</v>
      </c>
      <c r="W134" s="69"/>
      <c r="X134" s="2"/>
      <c r="Y134" s="2">
        <v>9</v>
      </c>
      <c r="Z134" s="2">
        <v>0</v>
      </c>
      <c r="AA134" s="2">
        <v>15</v>
      </c>
      <c r="AB134" s="2">
        <v>0</v>
      </c>
      <c r="AC134" s="2">
        <v>0</v>
      </c>
      <c r="AD134" s="2">
        <v>0</v>
      </c>
      <c r="AE134" s="2">
        <v>0</v>
      </c>
      <c r="AF134" s="2">
        <v>0</v>
      </c>
      <c r="AG134" s="2" t="s">
        <v>16</v>
      </c>
      <c r="AH134" s="2">
        <v>6</v>
      </c>
      <c r="AI134" s="2" t="s">
        <v>12</v>
      </c>
      <c r="AJ134" s="2">
        <v>130000</v>
      </c>
      <c r="AK134" s="2">
        <v>9</v>
      </c>
      <c r="AL134" s="2">
        <v>0</v>
      </c>
      <c r="AM134" s="2">
        <v>15</v>
      </c>
      <c r="AN134" s="2">
        <v>0</v>
      </c>
      <c r="AO134" s="2">
        <v>0</v>
      </c>
      <c r="AP134" s="2">
        <v>0</v>
      </c>
      <c r="AQ134" s="2">
        <v>0</v>
      </c>
      <c r="AR134" s="2">
        <v>0</v>
      </c>
      <c r="AS134" s="2" t="s">
        <v>16</v>
      </c>
      <c r="AT134" s="2">
        <v>6</v>
      </c>
      <c r="AU134" s="2" t="s">
        <v>12</v>
      </c>
      <c r="AV134" s="2">
        <v>130000</v>
      </c>
      <c r="AW134" s="2">
        <v>9</v>
      </c>
      <c r="AX134" s="2">
        <v>0</v>
      </c>
      <c r="AY134" s="2">
        <v>15</v>
      </c>
      <c r="AZ134" s="2">
        <v>0</v>
      </c>
      <c r="BA134" s="2">
        <v>0</v>
      </c>
      <c r="BB134" s="2">
        <v>0</v>
      </c>
      <c r="BC134" s="2">
        <v>0</v>
      </c>
      <c r="BD134" s="2">
        <v>0</v>
      </c>
      <c r="BE134" s="2" t="s">
        <v>16</v>
      </c>
      <c r="BF134" s="2">
        <v>6</v>
      </c>
      <c r="BG134" s="2" t="s">
        <v>12</v>
      </c>
      <c r="BH134" s="2">
        <v>130000</v>
      </c>
      <c r="BI134" s="2">
        <v>9</v>
      </c>
      <c r="BJ134" s="2">
        <v>0</v>
      </c>
      <c r="BK134" s="2">
        <v>15</v>
      </c>
      <c r="BL134" s="2">
        <v>0</v>
      </c>
      <c r="BM134" s="2">
        <v>0</v>
      </c>
      <c r="BN134" s="2">
        <v>0</v>
      </c>
      <c r="BO134" s="2">
        <v>0</v>
      </c>
      <c r="BP134" s="2">
        <v>0</v>
      </c>
      <c r="BQ134" s="2" t="s">
        <v>16</v>
      </c>
      <c r="BR134" s="2">
        <v>6</v>
      </c>
      <c r="BS134" s="2" t="s">
        <v>12</v>
      </c>
      <c r="BT134" s="2">
        <v>130000</v>
      </c>
      <c r="BU134" s="2">
        <v>9</v>
      </c>
      <c r="BV134" s="2">
        <v>0</v>
      </c>
      <c r="BW134" s="2">
        <v>15</v>
      </c>
      <c r="BX134" s="2">
        <v>0</v>
      </c>
      <c r="BY134" s="2">
        <v>0</v>
      </c>
      <c r="BZ134" s="2">
        <v>0</v>
      </c>
      <c r="CA134" s="2">
        <v>0</v>
      </c>
      <c r="CB134" s="2">
        <v>0</v>
      </c>
      <c r="CC134" s="2" t="s">
        <v>16</v>
      </c>
      <c r="CD134" s="2">
        <v>6</v>
      </c>
      <c r="CE134" s="2" t="s">
        <v>12</v>
      </c>
      <c r="CF134" s="2">
        <v>130000</v>
      </c>
      <c r="CG134" s="2">
        <v>9</v>
      </c>
      <c r="CH134" s="2">
        <v>0</v>
      </c>
      <c r="CI134" s="2">
        <v>15</v>
      </c>
      <c r="CJ134" s="2">
        <v>0</v>
      </c>
      <c r="CK134" s="2">
        <v>0</v>
      </c>
      <c r="CL134" s="2">
        <v>0</v>
      </c>
      <c r="CM134" s="2">
        <v>0</v>
      </c>
      <c r="CN134" s="2">
        <v>0</v>
      </c>
      <c r="CO134" s="2" t="s">
        <v>16</v>
      </c>
      <c r="CP134" s="2">
        <v>6</v>
      </c>
      <c r="CQ134" s="2" t="s">
        <v>12</v>
      </c>
      <c r="CR134" s="2">
        <v>130000</v>
      </c>
      <c r="CS134" s="2">
        <v>9</v>
      </c>
      <c r="CT134" s="2">
        <v>0</v>
      </c>
      <c r="CU134" s="2">
        <v>15</v>
      </c>
      <c r="CV134" s="2">
        <v>0</v>
      </c>
      <c r="CW134" s="2">
        <v>0</v>
      </c>
      <c r="CX134" s="2">
        <v>0</v>
      </c>
      <c r="CY134" s="2">
        <v>0</v>
      </c>
      <c r="CZ134" s="2">
        <v>0</v>
      </c>
      <c r="DA134" s="2" t="s">
        <v>16</v>
      </c>
      <c r="DB134" s="2">
        <v>6</v>
      </c>
      <c r="DC134" s="2" t="s">
        <v>12</v>
      </c>
      <c r="DD134" s="2">
        <v>130000</v>
      </c>
      <c r="DE134" s="2">
        <v>9</v>
      </c>
      <c r="DF134" s="2">
        <v>0</v>
      </c>
      <c r="DG134" s="2">
        <v>15</v>
      </c>
      <c r="DH134" s="2">
        <v>0</v>
      </c>
      <c r="DI134" s="2">
        <v>0</v>
      </c>
      <c r="DJ134" s="2">
        <v>0</v>
      </c>
      <c r="DK134" s="2">
        <v>0</v>
      </c>
      <c r="DL134" s="2">
        <v>0</v>
      </c>
      <c r="DM134" s="2" t="s">
        <v>16</v>
      </c>
      <c r="DN134" s="2">
        <v>6</v>
      </c>
      <c r="DO134" s="2" t="s">
        <v>12</v>
      </c>
      <c r="DP134" s="2">
        <v>130000</v>
      </c>
      <c r="DQ134" s="2">
        <v>9</v>
      </c>
      <c r="DR134" s="2">
        <v>0</v>
      </c>
      <c r="DS134" s="2">
        <v>15</v>
      </c>
      <c r="DT134" s="2">
        <v>0</v>
      </c>
      <c r="DU134" s="2">
        <v>0</v>
      </c>
      <c r="DV134" s="2">
        <v>0</v>
      </c>
      <c r="DW134" s="2">
        <v>0</v>
      </c>
      <c r="DX134" s="2">
        <v>0</v>
      </c>
      <c r="DY134" s="2" t="s">
        <v>16</v>
      </c>
      <c r="DZ134" s="2">
        <v>6</v>
      </c>
      <c r="EA134" s="2" t="s">
        <v>12</v>
      </c>
      <c r="EB134" s="2">
        <v>130000</v>
      </c>
      <c r="EC134" s="2">
        <v>9</v>
      </c>
      <c r="ED134" s="2">
        <v>0</v>
      </c>
      <c r="EE134" s="2">
        <v>15</v>
      </c>
      <c r="EF134" s="2">
        <v>0</v>
      </c>
      <c r="EG134" s="2">
        <v>0</v>
      </c>
      <c r="EH134" s="2">
        <v>0</v>
      </c>
      <c r="EI134" s="2">
        <v>0</v>
      </c>
      <c r="EJ134" s="2">
        <v>0</v>
      </c>
      <c r="EK134" s="2" t="s">
        <v>16</v>
      </c>
      <c r="EL134" s="2">
        <v>6</v>
      </c>
      <c r="EM134" s="2" t="s">
        <v>12</v>
      </c>
      <c r="EN134" s="2">
        <v>130000</v>
      </c>
      <c r="EO134" s="2">
        <v>60</v>
      </c>
      <c r="EP134" s="120">
        <v>1300000</v>
      </c>
      <c r="EQ134" s="118">
        <f t="shared" ref="EQ134:EQ197" si="20">IFERROR(IF(AJ134&gt;0,1,""),"")</f>
        <v>1</v>
      </c>
      <c r="ER134" s="118">
        <f t="shared" ref="ER134:ER197" si="21">IFERROR(IF(AV134&gt;0,1,""),"")</f>
        <v>1</v>
      </c>
      <c r="ES134" s="118">
        <f t="shared" ref="ES134:ES197" si="22">IFERROR(IF(BH134&gt;0,1,""),"")</f>
        <v>1</v>
      </c>
      <c r="ET134" s="118">
        <f t="shared" ref="ET134:ET197" si="23">IFERROR(IF(BT134&gt;0,1,""),"")</f>
        <v>1</v>
      </c>
      <c r="EU134" s="118">
        <f t="shared" ref="EU134:EU197" si="24">IFERROR(IF(CF134&gt;0,1,""),"")</f>
        <v>1</v>
      </c>
      <c r="EV134" s="118">
        <f t="shared" ref="EV134:EV197" si="25">IFERROR(IF(CR134&gt;0,1,""),"")</f>
        <v>1</v>
      </c>
      <c r="EW134" s="118">
        <f t="shared" ref="EW134:EW197" si="26">IFERROR(IF(DD134&gt;0,1,""),"")</f>
        <v>1</v>
      </c>
      <c r="EX134" s="118">
        <f t="shared" ref="EX134:EX197" si="27">IFERROR(IF(DP134&gt;0,1,""),"")</f>
        <v>1</v>
      </c>
      <c r="EY134" s="118">
        <f t="shared" ref="EY134:EY197" si="28">IFERROR(IF(EB134&gt;0,1,""),"")</f>
        <v>1</v>
      </c>
      <c r="EZ134" s="118">
        <f t="shared" ref="EZ134:EZ197" si="29">IFERROR(IF(EN134&gt;0,1,""),"")</f>
        <v>1</v>
      </c>
      <c r="FA134" s="118" t="str">
        <f>VLOOKUP(B134,[1]Kintone!A:H,8,0)</f>
        <v>診療所</v>
      </c>
      <c r="FB134" s="121">
        <v>45014</v>
      </c>
      <c r="FC134" s="118"/>
      <c r="FD134" s="118"/>
    </row>
    <row r="135" spans="1:160" ht="18.75">
      <c r="A135" s="66">
        <v>131</v>
      </c>
      <c r="B135" s="25">
        <v>166</v>
      </c>
      <c r="C135" s="67" t="s">
        <v>12</v>
      </c>
      <c r="D135" s="25">
        <v>2711402558</v>
      </c>
      <c r="E135" s="2" t="s">
        <v>124</v>
      </c>
      <c r="F135" s="2" t="s">
        <v>1672</v>
      </c>
      <c r="G135" s="2" t="s">
        <v>3348</v>
      </c>
      <c r="H135" s="2" t="s">
        <v>124</v>
      </c>
      <c r="I135" s="2" t="s">
        <v>125</v>
      </c>
      <c r="J135" s="2" t="s">
        <v>126</v>
      </c>
      <c r="K135" s="68" t="s">
        <v>2467</v>
      </c>
      <c r="L135" s="2" t="s">
        <v>1673</v>
      </c>
      <c r="M135" s="2" t="s">
        <v>3349</v>
      </c>
      <c r="N135" s="2" t="s">
        <v>127</v>
      </c>
      <c r="O135" s="118" t="s">
        <v>1674</v>
      </c>
      <c r="P135" s="2" t="s">
        <v>2467</v>
      </c>
      <c r="Q135" s="2" t="s">
        <v>124</v>
      </c>
      <c r="R135" s="2" t="s">
        <v>125</v>
      </c>
      <c r="S135" s="2" t="s">
        <v>126</v>
      </c>
      <c r="T135" s="119" t="s">
        <v>127</v>
      </c>
      <c r="U135" s="2" t="s">
        <v>20</v>
      </c>
      <c r="V135" s="2" t="s">
        <v>12</v>
      </c>
      <c r="W135" s="69" t="s">
        <v>2290</v>
      </c>
      <c r="X135" s="2" t="s">
        <v>2468</v>
      </c>
      <c r="Y135" s="2">
        <v>9</v>
      </c>
      <c r="Z135" s="2">
        <v>0</v>
      </c>
      <c r="AA135" s="2">
        <v>15</v>
      </c>
      <c r="AB135" s="2">
        <v>0</v>
      </c>
      <c r="AC135" s="2">
        <v>0</v>
      </c>
      <c r="AD135" s="2">
        <v>0</v>
      </c>
      <c r="AE135" s="2">
        <v>0</v>
      </c>
      <c r="AF135" s="2">
        <v>0</v>
      </c>
      <c r="AG135" s="2" t="s">
        <v>2468</v>
      </c>
      <c r="AH135" s="2">
        <v>6</v>
      </c>
      <c r="AI135" s="2" t="s">
        <v>12</v>
      </c>
      <c r="AJ135" s="2">
        <v>130000</v>
      </c>
      <c r="AK135" s="2">
        <v>9</v>
      </c>
      <c r="AL135" s="2">
        <v>0</v>
      </c>
      <c r="AM135" s="2">
        <v>15</v>
      </c>
      <c r="AN135" s="2">
        <v>0</v>
      </c>
      <c r="AO135" s="2">
        <v>0</v>
      </c>
      <c r="AP135" s="2">
        <v>0</v>
      </c>
      <c r="AQ135" s="2">
        <v>0</v>
      </c>
      <c r="AR135" s="2">
        <v>0</v>
      </c>
      <c r="AS135" s="2" t="s">
        <v>2468</v>
      </c>
      <c r="AT135" s="2">
        <v>6</v>
      </c>
      <c r="AU135" s="2" t="s">
        <v>12</v>
      </c>
      <c r="AV135" s="2">
        <v>130000</v>
      </c>
      <c r="AW135" s="2">
        <v>9</v>
      </c>
      <c r="AX135" s="2">
        <v>0</v>
      </c>
      <c r="AY135" s="2">
        <v>15</v>
      </c>
      <c r="AZ135" s="2">
        <v>0</v>
      </c>
      <c r="BA135" s="2">
        <v>0</v>
      </c>
      <c r="BB135" s="2">
        <v>0</v>
      </c>
      <c r="BC135" s="2">
        <v>0</v>
      </c>
      <c r="BD135" s="2">
        <v>0</v>
      </c>
      <c r="BE135" s="2" t="s">
        <v>2468</v>
      </c>
      <c r="BF135" s="2">
        <v>6</v>
      </c>
      <c r="BG135" s="2" t="s">
        <v>12</v>
      </c>
      <c r="BH135" s="2">
        <v>130000</v>
      </c>
      <c r="BI135" s="2">
        <v>9</v>
      </c>
      <c r="BJ135" s="2">
        <v>0</v>
      </c>
      <c r="BK135" s="2">
        <v>15</v>
      </c>
      <c r="BL135" s="2">
        <v>0</v>
      </c>
      <c r="BM135" s="2">
        <v>0</v>
      </c>
      <c r="BN135" s="2">
        <v>0</v>
      </c>
      <c r="BO135" s="2">
        <v>0</v>
      </c>
      <c r="BP135" s="2">
        <v>0</v>
      </c>
      <c r="BQ135" s="2" t="s">
        <v>2468</v>
      </c>
      <c r="BR135" s="2">
        <v>6</v>
      </c>
      <c r="BS135" s="2" t="s">
        <v>12</v>
      </c>
      <c r="BT135" s="2">
        <v>130000</v>
      </c>
      <c r="BU135" s="2">
        <v>9</v>
      </c>
      <c r="BV135" s="2">
        <v>0</v>
      </c>
      <c r="BW135" s="2">
        <v>15</v>
      </c>
      <c r="BX135" s="2">
        <v>0</v>
      </c>
      <c r="BY135" s="2">
        <v>0</v>
      </c>
      <c r="BZ135" s="2">
        <v>0</v>
      </c>
      <c r="CA135" s="2">
        <v>0</v>
      </c>
      <c r="CB135" s="2">
        <v>0</v>
      </c>
      <c r="CC135" s="2" t="s">
        <v>2468</v>
      </c>
      <c r="CD135" s="2">
        <v>6</v>
      </c>
      <c r="CE135" s="2" t="s">
        <v>12</v>
      </c>
      <c r="CF135" s="2">
        <v>130000</v>
      </c>
      <c r="CG135" s="2">
        <v>9</v>
      </c>
      <c r="CH135" s="2">
        <v>0</v>
      </c>
      <c r="CI135" s="2">
        <v>15</v>
      </c>
      <c r="CJ135" s="2">
        <v>0</v>
      </c>
      <c r="CK135" s="2">
        <v>0</v>
      </c>
      <c r="CL135" s="2">
        <v>0</v>
      </c>
      <c r="CM135" s="2">
        <v>0</v>
      </c>
      <c r="CN135" s="2">
        <v>0</v>
      </c>
      <c r="CO135" s="2" t="s">
        <v>2468</v>
      </c>
      <c r="CP135" s="2">
        <v>6</v>
      </c>
      <c r="CQ135" s="2" t="s">
        <v>12</v>
      </c>
      <c r="CR135" s="2">
        <v>130000</v>
      </c>
      <c r="CS135" s="2">
        <v>9</v>
      </c>
      <c r="CT135" s="2">
        <v>0</v>
      </c>
      <c r="CU135" s="2">
        <v>15</v>
      </c>
      <c r="CV135" s="2">
        <v>0</v>
      </c>
      <c r="CW135" s="2">
        <v>0</v>
      </c>
      <c r="CX135" s="2">
        <v>0</v>
      </c>
      <c r="CY135" s="2">
        <v>0</v>
      </c>
      <c r="CZ135" s="2">
        <v>0</v>
      </c>
      <c r="DA135" s="2" t="s">
        <v>2468</v>
      </c>
      <c r="DB135" s="2">
        <v>6</v>
      </c>
      <c r="DC135" s="2" t="s">
        <v>12</v>
      </c>
      <c r="DD135" s="2">
        <v>130000</v>
      </c>
      <c r="DE135" s="2">
        <v>9</v>
      </c>
      <c r="DF135" s="2">
        <v>0</v>
      </c>
      <c r="DG135" s="2">
        <v>15</v>
      </c>
      <c r="DH135" s="2">
        <v>0</v>
      </c>
      <c r="DI135" s="2">
        <v>0</v>
      </c>
      <c r="DJ135" s="2">
        <v>0</v>
      </c>
      <c r="DK135" s="2">
        <v>0</v>
      </c>
      <c r="DL135" s="2">
        <v>0</v>
      </c>
      <c r="DM135" s="2" t="s">
        <v>2468</v>
      </c>
      <c r="DN135" s="2">
        <v>6</v>
      </c>
      <c r="DO135" s="2" t="s">
        <v>12</v>
      </c>
      <c r="DP135" s="2">
        <v>130000</v>
      </c>
      <c r="DQ135" s="2">
        <v>9</v>
      </c>
      <c r="DR135" s="2">
        <v>0</v>
      </c>
      <c r="DS135" s="2">
        <v>15</v>
      </c>
      <c r="DT135" s="2">
        <v>0</v>
      </c>
      <c r="DU135" s="2">
        <v>0</v>
      </c>
      <c r="DV135" s="2">
        <v>0</v>
      </c>
      <c r="DW135" s="2">
        <v>0</v>
      </c>
      <c r="DX135" s="2">
        <v>0</v>
      </c>
      <c r="DY135" s="2" t="s">
        <v>2468</v>
      </c>
      <c r="DZ135" s="2">
        <v>6</v>
      </c>
      <c r="EA135" s="2" t="s">
        <v>12</v>
      </c>
      <c r="EB135" s="2">
        <v>130000</v>
      </c>
      <c r="EC135" s="2">
        <v>9</v>
      </c>
      <c r="ED135" s="2">
        <v>0</v>
      </c>
      <c r="EE135" s="2">
        <v>15</v>
      </c>
      <c r="EF135" s="2">
        <v>0</v>
      </c>
      <c r="EG135" s="2">
        <v>0</v>
      </c>
      <c r="EH135" s="2">
        <v>0</v>
      </c>
      <c r="EI135" s="2">
        <v>0</v>
      </c>
      <c r="EJ135" s="2">
        <v>0</v>
      </c>
      <c r="EK135" s="2" t="s">
        <v>2468</v>
      </c>
      <c r="EL135" s="2">
        <v>6</v>
      </c>
      <c r="EM135" s="2" t="s">
        <v>12</v>
      </c>
      <c r="EN135" s="2">
        <v>130000</v>
      </c>
      <c r="EO135" s="2">
        <v>60</v>
      </c>
      <c r="EP135" s="120">
        <v>1300000</v>
      </c>
      <c r="EQ135" s="118">
        <f t="shared" si="20"/>
        <v>1</v>
      </c>
      <c r="ER135" s="118">
        <f t="shared" si="21"/>
        <v>1</v>
      </c>
      <c r="ES135" s="118">
        <f t="shared" si="22"/>
        <v>1</v>
      </c>
      <c r="ET135" s="118">
        <f t="shared" si="23"/>
        <v>1</v>
      </c>
      <c r="EU135" s="118">
        <f t="shared" si="24"/>
        <v>1</v>
      </c>
      <c r="EV135" s="118">
        <f t="shared" si="25"/>
        <v>1</v>
      </c>
      <c r="EW135" s="118">
        <f t="shared" si="26"/>
        <v>1</v>
      </c>
      <c r="EX135" s="118">
        <f t="shared" si="27"/>
        <v>1</v>
      </c>
      <c r="EY135" s="118">
        <f t="shared" si="28"/>
        <v>1</v>
      </c>
      <c r="EZ135" s="118">
        <f t="shared" si="29"/>
        <v>1</v>
      </c>
      <c r="FA135" s="118" t="str">
        <f>VLOOKUP(B135,[1]Kintone!A:H,8,0)</f>
        <v>診療所</v>
      </c>
      <c r="FB135" s="121">
        <v>45014</v>
      </c>
      <c r="FC135" s="118"/>
      <c r="FD135" s="118"/>
    </row>
    <row r="136" spans="1:160" ht="18.75">
      <c r="A136" s="66">
        <v>132</v>
      </c>
      <c r="B136" s="25">
        <v>2823</v>
      </c>
      <c r="C136" s="67" t="s">
        <v>12</v>
      </c>
      <c r="D136" s="25">
        <v>2710807690</v>
      </c>
      <c r="E136" s="2" t="s">
        <v>1165</v>
      </c>
      <c r="F136" s="2">
        <v>0</v>
      </c>
      <c r="G136" s="2">
        <v>0</v>
      </c>
      <c r="H136" s="2" t="s">
        <v>993</v>
      </c>
      <c r="I136" s="2" t="s">
        <v>200</v>
      </c>
      <c r="J136" s="2" t="s">
        <v>2469</v>
      </c>
      <c r="K136" s="68" t="s">
        <v>562</v>
      </c>
      <c r="L136" s="2" t="s">
        <v>3350</v>
      </c>
      <c r="M136" s="2" t="s">
        <v>3351</v>
      </c>
      <c r="N136" s="2" t="s">
        <v>3352</v>
      </c>
      <c r="O136" s="118" t="s">
        <v>1351</v>
      </c>
      <c r="P136" s="2" t="s">
        <v>562</v>
      </c>
      <c r="Q136" s="2" t="s">
        <v>993</v>
      </c>
      <c r="R136" s="2" t="s">
        <v>200</v>
      </c>
      <c r="S136" s="2" t="s">
        <v>2469</v>
      </c>
      <c r="T136" s="119" t="s">
        <v>994</v>
      </c>
      <c r="U136" s="2" t="s">
        <v>20</v>
      </c>
      <c r="V136" s="2" t="s">
        <v>12</v>
      </c>
      <c r="W136" s="69"/>
      <c r="X136" s="2" t="s">
        <v>2470</v>
      </c>
      <c r="Y136" s="2">
        <v>9</v>
      </c>
      <c r="Z136" s="2">
        <v>0</v>
      </c>
      <c r="AA136" s="2">
        <v>12</v>
      </c>
      <c r="AB136" s="2">
        <v>0</v>
      </c>
      <c r="AC136" s="2">
        <v>0</v>
      </c>
      <c r="AD136" s="2">
        <v>0</v>
      </c>
      <c r="AE136" s="2">
        <v>0</v>
      </c>
      <c r="AF136" s="2">
        <v>0</v>
      </c>
      <c r="AG136" s="2" t="s">
        <v>2470</v>
      </c>
      <c r="AH136" s="2">
        <v>3</v>
      </c>
      <c r="AI136" s="2" t="s">
        <v>12</v>
      </c>
      <c r="AJ136" s="2">
        <v>70000</v>
      </c>
      <c r="AK136" s="2">
        <v>9</v>
      </c>
      <c r="AL136" s="2">
        <v>0</v>
      </c>
      <c r="AM136" s="2">
        <v>15</v>
      </c>
      <c r="AN136" s="2">
        <v>0</v>
      </c>
      <c r="AO136" s="2">
        <v>0</v>
      </c>
      <c r="AP136" s="2">
        <v>0</v>
      </c>
      <c r="AQ136" s="2">
        <v>0</v>
      </c>
      <c r="AR136" s="2">
        <v>0</v>
      </c>
      <c r="AS136" s="2" t="s">
        <v>2470</v>
      </c>
      <c r="AT136" s="2">
        <v>6</v>
      </c>
      <c r="AU136" s="2" t="s">
        <v>12</v>
      </c>
      <c r="AV136" s="2">
        <v>130000</v>
      </c>
      <c r="AW136" s="2">
        <v>9</v>
      </c>
      <c r="AX136" s="2">
        <v>0</v>
      </c>
      <c r="AY136" s="2">
        <v>12</v>
      </c>
      <c r="AZ136" s="2">
        <v>0</v>
      </c>
      <c r="BA136" s="2">
        <v>0</v>
      </c>
      <c r="BB136" s="2">
        <v>0</v>
      </c>
      <c r="BC136" s="2">
        <v>0</v>
      </c>
      <c r="BD136" s="2">
        <v>0</v>
      </c>
      <c r="BE136" s="2" t="s">
        <v>2470</v>
      </c>
      <c r="BF136" s="2">
        <v>3</v>
      </c>
      <c r="BG136" s="2" t="s">
        <v>12</v>
      </c>
      <c r="BH136" s="2">
        <v>70000</v>
      </c>
      <c r="BI136" s="2">
        <v>9</v>
      </c>
      <c r="BJ136" s="2">
        <v>0</v>
      </c>
      <c r="BK136" s="2">
        <v>12</v>
      </c>
      <c r="BL136" s="2">
        <v>0</v>
      </c>
      <c r="BM136" s="2">
        <v>0</v>
      </c>
      <c r="BN136" s="2">
        <v>0</v>
      </c>
      <c r="BO136" s="2">
        <v>0</v>
      </c>
      <c r="BP136" s="2">
        <v>0</v>
      </c>
      <c r="BQ136" s="2" t="s">
        <v>2470</v>
      </c>
      <c r="BR136" s="2">
        <v>3</v>
      </c>
      <c r="BS136" s="2" t="s">
        <v>12</v>
      </c>
      <c r="BT136" s="2">
        <v>70000</v>
      </c>
      <c r="BU136" s="2">
        <v>0</v>
      </c>
      <c r="BV136" s="2">
        <v>0</v>
      </c>
      <c r="BW136" s="2">
        <v>0</v>
      </c>
      <c r="BX136" s="2">
        <v>0</v>
      </c>
      <c r="BY136" s="2">
        <v>0</v>
      </c>
      <c r="BZ136" s="2">
        <v>0</v>
      </c>
      <c r="CA136" s="2">
        <v>0</v>
      </c>
      <c r="CB136" s="2">
        <v>0</v>
      </c>
      <c r="CC136" s="2" t="s">
        <v>16</v>
      </c>
      <c r="CD136" s="2">
        <v>0</v>
      </c>
      <c r="CE136" s="2">
        <v>0</v>
      </c>
      <c r="CF136" s="2">
        <v>0</v>
      </c>
      <c r="CG136" s="2">
        <v>9</v>
      </c>
      <c r="CH136" s="2">
        <v>0</v>
      </c>
      <c r="CI136" s="2">
        <v>15</v>
      </c>
      <c r="CJ136" s="2">
        <v>0</v>
      </c>
      <c r="CK136" s="2">
        <v>0</v>
      </c>
      <c r="CL136" s="2">
        <v>0</v>
      </c>
      <c r="CM136" s="2">
        <v>0</v>
      </c>
      <c r="CN136" s="2">
        <v>0</v>
      </c>
      <c r="CO136" s="2" t="s">
        <v>2470</v>
      </c>
      <c r="CP136" s="2">
        <v>6</v>
      </c>
      <c r="CQ136" s="2" t="s">
        <v>12</v>
      </c>
      <c r="CR136" s="2">
        <v>130000</v>
      </c>
      <c r="CS136" s="2">
        <v>0</v>
      </c>
      <c r="CT136" s="2">
        <v>0</v>
      </c>
      <c r="CU136" s="2">
        <v>0</v>
      </c>
      <c r="CV136" s="2">
        <v>0</v>
      </c>
      <c r="CW136" s="2">
        <v>0</v>
      </c>
      <c r="CX136" s="2">
        <v>0</v>
      </c>
      <c r="CY136" s="2">
        <v>0</v>
      </c>
      <c r="CZ136" s="2">
        <v>0</v>
      </c>
      <c r="DA136" s="2" t="s">
        <v>16</v>
      </c>
      <c r="DB136" s="2">
        <v>0</v>
      </c>
      <c r="DC136" s="2">
        <v>0</v>
      </c>
      <c r="DD136" s="2">
        <v>0</v>
      </c>
      <c r="DE136" s="2">
        <v>0</v>
      </c>
      <c r="DF136" s="2">
        <v>0</v>
      </c>
      <c r="DG136" s="2">
        <v>0</v>
      </c>
      <c r="DH136" s="2">
        <v>0</v>
      </c>
      <c r="DI136" s="2">
        <v>0</v>
      </c>
      <c r="DJ136" s="2">
        <v>0</v>
      </c>
      <c r="DK136" s="2">
        <v>0</v>
      </c>
      <c r="DL136" s="2">
        <v>0</v>
      </c>
      <c r="DM136" s="2" t="s">
        <v>16</v>
      </c>
      <c r="DN136" s="2">
        <v>0</v>
      </c>
      <c r="DO136" s="2">
        <v>0</v>
      </c>
      <c r="DP136" s="2">
        <v>0</v>
      </c>
      <c r="DQ136" s="2">
        <v>9</v>
      </c>
      <c r="DR136" s="2">
        <v>0</v>
      </c>
      <c r="DS136" s="2">
        <v>15</v>
      </c>
      <c r="DT136" s="2">
        <v>0</v>
      </c>
      <c r="DU136" s="2">
        <v>0</v>
      </c>
      <c r="DV136" s="2">
        <v>0</v>
      </c>
      <c r="DW136" s="2">
        <v>0</v>
      </c>
      <c r="DX136" s="2">
        <v>0</v>
      </c>
      <c r="DY136" s="2" t="s">
        <v>2470</v>
      </c>
      <c r="DZ136" s="2">
        <v>6</v>
      </c>
      <c r="EA136" s="2" t="s">
        <v>12</v>
      </c>
      <c r="EB136" s="2">
        <v>130000</v>
      </c>
      <c r="EC136" s="2">
        <v>9</v>
      </c>
      <c r="ED136" s="2">
        <v>0</v>
      </c>
      <c r="EE136" s="2">
        <v>15</v>
      </c>
      <c r="EF136" s="2">
        <v>0</v>
      </c>
      <c r="EG136" s="2">
        <v>0</v>
      </c>
      <c r="EH136" s="2">
        <v>0</v>
      </c>
      <c r="EI136" s="2">
        <v>0</v>
      </c>
      <c r="EJ136" s="2">
        <v>0</v>
      </c>
      <c r="EK136" s="2" t="s">
        <v>2470</v>
      </c>
      <c r="EL136" s="2">
        <v>6</v>
      </c>
      <c r="EM136" s="2" t="s">
        <v>12</v>
      </c>
      <c r="EN136" s="2">
        <v>130000</v>
      </c>
      <c r="EO136" s="2">
        <v>33</v>
      </c>
      <c r="EP136" s="120">
        <v>730000</v>
      </c>
      <c r="EQ136" s="118">
        <f t="shared" si="20"/>
        <v>1</v>
      </c>
      <c r="ER136" s="118">
        <f t="shared" si="21"/>
        <v>1</v>
      </c>
      <c r="ES136" s="118">
        <f t="shared" si="22"/>
        <v>1</v>
      </c>
      <c r="ET136" s="118">
        <f t="shared" si="23"/>
        <v>1</v>
      </c>
      <c r="EU136" s="118" t="str">
        <f t="shared" si="24"/>
        <v/>
      </c>
      <c r="EV136" s="118">
        <f t="shared" si="25"/>
        <v>1</v>
      </c>
      <c r="EW136" s="118" t="str">
        <f t="shared" si="26"/>
        <v/>
      </c>
      <c r="EX136" s="118" t="str">
        <f t="shared" si="27"/>
        <v/>
      </c>
      <c r="EY136" s="118">
        <f t="shared" si="28"/>
        <v>1</v>
      </c>
      <c r="EZ136" s="118">
        <f t="shared" si="29"/>
        <v>1</v>
      </c>
      <c r="FA136" s="118" t="str">
        <f>VLOOKUP(B136,[1]Kintone!A:H,8,0)</f>
        <v>診療所</v>
      </c>
      <c r="FB136" s="121">
        <v>45014</v>
      </c>
      <c r="FC136" s="118"/>
      <c r="FD136" s="118"/>
    </row>
    <row r="137" spans="1:160" ht="18.75" customHeight="1">
      <c r="A137" s="66">
        <v>133</v>
      </c>
      <c r="B137" s="25">
        <v>1061</v>
      </c>
      <c r="C137" s="67" t="s">
        <v>12</v>
      </c>
      <c r="D137" s="25">
        <v>2719408789</v>
      </c>
      <c r="E137" s="2" t="s">
        <v>1165</v>
      </c>
      <c r="F137" s="2">
        <v>0</v>
      </c>
      <c r="G137" s="2">
        <v>0</v>
      </c>
      <c r="H137" s="2" t="s">
        <v>46</v>
      </c>
      <c r="I137" s="2" t="s">
        <v>47</v>
      </c>
      <c r="J137" s="2" t="s">
        <v>2471</v>
      </c>
      <c r="K137" s="68" t="s">
        <v>45</v>
      </c>
      <c r="L137" s="2" t="s">
        <v>1645</v>
      </c>
      <c r="M137" s="2" t="s">
        <v>3353</v>
      </c>
      <c r="N137" s="2" t="s">
        <v>48</v>
      </c>
      <c r="O137" s="118" t="s">
        <v>1646</v>
      </c>
      <c r="P137" s="2" t="s">
        <v>45</v>
      </c>
      <c r="Q137" s="2" t="s">
        <v>46</v>
      </c>
      <c r="R137" s="2" t="s">
        <v>47</v>
      </c>
      <c r="S137" s="2" t="s">
        <v>2471</v>
      </c>
      <c r="T137" s="119" t="s">
        <v>48</v>
      </c>
      <c r="U137" s="2" t="s">
        <v>20</v>
      </c>
      <c r="V137" s="2" t="s">
        <v>12</v>
      </c>
      <c r="W137" s="123" t="s">
        <v>1092</v>
      </c>
      <c r="X137" s="2"/>
      <c r="Y137" s="2">
        <v>7</v>
      </c>
      <c r="Z137" s="2">
        <v>0</v>
      </c>
      <c r="AA137" s="2">
        <v>13</v>
      </c>
      <c r="AB137" s="2">
        <v>0</v>
      </c>
      <c r="AC137" s="2">
        <v>0</v>
      </c>
      <c r="AD137" s="2">
        <v>0</v>
      </c>
      <c r="AE137" s="2">
        <v>0</v>
      </c>
      <c r="AF137" s="2">
        <v>0</v>
      </c>
      <c r="AG137" s="2" t="s">
        <v>16</v>
      </c>
      <c r="AH137" s="2">
        <v>6</v>
      </c>
      <c r="AI137" s="2" t="s">
        <v>12</v>
      </c>
      <c r="AJ137" s="2">
        <v>130000</v>
      </c>
      <c r="AK137" s="2">
        <v>7</v>
      </c>
      <c r="AL137" s="2">
        <v>0</v>
      </c>
      <c r="AM137" s="2">
        <v>13</v>
      </c>
      <c r="AN137" s="2">
        <v>0</v>
      </c>
      <c r="AO137" s="2">
        <v>0</v>
      </c>
      <c r="AP137" s="2">
        <v>0</v>
      </c>
      <c r="AQ137" s="2">
        <v>0</v>
      </c>
      <c r="AR137" s="2">
        <v>0</v>
      </c>
      <c r="AS137" s="2" t="s">
        <v>16</v>
      </c>
      <c r="AT137" s="2">
        <v>6</v>
      </c>
      <c r="AU137" s="2" t="s">
        <v>12</v>
      </c>
      <c r="AV137" s="2">
        <v>130000</v>
      </c>
      <c r="AW137" s="2">
        <v>7</v>
      </c>
      <c r="AX137" s="2">
        <v>0</v>
      </c>
      <c r="AY137" s="2">
        <v>13</v>
      </c>
      <c r="AZ137" s="2">
        <v>0</v>
      </c>
      <c r="BA137" s="2">
        <v>0</v>
      </c>
      <c r="BB137" s="2">
        <v>0</v>
      </c>
      <c r="BC137" s="2">
        <v>0</v>
      </c>
      <c r="BD137" s="2">
        <v>0</v>
      </c>
      <c r="BE137" s="2" t="s">
        <v>16</v>
      </c>
      <c r="BF137" s="2">
        <v>6</v>
      </c>
      <c r="BG137" s="2" t="s">
        <v>12</v>
      </c>
      <c r="BH137" s="2">
        <v>130000</v>
      </c>
      <c r="BI137" s="2">
        <v>7</v>
      </c>
      <c r="BJ137" s="2">
        <v>0</v>
      </c>
      <c r="BK137" s="2">
        <v>13</v>
      </c>
      <c r="BL137" s="2">
        <v>0</v>
      </c>
      <c r="BM137" s="2">
        <v>0</v>
      </c>
      <c r="BN137" s="2">
        <v>0</v>
      </c>
      <c r="BO137" s="2">
        <v>0</v>
      </c>
      <c r="BP137" s="2">
        <v>0</v>
      </c>
      <c r="BQ137" s="2" t="s">
        <v>16</v>
      </c>
      <c r="BR137" s="2">
        <v>6</v>
      </c>
      <c r="BS137" s="2" t="s">
        <v>12</v>
      </c>
      <c r="BT137" s="2">
        <v>130000</v>
      </c>
      <c r="BU137" s="2">
        <v>7</v>
      </c>
      <c r="BV137" s="2">
        <v>0</v>
      </c>
      <c r="BW137" s="2">
        <v>13</v>
      </c>
      <c r="BX137" s="2">
        <v>0</v>
      </c>
      <c r="BY137" s="2">
        <v>0</v>
      </c>
      <c r="BZ137" s="2">
        <v>0</v>
      </c>
      <c r="CA137" s="2">
        <v>0</v>
      </c>
      <c r="CB137" s="2">
        <v>0</v>
      </c>
      <c r="CC137" s="2" t="s">
        <v>16</v>
      </c>
      <c r="CD137" s="2">
        <v>6</v>
      </c>
      <c r="CE137" s="2" t="s">
        <v>12</v>
      </c>
      <c r="CF137" s="2">
        <v>130000</v>
      </c>
      <c r="CG137" s="2">
        <v>7</v>
      </c>
      <c r="CH137" s="2">
        <v>0</v>
      </c>
      <c r="CI137" s="2">
        <v>13</v>
      </c>
      <c r="CJ137" s="2">
        <v>0</v>
      </c>
      <c r="CK137" s="2">
        <v>0</v>
      </c>
      <c r="CL137" s="2">
        <v>0</v>
      </c>
      <c r="CM137" s="2">
        <v>0</v>
      </c>
      <c r="CN137" s="2">
        <v>0</v>
      </c>
      <c r="CO137" s="2" t="s">
        <v>16</v>
      </c>
      <c r="CP137" s="2">
        <v>6</v>
      </c>
      <c r="CQ137" s="2" t="s">
        <v>12</v>
      </c>
      <c r="CR137" s="2">
        <v>130000</v>
      </c>
      <c r="CS137" s="2">
        <v>0</v>
      </c>
      <c r="CT137" s="2">
        <v>0</v>
      </c>
      <c r="CU137" s="2">
        <v>0</v>
      </c>
      <c r="CV137" s="2">
        <v>0</v>
      </c>
      <c r="CW137" s="2">
        <v>0</v>
      </c>
      <c r="CX137" s="2">
        <v>0</v>
      </c>
      <c r="CY137" s="2">
        <v>0</v>
      </c>
      <c r="CZ137" s="2">
        <v>0</v>
      </c>
      <c r="DA137" s="2" t="s">
        <v>16</v>
      </c>
      <c r="DB137" s="2">
        <v>0</v>
      </c>
      <c r="DC137" s="2">
        <v>0</v>
      </c>
      <c r="DD137" s="2">
        <v>0</v>
      </c>
      <c r="DE137" s="2">
        <v>0</v>
      </c>
      <c r="DF137" s="2">
        <v>0</v>
      </c>
      <c r="DG137" s="2">
        <v>0</v>
      </c>
      <c r="DH137" s="2">
        <v>0</v>
      </c>
      <c r="DI137" s="2">
        <v>0</v>
      </c>
      <c r="DJ137" s="2">
        <v>0</v>
      </c>
      <c r="DK137" s="2">
        <v>0</v>
      </c>
      <c r="DL137" s="2">
        <v>0</v>
      </c>
      <c r="DM137" s="2" t="s">
        <v>16</v>
      </c>
      <c r="DN137" s="2">
        <v>0</v>
      </c>
      <c r="DO137" s="2">
        <v>0</v>
      </c>
      <c r="DP137" s="2">
        <v>0</v>
      </c>
      <c r="DQ137" s="2">
        <v>0</v>
      </c>
      <c r="DR137" s="2">
        <v>0</v>
      </c>
      <c r="DS137" s="2">
        <v>0</v>
      </c>
      <c r="DT137" s="2">
        <v>0</v>
      </c>
      <c r="DU137" s="2">
        <v>0</v>
      </c>
      <c r="DV137" s="2">
        <v>0</v>
      </c>
      <c r="DW137" s="2">
        <v>0</v>
      </c>
      <c r="DX137" s="2">
        <v>0</v>
      </c>
      <c r="DY137" s="2" t="s">
        <v>16</v>
      </c>
      <c r="DZ137" s="2">
        <v>0</v>
      </c>
      <c r="EA137" s="2">
        <v>0</v>
      </c>
      <c r="EB137" s="2">
        <v>0</v>
      </c>
      <c r="EC137" s="2">
        <v>7</v>
      </c>
      <c r="ED137" s="2">
        <v>0</v>
      </c>
      <c r="EE137" s="2">
        <v>13</v>
      </c>
      <c r="EF137" s="2">
        <v>0</v>
      </c>
      <c r="EG137" s="2">
        <v>0</v>
      </c>
      <c r="EH137" s="2">
        <v>0</v>
      </c>
      <c r="EI137" s="2">
        <v>0</v>
      </c>
      <c r="EJ137" s="2">
        <v>0</v>
      </c>
      <c r="EK137" s="2" t="s">
        <v>16</v>
      </c>
      <c r="EL137" s="2">
        <v>6</v>
      </c>
      <c r="EM137" s="2" t="s">
        <v>12</v>
      </c>
      <c r="EN137" s="2">
        <v>130000</v>
      </c>
      <c r="EO137" s="2">
        <v>42</v>
      </c>
      <c r="EP137" s="120">
        <v>910000</v>
      </c>
      <c r="EQ137" s="118">
        <f t="shared" si="20"/>
        <v>1</v>
      </c>
      <c r="ER137" s="118">
        <f t="shared" si="21"/>
        <v>1</v>
      </c>
      <c r="ES137" s="118">
        <f t="shared" si="22"/>
        <v>1</v>
      </c>
      <c r="ET137" s="118">
        <f t="shared" si="23"/>
        <v>1</v>
      </c>
      <c r="EU137" s="118">
        <f t="shared" si="24"/>
        <v>1</v>
      </c>
      <c r="EV137" s="118">
        <f t="shared" si="25"/>
        <v>1</v>
      </c>
      <c r="EW137" s="118" t="str">
        <f t="shared" si="26"/>
        <v/>
      </c>
      <c r="EX137" s="118" t="str">
        <f t="shared" si="27"/>
        <v/>
      </c>
      <c r="EY137" s="118" t="str">
        <f t="shared" si="28"/>
        <v/>
      </c>
      <c r="EZ137" s="118">
        <f t="shared" si="29"/>
        <v>1</v>
      </c>
      <c r="FA137" s="118" t="str">
        <f>VLOOKUP(B137,[1]Kintone!A:H,8,0)</f>
        <v>診療所</v>
      </c>
      <c r="FB137" s="121">
        <v>45014</v>
      </c>
      <c r="FC137" s="118"/>
      <c r="FD137" s="118"/>
    </row>
    <row r="138" spans="1:160" ht="18.75">
      <c r="A138" s="66">
        <v>134</v>
      </c>
      <c r="B138" s="25">
        <v>1403</v>
      </c>
      <c r="C138" s="67" t="s">
        <v>12</v>
      </c>
      <c r="D138" s="25">
        <v>2711701983</v>
      </c>
      <c r="E138" s="2" t="s">
        <v>333</v>
      </c>
      <c r="F138" s="2" t="s">
        <v>3354</v>
      </c>
      <c r="G138" s="2" t="s">
        <v>1818</v>
      </c>
      <c r="H138" s="2" t="s">
        <v>333</v>
      </c>
      <c r="I138" s="2" t="s">
        <v>19</v>
      </c>
      <c r="J138" s="2" t="s">
        <v>334</v>
      </c>
      <c r="K138" s="68" t="s">
        <v>1085</v>
      </c>
      <c r="L138" s="2" t="s">
        <v>1819</v>
      </c>
      <c r="M138" s="2" t="s">
        <v>1820</v>
      </c>
      <c r="N138" s="2" t="s">
        <v>1821</v>
      </c>
      <c r="O138" s="118" t="s">
        <v>1822</v>
      </c>
      <c r="P138" s="2" t="s">
        <v>1085</v>
      </c>
      <c r="Q138" s="2" t="s">
        <v>333</v>
      </c>
      <c r="R138" s="2" t="s">
        <v>19</v>
      </c>
      <c r="S138" s="2" t="s">
        <v>334</v>
      </c>
      <c r="T138" s="119" t="s">
        <v>335</v>
      </c>
      <c r="U138" s="2" t="s">
        <v>20</v>
      </c>
      <c r="V138" s="2" t="s">
        <v>12</v>
      </c>
      <c r="W138" s="69" t="s">
        <v>572</v>
      </c>
      <c r="X138" s="2" t="s">
        <v>1086</v>
      </c>
      <c r="Y138" s="2">
        <v>9</v>
      </c>
      <c r="Z138" s="2">
        <v>0</v>
      </c>
      <c r="AA138" s="2">
        <v>12</v>
      </c>
      <c r="AB138" s="2">
        <v>30</v>
      </c>
      <c r="AC138" s="2">
        <v>12</v>
      </c>
      <c r="AD138" s="2">
        <v>30</v>
      </c>
      <c r="AE138" s="2">
        <v>15</v>
      </c>
      <c r="AF138" s="2">
        <v>0</v>
      </c>
      <c r="AG138" s="2" t="s">
        <v>1086</v>
      </c>
      <c r="AH138" s="2">
        <v>6</v>
      </c>
      <c r="AI138" s="2" t="s">
        <v>12</v>
      </c>
      <c r="AJ138" s="2">
        <v>130000</v>
      </c>
      <c r="AK138" s="2">
        <v>9</v>
      </c>
      <c r="AL138" s="2">
        <v>0</v>
      </c>
      <c r="AM138" s="2">
        <v>12</v>
      </c>
      <c r="AN138" s="2">
        <v>30</v>
      </c>
      <c r="AO138" s="2">
        <v>12</v>
      </c>
      <c r="AP138" s="2">
        <v>30</v>
      </c>
      <c r="AQ138" s="2">
        <v>15</v>
      </c>
      <c r="AR138" s="2">
        <v>0</v>
      </c>
      <c r="AS138" s="2" t="s">
        <v>1086</v>
      </c>
      <c r="AT138" s="2">
        <v>6</v>
      </c>
      <c r="AU138" s="2" t="s">
        <v>12</v>
      </c>
      <c r="AV138" s="2">
        <v>130000</v>
      </c>
      <c r="AW138" s="2">
        <v>9</v>
      </c>
      <c r="AX138" s="2">
        <v>0</v>
      </c>
      <c r="AY138" s="2">
        <v>12</v>
      </c>
      <c r="AZ138" s="2">
        <v>30</v>
      </c>
      <c r="BA138" s="2">
        <v>12</v>
      </c>
      <c r="BB138" s="2">
        <v>30</v>
      </c>
      <c r="BC138" s="2">
        <v>15</v>
      </c>
      <c r="BD138" s="2">
        <v>0</v>
      </c>
      <c r="BE138" s="2" t="s">
        <v>1086</v>
      </c>
      <c r="BF138" s="2">
        <v>6</v>
      </c>
      <c r="BG138" s="2" t="s">
        <v>12</v>
      </c>
      <c r="BH138" s="2">
        <v>130000</v>
      </c>
      <c r="BI138" s="2">
        <v>9</v>
      </c>
      <c r="BJ138" s="2">
        <v>0</v>
      </c>
      <c r="BK138" s="2">
        <v>12</v>
      </c>
      <c r="BL138" s="2">
        <v>30</v>
      </c>
      <c r="BM138" s="2">
        <v>12</v>
      </c>
      <c r="BN138" s="2">
        <v>30</v>
      </c>
      <c r="BO138" s="2">
        <v>15</v>
      </c>
      <c r="BP138" s="2">
        <v>0</v>
      </c>
      <c r="BQ138" s="2" t="s">
        <v>1086</v>
      </c>
      <c r="BR138" s="2">
        <v>6</v>
      </c>
      <c r="BS138" s="2" t="s">
        <v>12</v>
      </c>
      <c r="BT138" s="2">
        <v>130000</v>
      </c>
      <c r="BU138" s="2">
        <v>9</v>
      </c>
      <c r="BV138" s="2">
        <v>0</v>
      </c>
      <c r="BW138" s="2">
        <v>12</v>
      </c>
      <c r="BX138" s="2">
        <v>30</v>
      </c>
      <c r="BY138" s="2">
        <v>12</v>
      </c>
      <c r="BZ138" s="2">
        <v>30</v>
      </c>
      <c r="CA138" s="2">
        <v>15</v>
      </c>
      <c r="CB138" s="2">
        <v>0</v>
      </c>
      <c r="CC138" s="2" t="s">
        <v>1086</v>
      </c>
      <c r="CD138" s="2">
        <v>6</v>
      </c>
      <c r="CE138" s="2" t="s">
        <v>12</v>
      </c>
      <c r="CF138" s="2">
        <v>130000</v>
      </c>
      <c r="CG138" s="2">
        <v>9</v>
      </c>
      <c r="CH138" s="2">
        <v>0</v>
      </c>
      <c r="CI138" s="2">
        <v>12</v>
      </c>
      <c r="CJ138" s="2">
        <v>30</v>
      </c>
      <c r="CK138" s="2">
        <v>12</v>
      </c>
      <c r="CL138" s="2">
        <v>30</v>
      </c>
      <c r="CM138" s="2">
        <v>15</v>
      </c>
      <c r="CN138" s="2">
        <v>0</v>
      </c>
      <c r="CO138" s="2" t="s">
        <v>1086</v>
      </c>
      <c r="CP138" s="2">
        <v>6</v>
      </c>
      <c r="CQ138" s="2" t="s">
        <v>12</v>
      </c>
      <c r="CR138" s="2">
        <v>130000</v>
      </c>
      <c r="CS138" s="2">
        <v>9</v>
      </c>
      <c r="CT138" s="2">
        <v>0</v>
      </c>
      <c r="CU138" s="2">
        <v>12</v>
      </c>
      <c r="CV138" s="2">
        <v>30</v>
      </c>
      <c r="CW138" s="2">
        <v>12</v>
      </c>
      <c r="CX138" s="2">
        <v>30</v>
      </c>
      <c r="CY138" s="2">
        <v>15</v>
      </c>
      <c r="CZ138" s="2">
        <v>0</v>
      </c>
      <c r="DA138" s="2" t="s">
        <v>1086</v>
      </c>
      <c r="DB138" s="2">
        <v>6</v>
      </c>
      <c r="DC138" s="2" t="s">
        <v>12</v>
      </c>
      <c r="DD138" s="2">
        <v>130000</v>
      </c>
      <c r="DE138" s="2">
        <v>9</v>
      </c>
      <c r="DF138" s="2">
        <v>0</v>
      </c>
      <c r="DG138" s="2">
        <v>12</v>
      </c>
      <c r="DH138" s="2">
        <v>30</v>
      </c>
      <c r="DI138" s="2">
        <v>12</v>
      </c>
      <c r="DJ138" s="2">
        <v>30</v>
      </c>
      <c r="DK138" s="2">
        <v>15</v>
      </c>
      <c r="DL138" s="2">
        <v>0</v>
      </c>
      <c r="DM138" s="2" t="s">
        <v>1086</v>
      </c>
      <c r="DN138" s="2">
        <v>6</v>
      </c>
      <c r="DO138" s="2" t="s">
        <v>12</v>
      </c>
      <c r="DP138" s="2">
        <v>130000</v>
      </c>
      <c r="DQ138" s="2">
        <v>9</v>
      </c>
      <c r="DR138" s="2">
        <v>0</v>
      </c>
      <c r="DS138" s="2">
        <v>12</v>
      </c>
      <c r="DT138" s="2">
        <v>30</v>
      </c>
      <c r="DU138" s="2">
        <v>12</v>
      </c>
      <c r="DV138" s="2">
        <v>30</v>
      </c>
      <c r="DW138" s="2">
        <v>15</v>
      </c>
      <c r="DX138" s="2">
        <v>0</v>
      </c>
      <c r="DY138" s="2" t="s">
        <v>1086</v>
      </c>
      <c r="DZ138" s="2">
        <v>6</v>
      </c>
      <c r="EA138" s="2" t="s">
        <v>12</v>
      </c>
      <c r="EB138" s="2">
        <v>130000</v>
      </c>
      <c r="EC138" s="2">
        <v>9</v>
      </c>
      <c r="ED138" s="2">
        <v>0</v>
      </c>
      <c r="EE138" s="2">
        <v>12</v>
      </c>
      <c r="EF138" s="2">
        <v>30</v>
      </c>
      <c r="EG138" s="2">
        <v>12</v>
      </c>
      <c r="EH138" s="2">
        <v>30</v>
      </c>
      <c r="EI138" s="2">
        <v>15</v>
      </c>
      <c r="EJ138" s="2">
        <v>0</v>
      </c>
      <c r="EK138" s="2" t="s">
        <v>1086</v>
      </c>
      <c r="EL138" s="2">
        <v>6</v>
      </c>
      <c r="EM138" s="2" t="s">
        <v>12</v>
      </c>
      <c r="EN138" s="2">
        <v>130000</v>
      </c>
      <c r="EO138" s="2">
        <v>60</v>
      </c>
      <c r="EP138" s="120">
        <v>1300000</v>
      </c>
      <c r="EQ138" s="118">
        <f t="shared" si="20"/>
        <v>1</v>
      </c>
      <c r="ER138" s="118">
        <f t="shared" si="21"/>
        <v>1</v>
      </c>
      <c r="ES138" s="118">
        <f t="shared" si="22"/>
        <v>1</v>
      </c>
      <c r="ET138" s="118">
        <f t="shared" si="23"/>
        <v>1</v>
      </c>
      <c r="EU138" s="118">
        <f t="shared" si="24"/>
        <v>1</v>
      </c>
      <c r="EV138" s="118">
        <f t="shared" si="25"/>
        <v>1</v>
      </c>
      <c r="EW138" s="118">
        <f t="shared" si="26"/>
        <v>1</v>
      </c>
      <c r="EX138" s="118">
        <f t="shared" si="27"/>
        <v>1</v>
      </c>
      <c r="EY138" s="118">
        <f t="shared" si="28"/>
        <v>1</v>
      </c>
      <c r="EZ138" s="118">
        <f t="shared" si="29"/>
        <v>1</v>
      </c>
      <c r="FA138" s="118" t="str">
        <f>VLOOKUP(B138,[1]Kintone!A:H,8,0)</f>
        <v>病院</v>
      </c>
      <c r="FB138" s="121">
        <v>45014</v>
      </c>
      <c r="FC138" s="118"/>
      <c r="FD138" s="118"/>
    </row>
    <row r="139" spans="1:160" ht="18.75">
      <c r="A139" s="66">
        <v>135</v>
      </c>
      <c r="B139" s="25">
        <v>2683</v>
      </c>
      <c r="C139" s="67" t="s">
        <v>15</v>
      </c>
      <c r="D139" s="25">
        <v>2719410645</v>
      </c>
      <c r="E139" s="2" t="s">
        <v>1165</v>
      </c>
      <c r="F139" s="2">
        <v>0</v>
      </c>
      <c r="G139" s="2">
        <v>0</v>
      </c>
      <c r="H139" s="2" t="s">
        <v>746</v>
      </c>
      <c r="I139" s="2" t="s">
        <v>47</v>
      </c>
      <c r="J139" s="2" t="s">
        <v>2472</v>
      </c>
      <c r="K139" s="68" t="s">
        <v>511</v>
      </c>
      <c r="L139" s="2" t="s">
        <v>3355</v>
      </c>
      <c r="M139" s="2" t="s">
        <v>3355</v>
      </c>
      <c r="N139" s="2" t="s">
        <v>3356</v>
      </c>
      <c r="O139" s="118" t="s">
        <v>1717</v>
      </c>
      <c r="P139" s="2" t="s">
        <v>511</v>
      </c>
      <c r="Q139" s="2" t="s">
        <v>746</v>
      </c>
      <c r="R139" s="2" t="s">
        <v>47</v>
      </c>
      <c r="S139" s="2" t="s">
        <v>2472</v>
      </c>
      <c r="T139" s="119" t="s">
        <v>747</v>
      </c>
      <c r="U139" s="2" t="s">
        <v>52</v>
      </c>
      <c r="V139" s="2" t="s">
        <v>15</v>
      </c>
      <c r="W139" s="69"/>
      <c r="X139" s="2" t="s">
        <v>2658</v>
      </c>
      <c r="Y139" s="2">
        <v>12</v>
      </c>
      <c r="Z139" s="2">
        <v>0</v>
      </c>
      <c r="AA139" s="2">
        <v>18</v>
      </c>
      <c r="AB139" s="2">
        <v>0</v>
      </c>
      <c r="AC139" s="2">
        <v>18</v>
      </c>
      <c r="AD139" s="2">
        <v>30</v>
      </c>
      <c r="AE139" s="2">
        <v>22</v>
      </c>
      <c r="AF139" s="2">
        <v>30</v>
      </c>
      <c r="AG139" s="2" t="s">
        <v>2658</v>
      </c>
      <c r="AH139" s="2">
        <v>10</v>
      </c>
      <c r="AI139" s="2" t="s">
        <v>15</v>
      </c>
      <c r="AJ139" s="2">
        <v>65000</v>
      </c>
      <c r="AK139" s="2">
        <v>12</v>
      </c>
      <c r="AL139" s="2">
        <v>0</v>
      </c>
      <c r="AM139" s="2">
        <v>18</v>
      </c>
      <c r="AN139" s="2">
        <v>0</v>
      </c>
      <c r="AO139" s="2">
        <v>18</v>
      </c>
      <c r="AP139" s="2">
        <v>30</v>
      </c>
      <c r="AQ139" s="2">
        <v>22</v>
      </c>
      <c r="AR139" s="2">
        <v>30</v>
      </c>
      <c r="AS139" s="2" t="s">
        <v>2658</v>
      </c>
      <c r="AT139" s="2">
        <v>10</v>
      </c>
      <c r="AU139" s="2" t="s">
        <v>15</v>
      </c>
      <c r="AV139" s="2">
        <v>65000</v>
      </c>
      <c r="AW139" s="2">
        <v>12</v>
      </c>
      <c r="AX139" s="2">
        <v>0</v>
      </c>
      <c r="AY139" s="2">
        <v>18</v>
      </c>
      <c r="AZ139" s="2">
        <v>0</v>
      </c>
      <c r="BA139" s="2">
        <v>18</v>
      </c>
      <c r="BB139" s="2">
        <v>30</v>
      </c>
      <c r="BC139" s="2">
        <v>22</v>
      </c>
      <c r="BD139" s="2">
        <v>30</v>
      </c>
      <c r="BE139" s="2" t="s">
        <v>2658</v>
      </c>
      <c r="BF139" s="2">
        <v>10</v>
      </c>
      <c r="BG139" s="2" t="s">
        <v>15</v>
      </c>
      <c r="BH139" s="2">
        <v>65000</v>
      </c>
      <c r="BI139" s="2">
        <v>12</v>
      </c>
      <c r="BJ139" s="2">
        <v>0</v>
      </c>
      <c r="BK139" s="2">
        <v>18</v>
      </c>
      <c r="BL139" s="2">
        <v>0</v>
      </c>
      <c r="BM139" s="2">
        <v>18</v>
      </c>
      <c r="BN139" s="2">
        <v>30</v>
      </c>
      <c r="BO139" s="2">
        <v>22</v>
      </c>
      <c r="BP139" s="2">
        <v>30</v>
      </c>
      <c r="BQ139" s="2" t="s">
        <v>2658</v>
      </c>
      <c r="BR139" s="2">
        <v>10</v>
      </c>
      <c r="BS139" s="2" t="s">
        <v>15</v>
      </c>
      <c r="BT139" s="2">
        <v>65000</v>
      </c>
      <c r="BU139" s="2">
        <v>12</v>
      </c>
      <c r="BV139" s="2">
        <v>0</v>
      </c>
      <c r="BW139" s="2">
        <v>18</v>
      </c>
      <c r="BX139" s="2">
        <v>0</v>
      </c>
      <c r="BY139" s="2">
        <v>18</v>
      </c>
      <c r="BZ139" s="2">
        <v>30</v>
      </c>
      <c r="CA139" s="2">
        <v>22</v>
      </c>
      <c r="CB139" s="2">
        <v>30</v>
      </c>
      <c r="CC139" s="2" t="s">
        <v>2658</v>
      </c>
      <c r="CD139" s="2">
        <v>10</v>
      </c>
      <c r="CE139" s="2" t="s">
        <v>15</v>
      </c>
      <c r="CF139" s="2">
        <v>65000</v>
      </c>
      <c r="CG139" s="2">
        <v>12</v>
      </c>
      <c r="CH139" s="2">
        <v>0</v>
      </c>
      <c r="CI139" s="2">
        <v>18</v>
      </c>
      <c r="CJ139" s="2">
        <v>0</v>
      </c>
      <c r="CK139" s="2">
        <v>18</v>
      </c>
      <c r="CL139" s="2">
        <v>30</v>
      </c>
      <c r="CM139" s="2">
        <v>22</v>
      </c>
      <c r="CN139" s="2">
        <v>30</v>
      </c>
      <c r="CO139" s="2" t="s">
        <v>2658</v>
      </c>
      <c r="CP139" s="2">
        <v>10</v>
      </c>
      <c r="CQ139" s="2" t="s">
        <v>15</v>
      </c>
      <c r="CR139" s="2">
        <v>65000</v>
      </c>
      <c r="CS139" s="2">
        <v>12</v>
      </c>
      <c r="CT139" s="2">
        <v>0</v>
      </c>
      <c r="CU139" s="2">
        <v>18</v>
      </c>
      <c r="CV139" s="2">
        <v>0</v>
      </c>
      <c r="CW139" s="2">
        <v>18</v>
      </c>
      <c r="CX139" s="2">
        <v>30</v>
      </c>
      <c r="CY139" s="2">
        <v>22</v>
      </c>
      <c r="CZ139" s="2">
        <v>30</v>
      </c>
      <c r="DA139" s="2" t="s">
        <v>2658</v>
      </c>
      <c r="DB139" s="2">
        <v>10</v>
      </c>
      <c r="DC139" s="2" t="s">
        <v>15</v>
      </c>
      <c r="DD139" s="2">
        <v>65000</v>
      </c>
      <c r="DE139" s="2">
        <v>12</v>
      </c>
      <c r="DF139" s="2">
        <v>0</v>
      </c>
      <c r="DG139" s="2">
        <v>18</v>
      </c>
      <c r="DH139" s="2">
        <v>0</v>
      </c>
      <c r="DI139" s="2">
        <v>18</v>
      </c>
      <c r="DJ139" s="2">
        <v>30</v>
      </c>
      <c r="DK139" s="2">
        <v>22</v>
      </c>
      <c r="DL139" s="2">
        <v>30</v>
      </c>
      <c r="DM139" s="2" t="s">
        <v>2658</v>
      </c>
      <c r="DN139" s="2">
        <v>10</v>
      </c>
      <c r="DO139" s="2" t="s">
        <v>15</v>
      </c>
      <c r="DP139" s="2">
        <v>65000</v>
      </c>
      <c r="DQ139" s="2">
        <v>12</v>
      </c>
      <c r="DR139" s="2">
        <v>0</v>
      </c>
      <c r="DS139" s="2">
        <v>18</v>
      </c>
      <c r="DT139" s="2">
        <v>0</v>
      </c>
      <c r="DU139" s="2">
        <v>18</v>
      </c>
      <c r="DV139" s="2">
        <v>30</v>
      </c>
      <c r="DW139" s="2">
        <v>22</v>
      </c>
      <c r="DX139" s="2">
        <v>30</v>
      </c>
      <c r="DY139" s="2" t="s">
        <v>2658</v>
      </c>
      <c r="DZ139" s="2">
        <v>10</v>
      </c>
      <c r="EA139" s="2" t="s">
        <v>15</v>
      </c>
      <c r="EB139" s="2">
        <v>65000</v>
      </c>
      <c r="EC139" s="2">
        <v>12</v>
      </c>
      <c r="ED139" s="2">
        <v>0</v>
      </c>
      <c r="EE139" s="2">
        <v>18</v>
      </c>
      <c r="EF139" s="2">
        <v>0</v>
      </c>
      <c r="EG139" s="2">
        <v>18</v>
      </c>
      <c r="EH139" s="2">
        <v>30</v>
      </c>
      <c r="EI139" s="2">
        <v>22</v>
      </c>
      <c r="EJ139" s="2">
        <v>30</v>
      </c>
      <c r="EK139" s="2" t="s">
        <v>2658</v>
      </c>
      <c r="EL139" s="2">
        <v>10</v>
      </c>
      <c r="EM139" s="2" t="s">
        <v>15</v>
      </c>
      <c r="EN139" s="2">
        <v>65000</v>
      </c>
      <c r="EO139" s="2">
        <v>100</v>
      </c>
      <c r="EP139" s="120">
        <v>650000</v>
      </c>
      <c r="EQ139" s="118">
        <f t="shared" si="20"/>
        <v>1</v>
      </c>
      <c r="ER139" s="118">
        <f t="shared" si="21"/>
        <v>1</v>
      </c>
      <c r="ES139" s="118">
        <f t="shared" si="22"/>
        <v>1</v>
      </c>
      <c r="ET139" s="118">
        <f t="shared" si="23"/>
        <v>1</v>
      </c>
      <c r="EU139" s="118">
        <f t="shared" si="24"/>
        <v>1</v>
      </c>
      <c r="EV139" s="118">
        <f t="shared" si="25"/>
        <v>1</v>
      </c>
      <c r="EW139" s="118">
        <f t="shared" si="26"/>
        <v>1</v>
      </c>
      <c r="EX139" s="118">
        <f t="shared" si="27"/>
        <v>1</v>
      </c>
      <c r="EY139" s="118">
        <f t="shared" si="28"/>
        <v>1</v>
      </c>
      <c r="EZ139" s="118">
        <f t="shared" si="29"/>
        <v>1</v>
      </c>
      <c r="FA139" s="118" t="str">
        <f>VLOOKUP(B139,[1]Kintone!A:H,8,0)</f>
        <v>診療所</v>
      </c>
      <c r="FB139" s="121">
        <v>45014</v>
      </c>
      <c r="FC139" s="118"/>
      <c r="FD139" s="118"/>
    </row>
    <row r="140" spans="1:160" ht="18.75">
      <c r="A140" s="66">
        <v>136</v>
      </c>
      <c r="B140" s="25">
        <v>2623</v>
      </c>
      <c r="C140" s="67" t="s">
        <v>12</v>
      </c>
      <c r="D140" s="25">
        <v>2719410777</v>
      </c>
      <c r="E140" s="2" t="s">
        <v>1165</v>
      </c>
      <c r="F140" s="2">
        <v>0</v>
      </c>
      <c r="G140" s="2">
        <v>0</v>
      </c>
      <c r="H140" s="2" t="s">
        <v>46</v>
      </c>
      <c r="I140" s="2" t="s">
        <v>47</v>
      </c>
      <c r="J140" s="2" t="s">
        <v>743</v>
      </c>
      <c r="K140" s="68" t="s">
        <v>507</v>
      </c>
      <c r="L140" s="2" t="s">
        <v>1255</v>
      </c>
      <c r="M140" s="2" t="s">
        <v>1255</v>
      </c>
      <c r="N140" s="2" t="s">
        <v>3357</v>
      </c>
      <c r="O140" s="118" t="s">
        <v>1256</v>
      </c>
      <c r="P140" s="2" t="s">
        <v>507</v>
      </c>
      <c r="Q140" s="2" t="s">
        <v>46</v>
      </c>
      <c r="R140" s="2" t="s">
        <v>47</v>
      </c>
      <c r="S140" s="2" t="s">
        <v>743</v>
      </c>
      <c r="T140" s="119" t="s">
        <v>744</v>
      </c>
      <c r="U140" s="2" t="s">
        <v>20</v>
      </c>
      <c r="V140" s="2" t="s">
        <v>12</v>
      </c>
      <c r="W140" s="69" t="s">
        <v>745</v>
      </c>
      <c r="X140" s="2" t="s">
        <v>2996</v>
      </c>
      <c r="Y140" s="2">
        <v>0</v>
      </c>
      <c r="Z140" s="2">
        <v>0</v>
      </c>
      <c r="AA140" s="2">
        <v>0</v>
      </c>
      <c r="AB140" s="2">
        <v>0</v>
      </c>
      <c r="AC140" s="2">
        <v>0</v>
      </c>
      <c r="AD140" s="2">
        <v>0</v>
      </c>
      <c r="AE140" s="2">
        <v>0</v>
      </c>
      <c r="AF140" s="2">
        <v>0</v>
      </c>
      <c r="AG140" s="2" t="s">
        <v>16</v>
      </c>
      <c r="AH140" s="2">
        <v>0</v>
      </c>
      <c r="AI140" s="2">
        <v>0</v>
      </c>
      <c r="AJ140" s="2">
        <v>0</v>
      </c>
      <c r="AK140" s="2">
        <v>0</v>
      </c>
      <c r="AL140" s="2">
        <v>0</v>
      </c>
      <c r="AM140" s="2">
        <v>0</v>
      </c>
      <c r="AN140" s="2">
        <v>0</v>
      </c>
      <c r="AO140" s="2">
        <v>0</v>
      </c>
      <c r="AP140" s="2">
        <v>0</v>
      </c>
      <c r="AQ140" s="2">
        <v>0</v>
      </c>
      <c r="AR140" s="2">
        <v>0</v>
      </c>
      <c r="AS140" s="2" t="s">
        <v>16</v>
      </c>
      <c r="AT140" s="2">
        <v>0</v>
      </c>
      <c r="AU140" s="2">
        <v>0</v>
      </c>
      <c r="AV140" s="2">
        <v>0</v>
      </c>
      <c r="AW140" s="2">
        <v>0</v>
      </c>
      <c r="AX140" s="2">
        <v>0</v>
      </c>
      <c r="AY140" s="2">
        <v>0</v>
      </c>
      <c r="AZ140" s="2">
        <v>0</v>
      </c>
      <c r="BA140" s="2">
        <v>0</v>
      </c>
      <c r="BB140" s="2">
        <v>0</v>
      </c>
      <c r="BC140" s="2">
        <v>0</v>
      </c>
      <c r="BD140" s="2">
        <v>0</v>
      </c>
      <c r="BE140" s="2" t="s">
        <v>16</v>
      </c>
      <c r="BF140" s="2">
        <v>0</v>
      </c>
      <c r="BG140" s="2">
        <v>0</v>
      </c>
      <c r="BH140" s="2">
        <v>0</v>
      </c>
      <c r="BI140" s="2">
        <v>0</v>
      </c>
      <c r="BJ140" s="2">
        <v>0</v>
      </c>
      <c r="BK140" s="2">
        <v>0</v>
      </c>
      <c r="BL140" s="2">
        <v>0</v>
      </c>
      <c r="BM140" s="2">
        <v>0</v>
      </c>
      <c r="BN140" s="2">
        <v>0</v>
      </c>
      <c r="BO140" s="2">
        <v>0</v>
      </c>
      <c r="BP140" s="2">
        <v>0</v>
      </c>
      <c r="BQ140" s="2" t="s">
        <v>16</v>
      </c>
      <c r="BR140" s="2">
        <v>0</v>
      </c>
      <c r="BS140" s="2">
        <v>0</v>
      </c>
      <c r="BT140" s="2">
        <v>0</v>
      </c>
      <c r="BU140" s="2">
        <v>8</v>
      </c>
      <c r="BV140" s="2">
        <v>0</v>
      </c>
      <c r="BW140" s="2">
        <v>13</v>
      </c>
      <c r="BX140" s="2">
        <v>0</v>
      </c>
      <c r="BY140" s="2">
        <v>0</v>
      </c>
      <c r="BZ140" s="2">
        <v>0</v>
      </c>
      <c r="CA140" s="2">
        <v>0</v>
      </c>
      <c r="CB140" s="2">
        <v>0</v>
      </c>
      <c r="CC140" s="2" t="s">
        <v>2996</v>
      </c>
      <c r="CD140" s="2">
        <v>5</v>
      </c>
      <c r="CE140" s="2" t="s">
        <v>12</v>
      </c>
      <c r="CF140" s="2">
        <v>110000</v>
      </c>
      <c r="CG140" s="2">
        <v>8</v>
      </c>
      <c r="CH140" s="2">
        <v>0</v>
      </c>
      <c r="CI140" s="2">
        <v>13</v>
      </c>
      <c r="CJ140" s="2">
        <v>0</v>
      </c>
      <c r="CK140" s="2">
        <v>0</v>
      </c>
      <c r="CL140" s="2">
        <v>0</v>
      </c>
      <c r="CM140" s="2">
        <v>0</v>
      </c>
      <c r="CN140" s="2">
        <v>0</v>
      </c>
      <c r="CO140" s="2" t="s">
        <v>2996</v>
      </c>
      <c r="CP140" s="2">
        <v>5</v>
      </c>
      <c r="CQ140" s="2" t="s">
        <v>12</v>
      </c>
      <c r="CR140" s="2">
        <v>110000</v>
      </c>
      <c r="CS140" s="2">
        <v>8</v>
      </c>
      <c r="CT140" s="2">
        <v>0</v>
      </c>
      <c r="CU140" s="2">
        <v>13</v>
      </c>
      <c r="CV140" s="2">
        <v>0</v>
      </c>
      <c r="CW140" s="2">
        <v>0</v>
      </c>
      <c r="CX140" s="2">
        <v>0</v>
      </c>
      <c r="CY140" s="2">
        <v>0</v>
      </c>
      <c r="CZ140" s="2">
        <v>0</v>
      </c>
      <c r="DA140" s="2" t="s">
        <v>2996</v>
      </c>
      <c r="DB140" s="2">
        <v>5</v>
      </c>
      <c r="DC140" s="2" t="s">
        <v>12</v>
      </c>
      <c r="DD140" s="2">
        <v>110000</v>
      </c>
      <c r="DE140" s="2">
        <v>8</v>
      </c>
      <c r="DF140" s="2">
        <v>0</v>
      </c>
      <c r="DG140" s="2">
        <v>13</v>
      </c>
      <c r="DH140" s="2">
        <v>0</v>
      </c>
      <c r="DI140" s="2">
        <v>0</v>
      </c>
      <c r="DJ140" s="2">
        <v>0</v>
      </c>
      <c r="DK140" s="2">
        <v>0</v>
      </c>
      <c r="DL140" s="2">
        <v>0</v>
      </c>
      <c r="DM140" s="2" t="s">
        <v>2996</v>
      </c>
      <c r="DN140" s="2">
        <v>5</v>
      </c>
      <c r="DO140" s="2" t="s">
        <v>12</v>
      </c>
      <c r="DP140" s="2">
        <v>110000</v>
      </c>
      <c r="DQ140" s="2">
        <v>8</v>
      </c>
      <c r="DR140" s="2">
        <v>0</v>
      </c>
      <c r="DS140" s="2">
        <v>13</v>
      </c>
      <c r="DT140" s="2">
        <v>0</v>
      </c>
      <c r="DU140" s="2">
        <v>0</v>
      </c>
      <c r="DV140" s="2">
        <v>0</v>
      </c>
      <c r="DW140" s="2">
        <v>0</v>
      </c>
      <c r="DX140" s="2">
        <v>0</v>
      </c>
      <c r="DY140" s="2" t="s">
        <v>2996</v>
      </c>
      <c r="DZ140" s="2">
        <v>5</v>
      </c>
      <c r="EA140" s="2" t="s">
        <v>12</v>
      </c>
      <c r="EB140" s="2">
        <v>110000</v>
      </c>
      <c r="EC140" s="2">
        <v>8</v>
      </c>
      <c r="ED140" s="2">
        <v>0</v>
      </c>
      <c r="EE140" s="2">
        <v>13</v>
      </c>
      <c r="EF140" s="2">
        <v>0</v>
      </c>
      <c r="EG140" s="2">
        <v>0</v>
      </c>
      <c r="EH140" s="2">
        <v>0</v>
      </c>
      <c r="EI140" s="2">
        <v>0</v>
      </c>
      <c r="EJ140" s="2">
        <v>0</v>
      </c>
      <c r="EK140" s="2" t="s">
        <v>2996</v>
      </c>
      <c r="EL140" s="2">
        <v>5</v>
      </c>
      <c r="EM140" s="2" t="s">
        <v>12</v>
      </c>
      <c r="EN140" s="2">
        <v>110000</v>
      </c>
      <c r="EO140" s="2">
        <v>30</v>
      </c>
      <c r="EP140" s="120">
        <v>660000</v>
      </c>
      <c r="EQ140" s="118" t="str">
        <f t="shared" si="20"/>
        <v/>
      </c>
      <c r="ER140" s="118" t="str">
        <f t="shared" si="21"/>
        <v/>
      </c>
      <c r="ES140" s="118" t="str">
        <f t="shared" si="22"/>
        <v/>
      </c>
      <c r="ET140" s="118" t="str">
        <f t="shared" si="23"/>
        <v/>
      </c>
      <c r="EU140" s="118">
        <f t="shared" si="24"/>
        <v>1</v>
      </c>
      <c r="EV140" s="118">
        <f t="shared" si="25"/>
        <v>1</v>
      </c>
      <c r="EW140" s="118">
        <f t="shared" si="26"/>
        <v>1</v>
      </c>
      <c r="EX140" s="118">
        <f t="shared" si="27"/>
        <v>1</v>
      </c>
      <c r="EY140" s="118">
        <f t="shared" si="28"/>
        <v>1</v>
      </c>
      <c r="EZ140" s="118">
        <f t="shared" si="29"/>
        <v>1</v>
      </c>
      <c r="FA140" s="118" t="str">
        <f>VLOOKUP(B140,[1]Kintone!A:H,8,0)</f>
        <v>診療所</v>
      </c>
      <c r="FB140" s="121">
        <v>45014</v>
      </c>
      <c r="FC140" s="118"/>
      <c r="FD140" s="118"/>
    </row>
    <row r="141" spans="1:160" ht="18.75">
      <c r="A141" s="66">
        <v>137</v>
      </c>
      <c r="B141" s="25">
        <v>2303</v>
      </c>
      <c r="C141" s="67" t="s">
        <v>12</v>
      </c>
      <c r="D141" s="25">
        <v>2712307855</v>
      </c>
      <c r="E141" s="2" t="s">
        <v>1165</v>
      </c>
      <c r="F141" s="2">
        <v>0</v>
      </c>
      <c r="G141" s="2">
        <v>0</v>
      </c>
      <c r="H141" s="2" t="s">
        <v>587</v>
      </c>
      <c r="I141" s="2" t="s">
        <v>43</v>
      </c>
      <c r="J141" s="2" t="s">
        <v>588</v>
      </c>
      <c r="K141" s="68" t="s">
        <v>467</v>
      </c>
      <c r="L141" s="2" t="s">
        <v>1550</v>
      </c>
      <c r="M141" s="2" t="s">
        <v>3358</v>
      </c>
      <c r="N141" s="2" t="s">
        <v>589</v>
      </c>
      <c r="O141" s="118" t="s">
        <v>3359</v>
      </c>
      <c r="P141" s="2" t="s">
        <v>467</v>
      </c>
      <c r="Q141" s="2" t="s">
        <v>587</v>
      </c>
      <c r="R141" s="2" t="s">
        <v>43</v>
      </c>
      <c r="S141" s="2" t="s">
        <v>588</v>
      </c>
      <c r="T141" s="119" t="s">
        <v>589</v>
      </c>
      <c r="U141" s="2" t="s">
        <v>20</v>
      </c>
      <c r="V141" s="2" t="s">
        <v>12</v>
      </c>
      <c r="W141" s="69" t="s">
        <v>590</v>
      </c>
      <c r="X141" s="2" t="s">
        <v>852</v>
      </c>
      <c r="Y141" s="2">
        <v>0</v>
      </c>
      <c r="Z141" s="2">
        <v>0</v>
      </c>
      <c r="AA141" s="2">
        <v>0</v>
      </c>
      <c r="AB141" s="2">
        <v>0</v>
      </c>
      <c r="AC141" s="2">
        <v>0</v>
      </c>
      <c r="AD141" s="2">
        <v>0</v>
      </c>
      <c r="AE141" s="2">
        <v>0</v>
      </c>
      <c r="AF141" s="2">
        <v>0</v>
      </c>
      <c r="AG141" s="2" t="s">
        <v>16</v>
      </c>
      <c r="AH141" s="2">
        <v>0</v>
      </c>
      <c r="AI141" s="2">
        <v>0</v>
      </c>
      <c r="AJ141" s="2">
        <v>0</v>
      </c>
      <c r="AK141" s="2">
        <v>0</v>
      </c>
      <c r="AL141" s="2">
        <v>0</v>
      </c>
      <c r="AM141" s="2">
        <v>0</v>
      </c>
      <c r="AN141" s="2">
        <v>0</v>
      </c>
      <c r="AO141" s="2">
        <v>0</v>
      </c>
      <c r="AP141" s="2">
        <v>0</v>
      </c>
      <c r="AQ141" s="2">
        <v>0</v>
      </c>
      <c r="AR141" s="2">
        <v>0</v>
      </c>
      <c r="AS141" s="2" t="s">
        <v>16</v>
      </c>
      <c r="AT141" s="2">
        <v>0</v>
      </c>
      <c r="AU141" s="2">
        <v>0</v>
      </c>
      <c r="AV141" s="2">
        <v>0</v>
      </c>
      <c r="AW141" s="2">
        <v>0</v>
      </c>
      <c r="AX141" s="2">
        <v>0</v>
      </c>
      <c r="AY141" s="2">
        <v>0</v>
      </c>
      <c r="AZ141" s="2">
        <v>0</v>
      </c>
      <c r="BA141" s="2">
        <v>0</v>
      </c>
      <c r="BB141" s="2">
        <v>0</v>
      </c>
      <c r="BC141" s="2">
        <v>0</v>
      </c>
      <c r="BD141" s="2">
        <v>0</v>
      </c>
      <c r="BE141" s="2" t="s">
        <v>16</v>
      </c>
      <c r="BF141" s="2">
        <v>0</v>
      </c>
      <c r="BG141" s="2">
        <v>0</v>
      </c>
      <c r="BH141" s="2">
        <v>0</v>
      </c>
      <c r="BI141" s="2">
        <v>7</v>
      </c>
      <c r="BJ141" s="2">
        <v>30</v>
      </c>
      <c r="BK141" s="2">
        <v>13</v>
      </c>
      <c r="BL141" s="2">
        <v>30</v>
      </c>
      <c r="BM141" s="2">
        <v>0</v>
      </c>
      <c r="BN141" s="2">
        <v>0</v>
      </c>
      <c r="BO141" s="2">
        <v>0</v>
      </c>
      <c r="BP141" s="2">
        <v>0</v>
      </c>
      <c r="BQ141" s="2" t="s">
        <v>852</v>
      </c>
      <c r="BR141" s="2">
        <v>6</v>
      </c>
      <c r="BS141" s="2" t="s">
        <v>12</v>
      </c>
      <c r="BT141" s="2">
        <v>130000</v>
      </c>
      <c r="BU141" s="2">
        <v>0</v>
      </c>
      <c r="BV141" s="2">
        <v>0</v>
      </c>
      <c r="BW141" s="2">
        <v>0</v>
      </c>
      <c r="BX141" s="2">
        <v>0</v>
      </c>
      <c r="BY141" s="2">
        <v>0</v>
      </c>
      <c r="BZ141" s="2">
        <v>0</v>
      </c>
      <c r="CA141" s="2">
        <v>0</v>
      </c>
      <c r="CB141" s="2">
        <v>0</v>
      </c>
      <c r="CC141" s="2" t="s">
        <v>16</v>
      </c>
      <c r="CD141" s="2">
        <v>0</v>
      </c>
      <c r="CE141" s="2">
        <v>0</v>
      </c>
      <c r="CF141" s="2">
        <v>0</v>
      </c>
      <c r="CG141" s="2">
        <v>0</v>
      </c>
      <c r="CH141" s="2">
        <v>0</v>
      </c>
      <c r="CI141" s="2">
        <v>0</v>
      </c>
      <c r="CJ141" s="2">
        <v>0</v>
      </c>
      <c r="CK141" s="2">
        <v>0</v>
      </c>
      <c r="CL141" s="2">
        <v>0</v>
      </c>
      <c r="CM141" s="2">
        <v>0</v>
      </c>
      <c r="CN141" s="2">
        <v>0</v>
      </c>
      <c r="CO141" s="2" t="s">
        <v>16</v>
      </c>
      <c r="CP141" s="2">
        <v>0</v>
      </c>
      <c r="CQ141" s="2">
        <v>0</v>
      </c>
      <c r="CR141" s="2">
        <v>0</v>
      </c>
      <c r="CS141" s="2">
        <v>0</v>
      </c>
      <c r="CT141" s="2">
        <v>0</v>
      </c>
      <c r="CU141" s="2">
        <v>0</v>
      </c>
      <c r="CV141" s="2">
        <v>0</v>
      </c>
      <c r="CW141" s="2">
        <v>0</v>
      </c>
      <c r="CX141" s="2">
        <v>0</v>
      </c>
      <c r="CY141" s="2">
        <v>0</v>
      </c>
      <c r="CZ141" s="2">
        <v>0</v>
      </c>
      <c r="DA141" s="2" t="s">
        <v>16</v>
      </c>
      <c r="DB141" s="2">
        <v>0</v>
      </c>
      <c r="DC141" s="2">
        <v>0</v>
      </c>
      <c r="DD141" s="2">
        <v>0</v>
      </c>
      <c r="DE141" s="2">
        <v>0</v>
      </c>
      <c r="DF141" s="2">
        <v>0</v>
      </c>
      <c r="DG141" s="2">
        <v>0</v>
      </c>
      <c r="DH141" s="2">
        <v>0</v>
      </c>
      <c r="DI141" s="2">
        <v>0</v>
      </c>
      <c r="DJ141" s="2">
        <v>0</v>
      </c>
      <c r="DK141" s="2">
        <v>0</v>
      </c>
      <c r="DL141" s="2">
        <v>0</v>
      </c>
      <c r="DM141" s="2" t="s">
        <v>16</v>
      </c>
      <c r="DN141" s="2">
        <v>0</v>
      </c>
      <c r="DO141" s="2">
        <v>0</v>
      </c>
      <c r="DP141" s="2">
        <v>0</v>
      </c>
      <c r="DQ141" s="2">
        <v>0</v>
      </c>
      <c r="DR141" s="2">
        <v>0</v>
      </c>
      <c r="DS141" s="2">
        <v>0</v>
      </c>
      <c r="DT141" s="2">
        <v>0</v>
      </c>
      <c r="DU141" s="2">
        <v>0</v>
      </c>
      <c r="DV141" s="2">
        <v>0</v>
      </c>
      <c r="DW141" s="2">
        <v>0</v>
      </c>
      <c r="DX141" s="2">
        <v>0</v>
      </c>
      <c r="DY141" s="2" t="s">
        <v>16</v>
      </c>
      <c r="DZ141" s="2">
        <v>0</v>
      </c>
      <c r="EA141" s="2">
        <v>0</v>
      </c>
      <c r="EB141" s="2">
        <v>0</v>
      </c>
      <c r="EC141" s="2">
        <v>7</v>
      </c>
      <c r="ED141" s="2">
        <v>30</v>
      </c>
      <c r="EE141" s="2">
        <v>13</v>
      </c>
      <c r="EF141" s="2">
        <v>30</v>
      </c>
      <c r="EG141" s="2">
        <v>0</v>
      </c>
      <c r="EH141" s="2">
        <v>0</v>
      </c>
      <c r="EI141" s="2">
        <v>0</v>
      </c>
      <c r="EJ141" s="2">
        <v>0</v>
      </c>
      <c r="EK141" s="2" t="s">
        <v>852</v>
      </c>
      <c r="EL141" s="2">
        <v>6</v>
      </c>
      <c r="EM141" s="2" t="s">
        <v>12</v>
      </c>
      <c r="EN141" s="2">
        <v>130000</v>
      </c>
      <c r="EO141" s="2">
        <v>12</v>
      </c>
      <c r="EP141" s="120">
        <v>260000</v>
      </c>
      <c r="EQ141" s="118" t="str">
        <f t="shared" si="20"/>
        <v/>
      </c>
      <c r="ER141" s="118" t="str">
        <f t="shared" si="21"/>
        <v/>
      </c>
      <c r="ES141" s="118" t="str">
        <f t="shared" si="22"/>
        <v/>
      </c>
      <c r="ET141" s="118">
        <f t="shared" si="23"/>
        <v>1</v>
      </c>
      <c r="EU141" s="118" t="str">
        <f t="shared" si="24"/>
        <v/>
      </c>
      <c r="EV141" s="118" t="str">
        <f t="shared" si="25"/>
        <v/>
      </c>
      <c r="EW141" s="118" t="str">
        <f t="shared" si="26"/>
        <v/>
      </c>
      <c r="EX141" s="118" t="str">
        <f t="shared" si="27"/>
        <v/>
      </c>
      <c r="EY141" s="118" t="str">
        <f t="shared" si="28"/>
        <v/>
      </c>
      <c r="EZ141" s="118">
        <f t="shared" si="29"/>
        <v>1</v>
      </c>
      <c r="FA141" s="118" t="str">
        <f>VLOOKUP(B141,[1]Kintone!A:H,8,0)</f>
        <v>診療所</v>
      </c>
      <c r="FB141" s="121">
        <v>45014</v>
      </c>
      <c r="FC141" s="118"/>
      <c r="FD141" s="118"/>
    </row>
    <row r="142" spans="1:160" ht="18.75">
      <c r="A142" s="66">
        <v>138</v>
      </c>
      <c r="B142" s="25">
        <v>182</v>
      </c>
      <c r="C142" s="67" t="s">
        <v>12</v>
      </c>
      <c r="D142" s="25">
        <v>2714207616</v>
      </c>
      <c r="E142" s="2" t="s">
        <v>2032</v>
      </c>
      <c r="F142" s="2" t="s">
        <v>2033</v>
      </c>
      <c r="G142" s="2" t="s">
        <v>2034</v>
      </c>
      <c r="H142" s="2" t="s">
        <v>2032</v>
      </c>
      <c r="I142" s="2" t="s">
        <v>271</v>
      </c>
      <c r="J142" s="2" t="s">
        <v>2035</v>
      </c>
      <c r="K142" s="68" t="s">
        <v>2034</v>
      </c>
      <c r="L142" s="2" t="s">
        <v>2036</v>
      </c>
      <c r="M142" s="2" t="s">
        <v>2036</v>
      </c>
      <c r="N142" s="2" t="s">
        <v>2037</v>
      </c>
      <c r="O142" s="118" t="s">
        <v>2038</v>
      </c>
      <c r="P142" s="2" t="s">
        <v>2034</v>
      </c>
      <c r="Q142" s="2" t="s">
        <v>2032</v>
      </c>
      <c r="R142" s="2" t="s">
        <v>271</v>
      </c>
      <c r="S142" s="2" t="s">
        <v>2035</v>
      </c>
      <c r="T142" s="119" t="s">
        <v>2037</v>
      </c>
      <c r="U142" s="2" t="s">
        <v>20</v>
      </c>
      <c r="V142" s="2" t="s">
        <v>12</v>
      </c>
      <c r="W142" s="69"/>
      <c r="X142" s="2" t="s">
        <v>2039</v>
      </c>
      <c r="Y142" s="2">
        <v>0</v>
      </c>
      <c r="Z142" s="2">
        <v>0</v>
      </c>
      <c r="AA142" s="2">
        <v>0</v>
      </c>
      <c r="AB142" s="2">
        <v>0</v>
      </c>
      <c r="AC142" s="2">
        <v>0</v>
      </c>
      <c r="AD142" s="2">
        <v>0</v>
      </c>
      <c r="AE142" s="2">
        <v>0</v>
      </c>
      <c r="AF142" s="2">
        <v>0</v>
      </c>
      <c r="AG142" s="2" t="s">
        <v>16</v>
      </c>
      <c r="AH142" s="2">
        <v>0</v>
      </c>
      <c r="AI142" s="2">
        <v>0</v>
      </c>
      <c r="AJ142" s="2">
        <v>0</v>
      </c>
      <c r="AK142" s="2">
        <v>0</v>
      </c>
      <c r="AL142" s="2">
        <v>0</v>
      </c>
      <c r="AM142" s="2">
        <v>0</v>
      </c>
      <c r="AN142" s="2">
        <v>0</v>
      </c>
      <c r="AO142" s="2">
        <v>0</v>
      </c>
      <c r="AP142" s="2">
        <v>0</v>
      </c>
      <c r="AQ142" s="2">
        <v>0</v>
      </c>
      <c r="AR142" s="2">
        <v>0</v>
      </c>
      <c r="AS142" s="2" t="s">
        <v>16</v>
      </c>
      <c r="AT142" s="2">
        <v>0</v>
      </c>
      <c r="AU142" s="2">
        <v>0</v>
      </c>
      <c r="AV142" s="2">
        <v>0</v>
      </c>
      <c r="AW142" s="2">
        <v>0</v>
      </c>
      <c r="AX142" s="2">
        <v>0</v>
      </c>
      <c r="AY142" s="2">
        <v>0</v>
      </c>
      <c r="AZ142" s="2">
        <v>0</v>
      </c>
      <c r="BA142" s="2">
        <v>0</v>
      </c>
      <c r="BB142" s="2">
        <v>0</v>
      </c>
      <c r="BC142" s="2">
        <v>0</v>
      </c>
      <c r="BD142" s="2">
        <v>0</v>
      </c>
      <c r="BE142" s="2" t="s">
        <v>16</v>
      </c>
      <c r="BF142" s="2">
        <v>0</v>
      </c>
      <c r="BG142" s="2">
        <v>0</v>
      </c>
      <c r="BH142" s="2">
        <v>0</v>
      </c>
      <c r="BI142" s="2">
        <v>0</v>
      </c>
      <c r="BJ142" s="2">
        <v>0</v>
      </c>
      <c r="BK142" s="2">
        <v>0</v>
      </c>
      <c r="BL142" s="2">
        <v>0</v>
      </c>
      <c r="BM142" s="2">
        <v>0</v>
      </c>
      <c r="BN142" s="2">
        <v>0</v>
      </c>
      <c r="BO142" s="2">
        <v>0</v>
      </c>
      <c r="BP142" s="2">
        <v>0</v>
      </c>
      <c r="BQ142" s="2" t="s">
        <v>16</v>
      </c>
      <c r="BR142" s="2">
        <v>0</v>
      </c>
      <c r="BS142" s="2">
        <v>0</v>
      </c>
      <c r="BT142" s="2">
        <v>0</v>
      </c>
      <c r="BU142" s="2">
        <v>9</v>
      </c>
      <c r="BV142" s="2">
        <v>30</v>
      </c>
      <c r="BW142" s="2">
        <v>14</v>
      </c>
      <c r="BX142" s="2">
        <v>30</v>
      </c>
      <c r="BY142" s="2">
        <v>0</v>
      </c>
      <c r="BZ142" s="2">
        <v>0</v>
      </c>
      <c r="CA142" s="2">
        <v>0</v>
      </c>
      <c r="CB142" s="2">
        <v>0</v>
      </c>
      <c r="CC142" s="2" t="s">
        <v>2039</v>
      </c>
      <c r="CD142" s="2">
        <v>5</v>
      </c>
      <c r="CE142" s="2" t="s">
        <v>12</v>
      </c>
      <c r="CF142" s="2">
        <v>110000</v>
      </c>
      <c r="CG142" s="2">
        <v>0</v>
      </c>
      <c r="CH142" s="2">
        <v>0</v>
      </c>
      <c r="CI142" s="2">
        <v>0</v>
      </c>
      <c r="CJ142" s="2">
        <v>0</v>
      </c>
      <c r="CK142" s="2">
        <v>0</v>
      </c>
      <c r="CL142" s="2">
        <v>0</v>
      </c>
      <c r="CM142" s="2">
        <v>0</v>
      </c>
      <c r="CN142" s="2">
        <v>0</v>
      </c>
      <c r="CO142" s="2" t="s">
        <v>16</v>
      </c>
      <c r="CP142" s="2">
        <v>0</v>
      </c>
      <c r="CQ142" s="2">
        <v>0</v>
      </c>
      <c r="CR142" s="2">
        <v>0</v>
      </c>
      <c r="CS142" s="2">
        <v>0</v>
      </c>
      <c r="CT142" s="2">
        <v>0</v>
      </c>
      <c r="CU142" s="2">
        <v>0</v>
      </c>
      <c r="CV142" s="2">
        <v>0</v>
      </c>
      <c r="CW142" s="2">
        <v>0</v>
      </c>
      <c r="CX142" s="2">
        <v>0</v>
      </c>
      <c r="CY142" s="2">
        <v>0</v>
      </c>
      <c r="CZ142" s="2">
        <v>0</v>
      </c>
      <c r="DA142" s="2" t="s">
        <v>16</v>
      </c>
      <c r="DB142" s="2">
        <v>0</v>
      </c>
      <c r="DC142" s="2">
        <v>0</v>
      </c>
      <c r="DD142" s="2">
        <v>0</v>
      </c>
      <c r="DE142" s="2">
        <v>0</v>
      </c>
      <c r="DF142" s="2">
        <v>0</v>
      </c>
      <c r="DG142" s="2">
        <v>0</v>
      </c>
      <c r="DH142" s="2">
        <v>0</v>
      </c>
      <c r="DI142" s="2">
        <v>0</v>
      </c>
      <c r="DJ142" s="2">
        <v>0</v>
      </c>
      <c r="DK142" s="2">
        <v>0</v>
      </c>
      <c r="DL142" s="2">
        <v>0</v>
      </c>
      <c r="DM142" s="2" t="s">
        <v>16</v>
      </c>
      <c r="DN142" s="2">
        <v>0</v>
      </c>
      <c r="DO142" s="2">
        <v>0</v>
      </c>
      <c r="DP142" s="2">
        <v>0</v>
      </c>
      <c r="DQ142" s="2">
        <v>0</v>
      </c>
      <c r="DR142" s="2">
        <v>0</v>
      </c>
      <c r="DS142" s="2">
        <v>0</v>
      </c>
      <c r="DT142" s="2">
        <v>0</v>
      </c>
      <c r="DU142" s="2">
        <v>0</v>
      </c>
      <c r="DV142" s="2">
        <v>0</v>
      </c>
      <c r="DW142" s="2">
        <v>0</v>
      </c>
      <c r="DX142" s="2">
        <v>0</v>
      </c>
      <c r="DY142" s="2" t="s">
        <v>16</v>
      </c>
      <c r="DZ142" s="2">
        <v>0</v>
      </c>
      <c r="EA142" s="2">
        <v>0</v>
      </c>
      <c r="EB142" s="2">
        <v>0</v>
      </c>
      <c r="EC142" s="2">
        <v>0</v>
      </c>
      <c r="ED142" s="2">
        <v>0</v>
      </c>
      <c r="EE142" s="2">
        <v>0</v>
      </c>
      <c r="EF142" s="2">
        <v>0</v>
      </c>
      <c r="EG142" s="2">
        <v>0</v>
      </c>
      <c r="EH142" s="2">
        <v>0</v>
      </c>
      <c r="EI142" s="2">
        <v>0</v>
      </c>
      <c r="EJ142" s="2">
        <v>0</v>
      </c>
      <c r="EK142" s="2" t="s">
        <v>16</v>
      </c>
      <c r="EL142" s="2">
        <v>0</v>
      </c>
      <c r="EM142" s="2">
        <v>0</v>
      </c>
      <c r="EN142" s="2">
        <v>0</v>
      </c>
      <c r="EO142" s="2">
        <v>5</v>
      </c>
      <c r="EP142" s="120">
        <v>110000</v>
      </c>
      <c r="EQ142" s="118" t="str">
        <f t="shared" si="20"/>
        <v/>
      </c>
      <c r="ER142" s="118" t="str">
        <f t="shared" si="21"/>
        <v/>
      </c>
      <c r="ES142" s="118" t="str">
        <f t="shared" si="22"/>
        <v/>
      </c>
      <c r="ET142" s="118" t="str">
        <f t="shared" si="23"/>
        <v/>
      </c>
      <c r="EU142" s="118">
        <f t="shared" si="24"/>
        <v>1</v>
      </c>
      <c r="EV142" s="118" t="str">
        <f t="shared" si="25"/>
        <v/>
      </c>
      <c r="EW142" s="118" t="str">
        <f t="shared" si="26"/>
        <v/>
      </c>
      <c r="EX142" s="118" t="str">
        <f t="shared" si="27"/>
        <v/>
      </c>
      <c r="EY142" s="118" t="str">
        <f t="shared" si="28"/>
        <v/>
      </c>
      <c r="EZ142" s="118" t="str">
        <f t="shared" si="29"/>
        <v/>
      </c>
      <c r="FA142" s="118" t="str">
        <f>VLOOKUP(B142,[1]Kintone!A:H,8,0)</f>
        <v>診療所</v>
      </c>
      <c r="FB142" s="121">
        <v>45014</v>
      </c>
      <c r="FC142" s="118"/>
      <c r="FD142" s="118"/>
    </row>
    <row r="143" spans="1:160" ht="18.75">
      <c r="A143" s="66">
        <v>139</v>
      </c>
      <c r="B143" s="25">
        <v>2892</v>
      </c>
      <c r="C143" s="67" t="s">
        <v>12</v>
      </c>
      <c r="D143" s="25">
        <v>2714112006</v>
      </c>
      <c r="E143" s="2" t="s">
        <v>617</v>
      </c>
      <c r="F143" s="2" t="s">
        <v>3360</v>
      </c>
      <c r="G143" s="2" t="s">
        <v>1295</v>
      </c>
      <c r="H143" s="2" t="s">
        <v>960</v>
      </c>
      <c r="I143" s="2" t="s">
        <v>141</v>
      </c>
      <c r="J143" s="2" t="s">
        <v>2473</v>
      </c>
      <c r="K143" s="68" t="s">
        <v>1046</v>
      </c>
      <c r="L143" s="2" t="s">
        <v>1296</v>
      </c>
      <c r="M143" s="2" t="s">
        <v>3361</v>
      </c>
      <c r="N143" s="2" t="s">
        <v>1015</v>
      </c>
      <c r="O143" s="118" t="s">
        <v>1297</v>
      </c>
      <c r="P143" s="2" t="s">
        <v>1046</v>
      </c>
      <c r="Q143" s="2" t="s">
        <v>960</v>
      </c>
      <c r="R143" s="2" t="s">
        <v>141</v>
      </c>
      <c r="S143" s="2" t="s">
        <v>2473</v>
      </c>
      <c r="T143" s="119" t="s">
        <v>1015</v>
      </c>
      <c r="U143" s="2" t="s">
        <v>29</v>
      </c>
      <c r="V143" s="2" t="s">
        <v>12</v>
      </c>
      <c r="W143" s="69"/>
      <c r="X143" s="2" t="s">
        <v>1298</v>
      </c>
      <c r="Y143" s="2">
        <v>9</v>
      </c>
      <c r="Z143" s="2">
        <v>0</v>
      </c>
      <c r="AA143" s="2">
        <v>12</v>
      </c>
      <c r="AB143" s="2">
        <v>0</v>
      </c>
      <c r="AC143" s="2">
        <v>12</v>
      </c>
      <c r="AD143" s="2">
        <v>0</v>
      </c>
      <c r="AE143" s="2">
        <v>15</v>
      </c>
      <c r="AF143" s="2">
        <v>0</v>
      </c>
      <c r="AG143" s="2" t="s">
        <v>1298</v>
      </c>
      <c r="AH143" s="2">
        <v>6</v>
      </c>
      <c r="AI143" s="2" t="s">
        <v>12</v>
      </c>
      <c r="AJ143" s="2">
        <v>130000</v>
      </c>
      <c r="AK143" s="2">
        <v>9</v>
      </c>
      <c r="AL143" s="2">
        <v>0</v>
      </c>
      <c r="AM143" s="2">
        <v>12</v>
      </c>
      <c r="AN143" s="2">
        <v>0</v>
      </c>
      <c r="AO143" s="2">
        <v>12</v>
      </c>
      <c r="AP143" s="2">
        <v>0</v>
      </c>
      <c r="AQ143" s="2">
        <v>15</v>
      </c>
      <c r="AR143" s="2">
        <v>0</v>
      </c>
      <c r="AS143" s="2" t="s">
        <v>1298</v>
      </c>
      <c r="AT143" s="2">
        <v>6</v>
      </c>
      <c r="AU143" s="2" t="s">
        <v>12</v>
      </c>
      <c r="AV143" s="2">
        <v>130000</v>
      </c>
      <c r="AW143" s="2">
        <v>9</v>
      </c>
      <c r="AX143" s="2">
        <v>0</v>
      </c>
      <c r="AY143" s="2">
        <v>12</v>
      </c>
      <c r="AZ143" s="2">
        <v>0</v>
      </c>
      <c r="BA143" s="2">
        <v>12</v>
      </c>
      <c r="BB143" s="2">
        <v>0</v>
      </c>
      <c r="BC143" s="2">
        <v>15</v>
      </c>
      <c r="BD143" s="2">
        <v>0</v>
      </c>
      <c r="BE143" s="2" t="s">
        <v>1298</v>
      </c>
      <c r="BF143" s="2">
        <v>6</v>
      </c>
      <c r="BG143" s="2" t="s">
        <v>12</v>
      </c>
      <c r="BH143" s="2">
        <v>130000</v>
      </c>
      <c r="BI143" s="2">
        <v>9</v>
      </c>
      <c r="BJ143" s="2">
        <v>0</v>
      </c>
      <c r="BK143" s="2">
        <v>12</v>
      </c>
      <c r="BL143" s="2">
        <v>0</v>
      </c>
      <c r="BM143" s="2">
        <v>12</v>
      </c>
      <c r="BN143" s="2">
        <v>0</v>
      </c>
      <c r="BO143" s="2">
        <v>15</v>
      </c>
      <c r="BP143" s="2">
        <v>0</v>
      </c>
      <c r="BQ143" s="2" t="s">
        <v>1298</v>
      </c>
      <c r="BR143" s="2">
        <v>6</v>
      </c>
      <c r="BS143" s="2" t="s">
        <v>12</v>
      </c>
      <c r="BT143" s="2">
        <v>130000</v>
      </c>
      <c r="BU143" s="2">
        <v>9</v>
      </c>
      <c r="BV143" s="2">
        <v>0</v>
      </c>
      <c r="BW143" s="2">
        <v>12</v>
      </c>
      <c r="BX143" s="2">
        <v>0</v>
      </c>
      <c r="BY143" s="2">
        <v>12</v>
      </c>
      <c r="BZ143" s="2">
        <v>0</v>
      </c>
      <c r="CA143" s="2">
        <v>15</v>
      </c>
      <c r="CB143" s="2">
        <v>0</v>
      </c>
      <c r="CC143" s="2" t="s">
        <v>1298</v>
      </c>
      <c r="CD143" s="2">
        <v>6</v>
      </c>
      <c r="CE143" s="2" t="s">
        <v>12</v>
      </c>
      <c r="CF143" s="2">
        <v>130000</v>
      </c>
      <c r="CG143" s="2">
        <v>9</v>
      </c>
      <c r="CH143" s="2">
        <v>0</v>
      </c>
      <c r="CI143" s="2">
        <v>12</v>
      </c>
      <c r="CJ143" s="2">
        <v>0</v>
      </c>
      <c r="CK143" s="2">
        <v>12</v>
      </c>
      <c r="CL143" s="2">
        <v>0</v>
      </c>
      <c r="CM143" s="2">
        <v>15</v>
      </c>
      <c r="CN143" s="2">
        <v>0</v>
      </c>
      <c r="CO143" s="2" t="s">
        <v>1298</v>
      </c>
      <c r="CP143" s="2">
        <v>6</v>
      </c>
      <c r="CQ143" s="2" t="s">
        <v>12</v>
      </c>
      <c r="CR143" s="2">
        <v>130000</v>
      </c>
      <c r="CS143" s="2">
        <v>0</v>
      </c>
      <c r="CT143" s="2">
        <v>0</v>
      </c>
      <c r="CU143" s="2">
        <v>0</v>
      </c>
      <c r="CV143" s="2">
        <v>0</v>
      </c>
      <c r="CW143" s="2">
        <v>0</v>
      </c>
      <c r="CX143" s="2">
        <v>0</v>
      </c>
      <c r="CY143" s="2">
        <v>0</v>
      </c>
      <c r="CZ143" s="2">
        <v>0</v>
      </c>
      <c r="DA143" s="2" t="s">
        <v>16</v>
      </c>
      <c r="DB143" s="2">
        <v>0</v>
      </c>
      <c r="DC143" s="2">
        <v>0</v>
      </c>
      <c r="DD143" s="2">
        <v>0</v>
      </c>
      <c r="DE143" s="2">
        <v>9</v>
      </c>
      <c r="DF143" s="2">
        <v>0</v>
      </c>
      <c r="DG143" s="2">
        <v>12</v>
      </c>
      <c r="DH143" s="2">
        <v>0</v>
      </c>
      <c r="DI143" s="2">
        <v>12</v>
      </c>
      <c r="DJ143" s="2">
        <v>0</v>
      </c>
      <c r="DK143" s="2">
        <v>15</v>
      </c>
      <c r="DL143" s="2">
        <v>0</v>
      </c>
      <c r="DM143" s="2" t="s">
        <v>1298</v>
      </c>
      <c r="DN143" s="2">
        <v>6</v>
      </c>
      <c r="DO143" s="2" t="s">
        <v>12</v>
      </c>
      <c r="DP143" s="2">
        <v>130000</v>
      </c>
      <c r="DQ143" s="2">
        <v>9</v>
      </c>
      <c r="DR143" s="2">
        <v>0</v>
      </c>
      <c r="DS143" s="2">
        <v>12</v>
      </c>
      <c r="DT143" s="2">
        <v>0</v>
      </c>
      <c r="DU143" s="2">
        <v>12</v>
      </c>
      <c r="DV143" s="2">
        <v>0</v>
      </c>
      <c r="DW143" s="2">
        <v>15</v>
      </c>
      <c r="DX143" s="2">
        <v>0</v>
      </c>
      <c r="DY143" s="2" t="s">
        <v>1298</v>
      </c>
      <c r="DZ143" s="2">
        <v>6</v>
      </c>
      <c r="EA143" s="2" t="s">
        <v>12</v>
      </c>
      <c r="EB143" s="2">
        <v>130000</v>
      </c>
      <c r="EC143" s="2">
        <v>9</v>
      </c>
      <c r="ED143" s="2">
        <v>0</v>
      </c>
      <c r="EE143" s="2">
        <v>12</v>
      </c>
      <c r="EF143" s="2">
        <v>0</v>
      </c>
      <c r="EG143" s="2">
        <v>12</v>
      </c>
      <c r="EH143" s="2">
        <v>0</v>
      </c>
      <c r="EI143" s="2">
        <v>15</v>
      </c>
      <c r="EJ143" s="2">
        <v>0</v>
      </c>
      <c r="EK143" s="2" t="s">
        <v>1298</v>
      </c>
      <c r="EL143" s="2">
        <v>6</v>
      </c>
      <c r="EM143" s="2" t="s">
        <v>12</v>
      </c>
      <c r="EN143" s="2">
        <v>130000</v>
      </c>
      <c r="EO143" s="2">
        <v>54</v>
      </c>
      <c r="EP143" s="120">
        <v>1170000</v>
      </c>
      <c r="EQ143" s="118">
        <f t="shared" si="20"/>
        <v>1</v>
      </c>
      <c r="ER143" s="118">
        <f t="shared" si="21"/>
        <v>1</v>
      </c>
      <c r="ES143" s="118">
        <f t="shared" si="22"/>
        <v>1</v>
      </c>
      <c r="ET143" s="118">
        <f t="shared" si="23"/>
        <v>1</v>
      </c>
      <c r="EU143" s="118">
        <f t="shared" si="24"/>
        <v>1</v>
      </c>
      <c r="EV143" s="118">
        <f t="shared" si="25"/>
        <v>1</v>
      </c>
      <c r="EW143" s="118" t="str">
        <f t="shared" si="26"/>
        <v/>
      </c>
      <c r="EX143" s="118">
        <f t="shared" si="27"/>
        <v>1</v>
      </c>
      <c r="EY143" s="118">
        <f t="shared" si="28"/>
        <v>1</v>
      </c>
      <c r="EZ143" s="118">
        <f t="shared" si="29"/>
        <v>1</v>
      </c>
      <c r="FA143" s="118" t="str">
        <f>VLOOKUP(B143,[1]Kintone!A:H,8,0)</f>
        <v>診療所</v>
      </c>
      <c r="FB143" s="121">
        <v>45014</v>
      </c>
      <c r="FC143" s="118"/>
      <c r="FD143" s="118"/>
    </row>
    <row r="144" spans="1:160" ht="18.75">
      <c r="A144" s="66">
        <v>140</v>
      </c>
      <c r="B144" s="25">
        <v>2594</v>
      </c>
      <c r="C144" s="67" t="s">
        <v>12</v>
      </c>
      <c r="D144" s="25">
        <v>2719109288</v>
      </c>
      <c r="E144" s="2" t="s">
        <v>223</v>
      </c>
      <c r="F144" s="2" t="s">
        <v>1534</v>
      </c>
      <c r="G144" s="2" t="s">
        <v>3362</v>
      </c>
      <c r="H144" s="2" t="s">
        <v>896</v>
      </c>
      <c r="I144" s="2" t="s">
        <v>291</v>
      </c>
      <c r="J144" s="2" t="s">
        <v>897</v>
      </c>
      <c r="K144" s="68" t="s">
        <v>2474</v>
      </c>
      <c r="L144" s="2" t="s">
        <v>1535</v>
      </c>
      <c r="M144" s="2" t="s">
        <v>1536</v>
      </c>
      <c r="N144" s="2" t="s">
        <v>3363</v>
      </c>
      <c r="O144" s="118" t="s">
        <v>1537</v>
      </c>
      <c r="P144" s="2" t="s">
        <v>2474</v>
      </c>
      <c r="Q144" s="2" t="s">
        <v>896</v>
      </c>
      <c r="R144" s="2" t="s">
        <v>291</v>
      </c>
      <c r="S144" s="2" t="s">
        <v>897</v>
      </c>
      <c r="T144" s="119" t="s">
        <v>898</v>
      </c>
      <c r="U144" s="2" t="s">
        <v>29</v>
      </c>
      <c r="V144" s="2" t="s">
        <v>12</v>
      </c>
      <c r="W144" s="69" t="s">
        <v>899</v>
      </c>
      <c r="X144" s="2" t="s">
        <v>1135</v>
      </c>
      <c r="Y144" s="2">
        <v>9</v>
      </c>
      <c r="Z144" s="2">
        <v>30</v>
      </c>
      <c r="AA144" s="2">
        <v>12</v>
      </c>
      <c r="AB144" s="2">
        <v>30</v>
      </c>
      <c r="AC144" s="2">
        <v>13</v>
      </c>
      <c r="AD144" s="2">
        <v>30</v>
      </c>
      <c r="AE144" s="2">
        <v>16</v>
      </c>
      <c r="AF144" s="2">
        <v>30</v>
      </c>
      <c r="AG144" s="2" t="s">
        <v>1135</v>
      </c>
      <c r="AH144" s="2">
        <v>6</v>
      </c>
      <c r="AI144" s="2" t="s">
        <v>12</v>
      </c>
      <c r="AJ144" s="2">
        <v>130000</v>
      </c>
      <c r="AK144" s="2">
        <v>9</v>
      </c>
      <c r="AL144" s="2">
        <v>30</v>
      </c>
      <c r="AM144" s="2">
        <v>12</v>
      </c>
      <c r="AN144" s="2">
        <v>30</v>
      </c>
      <c r="AO144" s="2">
        <v>13</v>
      </c>
      <c r="AP144" s="2">
        <v>30</v>
      </c>
      <c r="AQ144" s="2">
        <v>16</v>
      </c>
      <c r="AR144" s="2">
        <v>30</v>
      </c>
      <c r="AS144" s="2" t="s">
        <v>1135</v>
      </c>
      <c r="AT144" s="2">
        <v>6</v>
      </c>
      <c r="AU144" s="2" t="s">
        <v>12</v>
      </c>
      <c r="AV144" s="2">
        <v>130000</v>
      </c>
      <c r="AW144" s="2">
        <v>9</v>
      </c>
      <c r="AX144" s="2">
        <v>30</v>
      </c>
      <c r="AY144" s="2">
        <v>12</v>
      </c>
      <c r="AZ144" s="2">
        <v>30</v>
      </c>
      <c r="BA144" s="2">
        <v>13</v>
      </c>
      <c r="BB144" s="2">
        <v>30</v>
      </c>
      <c r="BC144" s="2">
        <v>16</v>
      </c>
      <c r="BD144" s="2">
        <v>30</v>
      </c>
      <c r="BE144" s="2" t="s">
        <v>1135</v>
      </c>
      <c r="BF144" s="2">
        <v>6</v>
      </c>
      <c r="BG144" s="2" t="s">
        <v>12</v>
      </c>
      <c r="BH144" s="2">
        <v>130000</v>
      </c>
      <c r="BI144" s="2">
        <v>9</v>
      </c>
      <c r="BJ144" s="2">
        <v>30</v>
      </c>
      <c r="BK144" s="2">
        <v>12</v>
      </c>
      <c r="BL144" s="2">
        <v>30</v>
      </c>
      <c r="BM144" s="2">
        <v>13</v>
      </c>
      <c r="BN144" s="2">
        <v>30</v>
      </c>
      <c r="BO144" s="2">
        <v>16</v>
      </c>
      <c r="BP144" s="2">
        <v>30</v>
      </c>
      <c r="BQ144" s="2" t="s">
        <v>1135</v>
      </c>
      <c r="BR144" s="2">
        <v>6</v>
      </c>
      <c r="BS144" s="2" t="s">
        <v>12</v>
      </c>
      <c r="BT144" s="2">
        <v>130000</v>
      </c>
      <c r="BU144" s="2">
        <v>9</v>
      </c>
      <c r="BV144" s="2">
        <v>30</v>
      </c>
      <c r="BW144" s="2">
        <v>12</v>
      </c>
      <c r="BX144" s="2">
        <v>30</v>
      </c>
      <c r="BY144" s="2">
        <v>13</v>
      </c>
      <c r="BZ144" s="2">
        <v>30</v>
      </c>
      <c r="CA144" s="2">
        <v>16</v>
      </c>
      <c r="CB144" s="2">
        <v>30</v>
      </c>
      <c r="CC144" s="2" t="s">
        <v>1135</v>
      </c>
      <c r="CD144" s="2">
        <v>6</v>
      </c>
      <c r="CE144" s="2" t="s">
        <v>12</v>
      </c>
      <c r="CF144" s="2">
        <v>130000</v>
      </c>
      <c r="CG144" s="2">
        <v>9</v>
      </c>
      <c r="CH144" s="2">
        <v>30</v>
      </c>
      <c r="CI144" s="2">
        <v>12</v>
      </c>
      <c r="CJ144" s="2">
        <v>30</v>
      </c>
      <c r="CK144" s="2">
        <v>13</v>
      </c>
      <c r="CL144" s="2">
        <v>30</v>
      </c>
      <c r="CM144" s="2">
        <v>16</v>
      </c>
      <c r="CN144" s="2">
        <v>30</v>
      </c>
      <c r="CO144" s="2" t="s">
        <v>1135</v>
      </c>
      <c r="CP144" s="2">
        <v>6</v>
      </c>
      <c r="CQ144" s="2" t="s">
        <v>12</v>
      </c>
      <c r="CR144" s="2">
        <v>130000</v>
      </c>
      <c r="CS144" s="2">
        <v>9</v>
      </c>
      <c r="CT144" s="2">
        <v>30</v>
      </c>
      <c r="CU144" s="2">
        <v>12</v>
      </c>
      <c r="CV144" s="2">
        <v>30</v>
      </c>
      <c r="CW144" s="2">
        <v>13</v>
      </c>
      <c r="CX144" s="2">
        <v>30</v>
      </c>
      <c r="CY144" s="2">
        <v>16</v>
      </c>
      <c r="CZ144" s="2">
        <v>30</v>
      </c>
      <c r="DA144" s="2" t="s">
        <v>1135</v>
      </c>
      <c r="DB144" s="2">
        <v>6</v>
      </c>
      <c r="DC144" s="2" t="s">
        <v>12</v>
      </c>
      <c r="DD144" s="2">
        <v>130000</v>
      </c>
      <c r="DE144" s="2">
        <v>9</v>
      </c>
      <c r="DF144" s="2">
        <v>30</v>
      </c>
      <c r="DG144" s="2">
        <v>12</v>
      </c>
      <c r="DH144" s="2">
        <v>30</v>
      </c>
      <c r="DI144" s="2">
        <v>13</v>
      </c>
      <c r="DJ144" s="2">
        <v>30</v>
      </c>
      <c r="DK144" s="2">
        <v>16</v>
      </c>
      <c r="DL144" s="2">
        <v>30</v>
      </c>
      <c r="DM144" s="2" t="s">
        <v>1135</v>
      </c>
      <c r="DN144" s="2">
        <v>6</v>
      </c>
      <c r="DO144" s="2" t="s">
        <v>12</v>
      </c>
      <c r="DP144" s="2">
        <v>130000</v>
      </c>
      <c r="DQ144" s="2">
        <v>9</v>
      </c>
      <c r="DR144" s="2">
        <v>30</v>
      </c>
      <c r="DS144" s="2">
        <v>12</v>
      </c>
      <c r="DT144" s="2">
        <v>30</v>
      </c>
      <c r="DU144" s="2">
        <v>13</v>
      </c>
      <c r="DV144" s="2">
        <v>30</v>
      </c>
      <c r="DW144" s="2">
        <v>16</v>
      </c>
      <c r="DX144" s="2">
        <v>30</v>
      </c>
      <c r="DY144" s="2" t="s">
        <v>1135</v>
      </c>
      <c r="DZ144" s="2">
        <v>6</v>
      </c>
      <c r="EA144" s="2" t="s">
        <v>12</v>
      </c>
      <c r="EB144" s="2">
        <v>130000</v>
      </c>
      <c r="EC144" s="2">
        <v>9</v>
      </c>
      <c r="ED144" s="2">
        <v>30</v>
      </c>
      <c r="EE144" s="2">
        <v>12</v>
      </c>
      <c r="EF144" s="2">
        <v>30</v>
      </c>
      <c r="EG144" s="2">
        <v>13</v>
      </c>
      <c r="EH144" s="2">
        <v>30</v>
      </c>
      <c r="EI144" s="2">
        <v>16</v>
      </c>
      <c r="EJ144" s="2">
        <v>30</v>
      </c>
      <c r="EK144" s="2" t="s">
        <v>1135</v>
      </c>
      <c r="EL144" s="2">
        <v>6</v>
      </c>
      <c r="EM144" s="2" t="s">
        <v>12</v>
      </c>
      <c r="EN144" s="2">
        <v>130000</v>
      </c>
      <c r="EO144" s="2">
        <v>60</v>
      </c>
      <c r="EP144" s="120">
        <v>1300000</v>
      </c>
      <c r="EQ144" s="118">
        <f t="shared" si="20"/>
        <v>1</v>
      </c>
      <c r="ER144" s="118">
        <f t="shared" si="21"/>
        <v>1</v>
      </c>
      <c r="ES144" s="118">
        <f t="shared" si="22"/>
        <v>1</v>
      </c>
      <c r="ET144" s="118">
        <f t="shared" si="23"/>
        <v>1</v>
      </c>
      <c r="EU144" s="118">
        <f t="shared" si="24"/>
        <v>1</v>
      </c>
      <c r="EV144" s="118">
        <f t="shared" si="25"/>
        <v>1</v>
      </c>
      <c r="EW144" s="118">
        <f t="shared" si="26"/>
        <v>1</v>
      </c>
      <c r="EX144" s="118">
        <f t="shared" si="27"/>
        <v>1</v>
      </c>
      <c r="EY144" s="118">
        <f t="shared" si="28"/>
        <v>1</v>
      </c>
      <c r="EZ144" s="118">
        <f t="shared" si="29"/>
        <v>1</v>
      </c>
      <c r="FA144" s="118" t="str">
        <f>VLOOKUP(B144,[1]Kintone!A:H,8,0)</f>
        <v>診療所</v>
      </c>
      <c r="FB144" s="121">
        <v>45014</v>
      </c>
      <c r="FC144" s="118"/>
      <c r="FD144" s="118"/>
    </row>
    <row r="145" spans="1:160" ht="18.75">
      <c r="A145" s="66">
        <v>141</v>
      </c>
      <c r="B145" s="25">
        <v>2564</v>
      </c>
      <c r="C145" s="67" t="s">
        <v>12</v>
      </c>
      <c r="D145" s="25">
        <v>2710905106</v>
      </c>
      <c r="E145" s="2" t="s">
        <v>223</v>
      </c>
      <c r="F145" s="2" t="s">
        <v>1534</v>
      </c>
      <c r="G145" s="2" t="s">
        <v>3362</v>
      </c>
      <c r="H145" s="2" t="s">
        <v>223</v>
      </c>
      <c r="I145" s="2" t="s">
        <v>191</v>
      </c>
      <c r="J145" s="2" t="s">
        <v>3364</v>
      </c>
      <c r="K145" s="68" t="s">
        <v>2476</v>
      </c>
      <c r="L145" s="2" t="s">
        <v>1535</v>
      </c>
      <c r="M145" s="2" t="s">
        <v>1536</v>
      </c>
      <c r="N145" s="2" t="s">
        <v>3363</v>
      </c>
      <c r="O145" s="118" t="s">
        <v>1537</v>
      </c>
      <c r="P145" s="2" t="s">
        <v>2476</v>
      </c>
      <c r="Q145" s="2" t="s">
        <v>223</v>
      </c>
      <c r="R145" s="2" t="s">
        <v>191</v>
      </c>
      <c r="S145" s="2" t="s">
        <v>3364</v>
      </c>
      <c r="T145" s="119" t="s">
        <v>898</v>
      </c>
      <c r="U145" s="2" t="s">
        <v>29</v>
      </c>
      <c r="V145" s="2" t="s">
        <v>12</v>
      </c>
      <c r="W145" s="69" t="s">
        <v>917</v>
      </c>
      <c r="X145" s="2" t="s">
        <v>1135</v>
      </c>
      <c r="Y145" s="2">
        <v>9</v>
      </c>
      <c r="Z145" s="2">
        <v>30</v>
      </c>
      <c r="AA145" s="2">
        <v>12</v>
      </c>
      <c r="AB145" s="2">
        <v>30</v>
      </c>
      <c r="AC145" s="2">
        <v>13</v>
      </c>
      <c r="AD145" s="2">
        <v>30</v>
      </c>
      <c r="AE145" s="2">
        <v>16</v>
      </c>
      <c r="AF145" s="2">
        <v>30</v>
      </c>
      <c r="AG145" s="2" t="s">
        <v>1135</v>
      </c>
      <c r="AH145" s="2">
        <v>6</v>
      </c>
      <c r="AI145" s="2" t="s">
        <v>12</v>
      </c>
      <c r="AJ145" s="2">
        <v>130000</v>
      </c>
      <c r="AK145" s="2">
        <v>9</v>
      </c>
      <c r="AL145" s="2">
        <v>30</v>
      </c>
      <c r="AM145" s="2">
        <v>12</v>
      </c>
      <c r="AN145" s="2">
        <v>30</v>
      </c>
      <c r="AO145" s="2">
        <v>13</v>
      </c>
      <c r="AP145" s="2">
        <v>30</v>
      </c>
      <c r="AQ145" s="2">
        <v>16</v>
      </c>
      <c r="AR145" s="2">
        <v>30</v>
      </c>
      <c r="AS145" s="2" t="s">
        <v>1135</v>
      </c>
      <c r="AT145" s="2">
        <v>6</v>
      </c>
      <c r="AU145" s="2" t="s">
        <v>12</v>
      </c>
      <c r="AV145" s="2">
        <v>130000</v>
      </c>
      <c r="AW145" s="2">
        <v>9</v>
      </c>
      <c r="AX145" s="2">
        <v>30</v>
      </c>
      <c r="AY145" s="2">
        <v>12</v>
      </c>
      <c r="AZ145" s="2">
        <v>30</v>
      </c>
      <c r="BA145" s="2">
        <v>13</v>
      </c>
      <c r="BB145" s="2">
        <v>30</v>
      </c>
      <c r="BC145" s="2">
        <v>16</v>
      </c>
      <c r="BD145" s="2">
        <v>30</v>
      </c>
      <c r="BE145" s="2" t="s">
        <v>1135</v>
      </c>
      <c r="BF145" s="2">
        <v>6</v>
      </c>
      <c r="BG145" s="2" t="s">
        <v>12</v>
      </c>
      <c r="BH145" s="2">
        <v>130000</v>
      </c>
      <c r="BI145" s="2">
        <v>9</v>
      </c>
      <c r="BJ145" s="2">
        <v>30</v>
      </c>
      <c r="BK145" s="2">
        <v>12</v>
      </c>
      <c r="BL145" s="2">
        <v>30</v>
      </c>
      <c r="BM145" s="2">
        <v>13</v>
      </c>
      <c r="BN145" s="2">
        <v>30</v>
      </c>
      <c r="BO145" s="2">
        <v>16</v>
      </c>
      <c r="BP145" s="2">
        <v>30</v>
      </c>
      <c r="BQ145" s="2" t="s">
        <v>1135</v>
      </c>
      <c r="BR145" s="2">
        <v>6</v>
      </c>
      <c r="BS145" s="2" t="s">
        <v>12</v>
      </c>
      <c r="BT145" s="2">
        <v>130000</v>
      </c>
      <c r="BU145" s="2">
        <v>9</v>
      </c>
      <c r="BV145" s="2">
        <v>30</v>
      </c>
      <c r="BW145" s="2">
        <v>12</v>
      </c>
      <c r="BX145" s="2">
        <v>30</v>
      </c>
      <c r="BY145" s="2">
        <v>13</v>
      </c>
      <c r="BZ145" s="2">
        <v>30</v>
      </c>
      <c r="CA145" s="2">
        <v>16</v>
      </c>
      <c r="CB145" s="2">
        <v>30</v>
      </c>
      <c r="CC145" s="2" t="s">
        <v>1135</v>
      </c>
      <c r="CD145" s="2">
        <v>6</v>
      </c>
      <c r="CE145" s="2" t="s">
        <v>12</v>
      </c>
      <c r="CF145" s="2">
        <v>130000</v>
      </c>
      <c r="CG145" s="2">
        <v>9</v>
      </c>
      <c r="CH145" s="2">
        <v>30</v>
      </c>
      <c r="CI145" s="2">
        <v>12</v>
      </c>
      <c r="CJ145" s="2">
        <v>30</v>
      </c>
      <c r="CK145" s="2">
        <v>13</v>
      </c>
      <c r="CL145" s="2">
        <v>30</v>
      </c>
      <c r="CM145" s="2">
        <v>16</v>
      </c>
      <c r="CN145" s="2">
        <v>30</v>
      </c>
      <c r="CO145" s="2" t="s">
        <v>1135</v>
      </c>
      <c r="CP145" s="2">
        <v>6</v>
      </c>
      <c r="CQ145" s="2" t="s">
        <v>12</v>
      </c>
      <c r="CR145" s="2">
        <v>130000</v>
      </c>
      <c r="CS145" s="2">
        <v>9</v>
      </c>
      <c r="CT145" s="2">
        <v>30</v>
      </c>
      <c r="CU145" s="2">
        <v>12</v>
      </c>
      <c r="CV145" s="2">
        <v>30</v>
      </c>
      <c r="CW145" s="2">
        <v>13</v>
      </c>
      <c r="CX145" s="2">
        <v>30</v>
      </c>
      <c r="CY145" s="2">
        <v>16</v>
      </c>
      <c r="CZ145" s="2">
        <v>30</v>
      </c>
      <c r="DA145" s="2" t="s">
        <v>1135</v>
      </c>
      <c r="DB145" s="2">
        <v>6</v>
      </c>
      <c r="DC145" s="2" t="s">
        <v>12</v>
      </c>
      <c r="DD145" s="2">
        <v>130000</v>
      </c>
      <c r="DE145" s="2">
        <v>9</v>
      </c>
      <c r="DF145" s="2">
        <v>30</v>
      </c>
      <c r="DG145" s="2">
        <v>12</v>
      </c>
      <c r="DH145" s="2">
        <v>30</v>
      </c>
      <c r="DI145" s="2">
        <v>13</v>
      </c>
      <c r="DJ145" s="2">
        <v>30</v>
      </c>
      <c r="DK145" s="2">
        <v>16</v>
      </c>
      <c r="DL145" s="2">
        <v>30</v>
      </c>
      <c r="DM145" s="2" t="s">
        <v>1135</v>
      </c>
      <c r="DN145" s="2">
        <v>6</v>
      </c>
      <c r="DO145" s="2" t="s">
        <v>12</v>
      </c>
      <c r="DP145" s="2">
        <v>130000</v>
      </c>
      <c r="DQ145" s="2">
        <v>9</v>
      </c>
      <c r="DR145" s="2">
        <v>30</v>
      </c>
      <c r="DS145" s="2">
        <v>12</v>
      </c>
      <c r="DT145" s="2">
        <v>30</v>
      </c>
      <c r="DU145" s="2">
        <v>13</v>
      </c>
      <c r="DV145" s="2">
        <v>30</v>
      </c>
      <c r="DW145" s="2">
        <v>16</v>
      </c>
      <c r="DX145" s="2">
        <v>30</v>
      </c>
      <c r="DY145" s="2" t="s">
        <v>1135</v>
      </c>
      <c r="DZ145" s="2">
        <v>6</v>
      </c>
      <c r="EA145" s="2" t="s">
        <v>12</v>
      </c>
      <c r="EB145" s="2">
        <v>130000</v>
      </c>
      <c r="EC145" s="2">
        <v>9</v>
      </c>
      <c r="ED145" s="2">
        <v>30</v>
      </c>
      <c r="EE145" s="2">
        <v>12</v>
      </c>
      <c r="EF145" s="2">
        <v>30</v>
      </c>
      <c r="EG145" s="2">
        <v>13</v>
      </c>
      <c r="EH145" s="2">
        <v>30</v>
      </c>
      <c r="EI145" s="2">
        <v>16</v>
      </c>
      <c r="EJ145" s="2">
        <v>30</v>
      </c>
      <c r="EK145" s="2" t="s">
        <v>1135</v>
      </c>
      <c r="EL145" s="2">
        <v>6</v>
      </c>
      <c r="EM145" s="2" t="s">
        <v>12</v>
      </c>
      <c r="EN145" s="2">
        <v>130000</v>
      </c>
      <c r="EO145" s="2">
        <v>60</v>
      </c>
      <c r="EP145" s="120">
        <v>1300000</v>
      </c>
      <c r="EQ145" s="118">
        <f t="shared" si="20"/>
        <v>1</v>
      </c>
      <c r="ER145" s="118">
        <f t="shared" si="21"/>
        <v>1</v>
      </c>
      <c r="ES145" s="118">
        <f t="shared" si="22"/>
        <v>1</v>
      </c>
      <c r="ET145" s="118">
        <f t="shared" si="23"/>
        <v>1</v>
      </c>
      <c r="EU145" s="118">
        <f t="shared" si="24"/>
        <v>1</v>
      </c>
      <c r="EV145" s="118">
        <f t="shared" si="25"/>
        <v>1</v>
      </c>
      <c r="EW145" s="118">
        <f t="shared" si="26"/>
        <v>1</v>
      </c>
      <c r="EX145" s="118">
        <f t="shared" si="27"/>
        <v>1</v>
      </c>
      <c r="EY145" s="118">
        <f t="shared" si="28"/>
        <v>1</v>
      </c>
      <c r="EZ145" s="118">
        <f t="shared" si="29"/>
        <v>1</v>
      </c>
      <c r="FA145" s="118" t="str">
        <f>VLOOKUP(B145,[1]Kintone!A:H,8,0)</f>
        <v>診療所</v>
      </c>
      <c r="FB145" s="121">
        <v>45014</v>
      </c>
      <c r="FC145" s="118"/>
      <c r="FD145" s="118"/>
    </row>
    <row r="146" spans="1:160" ht="18.75" customHeight="1">
      <c r="A146" s="66">
        <v>142</v>
      </c>
      <c r="B146" s="25">
        <v>2414</v>
      </c>
      <c r="C146" s="67" t="s">
        <v>15</v>
      </c>
      <c r="D146" s="25">
        <v>2710202868</v>
      </c>
      <c r="E146" s="2" t="s">
        <v>101</v>
      </c>
      <c r="F146" s="2" t="s">
        <v>1894</v>
      </c>
      <c r="G146" s="2" t="s">
        <v>1895</v>
      </c>
      <c r="H146" s="2" t="s">
        <v>101</v>
      </c>
      <c r="I146" s="2" t="s">
        <v>102</v>
      </c>
      <c r="J146" s="2" t="s">
        <v>1896</v>
      </c>
      <c r="K146" s="68" t="s">
        <v>1897</v>
      </c>
      <c r="L146" s="2" t="s">
        <v>1898</v>
      </c>
      <c r="M146" s="2" t="s">
        <v>1899</v>
      </c>
      <c r="N146" s="2" t="s">
        <v>784</v>
      </c>
      <c r="O146" s="118" t="s">
        <v>1900</v>
      </c>
      <c r="P146" s="2" t="s">
        <v>1897</v>
      </c>
      <c r="Q146" s="2" t="s">
        <v>101</v>
      </c>
      <c r="R146" s="2" t="s">
        <v>102</v>
      </c>
      <c r="S146" s="2" t="s">
        <v>1896</v>
      </c>
      <c r="T146" s="119" t="s">
        <v>784</v>
      </c>
      <c r="U146" s="2" t="s">
        <v>20</v>
      </c>
      <c r="V146" s="2" t="s">
        <v>15</v>
      </c>
      <c r="W146" s="123" t="s">
        <v>2224</v>
      </c>
      <c r="X146" s="2"/>
      <c r="Y146" s="2">
        <v>0</v>
      </c>
      <c r="Z146" s="2">
        <v>0</v>
      </c>
      <c r="AA146" s="2">
        <v>0</v>
      </c>
      <c r="AB146" s="2">
        <v>0</v>
      </c>
      <c r="AC146" s="2">
        <v>0</v>
      </c>
      <c r="AD146" s="2">
        <v>0</v>
      </c>
      <c r="AE146" s="2">
        <v>0</v>
      </c>
      <c r="AF146" s="2">
        <v>0</v>
      </c>
      <c r="AG146" s="2" t="s">
        <v>16</v>
      </c>
      <c r="AH146" s="2">
        <v>0</v>
      </c>
      <c r="AI146" s="2">
        <v>0</v>
      </c>
      <c r="AJ146" s="2">
        <v>0</v>
      </c>
      <c r="AK146" s="2">
        <v>0</v>
      </c>
      <c r="AL146" s="2">
        <v>0</v>
      </c>
      <c r="AM146" s="2">
        <v>0</v>
      </c>
      <c r="AN146" s="2">
        <v>0</v>
      </c>
      <c r="AO146" s="2">
        <v>0</v>
      </c>
      <c r="AP146" s="2">
        <v>0</v>
      </c>
      <c r="AQ146" s="2">
        <v>0</v>
      </c>
      <c r="AR146" s="2">
        <v>0</v>
      </c>
      <c r="AS146" s="2" t="s">
        <v>16</v>
      </c>
      <c r="AT146" s="2">
        <v>0</v>
      </c>
      <c r="AU146" s="2">
        <v>0</v>
      </c>
      <c r="AV146" s="2">
        <v>0</v>
      </c>
      <c r="AW146" s="2">
        <v>0</v>
      </c>
      <c r="AX146" s="2">
        <v>0</v>
      </c>
      <c r="AY146" s="2">
        <v>0</v>
      </c>
      <c r="AZ146" s="2">
        <v>0</v>
      </c>
      <c r="BA146" s="2">
        <v>0</v>
      </c>
      <c r="BB146" s="2">
        <v>0</v>
      </c>
      <c r="BC146" s="2">
        <v>0</v>
      </c>
      <c r="BD146" s="2">
        <v>0</v>
      </c>
      <c r="BE146" s="2" t="s">
        <v>16</v>
      </c>
      <c r="BF146" s="2">
        <v>0</v>
      </c>
      <c r="BG146" s="2">
        <v>0</v>
      </c>
      <c r="BH146" s="2">
        <v>0</v>
      </c>
      <c r="BI146" s="2">
        <v>0</v>
      </c>
      <c r="BJ146" s="2">
        <v>0</v>
      </c>
      <c r="BK146" s="2">
        <v>0</v>
      </c>
      <c r="BL146" s="2">
        <v>0</v>
      </c>
      <c r="BM146" s="2">
        <v>0</v>
      </c>
      <c r="BN146" s="2">
        <v>0</v>
      </c>
      <c r="BO146" s="2">
        <v>0</v>
      </c>
      <c r="BP146" s="2">
        <v>0</v>
      </c>
      <c r="BQ146" s="2" t="s">
        <v>16</v>
      </c>
      <c r="BR146" s="2">
        <v>0</v>
      </c>
      <c r="BS146" s="2">
        <v>0</v>
      </c>
      <c r="BT146" s="2">
        <v>0</v>
      </c>
      <c r="BU146" s="2">
        <v>9</v>
      </c>
      <c r="BV146" s="2">
        <v>0</v>
      </c>
      <c r="BW146" s="2">
        <v>12</v>
      </c>
      <c r="BX146" s="2">
        <v>0</v>
      </c>
      <c r="BY146" s="2">
        <v>12</v>
      </c>
      <c r="BZ146" s="2">
        <v>0</v>
      </c>
      <c r="CA146" s="2">
        <v>17</v>
      </c>
      <c r="CB146" s="2">
        <v>0</v>
      </c>
      <c r="CC146" s="2" t="s">
        <v>16</v>
      </c>
      <c r="CD146" s="2">
        <v>8</v>
      </c>
      <c r="CE146" s="2" t="s">
        <v>15</v>
      </c>
      <c r="CF146" s="2">
        <v>65000</v>
      </c>
      <c r="CG146" s="2">
        <v>0</v>
      </c>
      <c r="CH146" s="2">
        <v>0</v>
      </c>
      <c r="CI146" s="2">
        <v>0</v>
      </c>
      <c r="CJ146" s="2">
        <v>0</v>
      </c>
      <c r="CK146" s="2">
        <v>0</v>
      </c>
      <c r="CL146" s="2">
        <v>0</v>
      </c>
      <c r="CM146" s="2">
        <v>0</v>
      </c>
      <c r="CN146" s="2">
        <v>0</v>
      </c>
      <c r="CO146" s="2" t="s">
        <v>16</v>
      </c>
      <c r="CP146" s="2">
        <v>0</v>
      </c>
      <c r="CQ146" s="2">
        <v>0</v>
      </c>
      <c r="CR146" s="2">
        <v>0</v>
      </c>
      <c r="CS146" s="2">
        <v>9</v>
      </c>
      <c r="CT146" s="2">
        <v>0</v>
      </c>
      <c r="CU146" s="2">
        <v>12</v>
      </c>
      <c r="CV146" s="2">
        <v>0</v>
      </c>
      <c r="CW146" s="2">
        <v>12</v>
      </c>
      <c r="CX146" s="2">
        <v>0</v>
      </c>
      <c r="CY146" s="2">
        <v>17</v>
      </c>
      <c r="CZ146" s="2">
        <v>0</v>
      </c>
      <c r="DA146" s="2" t="s">
        <v>16</v>
      </c>
      <c r="DB146" s="2">
        <v>8</v>
      </c>
      <c r="DC146" s="2" t="s">
        <v>15</v>
      </c>
      <c r="DD146" s="2">
        <v>65000</v>
      </c>
      <c r="DE146" s="2">
        <v>9</v>
      </c>
      <c r="DF146" s="2">
        <v>0</v>
      </c>
      <c r="DG146" s="2">
        <v>12</v>
      </c>
      <c r="DH146" s="2">
        <v>0</v>
      </c>
      <c r="DI146" s="2">
        <v>12</v>
      </c>
      <c r="DJ146" s="2">
        <v>0</v>
      </c>
      <c r="DK146" s="2">
        <v>17</v>
      </c>
      <c r="DL146" s="2">
        <v>0</v>
      </c>
      <c r="DM146" s="2" t="s">
        <v>16</v>
      </c>
      <c r="DN146" s="2">
        <v>8</v>
      </c>
      <c r="DO146" s="2" t="s">
        <v>15</v>
      </c>
      <c r="DP146" s="2">
        <v>65000</v>
      </c>
      <c r="DQ146" s="2">
        <v>9</v>
      </c>
      <c r="DR146" s="2">
        <v>0</v>
      </c>
      <c r="DS146" s="2">
        <v>12</v>
      </c>
      <c r="DT146" s="2">
        <v>0</v>
      </c>
      <c r="DU146" s="2">
        <v>12</v>
      </c>
      <c r="DV146" s="2">
        <v>0</v>
      </c>
      <c r="DW146" s="2">
        <v>17</v>
      </c>
      <c r="DX146" s="2">
        <v>0</v>
      </c>
      <c r="DY146" s="2" t="s">
        <v>16</v>
      </c>
      <c r="DZ146" s="2">
        <v>8</v>
      </c>
      <c r="EA146" s="2" t="s">
        <v>15</v>
      </c>
      <c r="EB146" s="2">
        <v>65000</v>
      </c>
      <c r="EC146" s="2">
        <v>0</v>
      </c>
      <c r="ED146" s="2">
        <v>0</v>
      </c>
      <c r="EE146" s="2">
        <v>0</v>
      </c>
      <c r="EF146" s="2">
        <v>0</v>
      </c>
      <c r="EG146" s="2">
        <v>0</v>
      </c>
      <c r="EH146" s="2">
        <v>0</v>
      </c>
      <c r="EI146" s="2">
        <v>0</v>
      </c>
      <c r="EJ146" s="2">
        <v>0</v>
      </c>
      <c r="EK146" s="2" t="s">
        <v>16</v>
      </c>
      <c r="EL146" s="2">
        <v>0</v>
      </c>
      <c r="EM146" s="2">
        <v>0</v>
      </c>
      <c r="EN146" s="2">
        <v>0</v>
      </c>
      <c r="EO146" s="2">
        <v>32</v>
      </c>
      <c r="EP146" s="120">
        <v>260000</v>
      </c>
      <c r="EQ146" s="118" t="str">
        <f t="shared" si="20"/>
        <v/>
      </c>
      <c r="ER146" s="118" t="str">
        <f t="shared" si="21"/>
        <v/>
      </c>
      <c r="ES146" s="118" t="str">
        <f t="shared" si="22"/>
        <v/>
      </c>
      <c r="ET146" s="118" t="str">
        <f t="shared" si="23"/>
        <v/>
      </c>
      <c r="EU146" s="118">
        <f t="shared" si="24"/>
        <v>1</v>
      </c>
      <c r="EV146" s="118" t="str">
        <f t="shared" si="25"/>
        <v/>
      </c>
      <c r="EW146" s="118">
        <f t="shared" si="26"/>
        <v>1</v>
      </c>
      <c r="EX146" s="118">
        <f t="shared" si="27"/>
        <v>1</v>
      </c>
      <c r="EY146" s="118">
        <f t="shared" si="28"/>
        <v>1</v>
      </c>
      <c r="EZ146" s="118" t="str">
        <f t="shared" si="29"/>
        <v/>
      </c>
      <c r="FA146" s="118" t="str">
        <f>VLOOKUP(B146,[1]Kintone!A:H,8,0)</f>
        <v>診療所</v>
      </c>
      <c r="FB146" s="121">
        <v>45014</v>
      </c>
      <c r="FC146" s="118"/>
      <c r="FD146" s="118"/>
    </row>
    <row r="147" spans="1:160" ht="18.75" customHeight="1">
      <c r="A147" s="66">
        <v>143</v>
      </c>
      <c r="B147" s="25">
        <v>3064</v>
      </c>
      <c r="C147" s="67" t="s">
        <v>15</v>
      </c>
      <c r="D147" s="25">
        <v>2716501222</v>
      </c>
      <c r="E147" s="2" t="s">
        <v>101</v>
      </c>
      <c r="F147" s="2" t="s">
        <v>1894</v>
      </c>
      <c r="G147" s="2" t="s">
        <v>1895</v>
      </c>
      <c r="H147" s="2" t="s">
        <v>2177</v>
      </c>
      <c r="I147" s="2" t="s">
        <v>56</v>
      </c>
      <c r="J147" s="2" t="s">
        <v>2178</v>
      </c>
      <c r="K147" s="68" t="s">
        <v>2179</v>
      </c>
      <c r="L147" s="2" t="s">
        <v>1898</v>
      </c>
      <c r="M147" s="2" t="s">
        <v>1899</v>
      </c>
      <c r="N147" s="2" t="s">
        <v>784</v>
      </c>
      <c r="O147" s="118" t="s">
        <v>1900</v>
      </c>
      <c r="P147" s="2" t="s">
        <v>2179</v>
      </c>
      <c r="Q147" s="2" t="s">
        <v>2177</v>
      </c>
      <c r="R147" s="2" t="s">
        <v>56</v>
      </c>
      <c r="S147" s="2" t="s">
        <v>2178</v>
      </c>
      <c r="T147" s="119" t="s">
        <v>3003</v>
      </c>
      <c r="U147" s="2" t="s">
        <v>20</v>
      </c>
      <c r="V147" s="2" t="s">
        <v>15</v>
      </c>
      <c r="W147" s="123"/>
      <c r="X147" s="2"/>
      <c r="Y147" s="2">
        <v>0</v>
      </c>
      <c r="Z147" s="2">
        <v>0</v>
      </c>
      <c r="AA147" s="2">
        <v>0</v>
      </c>
      <c r="AB147" s="2">
        <v>0</v>
      </c>
      <c r="AC147" s="2">
        <v>0</v>
      </c>
      <c r="AD147" s="2">
        <v>0</v>
      </c>
      <c r="AE147" s="2">
        <v>0</v>
      </c>
      <c r="AF147" s="2">
        <v>0</v>
      </c>
      <c r="AG147" s="2" t="s">
        <v>16</v>
      </c>
      <c r="AH147" s="2">
        <v>0</v>
      </c>
      <c r="AI147" s="2">
        <v>0</v>
      </c>
      <c r="AJ147" s="2">
        <v>0</v>
      </c>
      <c r="AK147" s="2">
        <v>0</v>
      </c>
      <c r="AL147" s="2">
        <v>0</v>
      </c>
      <c r="AM147" s="2">
        <v>0</v>
      </c>
      <c r="AN147" s="2">
        <v>0</v>
      </c>
      <c r="AO147" s="2">
        <v>0</v>
      </c>
      <c r="AP147" s="2">
        <v>0</v>
      </c>
      <c r="AQ147" s="2">
        <v>0</v>
      </c>
      <c r="AR147" s="2">
        <v>0</v>
      </c>
      <c r="AS147" s="2" t="s">
        <v>16</v>
      </c>
      <c r="AT147" s="2">
        <v>0</v>
      </c>
      <c r="AU147" s="2">
        <v>0</v>
      </c>
      <c r="AV147" s="2">
        <v>0</v>
      </c>
      <c r="AW147" s="2">
        <v>0</v>
      </c>
      <c r="AX147" s="2">
        <v>0</v>
      </c>
      <c r="AY147" s="2">
        <v>0</v>
      </c>
      <c r="AZ147" s="2">
        <v>0</v>
      </c>
      <c r="BA147" s="2">
        <v>0</v>
      </c>
      <c r="BB147" s="2">
        <v>0</v>
      </c>
      <c r="BC147" s="2">
        <v>0</v>
      </c>
      <c r="BD147" s="2">
        <v>0</v>
      </c>
      <c r="BE147" s="2" t="s">
        <v>16</v>
      </c>
      <c r="BF147" s="2">
        <v>0</v>
      </c>
      <c r="BG147" s="2">
        <v>0</v>
      </c>
      <c r="BH147" s="2">
        <v>0</v>
      </c>
      <c r="BI147" s="2">
        <v>0</v>
      </c>
      <c r="BJ147" s="2">
        <v>0</v>
      </c>
      <c r="BK147" s="2">
        <v>0</v>
      </c>
      <c r="BL147" s="2">
        <v>0</v>
      </c>
      <c r="BM147" s="2">
        <v>0</v>
      </c>
      <c r="BN147" s="2">
        <v>0</v>
      </c>
      <c r="BO147" s="2">
        <v>0</v>
      </c>
      <c r="BP147" s="2">
        <v>0</v>
      </c>
      <c r="BQ147" s="2" t="s">
        <v>16</v>
      </c>
      <c r="BR147" s="2">
        <v>0</v>
      </c>
      <c r="BS147" s="2">
        <v>0</v>
      </c>
      <c r="BT147" s="2">
        <v>0</v>
      </c>
      <c r="BU147" s="2">
        <v>9</v>
      </c>
      <c r="BV147" s="2">
        <v>0</v>
      </c>
      <c r="BW147" s="2">
        <v>12</v>
      </c>
      <c r="BX147" s="2">
        <v>0</v>
      </c>
      <c r="BY147" s="2">
        <v>12</v>
      </c>
      <c r="BZ147" s="2">
        <v>0</v>
      </c>
      <c r="CA147" s="2">
        <v>17</v>
      </c>
      <c r="CB147" s="2">
        <v>0</v>
      </c>
      <c r="CC147" s="2" t="s">
        <v>16</v>
      </c>
      <c r="CD147" s="2">
        <v>8</v>
      </c>
      <c r="CE147" s="2" t="s">
        <v>15</v>
      </c>
      <c r="CF147" s="2">
        <v>65000</v>
      </c>
      <c r="CG147" s="2">
        <v>0</v>
      </c>
      <c r="CH147" s="2">
        <v>0</v>
      </c>
      <c r="CI147" s="2">
        <v>0</v>
      </c>
      <c r="CJ147" s="2">
        <v>0</v>
      </c>
      <c r="CK147" s="2">
        <v>0</v>
      </c>
      <c r="CL147" s="2">
        <v>0</v>
      </c>
      <c r="CM147" s="2">
        <v>0</v>
      </c>
      <c r="CN147" s="2">
        <v>0</v>
      </c>
      <c r="CO147" s="2" t="s">
        <v>16</v>
      </c>
      <c r="CP147" s="2">
        <v>0</v>
      </c>
      <c r="CQ147" s="2">
        <v>0</v>
      </c>
      <c r="CR147" s="2">
        <v>0</v>
      </c>
      <c r="CS147" s="2">
        <v>9</v>
      </c>
      <c r="CT147" s="2">
        <v>0</v>
      </c>
      <c r="CU147" s="2">
        <v>12</v>
      </c>
      <c r="CV147" s="2">
        <v>0</v>
      </c>
      <c r="CW147" s="2">
        <v>12</v>
      </c>
      <c r="CX147" s="2">
        <v>0</v>
      </c>
      <c r="CY147" s="2">
        <v>17</v>
      </c>
      <c r="CZ147" s="2">
        <v>0</v>
      </c>
      <c r="DA147" s="2" t="s">
        <v>16</v>
      </c>
      <c r="DB147" s="2">
        <v>8</v>
      </c>
      <c r="DC147" s="2" t="s">
        <v>15</v>
      </c>
      <c r="DD147" s="2">
        <v>65000</v>
      </c>
      <c r="DE147" s="2">
        <v>9</v>
      </c>
      <c r="DF147" s="2">
        <v>0</v>
      </c>
      <c r="DG147" s="2">
        <v>12</v>
      </c>
      <c r="DH147" s="2">
        <v>0</v>
      </c>
      <c r="DI147" s="2">
        <v>12</v>
      </c>
      <c r="DJ147" s="2">
        <v>0</v>
      </c>
      <c r="DK147" s="2">
        <v>17</v>
      </c>
      <c r="DL147" s="2">
        <v>0</v>
      </c>
      <c r="DM147" s="2" t="s">
        <v>16</v>
      </c>
      <c r="DN147" s="2">
        <v>8</v>
      </c>
      <c r="DO147" s="2" t="s">
        <v>15</v>
      </c>
      <c r="DP147" s="2">
        <v>65000</v>
      </c>
      <c r="DQ147" s="2">
        <v>9</v>
      </c>
      <c r="DR147" s="2">
        <v>0</v>
      </c>
      <c r="DS147" s="2">
        <v>12</v>
      </c>
      <c r="DT147" s="2">
        <v>0</v>
      </c>
      <c r="DU147" s="2">
        <v>12</v>
      </c>
      <c r="DV147" s="2">
        <v>0</v>
      </c>
      <c r="DW147" s="2">
        <v>17</v>
      </c>
      <c r="DX147" s="2">
        <v>0</v>
      </c>
      <c r="DY147" s="2" t="s">
        <v>16</v>
      </c>
      <c r="DZ147" s="2">
        <v>8</v>
      </c>
      <c r="EA147" s="2" t="s">
        <v>15</v>
      </c>
      <c r="EB147" s="2">
        <v>65000</v>
      </c>
      <c r="EC147" s="2">
        <v>0</v>
      </c>
      <c r="ED147" s="2">
        <v>0</v>
      </c>
      <c r="EE147" s="2">
        <v>0</v>
      </c>
      <c r="EF147" s="2">
        <v>0</v>
      </c>
      <c r="EG147" s="2">
        <v>0</v>
      </c>
      <c r="EH147" s="2">
        <v>0</v>
      </c>
      <c r="EI147" s="2">
        <v>0</v>
      </c>
      <c r="EJ147" s="2">
        <v>0</v>
      </c>
      <c r="EK147" s="2" t="s">
        <v>16</v>
      </c>
      <c r="EL147" s="2">
        <v>0</v>
      </c>
      <c r="EM147" s="2">
        <v>0</v>
      </c>
      <c r="EN147" s="2">
        <v>0</v>
      </c>
      <c r="EO147" s="2">
        <v>32</v>
      </c>
      <c r="EP147" s="120">
        <v>260000</v>
      </c>
      <c r="EQ147" s="118" t="str">
        <f t="shared" si="20"/>
        <v/>
      </c>
      <c r="ER147" s="118" t="str">
        <f t="shared" si="21"/>
        <v/>
      </c>
      <c r="ES147" s="118" t="str">
        <f t="shared" si="22"/>
        <v/>
      </c>
      <c r="ET147" s="118" t="str">
        <f t="shared" si="23"/>
        <v/>
      </c>
      <c r="EU147" s="118">
        <f t="shared" si="24"/>
        <v>1</v>
      </c>
      <c r="EV147" s="118" t="str">
        <f t="shared" si="25"/>
        <v/>
      </c>
      <c r="EW147" s="118">
        <f t="shared" si="26"/>
        <v>1</v>
      </c>
      <c r="EX147" s="118">
        <f t="shared" si="27"/>
        <v>1</v>
      </c>
      <c r="EY147" s="118">
        <f t="shared" si="28"/>
        <v>1</v>
      </c>
      <c r="EZ147" s="118" t="str">
        <f t="shared" si="29"/>
        <v/>
      </c>
      <c r="FA147" s="118" t="str">
        <f>VLOOKUP(B147,[1]Kintone!A:H,8,0)</f>
        <v>診療所</v>
      </c>
      <c r="FB147" s="121">
        <v>45014</v>
      </c>
      <c r="FC147" s="118"/>
      <c r="FD147" s="118"/>
    </row>
    <row r="148" spans="1:160" ht="18.75" customHeight="1">
      <c r="A148" s="66">
        <v>144</v>
      </c>
      <c r="B148" s="25">
        <v>2396</v>
      </c>
      <c r="C148" s="67" t="s">
        <v>15</v>
      </c>
      <c r="D148" s="25">
        <v>2716500083</v>
      </c>
      <c r="E148" s="2" t="s">
        <v>101</v>
      </c>
      <c r="F148" s="2" t="s">
        <v>1894</v>
      </c>
      <c r="G148" s="2" t="s">
        <v>1895</v>
      </c>
      <c r="H148" s="2" t="s">
        <v>820</v>
      </c>
      <c r="I148" s="2" t="s">
        <v>56</v>
      </c>
      <c r="J148" s="2" t="s">
        <v>1901</v>
      </c>
      <c r="K148" s="68" t="s">
        <v>1902</v>
      </c>
      <c r="L148" s="2" t="s">
        <v>1898</v>
      </c>
      <c r="M148" s="2" t="s">
        <v>1899</v>
      </c>
      <c r="N148" s="2" t="s">
        <v>784</v>
      </c>
      <c r="O148" s="118" t="s">
        <v>1900</v>
      </c>
      <c r="P148" s="2" t="s">
        <v>1902</v>
      </c>
      <c r="Q148" s="2" t="s">
        <v>820</v>
      </c>
      <c r="R148" s="2" t="s">
        <v>56</v>
      </c>
      <c r="S148" s="2" t="s">
        <v>1901</v>
      </c>
      <c r="T148" s="119" t="s">
        <v>821</v>
      </c>
      <c r="U148" s="2" t="s">
        <v>20</v>
      </c>
      <c r="V148" s="2" t="s">
        <v>15</v>
      </c>
      <c r="W148" s="123" t="s">
        <v>2217</v>
      </c>
      <c r="X148" s="2"/>
      <c r="Y148" s="2">
        <v>0</v>
      </c>
      <c r="Z148" s="2">
        <v>0</v>
      </c>
      <c r="AA148" s="2">
        <v>0</v>
      </c>
      <c r="AB148" s="2">
        <v>0</v>
      </c>
      <c r="AC148" s="2">
        <v>0</v>
      </c>
      <c r="AD148" s="2">
        <v>0</v>
      </c>
      <c r="AE148" s="2">
        <v>0</v>
      </c>
      <c r="AF148" s="2">
        <v>0</v>
      </c>
      <c r="AG148" s="2" t="s">
        <v>16</v>
      </c>
      <c r="AH148" s="2">
        <v>0</v>
      </c>
      <c r="AI148" s="2">
        <v>0</v>
      </c>
      <c r="AJ148" s="2">
        <v>0</v>
      </c>
      <c r="AK148" s="2">
        <v>0</v>
      </c>
      <c r="AL148" s="2">
        <v>0</v>
      </c>
      <c r="AM148" s="2">
        <v>0</v>
      </c>
      <c r="AN148" s="2">
        <v>0</v>
      </c>
      <c r="AO148" s="2">
        <v>0</v>
      </c>
      <c r="AP148" s="2">
        <v>0</v>
      </c>
      <c r="AQ148" s="2">
        <v>0</v>
      </c>
      <c r="AR148" s="2">
        <v>0</v>
      </c>
      <c r="AS148" s="2" t="s">
        <v>16</v>
      </c>
      <c r="AT148" s="2">
        <v>0</v>
      </c>
      <c r="AU148" s="2">
        <v>0</v>
      </c>
      <c r="AV148" s="2">
        <v>0</v>
      </c>
      <c r="AW148" s="2">
        <v>0</v>
      </c>
      <c r="AX148" s="2">
        <v>0</v>
      </c>
      <c r="AY148" s="2">
        <v>0</v>
      </c>
      <c r="AZ148" s="2">
        <v>0</v>
      </c>
      <c r="BA148" s="2">
        <v>0</v>
      </c>
      <c r="BB148" s="2">
        <v>0</v>
      </c>
      <c r="BC148" s="2">
        <v>0</v>
      </c>
      <c r="BD148" s="2">
        <v>0</v>
      </c>
      <c r="BE148" s="2" t="s">
        <v>16</v>
      </c>
      <c r="BF148" s="2">
        <v>0</v>
      </c>
      <c r="BG148" s="2">
        <v>0</v>
      </c>
      <c r="BH148" s="2">
        <v>0</v>
      </c>
      <c r="BI148" s="2">
        <v>0</v>
      </c>
      <c r="BJ148" s="2">
        <v>0</v>
      </c>
      <c r="BK148" s="2">
        <v>0</v>
      </c>
      <c r="BL148" s="2">
        <v>0</v>
      </c>
      <c r="BM148" s="2">
        <v>0</v>
      </c>
      <c r="BN148" s="2">
        <v>0</v>
      </c>
      <c r="BO148" s="2">
        <v>0</v>
      </c>
      <c r="BP148" s="2">
        <v>0</v>
      </c>
      <c r="BQ148" s="2" t="s">
        <v>16</v>
      </c>
      <c r="BR148" s="2">
        <v>0</v>
      </c>
      <c r="BS148" s="2">
        <v>0</v>
      </c>
      <c r="BT148" s="2">
        <v>0</v>
      </c>
      <c r="BU148" s="2">
        <v>9</v>
      </c>
      <c r="BV148" s="2">
        <v>0</v>
      </c>
      <c r="BW148" s="2">
        <v>12</v>
      </c>
      <c r="BX148" s="2">
        <v>0</v>
      </c>
      <c r="BY148" s="2">
        <v>12</v>
      </c>
      <c r="BZ148" s="2">
        <v>0</v>
      </c>
      <c r="CA148" s="2">
        <v>17</v>
      </c>
      <c r="CB148" s="2">
        <v>0</v>
      </c>
      <c r="CC148" s="2" t="s">
        <v>16</v>
      </c>
      <c r="CD148" s="2">
        <v>8</v>
      </c>
      <c r="CE148" s="2" t="s">
        <v>15</v>
      </c>
      <c r="CF148" s="2">
        <v>65000</v>
      </c>
      <c r="CG148" s="2">
        <v>0</v>
      </c>
      <c r="CH148" s="2">
        <v>0</v>
      </c>
      <c r="CI148" s="2">
        <v>0</v>
      </c>
      <c r="CJ148" s="2">
        <v>0</v>
      </c>
      <c r="CK148" s="2">
        <v>0</v>
      </c>
      <c r="CL148" s="2">
        <v>0</v>
      </c>
      <c r="CM148" s="2">
        <v>0</v>
      </c>
      <c r="CN148" s="2">
        <v>0</v>
      </c>
      <c r="CO148" s="2" t="s">
        <v>16</v>
      </c>
      <c r="CP148" s="2">
        <v>0</v>
      </c>
      <c r="CQ148" s="2">
        <v>0</v>
      </c>
      <c r="CR148" s="2">
        <v>0</v>
      </c>
      <c r="CS148" s="2">
        <v>9</v>
      </c>
      <c r="CT148" s="2">
        <v>0</v>
      </c>
      <c r="CU148" s="2">
        <v>12</v>
      </c>
      <c r="CV148" s="2">
        <v>0</v>
      </c>
      <c r="CW148" s="2">
        <v>12</v>
      </c>
      <c r="CX148" s="2">
        <v>0</v>
      </c>
      <c r="CY148" s="2">
        <v>17</v>
      </c>
      <c r="CZ148" s="2">
        <v>0</v>
      </c>
      <c r="DA148" s="2" t="s">
        <v>16</v>
      </c>
      <c r="DB148" s="2">
        <v>8</v>
      </c>
      <c r="DC148" s="2" t="s">
        <v>15</v>
      </c>
      <c r="DD148" s="2">
        <v>65000</v>
      </c>
      <c r="DE148" s="2">
        <v>9</v>
      </c>
      <c r="DF148" s="2">
        <v>0</v>
      </c>
      <c r="DG148" s="2">
        <v>12</v>
      </c>
      <c r="DH148" s="2">
        <v>0</v>
      </c>
      <c r="DI148" s="2">
        <v>12</v>
      </c>
      <c r="DJ148" s="2">
        <v>0</v>
      </c>
      <c r="DK148" s="2">
        <v>17</v>
      </c>
      <c r="DL148" s="2">
        <v>0</v>
      </c>
      <c r="DM148" s="2" t="s">
        <v>16</v>
      </c>
      <c r="DN148" s="2">
        <v>8</v>
      </c>
      <c r="DO148" s="2" t="s">
        <v>15</v>
      </c>
      <c r="DP148" s="2">
        <v>65000</v>
      </c>
      <c r="DQ148" s="2">
        <v>9</v>
      </c>
      <c r="DR148" s="2">
        <v>0</v>
      </c>
      <c r="DS148" s="2">
        <v>12</v>
      </c>
      <c r="DT148" s="2">
        <v>0</v>
      </c>
      <c r="DU148" s="2">
        <v>12</v>
      </c>
      <c r="DV148" s="2">
        <v>0</v>
      </c>
      <c r="DW148" s="2">
        <v>17</v>
      </c>
      <c r="DX148" s="2">
        <v>0</v>
      </c>
      <c r="DY148" s="2" t="s">
        <v>16</v>
      </c>
      <c r="DZ148" s="2">
        <v>8</v>
      </c>
      <c r="EA148" s="2" t="s">
        <v>15</v>
      </c>
      <c r="EB148" s="2">
        <v>65000</v>
      </c>
      <c r="EC148" s="2">
        <v>0</v>
      </c>
      <c r="ED148" s="2">
        <v>0</v>
      </c>
      <c r="EE148" s="2">
        <v>0</v>
      </c>
      <c r="EF148" s="2">
        <v>0</v>
      </c>
      <c r="EG148" s="2">
        <v>0</v>
      </c>
      <c r="EH148" s="2">
        <v>0</v>
      </c>
      <c r="EI148" s="2">
        <v>0</v>
      </c>
      <c r="EJ148" s="2">
        <v>0</v>
      </c>
      <c r="EK148" s="2" t="s">
        <v>16</v>
      </c>
      <c r="EL148" s="2">
        <v>0</v>
      </c>
      <c r="EM148" s="2">
        <v>0</v>
      </c>
      <c r="EN148" s="2">
        <v>0</v>
      </c>
      <c r="EO148" s="2">
        <v>32</v>
      </c>
      <c r="EP148" s="120">
        <v>260000</v>
      </c>
      <c r="EQ148" s="118" t="str">
        <f t="shared" si="20"/>
        <v/>
      </c>
      <c r="ER148" s="118" t="str">
        <f t="shared" si="21"/>
        <v/>
      </c>
      <c r="ES148" s="118" t="str">
        <f t="shared" si="22"/>
        <v/>
      </c>
      <c r="ET148" s="118" t="str">
        <f t="shared" si="23"/>
        <v/>
      </c>
      <c r="EU148" s="118">
        <f t="shared" si="24"/>
        <v>1</v>
      </c>
      <c r="EV148" s="118" t="str">
        <f t="shared" si="25"/>
        <v/>
      </c>
      <c r="EW148" s="118">
        <f t="shared" si="26"/>
        <v>1</v>
      </c>
      <c r="EX148" s="118">
        <f t="shared" si="27"/>
        <v>1</v>
      </c>
      <c r="EY148" s="118">
        <f t="shared" si="28"/>
        <v>1</v>
      </c>
      <c r="EZ148" s="118" t="str">
        <f t="shared" si="29"/>
        <v/>
      </c>
      <c r="FA148" s="118" t="str">
        <f>VLOOKUP(B148,[1]Kintone!A:H,8,0)</f>
        <v>診療所</v>
      </c>
      <c r="FB148" s="121">
        <v>45014</v>
      </c>
      <c r="FC148" s="118"/>
      <c r="FD148" s="118"/>
    </row>
    <row r="149" spans="1:160" ht="18.75">
      <c r="A149" s="66">
        <v>145</v>
      </c>
      <c r="B149" s="25">
        <v>2516</v>
      </c>
      <c r="C149" s="67" t="s">
        <v>15</v>
      </c>
      <c r="D149" s="25">
        <v>2712407937</v>
      </c>
      <c r="E149" s="2" t="s">
        <v>287</v>
      </c>
      <c r="F149" s="2" t="s">
        <v>3365</v>
      </c>
      <c r="G149" s="2" t="s">
        <v>3366</v>
      </c>
      <c r="H149" s="2" t="s">
        <v>287</v>
      </c>
      <c r="I149" s="2" t="s">
        <v>33</v>
      </c>
      <c r="J149" s="2" t="s">
        <v>2478</v>
      </c>
      <c r="K149" s="68" t="s">
        <v>1066</v>
      </c>
      <c r="L149" s="2" t="s">
        <v>1340</v>
      </c>
      <c r="M149" s="2" t="s">
        <v>1340</v>
      </c>
      <c r="N149" s="2" t="s">
        <v>288</v>
      </c>
      <c r="O149" s="118" t="s">
        <v>1341</v>
      </c>
      <c r="P149" s="2" t="s">
        <v>1066</v>
      </c>
      <c r="Q149" s="2" t="s">
        <v>287</v>
      </c>
      <c r="R149" s="2" t="s">
        <v>33</v>
      </c>
      <c r="S149" s="2" t="s">
        <v>2478</v>
      </c>
      <c r="T149" s="119" t="s">
        <v>288</v>
      </c>
      <c r="U149" s="2" t="s">
        <v>20</v>
      </c>
      <c r="V149" s="2" t="s">
        <v>15</v>
      </c>
      <c r="W149" s="69" t="s">
        <v>2479</v>
      </c>
      <c r="X149" s="2" t="s">
        <v>2480</v>
      </c>
      <c r="Y149" s="2">
        <v>9</v>
      </c>
      <c r="Z149" s="2">
        <v>0</v>
      </c>
      <c r="AA149" s="2">
        <v>12</v>
      </c>
      <c r="AB149" s="2">
        <v>0</v>
      </c>
      <c r="AC149" s="2">
        <v>13</v>
      </c>
      <c r="AD149" s="2">
        <v>0</v>
      </c>
      <c r="AE149" s="2">
        <v>16</v>
      </c>
      <c r="AF149" s="2">
        <v>0</v>
      </c>
      <c r="AG149" s="2" t="s">
        <v>2480</v>
      </c>
      <c r="AH149" s="2">
        <v>6</v>
      </c>
      <c r="AI149" s="2" t="s">
        <v>15</v>
      </c>
      <c r="AJ149" s="2">
        <v>65000</v>
      </c>
      <c r="AK149" s="2">
        <v>9</v>
      </c>
      <c r="AL149" s="2">
        <v>0</v>
      </c>
      <c r="AM149" s="2">
        <v>12</v>
      </c>
      <c r="AN149" s="2">
        <v>0</v>
      </c>
      <c r="AO149" s="2">
        <v>13</v>
      </c>
      <c r="AP149" s="2">
        <v>0</v>
      </c>
      <c r="AQ149" s="2">
        <v>16</v>
      </c>
      <c r="AR149" s="2">
        <v>0</v>
      </c>
      <c r="AS149" s="2" t="s">
        <v>2480</v>
      </c>
      <c r="AT149" s="2">
        <v>6</v>
      </c>
      <c r="AU149" s="2" t="s">
        <v>15</v>
      </c>
      <c r="AV149" s="2">
        <v>65000</v>
      </c>
      <c r="AW149" s="2">
        <v>9</v>
      </c>
      <c r="AX149" s="2">
        <v>0</v>
      </c>
      <c r="AY149" s="2">
        <v>12</v>
      </c>
      <c r="AZ149" s="2">
        <v>0</v>
      </c>
      <c r="BA149" s="2">
        <v>13</v>
      </c>
      <c r="BB149" s="2">
        <v>0</v>
      </c>
      <c r="BC149" s="2">
        <v>16</v>
      </c>
      <c r="BD149" s="2">
        <v>0</v>
      </c>
      <c r="BE149" s="2" t="s">
        <v>2480</v>
      </c>
      <c r="BF149" s="2">
        <v>6</v>
      </c>
      <c r="BG149" s="2" t="s">
        <v>15</v>
      </c>
      <c r="BH149" s="2">
        <v>65000</v>
      </c>
      <c r="BI149" s="2">
        <v>9</v>
      </c>
      <c r="BJ149" s="2">
        <v>0</v>
      </c>
      <c r="BK149" s="2">
        <v>12</v>
      </c>
      <c r="BL149" s="2">
        <v>0</v>
      </c>
      <c r="BM149" s="2">
        <v>13</v>
      </c>
      <c r="BN149" s="2">
        <v>0</v>
      </c>
      <c r="BO149" s="2">
        <v>16</v>
      </c>
      <c r="BP149" s="2">
        <v>0</v>
      </c>
      <c r="BQ149" s="2" t="s">
        <v>2480</v>
      </c>
      <c r="BR149" s="2">
        <v>6</v>
      </c>
      <c r="BS149" s="2" t="s">
        <v>15</v>
      </c>
      <c r="BT149" s="2">
        <v>65000</v>
      </c>
      <c r="BU149" s="2">
        <v>9</v>
      </c>
      <c r="BV149" s="2">
        <v>0</v>
      </c>
      <c r="BW149" s="2">
        <v>12</v>
      </c>
      <c r="BX149" s="2">
        <v>0</v>
      </c>
      <c r="BY149" s="2">
        <v>13</v>
      </c>
      <c r="BZ149" s="2">
        <v>0</v>
      </c>
      <c r="CA149" s="2">
        <v>16</v>
      </c>
      <c r="CB149" s="2">
        <v>0</v>
      </c>
      <c r="CC149" s="2" t="s">
        <v>2480</v>
      </c>
      <c r="CD149" s="2">
        <v>6</v>
      </c>
      <c r="CE149" s="2" t="s">
        <v>15</v>
      </c>
      <c r="CF149" s="2">
        <v>65000</v>
      </c>
      <c r="CG149" s="2">
        <v>9</v>
      </c>
      <c r="CH149" s="2">
        <v>0</v>
      </c>
      <c r="CI149" s="2">
        <v>12</v>
      </c>
      <c r="CJ149" s="2">
        <v>0</v>
      </c>
      <c r="CK149" s="2">
        <v>13</v>
      </c>
      <c r="CL149" s="2">
        <v>0</v>
      </c>
      <c r="CM149" s="2">
        <v>16</v>
      </c>
      <c r="CN149" s="2">
        <v>0</v>
      </c>
      <c r="CO149" s="2" t="s">
        <v>2480</v>
      </c>
      <c r="CP149" s="2">
        <v>6</v>
      </c>
      <c r="CQ149" s="2" t="s">
        <v>15</v>
      </c>
      <c r="CR149" s="2">
        <v>65000</v>
      </c>
      <c r="CS149" s="2">
        <v>9</v>
      </c>
      <c r="CT149" s="2">
        <v>0</v>
      </c>
      <c r="CU149" s="2">
        <v>12</v>
      </c>
      <c r="CV149" s="2">
        <v>0</v>
      </c>
      <c r="CW149" s="2">
        <v>13</v>
      </c>
      <c r="CX149" s="2">
        <v>0</v>
      </c>
      <c r="CY149" s="2">
        <v>16</v>
      </c>
      <c r="CZ149" s="2">
        <v>0</v>
      </c>
      <c r="DA149" s="2" t="s">
        <v>2480</v>
      </c>
      <c r="DB149" s="2">
        <v>6</v>
      </c>
      <c r="DC149" s="2" t="s">
        <v>15</v>
      </c>
      <c r="DD149" s="2">
        <v>65000</v>
      </c>
      <c r="DE149" s="2">
        <v>9</v>
      </c>
      <c r="DF149" s="2">
        <v>0</v>
      </c>
      <c r="DG149" s="2">
        <v>12</v>
      </c>
      <c r="DH149" s="2">
        <v>0</v>
      </c>
      <c r="DI149" s="2">
        <v>13</v>
      </c>
      <c r="DJ149" s="2">
        <v>0</v>
      </c>
      <c r="DK149" s="2">
        <v>16</v>
      </c>
      <c r="DL149" s="2">
        <v>0</v>
      </c>
      <c r="DM149" s="2" t="s">
        <v>2480</v>
      </c>
      <c r="DN149" s="2">
        <v>6</v>
      </c>
      <c r="DO149" s="2" t="s">
        <v>15</v>
      </c>
      <c r="DP149" s="2">
        <v>65000</v>
      </c>
      <c r="DQ149" s="2">
        <v>9</v>
      </c>
      <c r="DR149" s="2">
        <v>0</v>
      </c>
      <c r="DS149" s="2">
        <v>12</v>
      </c>
      <c r="DT149" s="2">
        <v>0</v>
      </c>
      <c r="DU149" s="2">
        <v>13</v>
      </c>
      <c r="DV149" s="2">
        <v>0</v>
      </c>
      <c r="DW149" s="2">
        <v>16</v>
      </c>
      <c r="DX149" s="2">
        <v>0</v>
      </c>
      <c r="DY149" s="2" t="s">
        <v>2480</v>
      </c>
      <c r="DZ149" s="2">
        <v>6</v>
      </c>
      <c r="EA149" s="2" t="s">
        <v>15</v>
      </c>
      <c r="EB149" s="2">
        <v>65000</v>
      </c>
      <c r="EC149" s="2">
        <v>9</v>
      </c>
      <c r="ED149" s="2">
        <v>0</v>
      </c>
      <c r="EE149" s="2">
        <v>12</v>
      </c>
      <c r="EF149" s="2">
        <v>0</v>
      </c>
      <c r="EG149" s="2">
        <v>13</v>
      </c>
      <c r="EH149" s="2">
        <v>0</v>
      </c>
      <c r="EI149" s="2">
        <v>16</v>
      </c>
      <c r="EJ149" s="2">
        <v>0</v>
      </c>
      <c r="EK149" s="2" t="s">
        <v>2480</v>
      </c>
      <c r="EL149" s="2">
        <v>6</v>
      </c>
      <c r="EM149" s="2" t="s">
        <v>15</v>
      </c>
      <c r="EN149" s="2">
        <v>65000</v>
      </c>
      <c r="EO149" s="2">
        <v>60</v>
      </c>
      <c r="EP149" s="120">
        <v>650000</v>
      </c>
      <c r="EQ149" s="118">
        <f t="shared" si="20"/>
        <v>1</v>
      </c>
      <c r="ER149" s="118">
        <f t="shared" si="21"/>
        <v>1</v>
      </c>
      <c r="ES149" s="118">
        <f t="shared" si="22"/>
        <v>1</v>
      </c>
      <c r="ET149" s="118">
        <f t="shared" si="23"/>
        <v>1</v>
      </c>
      <c r="EU149" s="118">
        <f t="shared" si="24"/>
        <v>1</v>
      </c>
      <c r="EV149" s="118">
        <f t="shared" si="25"/>
        <v>1</v>
      </c>
      <c r="EW149" s="118">
        <f t="shared" si="26"/>
        <v>1</v>
      </c>
      <c r="EX149" s="118">
        <f t="shared" si="27"/>
        <v>1</v>
      </c>
      <c r="EY149" s="118">
        <f t="shared" si="28"/>
        <v>1</v>
      </c>
      <c r="EZ149" s="118">
        <f t="shared" si="29"/>
        <v>1</v>
      </c>
      <c r="FA149" s="118" t="str">
        <f>VLOOKUP(B149,[1]Kintone!A:H,8,0)</f>
        <v>診療所</v>
      </c>
      <c r="FB149" s="121">
        <v>45014</v>
      </c>
      <c r="FC149" s="118"/>
      <c r="FD149" s="118"/>
    </row>
    <row r="150" spans="1:160" ht="18.75">
      <c r="A150" s="66">
        <v>146</v>
      </c>
      <c r="B150" s="25">
        <v>865</v>
      </c>
      <c r="C150" s="67" t="s">
        <v>12</v>
      </c>
      <c r="D150" s="25">
        <v>2715014235</v>
      </c>
      <c r="E150" s="2" t="s">
        <v>1165</v>
      </c>
      <c r="F150" s="2">
        <v>0</v>
      </c>
      <c r="G150" s="2">
        <v>0</v>
      </c>
      <c r="H150" s="2" t="s">
        <v>153</v>
      </c>
      <c r="I150" s="2" t="s">
        <v>149</v>
      </c>
      <c r="J150" s="2" t="s">
        <v>154</v>
      </c>
      <c r="K150" s="68" t="s">
        <v>152</v>
      </c>
      <c r="L150" s="2" t="s">
        <v>3367</v>
      </c>
      <c r="M150" s="2" t="s">
        <v>3367</v>
      </c>
      <c r="N150" s="2" t="s">
        <v>3368</v>
      </c>
      <c r="O150" s="118" t="s">
        <v>1789</v>
      </c>
      <c r="P150" s="2" t="s">
        <v>152</v>
      </c>
      <c r="Q150" s="2" t="s">
        <v>153</v>
      </c>
      <c r="R150" s="2" t="s">
        <v>149</v>
      </c>
      <c r="S150" s="2" t="s">
        <v>154</v>
      </c>
      <c r="T150" s="119" t="s">
        <v>155</v>
      </c>
      <c r="U150" s="2" t="s">
        <v>20</v>
      </c>
      <c r="V150" s="2" t="s">
        <v>12</v>
      </c>
      <c r="W150" s="69" t="s">
        <v>2702</v>
      </c>
      <c r="X150" s="2" t="s">
        <v>2703</v>
      </c>
      <c r="Y150" s="2">
        <v>0</v>
      </c>
      <c r="Z150" s="2">
        <v>0</v>
      </c>
      <c r="AA150" s="2">
        <v>0</v>
      </c>
      <c r="AB150" s="2">
        <v>0</v>
      </c>
      <c r="AC150" s="2">
        <v>0</v>
      </c>
      <c r="AD150" s="2">
        <v>0</v>
      </c>
      <c r="AE150" s="2">
        <v>0</v>
      </c>
      <c r="AF150" s="2">
        <v>0</v>
      </c>
      <c r="AG150" s="2" t="s">
        <v>16</v>
      </c>
      <c r="AH150" s="2">
        <v>0</v>
      </c>
      <c r="AI150" s="2">
        <v>0</v>
      </c>
      <c r="AJ150" s="2">
        <v>0</v>
      </c>
      <c r="AK150" s="2">
        <v>9</v>
      </c>
      <c r="AL150" s="2">
        <v>0</v>
      </c>
      <c r="AM150" s="2">
        <v>12</v>
      </c>
      <c r="AN150" s="2">
        <v>0</v>
      </c>
      <c r="AO150" s="2">
        <v>0</v>
      </c>
      <c r="AP150" s="2">
        <v>0</v>
      </c>
      <c r="AQ150" s="2">
        <v>0</v>
      </c>
      <c r="AR150" s="2">
        <v>0</v>
      </c>
      <c r="AS150" s="2" t="s">
        <v>2703</v>
      </c>
      <c r="AT150" s="2">
        <v>3</v>
      </c>
      <c r="AU150" s="2" t="s">
        <v>12</v>
      </c>
      <c r="AV150" s="2">
        <v>70000</v>
      </c>
      <c r="AW150" s="2">
        <v>0</v>
      </c>
      <c r="AX150" s="2">
        <v>0</v>
      </c>
      <c r="AY150" s="2">
        <v>0</v>
      </c>
      <c r="AZ150" s="2">
        <v>0</v>
      </c>
      <c r="BA150" s="2">
        <v>0</v>
      </c>
      <c r="BB150" s="2">
        <v>0</v>
      </c>
      <c r="BC150" s="2">
        <v>0</v>
      </c>
      <c r="BD150" s="2">
        <v>0</v>
      </c>
      <c r="BE150" s="2" t="s">
        <v>16</v>
      </c>
      <c r="BF150" s="2">
        <v>0</v>
      </c>
      <c r="BG150" s="2">
        <v>0</v>
      </c>
      <c r="BH150" s="2">
        <v>0</v>
      </c>
      <c r="BI150" s="2">
        <v>9</v>
      </c>
      <c r="BJ150" s="2">
        <v>0</v>
      </c>
      <c r="BK150" s="2">
        <v>12</v>
      </c>
      <c r="BL150" s="2">
        <v>0</v>
      </c>
      <c r="BM150" s="2">
        <v>0</v>
      </c>
      <c r="BN150" s="2">
        <v>0</v>
      </c>
      <c r="BO150" s="2">
        <v>0</v>
      </c>
      <c r="BP150" s="2">
        <v>0</v>
      </c>
      <c r="BQ150" s="2" t="s">
        <v>2703</v>
      </c>
      <c r="BR150" s="2">
        <v>3</v>
      </c>
      <c r="BS150" s="2" t="s">
        <v>12</v>
      </c>
      <c r="BT150" s="2">
        <v>70000</v>
      </c>
      <c r="BU150" s="2">
        <v>0</v>
      </c>
      <c r="BV150" s="2">
        <v>0</v>
      </c>
      <c r="BW150" s="2">
        <v>0</v>
      </c>
      <c r="BX150" s="2">
        <v>0</v>
      </c>
      <c r="BY150" s="2">
        <v>0</v>
      </c>
      <c r="BZ150" s="2">
        <v>0</v>
      </c>
      <c r="CA150" s="2">
        <v>0</v>
      </c>
      <c r="CB150" s="2">
        <v>0</v>
      </c>
      <c r="CC150" s="2" t="s">
        <v>16</v>
      </c>
      <c r="CD150" s="2">
        <v>0</v>
      </c>
      <c r="CE150" s="2">
        <v>0</v>
      </c>
      <c r="CF150" s="2">
        <v>0</v>
      </c>
      <c r="CG150" s="2">
        <v>0</v>
      </c>
      <c r="CH150" s="2">
        <v>0</v>
      </c>
      <c r="CI150" s="2">
        <v>0</v>
      </c>
      <c r="CJ150" s="2">
        <v>0</v>
      </c>
      <c r="CK150" s="2">
        <v>0</v>
      </c>
      <c r="CL150" s="2">
        <v>0</v>
      </c>
      <c r="CM150" s="2">
        <v>0</v>
      </c>
      <c r="CN150" s="2">
        <v>0</v>
      </c>
      <c r="CO150" s="2" t="s">
        <v>16</v>
      </c>
      <c r="CP150" s="2">
        <v>0</v>
      </c>
      <c r="CQ150" s="2">
        <v>0</v>
      </c>
      <c r="CR150" s="2">
        <v>0</v>
      </c>
      <c r="CS150" s="2">
        <v>0</v>
      </c>
      <c r="CT150" s="2">
        <v>0</v>
      </c>
      <c r="CU150" s="2">
        <v>0</v>
      </c>
      <c r="CV150" s="2">
        <v>0</v>
      </c>
      <c r="CW150" s="2">
        <v>0</v>
      </c>
      <c r="CX150" s="2">
        <v>0</v>
      </c>
      <c r="CY150" s="2">
        <v>0</v>
      </c>
      <c r="CZ150" s="2">
        <v>0</v>
      </c>
      <c r="DA150" s="2" t="s">
        <v>16</v>
      </c>
      <c r="DB150" s="2">
        <v>0</v>
      </c>
      <c r="DC150" s="2">
        <v>0</v>
      </c>
      <c r="DD150" s="2">
        <v>0</v>
      </c>
      <c r="DE150" s="2">
        <v>0</v>
      </c>
      <c r="DF150" s="2">
        <v>0</v>
      </c>
      <c r="DG150" s="2">
        <v>0</v>
      </c>
      <c r="DH150" s="2">
        <v>0</v>
      </c>
      <c r="DI150" s="2">
        <v>0</v>
      </c>
      <c r="DJ150" s="2">
        <v>0</v>
      </c>
      <c r="DK150" s="2">
        <v>0</v>
      </c>
      <c r="DL150" s="2">
        <v>0</v>
      </c>
      <c r="DM150" s="2" t="s">
        <v>16</v>
      </c>
      <c r="DN150" s="2">
        <v>0</v>
      </c>
      <c r="DO150" s="2">
        <v>0</v>
      </c>
      <c r="DP150" s="2">
        <v>0</v>
      </c>
      <c r="DQ150" s="2">
        <v>0</v>
      </c>
      <c r="DR150" s="2">
        <v>0</v>
      </c>
      <c r="DS150" s="2">
        <v>0</v>
      </c>
      <c r="DT150" s="2">
        <v>0</v>
      </c>
      <c r="DU150" s="2">
        <v>0</v>
      </c>
      <c r="DV150" s="2">
        <v>0</v>
      </c>
      <c r="DW150" s="2">
        <v>0</v>
      </c>
      <c r="DX150" s="2">
        <v>0</v>
      </c>
      <c r="DY150" s="2" t="s">
        <v>16</v>
      </c>
      <c r="DZ150" s="2">
        <v>0</v>
      </c>
      <c r="EA150" s="2">
        <v>0</v>
      </c>
      <c r="EB150" s="2">
        <v>0</v>
      </c>
      <c r="EC150" s="2">
        <v>0</v>
      </c>
      <c r="ED150" s="2">
        <v>0</v>
      </c>
      <c r="EE150" s="2">
        <v>0</v>
      </c>
      <c r="EF150" s="2">
        <v>0</v>
      </c>
      <c r="EG150" s="2">
        <v>0</v>
      </c>
      <c r="EH150" s="2">
        <v>0</v>
      </c>
      <c r="EI150" s="2">
        <v>0</v>
      </c>
      <c r="EJ150" s="2">
        <v>0</v>
      </c>
      <c r="EK150" s="2" t="s">
        <v>16</v>
      </c>
      <c r="EL150" s="2">
        <v>0</v>
      </c>
      <c r="EM150" s="2">
        <v>0</v>
      </c>
      <c r="EN150" s="2">
        <v>0</v>
      </c>
      <c r="EO150" s="2">
        <v>6</v>
      </c>
      <c r="EP150" s="120">
        <v>140000</v>
      </c>
      <c r="EQ150" s="118" t="str">
        <f t="shared" si="20"/>
        <v/>
      </c>
      <c r="ER150" s="118">
        <f t="shared" si="21"/>
        <v>1</v>
      </c>
      <c r="ES150" s="118" t="str">
        <f t="shared" si="22"/>
        <v/>
      </c>
      <c r="ET150" s="118">
        <f t="shared" si="23"/>
        <v>1</v>
      </c>
      <c r="EU150" s="118" t="str">
        <f t="shared" si="24"/>
        <v/>
      </c>
      <c r="EV150" s="118" t="str">
        <f t="shared" si="25"/>
        <v/>
      </c>
      <c r="EW150" s="118" t="str">
        <f t="shared" si="26"/>
        <v/>
      </c>
      <c r="EX150" s="118" t="str">
        <f t="shared" si="27"/>
        <v/>
      </c>
      <c r="EY150" s="118" t="str">
        <f t="shared" si="28"/>
        <v/>
      </c>
      <c r="EZ150" s="118" t="str">
        <f t="shared" si="29"/>
        <v/>
      </c>
      <c r="FA150" s="118" t="str">
        <f>VLOOKUP(B150,[1]Kintone!A:H,8,0)</f>
        <v>診療所</v>
      </c>
      <c r="FB150" s="121">
        <v>45014</v>
      </c>
      <c r="FC150" s="118"/>
      <c r="FD150" s="118"/>
    </row>
    <row r="151" spans="1:160" ht="18.75">
      <c r="A151" s="66">
        <v>147</v>
      </c>
      <c r="B151" s="25">
        <v>1305</v>
      </c>
      <c r="C151" s="67" t="s">
        <v>12</v>
      </c>
      <c r="D151" s="25">
        <v>2712802004</v>
      </c>
      <c r="E151" s="2" t="s">
        <v>396</v>
      </c>
      <c r="F151" s="2" t="s">
        <v>3369</v>
      </c>
      <c r="G151" s="2" t="s">
        <v>1640</v>
      </c>
      <c r="H151" s="2" t="s">
        <v>396</v>
      </c>
      <c r="I151" s="2" t="s">
        <v>132</v>
      </c>
      <c r="J151" s="2" t="s">
        <v>2704</v>
      </c>
      <c r="K151" s="68" t="s">
        <v>2267</v>
      </c>
      <c r="L151" s="2" t="s">
        <v>3370</v>
      </c>
      <c r="M151" s="2" t="s">
        <v>3370</v>
      </c>
      <c r="N151" s="2" t="s">
        <v>3371</v>
      </c>
      <c r="O151" s="118" t="s">
        <v>1641</v>
      </c>
      <c r="P151" s="2" t="s">
        <v>2267</v>
      </c>
      <c r="Q151" s="2" t="s">
        <v>396</v>
      </c>
      <c r="R151" s="2" t="s">
        <v>132</v>
      </c>
      <c r="S151" s="2" t="s">
        <v>2704</v>
      </c>
      <c r="T151" s="119" t="s">
        <v>3372</v>
      </c>
      <c r="U151" s="2" t="s">
        <v>20</v>
      </c>
      <c r="V151" s="2" t="s">
        <v>12</v>
      </c>
      <c r="W151" s="69" t="s">
        <v>1103</v>
      </c>
      <c r="X151" s="2" t="s">
        <v>2706</v>
      </c>
      <c r="Y151" s="2">
        <v>0</v>
      </c>
      <c r="Z151" s="2">
        <v>0</v>
      </c>
      <c r="AA151" s="2">
        <v>0</v>
      </c>
      <c r="AB151" s="2">
        <v>0</v>
      </c>
      <c r="AC151" s="2">
        <v>0</v>
      </c>
      <c r="AD151" s="2">
        <v>0</v>
      </c>
      <c r="AE151" s="2">
        <v>0</v>
      </c>
      <c r="AF151" s="2">
        <v>0</v>
      </c>
      <c r="AG151" s="2" t="s">
        <v>16</v>
      </c>
      <c r="AH151" s="2">
        <v>0</v>
      </c>
      <c r="AI151" s="2">
        <v>0</v>
      </c>
      <c r="AJ151" s="2">
        <v>0</v>
      </c>
      <c r="AK151" s="2">
        <v>9</v>
      </c>
      <c r="AL151" s="2">
        <v>0</v>
      </c>
      <c r="AM151" s="2">
        <v>13</v>
      </c>
      <c r="AN151" s="2">
        <v>0</v>
      </c>
      <c r="AO151" s="2">
        <v>0</v>
      </c>
      <c r="AP151" s="2">
        <v>0</v>
      </c>
      <c r="AQ151" s="2">
        <v>0</v>
      </c>
      <c r="AR151" s="2">
        <v>0</v>
      </c>
      <c r="AS151" s="2" t="s">
        <v>2706</v>
      </c>
      <c r="AT151" s="2">
        <v>4</v>
      </c>
      <c r="AU151" s="2" t="s">
        <v>12</v>
      </c>
      <c r="AV151" s="2">
        <v>90000</v>
      </c>
      <c r="AW151" s="2">
        <v>9</v>
      </c>
      <c r="AX151" s="2">
        <v>0</v>
      </c>
      <c r="AY151" s="2">
        <v>13</v>
      </c>
      <c r="AZ151" s="2">
        <v>0</v>
      </c>
      <c r="BA151" s="2">
        <v>0</v>
      </c>
      <c r="BB151" s="2">
        <v>0</v>
      </c>
      <c r="BC151" s="2">
        <v>0</v>
      </c>
      <c r="BD151" s="2">
        <v>0</v>
      </c>
      <c r="BE151" s="2" t="s">
        <v>2706</v>
      </c>
      <c r="BF151" s="2">
        <v>4</v>
      </c>
      <c r="BG151" s="2" t="s">
        <v>12</v>
      </c>
      <c r="BH151" s="2">
        <v>90000</v>
      </c>
      <c r="BI151" s="2">
        <v>9</v>
      </c>
      <c r="BJ151" s="2">
        <v>0</v>
      </c>
      <c r="BK151" s="2">
        <v>13</v>
      </c>
      <c r="BL151" s="2">
        <v>0</v>
      </c>
      <c r="BM151" s="2">
        <v>0</v>
      </c>
      <c r="BN151" s="2">
        <v>0</v>
      </c>
      <c r="BO151" s="2">
        <v>0</v>
      </c>
      <c r="BP151" s="2">
        <v>0</v>
      </c>
      <c r="BQ151" s="2" t="s">
        <v>2706</v>
      </c>
      <c r="BR151" s="2">
        <v>4</v>
      </c>
      <c r="BS151" s="2" t="s">
        <v>12</v>
      </c>
      <c r="BT151" s="2">
        <v>90000</v>
      </c>
      <c r="BU151" s="2">
        <v>9</v>
      </c>
      <c r="BV151" s="2">
        <v>0</v>
      </c>
      <c r="BW151" s="2">
        <v>13</v>
      </c>
      <c r="BX151" s="2">
        <v>0</v>
      </c>
      <c r="BY151" s="2">
        <v>0</v>
      </c>
      <c r="BZ151" s="2">
        <v>0</v>
      </c>
      <c r="CA151" s="2">
        <v>0</v>
      </c>
      <c r="CB151" s="2">
        <v>0</v>
      </c>
      <c r="CC151" s="2" t="s">
        <v>2706</v>
      </c>
      <c r="CD151" s="2">
        <v>4</v>
      </c>
      <c r="CE151" s="2" t="s">
        <v>12</v>
      </c>
      <c r="CF151" s="2">
        <v>90000</v>
      </c>
      <c r="CG151" s="2">
        <v>9</v>
      </c>
      <c r="CH151" s="2">
        <v>0</v>
      </c>
      <c r="CI151" s="2">
        <v>13</v>
      </c>
      <c r="CJ151" s="2">
        <v>0</v>
      </c>
      <c r="CK151" s="2">
        <v>0</v>
      </c>
      <c r="CL151" s="2">
        <v>0</v>
      </c>
      <c r="CM151" s="2">
        <v>0</v>
      </c>
      <c r="CN151" s="2">
        <v>0</v>
      </c>
      <c r="CO151" s="2" t="s">
        <v>2706</v>
      </c>
      <c r="CP151" s="2">
        <v>4</v>
      </c>
      <c r="CQ151" s="2" t="s">
        <v>12</v>
      </c>
      <c r="CR151" s="2">
        <v>90000</v>
      </c>
      <c r="CS151" s="2">
        <v>0</v>
      </c>
      <c r="CT151" s="2">
        <v>0</v>
      </c>
      <c r="CU151" s="2">
        <v>0</v>
      </c>
      <c r="CV151" s="2">
        <v>0</v>
      </c>
      <c r="CW151" s="2">
        <v>0</v>
      </c>
      <c r="CX151" s="2">
        <v>0</v>
      </c>
      <c r="CY151" s="2">
        <v>0</v>
      </c>
      <c r="CZ151" s="2">
        <v>0</v>
      </c>
      <c r="DA151" s="2" t="s">
        <v>16</v>
      </c>
      <c r="DB151" s="2">
        <v>0</v>
      </c>
      <c r="DC151" s="2">
        <v>0</v>
      </c>
      <c r="DD151" s="2">
        <v>0</v>
      </c>
      <c r="DE151" s="2">
        <v>9</v>
      </c>
      <c r="DF151" s="2">
        <v>0</v>
      </c>
      <c r="DG151" s="2">
        <v>13</v>
      </c>
      <c r="DH151" s="2">
        <v>0</v>
      </c>
      <c r="DI151" s="2">
        <v>15</v>
      </c>
      <c r="DJ151" s="2">
        <v>0</v>
      </c>
      <c r="DK151" s="2">
        <v>17</v>
      </c>
      <c r="DL151" s="2">
        <v>0</v>
      </c>
      <c r="DM151" s="2" t="s">
        <v>2706</v>
      </c>
      <c r="DN151" s="2">
        <v>6</v>
      </c>
      <c r="DO151" s="2" t="s">
        <v>12</v>
      </c>
      <c r="DP151" s="2">
        <v>130000</v>
      </c>
      <c r="DQ151" s="2">
        <v>0</v>
      </c>
      <c r="DR151" s="2">
        <v>0</v>
      </c>
      <c r="DS151" s="2">
        <v>0</v>
      </c>
      <c r="DT151" s="2">
        <v>0</v>
      </c>
      <c r="DU151" s="2">
        <v>0</v>
      </c>
      <c r="DV151" s="2">
        <v>0</v>
      </c>
      <c r="DW151" s="2">
        <v>0</v>
      </c>
      <c r="DX151" s="2">
        <v>0</v>
      </c>
      <c r="DY151" s="2">
        <v>0</v>
      </c>
      <c r="DZ151" s="2">
        <v>0</v>
      </c>
      <c r="EA151" s="2" t="s">
        <v>12</v>
      </c>
      <c r="EB151" s="2">
        <v>0</v>
      </c>
      <c r="EC151" s="2">
        <v>9</v>
      </c>
      <c r="ED151" s="2">
        <v>0</v>
      </c>
      <c r="EE151" s="2">
        <v>13</v>
      </c>
      <c r="EF151" s="2">
        <v>0</v>
      </c>
      <c r="EG151" s="2">
        <v>0</v>
      </c>
      <c r="EH151" s="2">
        <v>0</v>
      </c>
      <c r="EI151" s="2">
        <v>0</v>
      </c>
      <c r="EJ151" s="2">
        <v>0</v>
      </c>
      <c r="EK151" s="2" t="s">
        <v>2706</v>
      </c>
      <c r="EL151" s="2">
        <v>4</v>
      </c>
      <c r="EM151" s="2" t="s">
        <v>12</v>
      </c>
      <c r="EN151" s="2">
        <v>90000</v>
      </c>
      <c r="EO151" s="2">
        <v>30</v>
      </c>
      <c r="EP151" s="120">
        <v>670000</v>
      </c>
      <c r="EQ151" s="118" t="str">
        <f t="shared" si="20"/>
        <v/>
      </c>
      <c r="ER151" s="118">
        <f t="shared" si="21"/>
        <v>1</v>
      </c>
      <c r="ES151" s="118">
        <f t="shared" si="22"/>
        <v>1</v>
      </c>
      <c r="ET151" s="118">
        <f t="shared" si="23"/>
        <v>1</v>
      </c>
      <c r="EU151" s="118">
        <f t="shared" si="24"/>
        <v>1</v>
      </c>
      <c r="EV151" s="118">
        <f t="shared" si="25"/>
        <v>1</v>
      </c>
      <c r="EW151" s="118" t="str">
        <f t="shared" si="26"/>
        <v/>
      </c>
      <c r="EX151" s="118">
        <f t="shared" si="27"/>
        <v>1</v>
      </c>
      <c r="EY151" s="118" t="str">
        <f t="shared" si="28"/>
        <v/>
      </c>
      <c r="EZ151" s="118">
        <f t="shared" si="29"/>
        <v>1</v>
      </c>
      <c r="FA151" s="118" t="str">
        <f>VLOOKUP(B151,[1]Kintone!A:H,8,0)</f>
        <v>診療所</v>
      </c>
      <c r="FB151" s="121">
        <v>45014</v>
      </c>
      <c r="FC151" s="118"/>
      <c r="FD151" s="118"/>
    </row>
    <row r="152" spans="1:160" ht="18.75">
      <c r="A152" s="66">
        <v>148</v>
      </c>
      <c r="B152" s="25">
        <v>333</v>
      </c>
      <c r="C152" s="67" t="s">
        <v>12</v>
      </c>
      <c r="D152" s="25">
        <v>2710807062</v>
      </c>
      <c r="E152" s="2" t="s">
        <v>739</v>
      </c>
      <c r="F152" s="2" t="s">
        <v>3373</v>
      </c>
      <c r="G152" s="2" t="s">
        <v>2481</v>
      </c>
      <c r="H152" s="2" t="s">
        <v>739</v>
      </c>
      <c r="I152" s="2" t="s">
        <v>200</v>
      </c>
      <c r="J152" s="2" t="s">
        <v>740</v>
      </c>
      <c r="K152" s="68" t="s">
        <v>2481</v>
      </c>
      <c r="L152" s="2" t="s">
        <v>3374</v>
      </c>
      <c r="M152" s="2" t="s">
        <v>1813</v>
      </c>
      <c r="N152" s="2" t="s">
        <v>3375</v>
      </c>
      <c r="O152" s="118" t="s">
        <v>1814</v>
      </c>
      <c r="P152" s="2" t="s">
        <v>2481</v>
      </c>
      <c r="Q152" s="2" t="s">
        <v>739</v>
      </c>
      <c r="R152" s="2" t="s">
        <v>200</v>
      </c>
      <c r="S152" s="2" t="s">
        <v>740</v>
      </c>
      <c r="T152" s="119" t="s">
        <v>741</v>
      </c>
      <c r="U152" s="2" t="s">
        <v>29</v>
      </c>
      <c r="V152" s="2" t="s">
        <v>12</v>
      </c>
      <c r="W152" s="69" t="s">
        <v>2482</v>
      </c>
      <c r="X152" s="2" t="s">
        <v>2483</v>
      </c>
      <c r="Y152" s="2">
        <v>0</v>
      </c>
      <c r="Z152" s="2">
        <v>0</v>
      </c>
      <c r="AA152" s="2">
        <v>0</v>
      </c>
      <c r="AB152" s="2">
        <v>0</v>
      </c>
      <c r="AC152" s="2">
        <v>15</v>
      </c>
      <c r="AD152" s="2">
        <v>0</v>
      </c>
      <c r="AE152" s="2">
        <v>16</v>
      </c>
      <c r="AF152" s="2">
        <v>0</v>
      </c>
      <c r="AG152" s="2" t="s">
        <v>2483</v>
      </c>
      <c r="AH152" s="2">
        <v>1</v>
      </c>
      <c r="AI152" s="2" t="s">
        <v>12</v>
      </c>
      <c r="AJ152" s="2">
        <v>50000</v>
      </c>
      <c r="AK152" s="2">
        <v>0</v>
      </c>
      <c r="AL152" s="2">
        <v>0</v>
      </c>
      <c r="AM152" s="2">
        <v>0</v>
      </c>
      <c r="AN152" s="2">
        <v>0</v>
      </c>
      <c r="AO152" s="2">
        <v>15</v>
      </c>
      <c r="AP152" s="2">
        <v>0</v>
      </c>
      <c r="AQ152" s="2">
        <v>16</v>
      </c>
      <c r="AR152" s="2">
        <v>0</v>
      </c>
      <c r="AS152" s="2" t="s">
        <v>2483</v>
      </c>
      <c r="AT152" s="2">
        <v>1</v>
      </c>
      <c r="AU152" s="2" t="s">
        <v>12</v>
      </c>
      <c r="AV152" s="2">
        <v>50000</v>
      </c>
      <c r="AW152" s="2">
        <v>0</v>
      </c>
      <c r="AX152" s="2">
        <v>0</v>
      </c>
      <c r="AY152" s="2">
        <v>0</v>
      </c>
      <c r="AZ152" s="2">
        <v>0</v>
      </c>
      <c r="BA152" s="2">
        <v>15</v>
      </c>
      <c r="BB152" s="2">
        <v>0</v>
      </c>
      <c r="BC152" s="2">
        <v>16</v>
      </c>
      <c r="BD152" s="2">
        <v>0</v>
      </c>
      <c r="BE152" s="2" t="s">
        <v>2483</v>
      </c>
      <c r="BF152" s="2">
        <v>1</v>
      </c>
      <c r="BG152" s="2" t="s">
        <v>12</v>
      </c>
      <c r="BH152" s="2">
        <v>50000</v>
      </c>
      <c r="BI152" s="2">
        <v>0</v>
      </c>
      <c r="BJ152" s="2">
        <v>0</v>
      </c>
      <c r="BK152" s="2">
        <v>0</v>
      </c>
      <c r="BL152" s="2">
        <v>0</v>
      </c>
      <c r="BM152" s="2">
        <v>15</v>
      </c>
      <c r="BN152" s="2">
        <v>0</v>
      </c>
      <c r="BO152" s="2">
        <v>16</v>
      </c>
      <c r="BP152" s="2">
        <v>0</v>
      </c>
      <c r="BQ152" s="2" t="s">
        <v>2483</v>
      </c>
      <c r="BR152" s="2">
        <v>1</v>
      </c>
      <c r="BS152" s="2" t="s">
        <v>12</v>
      </c>
      <c r="BT152" s="2">
        <v>50000</v>
      </c>
      <c r="BU152" s="2">
        <v>0</v>
      </c>
      <c r="BV152" s="2">
        <v>0</v>
      </c>
      <c r="BW152" s="2">
        <v>0</v>
      </c>
      <c r="BX152" s="2">
        <v>0</v>
      </c>
      <c r="BY152" s="2">
        <v>15</v>
      </c>
      <c r="BZ152" s="2">
        <v>0</v>
      </c>
      <c r="CA152" s="2">
        <v>16</v>
      </c>
      <c r="CB152" s="2">
        <v>0</v>
      </c>
      <c r="CC152" s="2" t="s">
        <v>2483</v>
      </c>
      <c r="CD152" s="2">
        <v>1</v>
      </c>
      <c r="CE152" s="2" t="s">
        <v>12</v>
      </c>
      <c r="CF152" s="2">
        <v>50000</v>
      </c>
      <c r="CG152" s="2">
        <v>0</v>
      </c>
      <c r="CH152" s="2">
        <v>0</v>
      </c>
      <c r="CI152" s="2">
        <v>0</v>
      </c>
      <c r="CJ152" s="2">
        <v>0</v>
      </c>
      <c r="CK152" s="2">
        <v>15</v>
      </c>
      <c r="CL152" s="2">
        <v>0</v>
      </c>
      <c r="CM152" s="2">
        <v>16</v>
      </c>
      <c r="CN152" s="2">
        <v>0</v>
      </c>
      <c r="CO152" s="2" t="s">
        <v>2483</v>
      </c>
      <c r="CP152" s="2">
        <v>1</v>
      </c>
      <c r="CQ152" s="2" t="s">
        <v>12</v>
      </c>
      <c r="CR152" s="2">
        <v>50000</v>
      </c>
      <c r="CS152" s="2">
        <v>0</v>
      </c>
      <c r="CT152" s="2">
        <v>0</v>
      </c>
      <c r="CU152" s="2">
        <v>0</v>
      </c>
      <c r="CV152" s="2">
        <v>0</v>
      </c>
      <c r="CW152" s="2">
        <v>15</v>
      </c>
      <c r="CX152" s="2">
        <v>0</v>
      </c>
      <c r="CY152" s="2">
        <v>16</v>
      </c>
      <c r="CZ152" s="2">
        <v>0</v>
      </c>
      <c r="DA152" s="2" t="s">
        <v>2483</v>
      </c>
      <c r="DB152" s="2">
        <v>1</v>
      </c>
      <c r="DC152" s="2" t="s">
        <v>12</v>
      </c>
      <c r="DD152" s="2">
        <v>50000</v>
      </c>
      <c r="DE152" s="2">
        <v>0</v>
      </c>
      <c r="DF152" s="2">
        <v>0</v>
      </c>
      <c r="DG152" s="2">
        <v>0</v>
      </c>
      <c r="DH152" s="2">
        <v>0</v>
      </c>
      <c r="DI152" s="2">
        <v>15</v>
      </c>
      <c r="DJ152" s="2">
        <v>0</v>
      </c>
      <c r="DK152" s="2">
        <v>16</v>
      </c>
      <c r="DL152" s="2">
        <v>0</v>
      </c>
      <c r="DM152" s="2" t="s">
        <v>2483</v>
      </c>
      <c r="DN152" s="2">
        <v>1</v>
      </c>
      <c r="DO152" s="2" t="s">
        <v>12</v>
      </c>
      <c r="DP152" s="2">
        <v>50000</v>
      </c>
      <c r="DQ152" s="2">
        <v>0</v>
      </c>
      <c r="DR152" s="2">
        <v>0</v>
      </c>
      <c r="DS152" s="2">
        <v>0</v>
      </c>
      <c r="DT152" s="2">
        <v>0</v>
      </c>
      <c r="DU152" s="2">
        <v>15</v>
      </c>
      <c r="DV152" s="2">
        <v>0</v>
      </c>
      <c r="DW152" s="2">
        <v>16</v>
      </c>
      <c r="DX152" s="2">
        <v>0</v>
      </c>
      <c r="DY152" s="2" t="s">
        <v>2483</v>
      </c>
      <c r="DZ152" s="2">
        <v>1</v>
      </c>
      <c r="EA152" s="2" t="s">
        <v>12</v>
      </c>
      <c r="EB152" s="2">
        <v>50000</v>
      </c>
      <c r="EC152" s="2">
        <v>0</v>
      </c>
      <c r="ED152" s="2">
        <v>0</v>
      </c>
      <c r="EE152" s="2">
        <v>0</v>
      </c>
      <c r="EF152" s="2">
        <v>0</v>
      </c>
      <c r="EG152" s="2">
        <v>15</v>
      </c>
      <c r="EH152" s="2">
        <v>0</v>
      </c>
      <c r="EI152" s="2">
        <v>16</v>
      </c>
      <c r="EJ152" s="2">
        <v>0</v>
      </c>
      <c r="EK152" s="2" t="s">
        <v>2483</v>
      </c>
      <c r="EL152" s="2">
        <v>1</v>
      </c>
      <c r="EM152" s="2" t="s">
        <v>12</v>
      </c>
      <c r="EN152" s="2">
        <v>50000</v>
      </c>
      <c r="EO152" s="2">
        <v>10</v>
      </c>
      <c r="EP152" s="120">
        <v>500000</v>
      </c>
      <c r="EQ152" s="118">
        <f t="shared" si="20"/>
        <v>1</v>
      </c>
      <c r="ER152" s="118">
        <f t="shared" si="21"/>
        <v>1</v>
      </c>
      <c r="ES152" s="118">
        <f t="shared" si="22"/>
        <v>1</v>
      </c>
      <c r="ET152" s="118">
        <f t="shared" si="23"/>
        <v>1</v>
      </c>
      <c r="EU152" s="118">
        <f t="shared" si="24"/>
        <v>1</v>
      </c>
      <c r="EV152" s="118">
        <f t="shared" si="25"/>
        <v>1</v>
      </c>
      <c r="EW152" s="118">
        <f t="shared" si="26"/>
        <v>1</v>
      </c>
      <c r="EX152" s="118">
        <f t="shared" si="27"/>
        <v>1</v>
      </c>
      <c r="EY152" s="118">
        <f t="shared" si="28"/>
        <v>1</v>
      </c>
      <c r="EZ152" s="118">
        <f t="shared" si="29"/>
        <v>1</v>
      </c>
      <c r="FA152" s="118" t="str">
        <f>VLOOKUP(B152,[1]Kintone!A:H,8,0)</f>
        <v>診療所</v>
      </c>
      <c r="FB152" s="121">
        <v>45014</v>
      </c>
      <c r="FC152" s="118"/>
      <c r="FD152" s="118"/>
    </row>
    <row r="153" spans="1:160" ht="18.75">
      <c r="A153" s="66">
        <v>149</v>
      </c>
      <c r="B153" s="25">
        <v>2940</v>
      </c>
      <c r="C153" s="67" t="s">
        <v>1084</v>
      </c>
      <c r="D153" s="25">
        <v>2712306105</v>
      </c>
      <c r="E153" s="2" t="s">
        <v>1165</v>
      </c>
      <c r="F153" s="2">
        <v>0</v>
      </c>
      <c r="G153" s="2">
        <v>0</v>
      </c>
      <c r="H153" s="2" t="s">
        <v>2484</v>
      </c>
      <c r="I153" s="2" t="s">
        <v>43</v>
      </c>
      <c r="J153" s="2" t="s">
        <v>2485</v>
      </c>
      <c r="K153" s="68" t="s">
        <v>2284</v>
      </c>
      <c r="L153" s="2" t="s">
        <v>3376</v>
      </c>
      <c r="M153" s="2" t="s">
        <v>3377</v>
      </c>
      <c r="N153" s="2" t="s">
        <v>2486</v>
      </c>
      <c r="O153" s="118" t="s">
        <v>3378</v>
      </c>
      <c r="P153" s="2" t="s">
        <v>2284</v>
      </c>
      <c r="Q153" s="2" t="s">
        <v>2484</v>
      </c>
      <c r="R153" s="2" t="s">
        <v>43</v>
      </c>
      <c r="S153" s="2" t="s">
        <v>2485</v>
      </c>
      <c r="T153" s="119" t="s">
        <v>2486</v>
      </c>
      <c r="U153" s="2" t="s">
        <v>20</v>
      </c>
      <c r="V153" s="2" t="s">
        <v>1084</v>
      </c>
      <c r="W153" s="69"/>
      <c r="X153" s="2" t="s">
        <v>3379</v>
      </c>
      <c r="Y153" s="2">
        <v>10</v>
      </c>
      <c r="Z153" s="2">
        <v>0</v>
      </c>
      <c r="AA153" s="2">
        <v>12</v>
      </c>
      <c r="AB153" s="2">
        <v>0</v>
      </c>
      <c r="AC153" s="2">
        <v>12</v>
      </c>
      <c r="AD153" s="2">
        <v>0</v>
      </c>
      <c r="AE153" s="2">
        <v>16</v>
      </c>
      <c r="AF153" s="2">
        <v>0</v>
      </c>
      <c r="AG153" s="2" t="s">
        <v>3380</v>
      </c>
      <c r="AH153" s="2">
        <v>6</v>
      </c>
      <c r="AI153" s="2" t="s">
        <v>1084</v>
      </c>
      <c r="AJ153" s="2">
        <v>91000</v>
      </c>
      <c r="AK153" s="2">
        <v>10</v>
      </c>
      <c r="AL153" s="2">
        <v>0</v>
      </c>
      <c r="AM153" s="2">
        <v>12</v>
      </c>
      <c r="AN153" s="2">
        <v>0</v>
      </c>
      <c r="AO153" s="2">
        <v>12</v>
      </c>
      <c r="AP153" s="2">
        <v>0</v>
      </c>
      <c r="AQ153" s="2">
        <v>16</v>
      </c>
      <c r="AR153" s="2">
        <v>0</v>
      </c>
      <c r="AS153" s="2" t="s">
        <v>3380</v>
      </c>
      <c r="AT153" s="2">
        <v>6</v>
      </c>
      <c r="AU153" s="2" t="s">
        <v>1084</v>
      </c>
      <c r="AV153" s="2">
        <v>91000</v>
      </c>
      <c r="AW153" s="2">
        <v>10</v>
      </c>
      <c r="AX153" s="2">
        <v>0</v>
      </c>
      <c r="AY153" s="2">
        <v>12</v>
      </c>
      <c r="AZ153" s="2">
        <v>0</v>
      </c>
      <c r="BA153" s="2">
        <v>12</v>
      </c>
      <c r="BB153" s="2">
        <v>0</v>
      </c>
      <c r="BC153" s="2">
        <v>16</v>
      </c>
      <c r="BD153" s="2">
        <v>0</v>
      </c>
      <c r="BE153" s="2" t="s">
        <v>3380</v>
      </c>
      <c r="BF153" s="2">
        <v>6</v>
      </c>
      <c r="BG153" s="2" t="s">
        <v>1084</v>
      </c>
      <c r="BH153" s="2">
        <v>91000</v>
      </c>
      <c r="BI153" s="2">
        <v>10</v>
      </c>
      <c r="BJ153" s="2">
        <v>0</v>
      </c>
      <c r="BK153" s="2">
        <v>12</v>
      </c>
      <c r="BL153" s="2">
        <v>0</v>
      </c>
      <c r="BM153" s="2">
        <v>12</v>
      </c>
      <c r="BN153" s="2">
        <v>0</v>
      </c>
      <c r="BO153" s="2">
        <v>16</v>
      </c>
      <c r="BP153" s="2">
        <v>0</v>
      </c>
      <c r="BQ153" s="2" t="s">
        <v>3380</v>
      </c>
      <c r="BR153" s="2">
        <v>6</v>
      </c>
      <c r="BS153" s="2" t="s">
        <v>1084</v>
      </c>
      <c r="BT153" s="2">
        <v>91000</v>
      </c>
      <c r="BU153" s="2">
        <v>10</v>
      </c>
      <c r="BV153" s="2">
        <v>0</v>
      </c>
      <c r="BW153" s="2">
        <v>12</v>
      </c>
      <c r="BX153" s="2">
        <v>0</v>
      </c>
      <c r="BY153" s="2">
        <v>12</v>
      </c>
      <c r="BZ153" s="2">
        <v>0</v>
      </c>
      <c r="CA153" s="2">
        <v>16</v>
      </c>
      <c r="CB153" s="2">
        <v>0</v>
      </c>
      <c r="CC153" s="2" t="s">
        <v>3380</v>
      </c>
      <c r="CD153" s="2">
        <v>6</v>
      </c>
      <c r="CE153" s="2" t="s">
        <v>1084</v>
      </c>
      <c r="CF153" s="2">
        <v>91000</v>
      </c>
      <c r="CG153" s="2">
        <v>10</v>
      </c>
      <c r="CH153" s="2">
        <v>0</v>
      </c>
      <c r="CI153" s="2">
        <v>12</v>
      </c>
      <c r="CJ153" s="2">
        <v>0</v>
      </c>
      <c r="CK153" s="2">
        <v>12</v>
      </c>
      <c r="CL153" s="2">
        <v>0</v>
      </c>
      <c r="CM153" s="2">
        <v>16</v>
      </c>
      <c r="CN153" s="2">
        <v>0</v>
      </c>
      <c r="CO153" s="2" t="s">
        <v>3380</v>
      </c>
      <c r="CP153" s="2">
        <v>6</v>
      </c>
      <c r="CQ153" s="2" t="s">
        <v>1084</v>
      </c>
      <c r="CR153" s="2">
        <v>91000</v>
      </c>
      <c r="CS153" s="2">
        <v>10</v>
      </c>
      <c r="CT153" s="2">
        <v>0</v>
      </c>
      <c r="CU153" s="2">
        <v>12</v>
      </c>
      <c r="CV153" s="2">
        <v>0</v>
      </c>
      <c r="CW153" s="2">
        <v>12</v>
      </c>
      <c r="CX153" s="2">
        <v>0</v>
      </c>
      <c r="CY153" s="2">
        <v>16</v>
      </c>
      <c r="CZ153" s="2">
        <v>0</v>
      </c>
      <c r="DA153" s="2" t="s">
        <v>3380</v>
      </c>
      <c r="DB153" s="2">
        <v>6</v>
      </c>
      <c r="DC153" s="2" t="s">
        <v>1084</v>
      </c>
      <c r="DD153" s="2">
        <v>91000</v>
      </c>
      <c r="DE153" s="2">
        <v>10</v>
      </c>
      <c r="DF153" s="2">
        <v>0</v>
      </c>
      <c r="DG153" s="2">
        <v>12</v>
      </c>
      <c r="DH153" s="2">
        <v>0</v>
      </c>
      <c r="DI153" s="2">
        <v>12</v>
      </c>
      <c r="DJ153" s="2">
        <v>0</v>
      </c>
      <c r="DK153" s="2">
        <v>16</v>
      </c>
      <c r="DL153" s="2">
        <v>0</v>
      </c>
      <c r="DM153" s="2" t="s">
        <v>3380</v>
      </c>
      <c r="DN153" s="2">
        <v>6</v>
      </c>
      <c r="DO153" s="2" t="s">
        <v>1084</v>
      </c>
      <c r="DP153" s="2">
        <v>91000</v>
      </c>
      <c r="DQ153" s="2">
        <v>10</v>
      </c>
      <c r="DR153" s="2">
        <v>0</v>
      </c>
      <c r="DS153" s="2">
        <v>12</v>
      </c>
      <c r="DT153" s="2">
        <v>0</v>
      </c>
      <c r="DU153" s="2">
        <v>12</v>
      </c>
      <c r="DV153" s="2">
        <v>0</v>
      </c>
      <c r="DW153" s="2">
        <v>16</v>
      </c>
      <c r="DX153" s="2">
        <v>0</v>
      </c>
      <c r="DY153" s="2" t="s">
        <v>3380</v>
      </c>
      <c r="DZ153" s="2">
        <v>6</v>
      </c>
      <c r="EA153" s="2" t="s">
        <v>1084</v>
      </c>
      <c r="EB153" s="2">
        <v>91000</v>
      </c>
      <c r="EC153" s="2">
        <v>10</v>
      </c>
      <c r="ED153" s="2">
        <v>0</v>
      </c>
      <c r="EE153" s="2">
        <v>12</v>
      </c>
      <c r="EF153" s="2">
        <v>0</v>
      </c>
      <c r="EG153" s="2">
        <v>12</v>
      </c>
      <c r="EH153" s="2">
        <v>0</v>
      </c>
      <c r="EI153" s="2">
        <v>16</v>
      </c>
      <c r="EJ153" s="2">
        <v>0</v>
      </c>
      <c r="EK153" s="2" t="s">
        <v>3380</v>
      </c>
      <c r="EL153" s="2">
        <v>6</v>
      </c>
      <c r="EM153" s="2" t="s">
        <v>1084</v>
      </c>
      <c r="EN153" s="2">
        <v>91000</v>
      </c>
      <c r="EO153" s="2">
        <v>60</v>
      </c>
      <c r="EP153" s="120">
        <v>910000</v>
      </c>
      <c r="EQ153" s="118">
        <f t="shared" si="20"/>
        <v>1</v>
      </c>
      <c r="ER153" s="118">
        <f t="shared" si="21"/>
        <v>1</v>
      </c>
      <c r="ES153" s="118">
        <f t="shared" si="22"/>
        <v>1</v>
      </c>
      <c r="ET153" s="118">
        <f t="shared" si="23"/>
        <v>1</v>
      </c>
      <c r="EU153" s="118">
        <f t="shared" si="24"/>
        <v>1</v>
      </c>
      <c r="EV153" s="118">
        <f t="shared" si="25"/>
        <v>1</v>
      </c>
      <c r="EW153" s="118">
        <f t="shared" si="26"/>
        <v>1</v>
      </c>
      <c r="EX153" s="118">
        <f t="shared" si="27"/>
        <v>1</v>
      </c>
      <c r="EY153" s="118">
        <f t="shared" si="28"/>
        <v>1</v>
      </c>
      <c r="EZ153" s="118">
        <f t="shared" si="29"/>
        <v>1</v>
      </c>
      <c r="FA153" s="118" t="str">
        <f>VLOOKUP(B153,[1]Kintone!A:H,8,0)</f>
        <v>診療所</v>
      </c>
      <c r="FB153" s="121">
        <v>45014</v>
      </c>
      <c r="FC153" s="118"/>
      <c r="FD153" s="118"/>
    </row>
    <row r="154" spans="1:160" ht="18.75">
      <c r="A154" s="66">
        <v>150</v>
      </c>
      <c r="B154" s="25">
        <v>1621</v>
      </c>
      <c r="C154" s="67" t="s">
        <v>12</v>
      </c>
      <c r="D154" s="25">
        <v>2714112428</v>
      </c>
      <c r="E154" s="2" t="s">
        <v>1165</v>
      </c>
      <c r="F154" s="2">
        <v>0</v>
      </c>
      <c r="G154" s="2">
        <v>0</v>
      </c>
      <c r="H154" s="2" t="s">
        <v>140</v>
      </c>
      <c r="I154" s="2" t="s">
        <v>141</v>
      </c>
      <c r="J154" s="2" t="s">
        <v>409</v>
      </c>
      <c r="K154" s="68" t="s">
        <v>408</v>
      </c>
      <c r="L154" s="2" t="s">
        <v>1628</v>
      </c>
      <c r="M154" s="2" t="s">
        <v>1628</v>
      </c>
      <c r="N154" s="2" t="s">
        <v>410</v>
      </c>
      <c r="O154" s="118" t="s">
        <v>1629</v>
      </c>
      <c r="P154" s="2" t="s">
        <v>408</v>
      </c>
      <c r="Q154" s="2" t="s">
        <v>140</v>
      </c>
      <c r="R154" s="2" t="s">
        <v>141</v>
      </c>
      <c r="S154" s="2" t="s">
        <v>409</v>
      </c>
      <c r="T154" s="119" t="s">
        <v>410</v>
      </c>
      <c r="U154" s="2" t="s">
        <v>20</v>
      </c>
      <c r="V154" s="2" t="s">
        <v>12</v>
      </c>
      <c r="W154" s="69" t="s">
        <v>599</v>
      </c>
      <c r="X154" s="2" t="s">
        <v>1047</v>
      </c>
      <c r="Y154" s="2">
        <v>10</v>
      </c>
      <c r="Z154" s="2">
        <v>0</v>
      </c>
      <c r="AA154" s="2">
        <v>13</v>
      </c>
      <c r="AB154" s="2">
        <v>0</v>
      </c>
      <c r="AC154" s="2">
        <v>0</v>
      </c>
      <c r="AD154" s="2">
        <v>0</v>
      </c>
      <c r="AE154" s="2">
        <v>0</v>
      </c>
      <c r="AF154" s="2">
        <v>0</v>
      </c>
      <c r="AG154" s="2" t="s">
        <v>1047</v>
      </c>
      <c r="AH154" s="2">
        <v>3</v>
      </c>
      <c r="AI154" s="2" t="s">
        <v>12</v>
      </c>
      <c r="AJ154" s="2">
        <v>70000</v>
      </c>
      <c r="AK154" s="2">
        <v>10</v>
      </c>
      <c r="AL154" s="2">
        <v>0</v>
      </c>
      <c r="AM154" s="2">
        <v>13</v>
      </c>
      <c r="AN154" s="2">
        <v>0</v>
      </c>
      <c r="AO154" s="2">
        <v>0</v>
      </c>
      <c r="AP154" s="2">
        <v>0</v>
      </c>
      <c r="AQ154" s="2">
        <v>0</v>
      </c>
      <c r="AR154" s="2">
        <v>0</v>
      </c>
      <c r="AS154" s="2" t="s">
        <v>1047</v>
      </c>
      <c r="AT154" s="2">
        <v>3</v>
      </c>
      <c r="AU154" s="2" t="s">
        <v>12</v>
      </c>
      <c r="AV154" s="2">
        <v>70000</v>
      </c>
      <c r="AW154" s="2">
        <v>10</v>
      </c>
      <c r="AX154" s="2">
        <v>0</v>
      </c>
      <c r="AY154" s="2">
        <v>13</v>
      </c>
      <c r="AZ154" s="2">
        <v>0</v>
      </c>
      <c r="BA154" s="2">
        <v>0</v>
      </c>
      <c r="BB154" s="2">
        <v>0</v>
      </c>
      <c r="BC154" s="2">
        <v>0</v>
      </c>
      <c r="BD154" s="2">
        <v>0</v>
      </c>
      <c r="BE154" s="2" t="s">
        <v>1047</v>
      </c>
      <c r="BF154" s="2">
        <v>3</v>
      </c>
      <c r="BG154" s="2" t="s">
        <v>12</v>
      </c>
      <c r="BH154" s="2">
        <v>70000</v>
      </c>
      <c r="BI154" s="2">
        <v>10</v>
      </c>
      <c r="BJ154" s="2">
        <v>0</v>
      </c>
      <c r="BK154" s="2">
        <v>13</v>
      </c>
      <c r="BL154" s="2">
        <v>0</v>
      </c>
      <c r="BM154" s="2">
        <v>0</v>
      </c>
      <c r="BN154" s="2">
        <v>0</v>
      </c>
      <c r="BO154" s="2">
        <v>0</v>
      </c>
      <c r="BP154" s="2">
        <v>0</v>
      </c>
      <c r="BQ154" s="2" t="s">
        <v>1047</v>
      </c>
      <c r="BR154" s="2">
        <v>3</v>
      </c>
      <c r="BS154" s="2" t="s">
        <v>12</v>
      </c>
      <c r="BT154" s="2">
        <v>70000</v>
      </c>
      <c r="BU154" s="2">
        <v>10</v>
      </c>
      <c r="BV154" s="2">
        <v>0</v>
      </c>
      <c r="BW154" s="2">
        <v>13</v>
      </c>
      <c r="BX154" s="2">
        <v>0</v>
      </c>
      <c r="BY154" s="2">
        <v>0</v>
      </c>
      <c r="BZ154" s="2">
        <v>0</v>
      </c>
      <c r="CA154" s="2">
        <v>0</v>
      </c>
      <c r="CB154" s="2">
        <v>0</v>
      </c>
      <c r="CC154" s="2" t="s">
        <v>1047</v>
      </c>
      <c r="CD154" s="2">
        <v>3</v>
      </c>
      <c r="CE154" s="2" t="s">
        <v>12</v>
      </c>
      <c r="CF154" s="2">
        <v>70000</v>
      </c>
      <c r="CG154" s="2">
        <v>0</v>
      </c>
      <c r="CH154" s="2">
        <v>0</v>
      </c>
      <c r="CI154" s="2">
        <v>0</v>
      </c>
      <c r="CJ154" s="2">
        <v>0</v>
      </c>
      <c r="CK154" s="2">
        <v>0</v>
      </c>
      <c r="CL154" s="2">
        <v>0</v>
      </c>
      <c r="CM154" s="2">
        <v>0</v>
      </c>
      <c r="CN154" s="2">
        <v>0</v>
      </c>
      <c r="CO154" s="2" t="s">
        <v>16</v>
      </c>
      <c r="CP154" s="2">
        <v>0</v>
      </c>
      <c r="CQ154" s="2">
        <v>0</v>
      </c>
      <c r="CR154" s="2">
        <v>0</v>
      </c>
      <c r="CS154" s="2">
        <v>10</v>
      </c>
      <c r="CT154" s="2">
        <v>0</v>
      </c>
      <c r="CU154" s="2">
        <v>13</v>
      </c>
      <c r="CV154" s="2">
        <v>0</v>
      </c>
      <c r="CW154" s="2">
        <v>0</v>
      </c>
      <c r="CX154" s="2">
        <v>0</v>
      </c>
      <c r="CY154" s="2">
        <v>0</v>
      </c>
      <c r="CZ154" s="2">
        <v>0</v>
      </c>
      <c r="DA154" s="2" t="s">
        <v>1047</v>
      </c>
      <c r="DB154" s="2">
        <v>3</v>
      </c>
      <c r="DC154" s="2" t="s">
        <v>12</v>
      </c>
      <c r="DD154" s="2">
        <v>70000</v>
      </c>
      <c r="DE154" s="2">
        <v>0</v>
      </c>
      <c r="DF154" s="2">
        <v>0</v>
      </c>
      <c r="DG154" s="2">
        <v>0</v>
      </c>
      <c r="DH154" s="2">
        <v>0</v>
      </c>
      <c r="DI154" s="2">
        <v>0</v>
      </c>
      <c r="DJ154" s="2">
        <v>0</v>
      </c>
      <c r="DK154" s="2">
        <v>0</v>
      </c>
      <c r="DL154" s="2">
        <v>0</v>
      </c>
      <c r="DM154" s="2" t="s">
        <v>16</v>
      </c>
      <c r="DN154" s="2">
        <v>0</v>
      </c>
      <c r="DO154" s="2">
        <v>0</v>
      </c>
      <c r="DP154" s="2">
        <v>0</v>
      </c>
      <c r="DQ154" s="2">
        <v>0</v>
      </c>
      <c r="DR154" s="2">
        <v>0</v>
      </c>
      <c r="DS154" s="2">
        <v>0</v>
      </c>
      <c r="DT154" s="2">
        <v>0</v>
      </c>
      <c r="DU154" s="2">
        <v>0</v>
      </c>
      <c r="DV154" s="2">
        <v>0</v>
      </c>
      <c r="DW154" s="2">
        <v>0</v>
      </c>
      <c r="DX154" s="2">
        <v>0</v>
      </c>
      <c r="DY154" s="2" t="s">
        <v>16</v>
      </c>
      <c r="DZ154" s="2">
        <v>0</v>
      </c>
      <c r="EA154" s="2">
        <v>0</v>
      </c>
      <c r="EB154" s="2">
        <v>0</v>
      </c>
      <c r="EC154" s="2">
        <v>10</v>
      </c>
      <c r="ED154" s="2">
        <v>0</v>
      </c>
      <c r="EE154" s="2">
        <v>13</v>
      </c>
      <c r="EF154" s="2">
        <v>0</v>
      </c>
      <c r="EG154" s="2">
        <v>0</v>
      </c>
      <c r="EH154" s="2">
        <v>0</v>
      </c>
      <c r="EI154" s="2">
        <v>0</v>
      </c>
      <c r="EJ154" s="2">
        <v>0</v>
      </c>
      <c r="EK154" s="2" t="s">
        <v>1047</v>
      </c>
      <c r="EL154" s="2">
        <v>3</v>
      </c>
      <c r="EM154" s="2" t="s">
        <v>12</v>
      </c>
      <c r="EN154" s="2">
        <v>70000</v>
      </c>
      <c r="EO154" s="2">
        <v>21</v>
      </c>
      <c r="EP154" s="120">
        <v>490000</v>
      </c>
      <c r="EQ154" s="118">
        <f t="shared" si="20"/>
        <v>1</v>
      </c>
      <c r="ER154" s="118">
        <f t="shared" si="21"/>
        <v>1</v>
      </c>
      <c r="ES154" s="118">
        <f t="shared" si="22"/>
        <v>1</v>
      </c>
      <c r="ET154" s="118">
        <f t="shared" si="23"/>
        <v>1</v>
      </c>
      <c r="EU154" s="118">
        <f t="shared" si="24"/>
        <v>1</v>
      </c>
      <c r="EV154" s="118" t="str">
        <f t="shared" si="25"/>
        <v/>
      </c>
      <c r="EW154" s="118">
        <f t="shared" si="26"/>
        <v>1</v>
      </c>
      <c r="EX154" s="118" t="str">
        <f t="shared" si="27"/>
        <v/>
      </c>
      <c r="EY154" s="118" t="str">
        <f t="shared" si="28"/>
        <v/>
      </c>
      <c r="EZ154" s="118">
        <f t="shared" si="29"/>
        <v>1</v>
      </c>
      <c r="FA154" s="118" t="str">
        <f>VLOOKUP(B154,[1]Kintone!A:H,8,0)</f>
        <v>診療所</v>
      </c>
      <c r="FB154" s="121">
        <v>45014</v>
      </c>
      <c r="FC154" s="118"/>
      <c r="FD154" s="118"/>
    </row>
    <row r="155" spans="1:160" ht="18.75">
      <c r="A155" s="66">
        <v>151</v>
      </c>
      <c r="B155" s="25">
        <v>1031</v>
      </c>
      <c r="C155" s="67" t="s">
        <v>12</v>
      </c>
      <c r="D155" s="25">
        <v>2715905051</v>
      </c>
      <c r="E155" s="2" t="s">
        <v>274</v>
      </c>
      <c r="F155" s="2" t="s">
        <v>1751</v>
      </c>
      <c r="G155" s="2" t="s">
        <v>1752</v>
      </c>
      <c r="H155" s="2" t="s">
        <v>274</v>
      </c>
      <c r="I155" s="2" t="s">
        <v>275</v>
      </c>
      <c r="J155" s="2" t="s">
        <v>276</v>
      </c>
      <c r="K155" s="68" t="s">
        <v>273</v>
      </c>
      <c r="L155" s="2" t="s">
        <v>1753</v>
      </c>
      <c r="M155" s="2" t="s">
        <v>1754</v>
      </c>
      <c r="N155" s="2" t="s">
        <v>1755</v>
      </c>
      <c r="O155" s="118" t="s">
        <v>1756</v>
      </c>
      <c r="P155" s="2" t="s">
        <v>273</v>
      </c>
      <c r="Q155" s="2" t="s">
        <v>274</v>
      </c>
      <c r="R155" s="2" t="s">
        <v>275</v>
      </c>
      <c r="S155" s="2" t="s">
        <v>276</v>
      </c>
      <c r="T155" s="119" t="s">
        <v>1757</v>
      </c>
      <c r="U155" s="2" t="s">
        <v>20</v>
      </c>
      <c r="V155" s="2" t="s">
        <v>12</v>
      </c>
      <c r="W155" s="69" t="s">
        <v>1088</v>
      </c>
      <c r="X155" s="2" t="s">
        <v>2661</v>
      </c>
      <c r="Y155" s="2">
        <v>9</v>
      </c>
      <c r="Z155" s="2">
        <v>0</v>
      </c>
      <c r="AA155" s="2">
        <v>12</v>
      </c>
      <c r="AB155" s="2">
        <v>0</v>
      </c>
      <c r="AC155" s="2">
        <v>12</v>
      </c>
      <c r="AD155" s="2">
        <v>0</v>
      </c>
      <c r="AE155" s="2">
        <v>24</v>
      </c>
      <c r="AF155" s="2">
        <v>0</v>
      </c>
      <c r="AG155" s="2" t="s">
        <v>2661</v>
      </c>
      <c r="AH155" s="2">
        <v>15</v>
      </c>
      <c r="AI155" s="2" t="s">
        <v>12</v>
      </c>
      <c r="AJ155" s="2">
        <v>130000</v>
      </c>
      <c r="AK155" s="2">
        <v>9</v>
      </c>
      <c r="AL155" s="2">
        <v>0</v>
      </c>
      <c r="AM155" s="2">
        <v>12</v>
      </c>
      <c r="AN155" s="2">
        <v>0</v>
      </c>
      <c r="AO155" s="2">
        <v>12</v>
      </c>
      <c r="AP155" s="2">
        <v>0</v>
      </c>
      <c r="AQ155" s="2">
        <v>24</v>
      </c>
      <c r="AR155" s="2">
        <v>0</v>
      </c>
      <c r="AS155" s="2" t="s">
        <v>2661</v>
      </c>
      <c r="AT155" s="2">
        <v>15</v>
      </c>
      <c r="AU155" s="2" t="s">
        <v>12</v>
      </c>
      <c r="AV155" s="2">
        <v>130000</v>
      </c>
      <c r="AW155" s="2">
        <v>9</v>
      </c>
      <c r="AX155" s="2">
        <v>0</v>
      </c>
      <c r="AY155" s="2">
        <v>12</v>
      </c>
      <c r="AZ155" s="2">
        <v>0</v>
      </c>
      <c r="BA155" s="2">
        <v>12</v>
      </c>
      <c r="BB155" s="2">
        <v>0</v>
      </c>
      <c r="BC155" s="2">
        <v>24</v>
      </c>
      <c r="BD155" s="2">
        <v>0</v>
      </c>
      <c r="BE155" s="2" t="s">
        <v>2661</v>
      </c>
      <c r="BF155" s="2">
        <v>15</v>
      </c>
      <c r="BG155" s="2" t="s">
        <v>12</v>
      </c>
      <c r="BH155" s="2">
        <v>130000</v>
      </c>
      <c r="BI155" s="2">
        <v>9</v>
      </c>
      <c r="BJ155" s="2">
        <v>0</v>
      </c>
      <c r="BK155" s="2">
        <v>12</v>
      </c>
      <c r="BL155" s="2">
        <v>0</v>
      </c>
      <c r="BM155" s="2">
        <v>12</v>
      </c>
      <c r="BN155" s="2">
        <v>0</v>
      </c>
      <c r="BO155" s="2">
        <v>24</v>
      </c>
      <c r="BP155" s="2">
        <v>0</v>
      </c>
      <c r="BQ155" s="2" t="s">
        <v>2661</v>
      </c>
      <c r="BR155" s="2">
        <v>15</v>
      </c>
      <c r="BS155" s="2" t="s">
        <v>12</v>
      </c>
      <c r="BT155" s="2">
        <v>130000</v>
      </c>
      <c r="BU155" s="2">
        <v>9</v>
      </c>
      <c r="BV155" s="2">
        <v>0</v>
      </c>
      <c r="BW155" s="2">
        <v>12</v>
      </c>
      <c r="BX155" s="2">
        <v>0</v>
      </c>
      <c r="BY155" s="2">
        <v>12</v>
      </c>
      <c r="BZ155" s="2">
        <v>0</v>
      </c>
      <c r="CA155" s="2">
        <v>24</v>
      </c>
      <c r="CB155" s="2">
        <v>0</v>
      </c>
      <c r="CC155" s="2" t="s">
        <v>2661</v>
      </c>
      <c r="CD155" s="2">
        <v>15</v>
      </c>
      <c r="CE155" s="2" t="s">
        <v>12</v>
      </c>
      <c r="CF155" s="2">
        <v>130000</v>
      </c>
      <c r="CG155" s="2">
        <v>9</v>
      </c>
      <c r="CH155" s="2">
        <v>0</v>
      </c>
      <c r="CI155" s="2">
        <v>12</v>
      </c>
      <c r="CJ155" s="2">
        <v>0</v>
      </c>
      <c r="CK155" s="2">
        <v>12</v>
      </c>
      <c r="CL155" s="2">
        <v>0</v>
      </c>
      <c r="CM155" s="2">
        <v>24</v>
      </c>
      <c r="CN155" s="2">
        <v>0</v>
      </c>
      <c r="CO155" s="2" t="s">
        <v>2661</v>
      </c>
      <c r="CP155" s="2">
        <v>15</v>
      </c>
      <c r="CQ155" s="2" t="s">
        <v>12</v>
      </c>
      <c r="CR155" s="2">
        <v>130000</v>
      </c>
      <c r="CS155" s="2">
        <v>9</v>
      </c>
      <c r="CT155" s="2">
        <v>0</v>
      </c>
      <c r="CU155" s="2">
        <v>12</v>
      </c>
      <c r="CV155" s="2">
        <v>0</v>
      </c>
      <c r="CW155" s="2">
        <v>12</v>
      </c>
      <c r="CX155" s="2">
        <v>0</v>
      </c>
      <c r="CY155" s="2">
        <v>24</v>
      </c>
      <c r="CZ155" s="2">
        <v>0</v>
      </c>
      <c r="DA155" s="2" t="s">
        <v>2661</v>
      </c>
      <c r="DB155" s="2">
        <v>15</v>
      </c>
      <c r="DC155" s="2" t="s">
        <v>12</v>
      </c>
      <c r="DD155" s="2">
        <v>130000</v>
      </c>
      <c r="DE155" s="2">
        <v>9</v>
      </c>
      <c r="DF155" s="2">
        <v>0</v>
      </c>
      <c r="DG155" s="2">
        <v>12</v>
      </c>
      <c r="DH155" s="2">
        <v>0</v>
      </c>
      <c r="DI155" s="2">
        <v>12</v>
      </c>
      <c r="DJ155" s="2">
        <v>0</v>
      </c>
      <c r="DK155" s="2">
        <v>24</v>
      </c>
      <c r="DL155" s="2">
        <v>0</v>
      </c>
      <c r="DM155" s="2" t="s">
        <v>2661</v>
      </c>
      <c r="DN155" s="2">
        <v>15</v>
      </c>
      <c r="DO155" s="2" t="s">
        <v>12</v>
      </c>
      <c r="DP155" s="2">
        <v>130000</v>
      </c>
      <c r="DQ155" s="2">
        <v>9</v>
      </c>
      <c r="DR155" s="2">
        <v>0</v>
      </c>
      <c r="DS155" s="2">
        <v>12</v>
      </c>
      <c r="DT155" s="2">
        <v>0</v>
      </c>
      <c r="DU155" s="2">
        <v>12</v>
      </c>
      <c r="DV155" s="2">
        <v>0</v>
      </c>
      <c r="DW155" s="2">
        <v>24</v>
      </c>
      <c r="DX155" s="2">
        <v>0</v>
      </c>
      <c r="DY155" s="2" t="s">
        <v>2661</v>
      </c>
      <c r="DZ155" s="2">
        <v>15</v>
      </c>
      <c r="EA155" s="2" t="s">
        <v>12</v>
      </c>
      <c r="EB155" s="2">
        <v>130000</v>
      </c>
      <c r="EC155" s="2">
        <v>9</v>
      </c>
      <c r="ED155" s="2">
        <v>0</v>
      </c>
      <c r="EE155" s="2">
        <v>12</v>
      </c>
      <c r="EF155" s="2">
        <v>0</v>
      </c>
      <c r="EG155" s="2">
        <v>12</v>
      </c>
      <c r="EH155" s="2">
        <v>0</v>
      </c>
      <c r="EI155" s="2">
        <v>24</v>
      </c>
      <c r="EJ155" s="2">
        <v>0</v>
      </c>
      <c r="EK155" s="2" t="s">
        <v>2661</v>
      </c>
      <c r="EL155" s="2">
        <v>15</v>
      </c>
      <c r="EM155" s="2" t="s">
        <v>12</v>
      </c>
      <c r="EN155" s="2">
        <v>130000</v>
      </c>
      <c r="EO155" s="2">
        <v>150</v>
      </c>
      <c r="EP155" s="120">
        <v>1300000</v>
      </c>
      <c r="EQ155" s="118">
        <f t="shared" si="20"/>
        <v>1</v>
      </c>
      <c r="ER155" s="118">
        <f t="shared" si="21"/>
        <v>1</v>
      </c>
      <c r="ES155" s="118">
        <f t="shared" si="22"/>
        <v>1</v>
      </c>
      <c r="ET155" s="118">
        <f t="shared" si="23"/>
        <v>1</v>
      </c>
      <c r="EU155" s="118">
        <f t="shared" si="24"/>
        <v>1</v>
      </c>
      <c r="EV155" s="118">
        <f t="shared" si="25"/>
        <v>1</v>
      </c>
      <c r="EW155" s="118">
        <f t="shared" si="26"/>
        <v>1</v>
      </c>
      <c r="EX155" s="118">
        <f t="shared" si="27"/>
        <v>1</v>
      </c>
      <c r="EY155" s="118">
        <f t="shared" si="28"/>
        <v>1</v>
      </c>
      <c r="EZ155" s="118">
        <f t="shared" si="29"/>
        <v>1</v>
      </c>
      <c r="FA155" s="118" t="str">
        <f>VLOOKUP(B155,[1]Kintone!A:H,8,0)</f>
        <v>病院</v>
      </c>
      <c r="FB155" s="121">
        <v>45014</v>
      </c>
      <c r="FC155" s="118"/>
      <c r="FD155" s="118"/>
    </row>
    <row r="156" spans="1:160" ht="18.75">
      <c r="A156" s="66">
        <v>152</v>
      </c>
      <c r="B156" s="25">
        <v>2886</v>
      </c>
      <c r="C156" s="67" t="s">
        <v>1084</v>
      </c>
      <c r="D156" s="25">
        <v>2710905833</v>
      </c>
      <c r="E156" s="2" t="s">
        <v>1165</v>
      </c>
      <c r="F156" s="2">
        <v>0</v>
      </c>
      <c r="G156" s="2">
        <v>0</v>
      </c>
      <c r="H156" s="2" t="s">
        <v>964</v>
      </c>
      <c r="I156" s="2" t="s">
        <v>191</v>
      </c>
      <c r="J156" s="2" t="s">
        <v>3020</v>
      </c>
      <c r="K156" s="68" t="s">
        <v>2091</v>
      </c>
      <c r="L156" s="2" t="s">
        <v>3381</v>
      </c>
      <c r="M156" s="2" t="s">
        <v>3381</v>
      </c>
      <c r="N156" s="2" t="s">
        <v>3021</v>
      </c>
      <c r="O156" s="118" t="s">
        <v>3382</v>
      </c>
      <c r="P156" s="2" t="s">
        <v>2091</v>
      </c>
      <c r="Q156" s="2" t="s">
        <v>964</v>
      </c>
      <c r="R156" s="2" t="s">
        <v>191</v>
      </c>
      <c r="S156" s="2" t="s">
        <v>3020</v>
      </c>
      <c r="T156" s="119" t="s">
        <v>3021</v>
      </c>
      <c r="U156" s="2" t="s">
        <v>29</v>
      </c>
      <c r="V156" s="2" t="s">
        <v>1084</v>
      </c>
      <c r="W156" s="69"/>
      <c r="X156" s="2" t="s">
        <v>3022</v>
      </c>
      <c r="Y156" s="2">
        <v>0</v>
      </c>
      <c r="Z156" s="2">
        <v>0</v>
      </c>
      <c r="AA156" s="2">
        <v>0</v>
      </c>
      <c r="AB156" s="2">
        <v>0</v>
      </c>
      <c r="AC156" s="2">
        <v>0</v>
      </c>
      <c r="AD156" s="2">
        <v>0</v>
      </c>
      <c r="AE156" s="2">
        <v>0</v>
      </c>
      <c r="AF156" s="2">
        <v>0</v>
      </c>
      <c r="AG156" s="2" t="s">
        <v>16</v>
      </c>
      <c r="AH156" s="2">
        <v>0</v>
      </c>
      <c r="AI156" s="2">
        <v>0</v>
      </c>
      <c r="AJ156" s="2">
        <v>0</v>
      </c>
      <c r="AK156" s="2">
        <v>0</v>
      </c>
      <c r="AL156" s="2">
        <v>0</v>
      </c>
      <c r="AM156" s="2">
        <v>0</v>
      </c>
      <c r="AN156" s="2">
        <v>0</v>
      </c>
      <c r="AO156" s="2">
        <v>0</v>
      </c>
      <c r="AP156" s="2">
        <v>0</v>
      </c>
      <c r="AQ156" s="2">
        <v>0</v>
      </c>
      <c r="AR156" s="2">
        <v>0</v>
      </c>
      <c r="AS156" s="2" t="s">
        <v>16</v>
      </c>
      <c r="AT156" s="2">
        <v>0</v>
      </c>
      <c r="AU156" s="2">
        <v>0</v>
      </c>
      <c r="AV156" s="2">
        <v>0</v>
      </c>
      <c r="AW156" s="2">
        <v>0</v>
      </c>
      <c r="AX156" s="2">
        <v>0</v>
      </c>
      <c r="AY156" s="2">
        <v>0</v>
      </c>
      <c r="AZ156" s="2">
        <v>0</v>
      </c>
      <c r="BA156" s="2">
        <v>0</v>
      </c>
      <c r="BB156" s="2">
        <v>0</v>
      </c>
      <c r="BC156" s="2">
        <v>0</v>
      </c>
      <c r="BD156" s="2">
        <v>0</v>
      </c>
      <c r="BE156" s="2" t="s">
        <v>16</v>
      </c>
      <c r="BF156" s="2">
        <v>0</v>
      </c>
      <c r="BG156" s="2">
        <v>0</v>
      </c>
      <c r="BH156" s="2">
        <v>0</v>
      </c>
      <c r="BI156" s="2">
        <v>0</v>
      </c>
      <c r="BJ156" s="2">
        <v>0</v>
      </c>
      <c r="BK156" s="2">
        <v>0</v>
      </c>
      <c r="BL156" s="2">
        <v>0</v>
      </c>
      <c r="BM156" s="2">
        <v>0</v>
      </c>
      <c r="BN156" s="2">
        <v>0</v>
      </c>
      <c r="BO156" s="2">
        <v>0</v>
      </c>
      <c r="BP156" s="2">
        <v>0</v>
      </c>
      <c r="BQ156" s="2" t="s">
        <v>16</v>
      </c>
      <c r="BR156" s="2">
        <v>0</v>
      </c>
      <c r="BS156" s="2">
        <v>0</v>
      </c>
      <c r="BT156" s="2">
        <v>0</v>
      </c>
      <c r="BU156" s="2">
        <v>10</v>
      </c>
      <c r="BV156" s="2">
        <v>0</v>
      </c>
      <c r="BW156" s="2">
        <v>12</v>
      </c>
      <c r="BX156" s="2">
        <v>0</v>
      </c>
      <c r="BY156" s="2">
        <v>0</v>
      </c>
      <c r="BZ156" s="2">
        <v>0</v>
      </c>
      <c r="CA156" s="2">
        <v>0</v>
      </c>
      <c r="CB156" s="2">
        <v>0</v>
      </c>
      <c r="CC156" s="2" t="s">
        <v>3022</v>
      </c>
      <c r="CD156" s="2">
        <v>2</v>
      </c>
      <c r="CE156" s="2" t="s">
        <v>1084</v>
      </c>
      <c r="CF156" s="2">
        <v>35000</v>
      </c>
      <c r="CG156" s="2">
        <v>0</v>
      </c>
      <c r="CH156" s="2">
        <v>0</v>
      </c>
      <c r="CI156" s="2">
        <v>0</v>
      </c>
      <c r="CJ156" s="2">
        <v>0</v>
      </c>
      <c r="CK156" s="2">
        <v>0</v>
      </c>
      <c r="CL156" s="2">
        <v>0</v>
      </c>
      <c r="CM156" s="2">
        <v>0</v>
      </c>
      <c r="CN156" s="2">
        <v>0</v>
      </c>
      <c r="CO156" s="2" t="s">
        <v>16</v>
      </c>
      <c r="CP156" s="2">
        <v>0</v>
      </c>
      <c r="CQ156" s="2">
        <v>0</v>
      </c>
      <c r="CR156" s="2">
        <v>0</v>
      </c>
      <c r="CS156" s="2">
        <v>10</v>
      </c>
      <c r="CT156" s="2">
        <v>0</v>
      </c>
      <c r="CU156" s="2">
        <v>13</v>
      </c>
      <c r="CV156" s="2">
        <v>0</v>
      </c>
      <c r="CW156" s="2">
        <v>15</v>
      </c>
      <c r="CX156" s="2">
        <v>0</v>
      </c>
      <c r="CY156" s="2">
        <v>18</v>
      </c>
      <c r="CZ156" s="2">
        <v>0</v>
      </c>
      <c r="DA156" s="2" t="s">
        <v>3022</v>
      </c>
      <c r="DB156" s="2">
        <v>6</v>
      </c>
      <c r="DC156" s="2" t="s">
        <v>1084</v>
      </c>
      <c r="DD156" s="2">
        <v>91000</v>
      </c>
      <c r="DE156" s="2">
        <v>0</v>
      </c>
      <c r="DF156" s="2">
        <v>0</v>
      </c>
      <c r="DG156" s="2">
        <v>0</v>
      </c>
      <c r="DH156" s="2">
        <v>0</v>
      </c>
      <c r="DI156" s="2">
        <v>0</v>
      </c>
      <c r="DJ156" s="2">
        <v>0</v>
      </c>
      <c r="DK156" s="2">
        <v>0</v>
      </c>
      <c r="DL156" s="2">
        <v>0</v>
      </c>
      <c r="DM156" s="2" t="s">
        <v>16</v>
      </c>
      <c r="DN156" s="2">
        <v>0</v>
      </c>
      <c r="DO156" s="2">
        <v>0</v>
      </c>
      <c r="DP156" s="2">
        <v>0</v>
      </c>
      <c r="DQ156" s="2">
        <v>10</v>
      </c>
      <c r="DR156" s="2">
        <v>0</v>
      </c>
      <c r="DS156" s="2">
        <v>13</v>
      </c>
      <c r="DT156" s="2">
        <v>0</v>
      </c>
      <c r="DU156" s="2">
        <v>15</v>
      </c>
      <c r="DV156" s="2">
        <v>0</v>
      </c>
      <c r="DW156" s="2">
        <v>18</v>
      </c>
      <c r="DX156" s="2">
        <v>0</v>
      </c>
      <c r="DY156" s="2" t="s">
        <v>3022</v>
      </c>
      <c r="DZ156" s="2">
        <v>6</v>
      </c>
      <c r="EA156" s="2" t="s">
        <v>1084</v>
      </c>
      <c r="EB156" s="2">
        <v>91000</v>
      </c>
      <c r="EC156" s="2">
        <v>0</v>
      </c>
      <c r="ED156" s="2">
        <v>0</v>
      </c>
      <c r="EE156" s="2">
        <v>0</v>
      </c>
      <c r="EF156" s="2">
        <v>0</v>
      </c>
      <c r="EG156" s="2">
        <v>0</v>
      </c>
      <c r="EH156" s="2">
        <v>0</v>
      </c>
      <c r="EI156" s="2">
        <v>0</v>
      </c>
      <c r="EJ156" s="2">
        <v>0</v>
      </c>
      <c r="EK156" s="2" t="s">
        <v>16</v>
      </c>
      <c r="EL156" s="2">
        <v>0</v>
      </c>
      <c r="EM156" s="2">
        <v>0</v>
      </c>
      <c r="EN156" s="2">
        <v>0</v>
      </c>
      <c r="EO156" s="2">
        <v>14</v>
      </c>
      <c r="EP156" s="120">
        <v>217000</v>
      </c>
      <c r="EQ156" s="118" t="str">
        <f t="shared" si="20"/>
        <v/>
      </c>
      <c r="ER156" s="118" t="str">
        <f t="shared" si="21"/>
        <v/>
      </c>
      <c r="ES156" s="118" t="str">
        <f t="shared" si="22"/>
        <v/>
      </c>
      <c r="ET156" s="118" t="str">
        <f t="shared" si="23"/>
        <v/>
      </c>
      <c r="EU156" s="118">
        <f t="shared" si="24"/>
        <v>1</v>
      </c>
      <c r="EV156" s="118" t="str">
        <f t="shared" si="25"/>
        <v/>
      </c>
      <c r="EW156" s="118">
        <f t="shared" si="26"/>
        <v>1</v>
      </c>
      <c r="EX156" s="118" t="str">
        <f t="shared" si="27"/>
        <v/>
      </c>
      <c r="EY156" s="118">
        <f t="shared" si="28"/>
        <v>1</v>
      </c>
      <c r="EZ156" s="118" t="str">
        <f t="shared" si="29"/>
        <v/>
      </c>
      <c r="FA156" s="118" t="str">
        <f>VLOOKUP(B156,[1]Kintone!A:H,8,0)</f>
        <v>診療所</v>
      </c>
      <c r="FB156" s="121">
        <v>45014</v>
      </c>
      <c r="FC156" s="118"/>
      <c r="FD156" s="118"/>
    </row>
    <row r="157" spans="1:160" ht="18.75" customHeight="1">
      <c r="A157" s="66">
        <v>153</v>
      </c>
      <c r="B157" s="25">
        <v>2675</v>
      </c>
      <c r="C157" s="67" t="s">
        <v>12</v>
      </c>
      <c r="D157" s="25">
        <v>2712603568</v>
      </c>
      <c r="E157" s="2" t="s">
        <v>1165</v>
      </c>
      <c r="F157" s="2">
        <v>0</v>
      </c>
      <c r="G157" s="2">
        <v>0</v>
      </c>
      <c r="H157" s="2" t="s">
        <v>697</v>
      </c>
      <c r="I157" s="2" t="s">
        <v>164</v>
      </c>
      <c r="J157" s="2" t="s">
        <v>1077</v>
      </c>
      <c r="K157" s="68" t="s">
        <v>483</v>
      </c>
      <c r="L157" s="2" t="s">
        <v>1502</v>
      </c>
      <c r="M157" s="2" t="s">
        <v>1502</v>
      </c>
      <c r="N157" s="2" t="s">
        <v>1503</v>
      </c>
      <c r="O157" s="118" t="s">
        <v>1504</v>
      </c>
      <c r="P157" s="2" t="s">
        <v>483</v>
      </c>
      <c r="Q157" s="2" t="s">
        <v>697</v>
      </c>
      <c r="R157" s="2" t="s">
        <v>164</v>
      </c>
      <c r="S157" s="2" t="s">
        <v>1077</v>
      </c>
      <c r="T157" s="119" t="s">
        <v>698</v>
      </c>
      <c r="U157" s="2" t="s">
        <v>20</v>
      </c>
      <c r="V157" s="2" t="s">
        <v>12</v>
      </c>
      <c r="W157" s="123"/>
      <c r="X157" s="2"/>
      <c r="Y157" s="2">
        <v>9</v>
      </c>
      <c r="Z157" s="2">
        <v>0</v>
      </c>
      <c r="AA157" s="2">
        <v>12</v>
      </c>
      <c r="AB157" s="2">
        <v>0</v>
      </c>
      <c r="AC157" s="2">
        <v>0</v>
      </c>
      <c r="AD157" s="2">
        <v>0</v>
      </c>
      <c r="AE157" s="2">
        <v>0</v>
      </c>
      <c r="AF157" s="2">
        <v>0</v>
      </c>
      <c r="AG157" s="2" t="s">
        <v>16</v>
      </c>
      <c r="AH157" s="2">
        <v>3</v>
      </c>
      <c r="AI157" s="2" t="s">
        <v>12</v>
      </c>
      <c r="AJ157" s="2">
        <v>70000</v>
      </c>
      <c r="AK157" s="2">
        <v>9</v>
      </c>
      <c r="AL157" s="2">
        <v>0</v>
      </c>
      <c r="AM157" s="2">
        <v>12</v>
      </c>
      <c r="AN157" s="2">
        <v>0</v>
      </c>
      <c r="AO157" s="2">
        <v>0</v>
      </c>
      <c r="AP157" s="2">
        <v>0</v>
      </c>
      <c r="AQ157" s="2">
        <v>0</v>
      </c>
      <c r="AR157" s="2">
        <v>0</v>
      </c>
      <c r="AS157" s="2" t="s">
        <v>16</v>
      </c>
      <c r="AT157" s="2">
        <v>3</v>
      </c>
      <c r="AU157" s="2" t="s">
        <v>12</v>
      </c>
      <c r="AV157" s="2">
        <v>70000</v>
      </c>
      <c r="AW157" s="2">
        <v>9</v>
      </c>
      <c r="AX157" s="2">
        <v>0</v>
      </c>
      <c r="AY157" s="2">
        <v>12</v>
      </c>
      <c r="AZ157" s="2">
        <v>0</v>
      </c>
      <c r="BA157" s="2">
        <v>0</v>
      </c>
      <c r="BB157" s="2">
        <v>0</v>
      </c>
      <c r="BC157" s="2">
        <v>0</v>
      </c>
      <c r="BD157" s="2">
        <v>0</v>
      </c>
      <c r="BE157" s="2" t="s">
        <v>16</v>
      </c>
      <c r="BF157" s="2">
        <v>3</v>
      </c>
      <c r="BG157" s="2" t="s">
        <v>12</v>
      </c>
      <c r="BH157" s="2">
        <v>70000</v>
      </c>
      <c r="BI157" s="2">
        <v>9</v>
      </c>
      <c r="BJ157" s="2">
        <v>0</v>
      </c>
      <c r="BK157" s="2">
        <v>12</v>
      </c>
      <c r="BL157" s="2">
        <v>0</v>
      </c>
      <c r="BM157" s="2">
        <v>0</v>
      </c>
      <c r="BN157" s="2">
        <v>0</v>
      </c>
      <c r="BO157" s="2">
        <v>0</v>
      </c>
      <c r="BP157" s="2">
        <v>0</v>
      </c>
      <c r="BQ157" s="2" t="s">
        <v>16</v>
      </c>
      <c r="BR157" s="2">
        <v>3</v>
      </c>
      <c r="BS157" s="2" t="s">
        <v>12</v>
      </c>
      <c r="BT157" s="2">
        <v>70000</v>
      </c>
      <c r="BU157" s="2">
        <v>9</v>
      </c>
      <c r="BV157" s="2">
        <v>0</v>
      </c>
      <c r="BW157" s="2">
        <v>12</v>
      </c>
      <c r="BX157" s="2">
        <v>0</v>
      </c>
      <c r="BY157" s="2">
        <v>0</v>
      </c>
      <c r="BZ157" s="2">
        <v>0</v>
      </c>
      <c r="CA157" s="2">
        <v>0</v>
      </c>
      <c r="CB157" s="2">
        <v>0</v>
      </c>
      <c r="CC157" s="2" t="s">
        <v>16</v>
      </c>
      <c r="CD157" s="2">
        <v>3</v>
      </c>
      <c r="CE157" s="2" t="s">
        <v>12</v>
      </c>
      <c r="CF157" s="2">
        <v>70000</v>
      </c>
      <c r="CG157" s="2">
        <v>9</v>
      </c>
      <c r="CH157" s="2">
        <v>0</v>
      </c>
      <c r="CI157" s="2">
        <v>12</v>
      </c>
      <c r="CJ157" s="2">
        <v>0</v>
      </c>
      <c r="CK157" s="2">
        <v>0</v>
      </c>
      <c r="CL157" s="2">
        <v>0</v>
      </c>
      <c r="CM157" s="2">
        <v>0</v>
      </c>
      <c r="CN157" s="2">
        <v>0</v>
      </c>
      <c r="CO157" s="2" t="s">
        <v>16</v>
      </c>
      <c r="CP157" s="2">
        <v>3</v>
      </c>
      <c r="CQ157" s="2" t="s">
        <v>12</v>
      </c>
      <c r="CR157" s="2">
        <v>70000</v>
      </c>
      <c r="CS157" s="2">
        <v>9</v>
      </c>
      <c r="CT157" s="2">
        <v>0</v>
      </c>
      <c r="CU157" s="2">
        <v>12</v>
      </c>
      <c r="CV157" s="2">
        <v>0</v>
      </c>
      <c r="CW157" s="2">
        <v>0</v>
      </c>
      <c r="CX157" s="2">
        <v>0</v>
      </c>
      <c r="CY157" s="2">
        <v>0</v>
      </c>
      <c r="CZ157" s="2">
        <v>0</v>
      </c>
      <c r="DA157" s="2" t="s">
        <v>16</v>
      </c>
      <c r="DB157" s="2">
        <v>3</v>
      </c>
      <c r="DC157" s="2" t="s">
        <v>12</v>
      </c>
      <c r="DD157" s="2">
        <v>70000</v>
      </c>
      <c r="DE157" s="2">
        <v>9</v>
      </c>
      <c r="DF157" s="2">
        <v>0</v>
      </c>
      <c r="DG157" s="2">
        <v>12</v>
      </c>
      <c r="DH157" s="2">
        <v>0</v>
      </c>
      <c r="DI157" s="2">
        <v>0</v>
      </c>
      <c r="DJ157" s="2">
        <v>0</v>
      </c>
      <c r="DK157" s="2">
        <v>0</v>
      </c>
      <c r="DL157" s="2">
        <v>0</v>
      </c>
      <c r="DM157" s="2" t="s">
        <v>16</v>
      </c>
      <c r="DN157" s="2">
        <v>3</v>
      </c>
      <c r="DO157" s="2" t="s">
        <v>12</v>
      </c>
      <c r="DP157" s="2">
        <v>70000</v>
      </c>
      <c r="DQ157" s="2">
        <v>9</v>
      </c>
      <c r="DR157" s="2">
        <v>0</v>
      </c>
      <c r="DS157" s="2">
        <v>12</v>
      </c>
      <c r="DT157" s="2">
        <v>0</v>
      </c>
      <c r="DU157" s="2">
        <v>0</v>
      </c>
      <c r="DV157" s="2">
        <v>0</v>
      </c>
      <c r="DW157" s="2">
        <v>0</v>
      </c>
      <c r="DX157" s="2">
        <v>0</v>
      </c>
      <c r="DY157" s="2" t="s">
        <v>16</v>
      </c>
      <c r="DZ157" s="2">
        <v>3</v>
      </c>
      <c r="EA157" s="2" t="s">
        <v>12</v>
      </c>
      <c r="EB157" s="2">
        <v>70000</v>
      </c>
      <c r="EC157" s="2">
        <v>9</v>
      </c>
      <c r="ED157" s="2">
        <v>0</v>
      </c>
      <c r="EE157" s="2">
        <v>12</v>
      </c>
      <c r="EF157" s="2">
        <v>0</v>
      </c>
      <c r="EG157" s="2">
        <v>0</v>
      </c>
      <c r="EH157" s="2">
        <v>0</v>
      </c>
      <c r="EI157" s="2">
        <v>0</v>
      </c>
      <c r="EJ157" s="2">
        <v>0</v>
      </c>
      <c r="EK157" s="2" t="s">
        <v>16</v>
      </c>
      <c r="EL157" s="2">
        <v>3</v>
      </c>
      <c r="EM157" s="2" t="s">
        <v>12</v>
      </c>
      <c r="EN157" s="2">
        <v>70000</v>
      </c>
      <c r="EO157" s="2">
        <v>30</v>
      </c>
      <c r="EP157" s="120">
        <v>700000</v>
      </c>
      <c r="EQ157" s="118">
        <f t="shared" si="20"/>
        <v>1</v>
      </c>
      <c r="ER157" s="118">
        <f t="shared" si="21"/>
        <v>1</v>
      </c>
      <c r="ES157" s="118">
        <f t="shared" si="22"/>
        <v>1</v>
      </c>
      <c r="ET157" s="118">
        <f t="shared" si="23"/>
        <v>1</v>
      </c>
      <c r="EU157" s="118">
        <f t="shared" si="24"/>
        <v>1</v>
      </c>
      <c r="EV157" s="118">
        <f t="shared" si="25"/>
        <v>1</v>
      </c>
      <c r="EW157" s="118">
        <f t="shared" si="26"/>
        <v>1</v>
      </c>
      <c r="EX157" s="118">
        <f t="shared" si="27"/>
        <v>1</v>
      </c>
      <c r="EY157" s="118">
        <f t="shared" si="28"/>
        <v>1</v>
      </c>
      <c r="EZ157" s="118">
        <f t="shared" si="29"/>
        <v>1</v>
      </c>
      <c r="FA157" s="118" t="str">
        <f>VLOOKUP(B157,[1]Kintone!A:H,8,0)</f>
        <v>診療所</v>
      </c>
      <c r="FB157" s="121">
        <v>45014</v>
      </c>
      <c r="FC157" s="118"/>
      <c r="FD157" s="118"/>
    </row>
    <row r="158" spans="1:160" ht="18.75">
      <c r="A158" s="66">
        <v>154</v>
      </c>
      <c r="B158" s="25">
        <v>1917</v>
      </c>
      <c r="C158" s="67" t="s">
        <v>12</v>
      </c>
      <c r="D158" s="25">
        <v>2716501172</v>
      </c>
      <c r="E158" s="2" t="s">
        <v>2487</v>
      </c>
      <c r="F158" s="2" t="s">
        <v>3383</v>
      </c>
      <c r="G158" s="2" t="s">
        <v>3384</v>
      </c>
      <c r="H158" s="2" t="s">
        <v>2487</v>
      </c>
      <c r="I158" s="2" t="s">
        <v>56</v>
      </c>
      <c r="J158" s="2" t="s">
        <v>2488</v>
      </c>
      <c r="K158" s="68" t="s">
        <v>509</v>
      </c>
      <c r="L158" s="2" t="s">
        <v>1410</v>
      </c>
      <c r="M158" s="2" t="s">
        <v>1411</v>
      </c>
      <c r="N158" s="2" t="s">
        <v>3385</v>
      </c>
      <c r="O158" s="118" t="s">
        <v>1412</v>
      </c>
      <c r="P158" s="2" t="s">
        <v>509</v>
      </c>
      <c r="Q158" s="2" t="s">
        <v>752</v>
      </c>
      <c r="R158" s="2" t="s">
        <v>56</v>
      </c>
      <c r="S158" s="2" t="s">
        <v>2488</v>
      </c>
      <c r="T158" s="119" t="s">
        <v>753</v>
      </c>
      <c r="U158" s="2" t="s">
        <v>20</v>
      </c>
      <c r="V158" s="2" t="s">
        <v>12</v>
      </c>
      <c r="W158" s="69" t="s">
        <v>2489</v>
      </c>
      <c r="X158" s="2" t="s">
        <v>3386</v>
      </c>
      <c r="Y158" s="2">
        <v>8</v>
      </c>
      <c r="Z158" s="2">
        <v>0</v>
      </c>
      <c r="AA158" s="2">
        <v>14</v>
      </c>
      <c r="AB158" s="2">
        <v>0</v>
      </c>
      <c r="AC158" s="2">
        <v>0</v>
      </c>
      <c r="AD158" s="2">
        <v>0</v>
      </c>
      <c r="AE158" s="2">
        <v>0</v>
      </c>
      <c r="AF158" s="2">
        <v>0</v>
      </c>
      <c r="AG158" s="2" t="s">
        <v>2490</v>
      </c>
      <c r="AH158" s="2">
        <v>6</v>
      </c>
      <c r="AI158" s="2" t="s">
        <v>12</v>
      </c>
      <c r="AJ158" s="2">
        <v>130000</v>
      </c>
      <c r="AK158" s="2">
        <v>8</v>
      </c>
      <c r="AL158" s="2">
        <v>0</v>
      </c>
      <c r="AM158" s="2">
        <v>14</v>
      </c>
      <c r="AN158" s="2">
        <v>0</v>
      </c>
      <c r="AO158" s="2">
        <v>0</v>
      </c>
      <c r="AP158" s="2">
        <v>0</v>
      </c>
      <c r="AQ158" s="2">
        <v>0</v>
      </c>
      <c r="AR158" s="2">
        <v>0</v>
      </c>
      <c r="AS158" s="2" t="s">
        <v>2490</v>
      </c>
      <c r="AT158" s="2">
        <v>6</v>
      </c>
      <c r="AU158" s="2" t="s">
        <v>12</v>
      </c>
      <c r="AV158" s="2">
        <v>130000</v>
      </c>
      <c r="AW158" s="2">
        <v>8</v>
      </c>
      <c r="AX158" s="2">
        <v>0</v>
      </c>
      <c r="AY158" s="2">
        <v>14</v>
      </c>
      <c r="AZ158" s="2">
        <v>0</v>
      </c>
      <c r="BA158" s="2">
        <v>0</v>
      </c>
      <c r="BB158" s="2">
        <v>0</v>
      </c>
      <c r="BC158" s="2">
        <v>0</v>
      </c>
      <c r="BD158" s="2">
        <v>0</v>
      </c>
      <c r="BE158" s="2" t="s">
        <v>2745</v>
      </c>
      <c r="BF158" s="2">
        <v>6</v>
      </c>
      <c r="BG158" s="2" t="s">
        <v>12</v>
      </c>
      <c r="BH158" s="2">
        <v>130000</v>
      </c>
      <c r="BI158" s="2">
        <v>8</v>
      </c>
      <c r="BJ158" s="2">
        <v>0</v>
      </c>
      <c r="BK158" s="2">
        <v>14</v>
      </c>
      <c r="BL158" s="2">
        <v>0</v>
      </c>
      <c r="BM158" s="2">
        <v>0</v>
      </c>
      <c r="BN158" s="2">
        <v>0</v>
      </c>
      <c r="BO158" s="2">
        <v>0</v>
      </c>
      <c r="BP158" s="2">
        <v>0</v>
      </c>
      <c r="BQ158" s="2" t="s">
        <v>2745</v>
      </c>
      <c r="BR158" s="2">
        <v>6</v>
      </c>
      <c r="BS158" s="2" t="s">
        <v>12</v>
      </c>
      <c r="BT158" s="2">
        <v>130000</v>
      </c>
      <c r="BU158" s="2">
        <v>8</v>
      </c>
      <c r="BV158" s="2">
        <v>0</v>
      </c>
      <c r="BW158" s="2">
        <v>14</v>
      </c>
      <c r="BX158" s="2">
        <v>0</v>
      </c>
      <c r="BY158" s="2">
        <v>0</v>
      </c>
      <c r="BZ158" s="2">
        <v>0</v>
      </c>
      <c r="CA158" s="2">
        <v>0</v>
      </c>
      <c r="CB158" s="2">
        <v>0</v>
      </c>
      <c r="CC158" s="2" t="s">
        <v>2745</v>
      </c>
      <c r="CD158" s="2">
        <v>6</v>
      </c>
      <c r="CE158" s="2" t="s">
        <v>12</v>
      </c>
      <c r="CF158" s="2">
        <v>130000</v>
      </c>
      <c r="CG158" s="2">
        <v>8</v>
      </c>
      <c r="CH158" s="2">
        <v>0</v>
      </c>
      <c r="CI158" s="2">
        <v>14</v>
      </c>
      <c r="CJ158" s="2">
        <v>0</v>
      </c>
      <c r="CK158" s="2">
        <v>0</v>
      </c>
      <c r="CL158" s="2">
        <v>0</v>
      </c>
      <c r="CM158" s="2">
        <v>0</v>
      </c>
      <c r="CN158" s="2">
        <v>0</v>
      </c>
      <c r="CO158" s="2" t="s">
        <v>2745</v>
      </c>
      <c r="CP158" s="2">
        <v>6</v>
      </c>
      <c r="CQ158" s="2" t="s">
        <v>12</v>
      </c>
      <c r="CR158" s="2">
        <v>130000</v>
      </c>
      <c r="CS158" s="2">
        <v>8</v>
      </c>
      <c r="CT158" s="2">
        <v>0</v>
      </c>
      <c r="CU158" s="2">
        <v>14</v>
      </c>
      <c r="CV158" s="2">
        <v>0</v>
      </c>
      <c r="CW158" s="2">
        <v>0</v>
      </c>
      <c r="CX158" s="2">
        <v>0</v>
      </c>
      <c r="CY158" s="2">
        <v>0</v>
      </c>
      <c r="CZ158" s="2">
        <v>0</v>
      </c>
      <c r="DA158" s="2" t="s">
        <v>2745</v>
      </c>
      <c r="DB158" s="2">
        <v>6</v>
      </c>
      <c r="DC158" s="2" t="s">
        <v>12</v>
      </c>
      <c r="DD158" s="2">
        <v>130000</v>
      </c>
      <c r="DE158" s="2">
        <v>8</v>
      </c>
      <c r="DF158" s="2">
        <v>0</v>
      </c>
      <c r="DG158" s="2">
        <v>14</v>
      </c>
      <c r="DH158" s="2">
        <v>0</v>
      </c>
      <c r="DI158" s="2">
        <v>0</v>
      </c>
      <c r="DJ158" s="2">
        <v>0</v>
      </c>
      <c r="DK158" s="2">
        <v>0</v>
      </c>
      <c r="DL158" s="2">
        <v>0</v>
      </c>
      <c r="DM158" s="2" t="s">
        <v>2745</v>
      </c>
      <c r="DN158" s="2">
        <v>6</v>
      </c>
      <c r="DO158" s="2" t="s">
        <v>12</v>
      </c>
      <c r="DP158" s="2">
        <v>130000</v>
      </c>
      <c r="DQ158" s="2">
        <v>8</v>
      </c>
      <c r="DR158" s="2">
        <v>0</v>
      </c>
      <c r="DS158" s="2">
        <v>14</v>
      </c>
      <c r="DT158" s="2">
        <v>0</v>
      </c>
      <c r="DU158" s="2">
        <v>0</v>
      </c>
      <c r="DV158" s="2">
        <v>0</v>
      </c>
      <c r="DW158" s="2">
        <v>0</v>
      </c>
      <c r="DX158" s="2">
        <v>0</v>
      </c>
      <c r="DY158" s="2" t="s">
        <v>2745</v>
      </c>
      <c r="DZ158" s="2">
        <v>6</v>
      </c>
      <c r="EA158" s="2" t="s">
        <v>12</v>
      </c>
      <c r="EB158" s="2">
        <v>130000</v>
      </c>
      <c r="EC158" s="2">
        <v>8</v>
      </c>
      <c r="ED158" s="2">
        <v>0</v>
      </c>
      <c r="EE158" s="2">
        <v>14</v>
      </c>
      <c r="EF158" s="2">
        <v>0</v>
      </c>
      <c r="EG158" s="2">
        <v>0</v>
      </c>
      <c r="EH158" s="2">
        <v>0</v>
      </c>
      <c r="EI158" s="2">
        <v>0</v>
      </c>
      <c r="EJ158" s="2">
        <v>0</v>
      </c>
      <c r="EK158" s="2" t="s">
        <v>2745</v>
      </c>
      <c r="EL158" s="2">
        <v>6</v>
      </c>
      <c r="EM158" s="2" t="s">
        <v>12</v>
      </c>
      <c r="EN158" s="2">
        <v>130000</v>
      </c>
      <c r="EO158" s="2">
        <v>60</v>
      </c>
      <c r="EP158" s="120">
        <v>1300000</v>
      </c>
      <c r="EQ158" s="118">
        <f t="shared" si="20"/>
        <v>1</v>
      </c>
      <c r="ER158" s="118">
        <f t="shared" si="21"/>
        <v>1</v>
      </c>
      <c r="ES158" s="118">
        <f t="shared" si="22"/>
        <v>1</v>
      </c>
      <c r="ET158" s="118">
        <f t="shared" si="23"/>
        <v>1</v>
      </c>
      <c r="EU158" s="118">
        <f t="shared" si="24"/>
        <v>1</v>
      </c>
      <c r="EV158" s="118">
        <f t="shared" si="25"/>
        <v>1</v>
      </c>
      <c r="EW158" s="118">
        <f t="shared" si="26"/>
        <v>1</v>
      </c>
      <c r="EX158" s="118">
        <f t="shared" si="27"/>
        <v>1</v>
      </c>
      <c r="EY158" s="118">
        <f t="shared" si="28"/>
        <v>1</v>
      </c>
      <c r="EZ158" s="118">
        <f t="shared" si="29"/>
        <v>1</v>
      </c>
      <c r="FA158" s="118" t="str">
        <f>VLOOKUP(B158,[1]Kintone!A:H,8,0)</f>
        <v>診療所</v>
      </c>
      <c r="FB158" s="121">
        <v>45014</v>
      </c>
      <c r="FC158" s="118"/>
      <c r="FD158" s="118"/>
    </row>
    <row r="159" spans="1:160" ht="18.75" customHeight="1">
      <c r="A159" s="66">
        <v>155</v>
      </c>
      <c r="B159" s="25">
        <v>2782</v>
      </c>
      <c r="C159" s="67" t="s">
        <v>12</v>
      </c>
      <c r="D159" s="25">
        <v>2715601130</v>
      </c>
      <c r="E159" s="2" t="s">
        <v>318</v>
      </c>
      <c r="F159" s="2" t="s">
        <v>3387</v>
      </c>
      <c r="G159" s="2" t="s">
        <v>1855</v>
      </c>
      <c r="H159" s="2" t="s">
        <v>318</v>
      </c>
      <c r="I159" s="2" t="s">
        <v>156</v>
      </c>
      <c r="J159" s="2" t="s">
        <v>1859</v>
      </c>
      <c r="K159" s="68" t="s">
        <v>1855</v>
      </c>
      <c r="L159" s="2" t="s">
        <v>1856</v>
      </c>
      <c r="M159" s="2" t="s">
        <v>1856</v>
      </c>
      <c r="N159" s="2" t="s">
        <v>1857</v>
      </c>
      <c r="O159" s="118" t="s">
        <v>1858</v>
      </c>
      <c r="P159" s="2" t="s">
        <v>1855</v>
      </c>
      <c r="Q159" s="2" t="s">
        <v>318</v>
      </c>
      <c r="R159" s="2" t="s">
        <v>156</v>
      </c>
      <c r="S159" s="2" t="s">
        <v>1859</v>
      </c>
      <c r="T159" s="119" t="s">
        <v>1860</v>
      </c>
      <c r="U159" s="2" t="s">
        <v>29</v>
      </c>
      <c r="V159" s="2" t="s">
        <v>12</v>
      </c>
      <c r="W159" s="123" t="s">
        <v>2219</v>
      </c>
      <c r="X159" s="2"/>
      <c r="Y159" s="2">
        <v>0</v>
      </c>
      <c r="Z159" s="2">
        <v>0</v>
      </c>
      <c r="AA159" s="2">
        <v>0</v>
      </c>
      <c r="AB159" s="2">
        <v>0</v>
      </c>
      <c r="AC159" s="2">
        <v>0</v>
      </c>
      <c r="AD159" s="2">
        <v>0</v>
      </c>
      <c r="AE159" s="2">
        <v>0</v>
      </c>
      <c r="AF159" s="2">
        <v>0</v>
      </c>
      <c r="AG159" s="2" t="s">
        <v>16</v>
      </c>
      <c r="AH159" s="2">
        <v>0</v>
      </c>
      <c r="AI159" s="2">
        <v>0</v>
      </c>
      <c r="AJ159" s="2">
        <v>0</v>
      </c>
      <c r="AK159" s="2">
        <v>0</v>
      </c>
      <c r="AL159" s="2">
        <v>0</v>
      </c>
      <c r="AM159" s="2">
        <v>0</v>
      </c>
      <c r="AN159" s="2">
        <v>0</v>
      </c>
      <c r="AO159" s="2">
        <v>0</v>
      </c>
      <c r="AP159" s="2">
        <v>0</v>
      </c>
      <c r="AQ159" s="2">
        <v>0</v>
      </c>
      <c r="AR159" s="2">
        <v>0</v>
      </c>
      <c r="AS159" s="2" t="s">
        <v>16</v>
      </c>
      <c r="AT159" s="2">
        <v>0</v>
      </c>
      <c r="AU159" s="2">
        <v>0</v>
      </c>
      <c r="AV159" s="2">
        <v>0</v>
      </c>
      <c r="AW159" s="2">
        <v>0</v>
      </c>
      <c r="AX159" s="2">
        <v>0</v>
      </c>
      <c r="AY159" s="2">
        <v>0</v>
      </c>
      <c r="AZ159" s="2">
        <v>0</v>
      </c>
      <c r="BA159" s="2">
        <v>0</v>
      </c>
      <c r="BB159" s="2">
        <v>0</v>
      </c>
      <c r="BC159" s="2">
        <v>0</v>
      </c>
      <c r="BD159" s="2">
        <v>0</v>
      </c>
      <c r="BE159" s="2" t="s">
        <v>16</v>
      </c>
      <c r="BF159" s="2">
        <v>0</v>
      </c>
      <c r="BG159" s="2">
        <v>0</v>
      </c>
      <c r="BH159" s="2">
        <v>0</v>
      </c>
      <c r="BI159" s="2">
        <v>0</v>
      </c>
      <c r="BJ159" s="2">
        <v>0</v>
      </c>
      <c r="BK159" s="2">
        <v>0</v>
      </c>
      <c r="BL159" s="2">
        <v>0</v>
      </c>
      <c r="BM159" s="2">
        <v>0</v>
      </c>
      <c r="BN159" s="2">
        <v>0</v>
      </c>
      <c r="BO159" s="2">
        <v>0</v>
      </c>
      <c r="BP159" s="2">
        <v>0</v>
      </c>
      <c r="BQ159" s="2" t="s">
        <v>16</v>
      </c>
      <c r="BR159" s="2">
        <v>0</v>
      </c>
      <c r="BS159" s="2">
        <v>0</v>
      </c>
      <c r="BT159" s="2">
        <v>0</v>
      </c>
      <c r="BU159" s="2">
        <v>8</v>
      </c>
      <c r="BV159" s="2">
        <v>0</v>
      </c>
      <c r="BW159" s="2">
        <v>12</v>
      </c>
      <c r="BX159" s="2">
        <v>30</v>
      </c>
      <c r="BY159" s="2">
        <v>0</v>
      </c>
      <c r="BZ159" s="2">
        <v>0</v>
      </c>
      <c r="CA159" s="2">
        <v>0</v>
      </c>
      <c r="CB159" s="2">
        <v>0</v>
      </c>
      <c r="CC159" s="2" t="s">
        <v>16</v>
      </c>
      <c r="CD159" s="2">
        <v>4.5</v>
      </c>
      <c r="CE159" s="2" t="s">
        <v>12</v>
      </c>
      <c r="CF159" s="2">
        <v>100000</v>
      </c>
      <c r="CG159" s="2">
        <v>11</v>
      </c>
      <c r="CH159" s="2">
        <v>0</v>
      </c>
      <c r="CI159" s="2">
        <v>12</v>
      </c>
      <c r="CJ159" s="2">
        <v>0</v>
      </c>
      <c r="CK159" s="2">
        <v>0</v>
      </c>
      <c r="CL159" s="2">
        <v>0</v>
      </c>
      <c r="CM159" s="2">
        <v>0</v>
      </c>
      <c r="CN159" s="2">
        <v>0</v>
      </c>
      <c r="CO159" s="2" t="s">
        <v>16</v>
      </c>
      <c r="CP159" s="2">
        <v>1</v>
      </c>
      <c r="CQ159" s="2" t="s">
        <v>12</v>
      </c>
      <c r="CR159" s="2">
        <v>50000</v>
      </c>
      <c r="CS159" s="2">
        <v>0</v>
      </c>
      <c r="CT159" s="2">
        <v>0</v>
      </c>
      <c r="CU159" s="2">
        <v>0</v>
      </c>
      <c r="CV159" s="2">
        <v>0</v>
      </c>
      <c r="CW159" s="2">
        <v>0</v>
      </c>
      <c r="CX159" s="2">
        <v>0</v>
      </c>
      <c r="CY159" s="2">
        <v>0</v>
      </c>
      <c r="CZ159" s="2">
        <v>0</v>
      </c>
      <c r="DA159" s="2" t="s">
        <v>16</v>
      </c>
      <c r="DB159" s="2">
        <v>0</v>
      </c>
      <c r="DC159" s="2">
        <v>0</v>
      </c>
      <c r="DD159" s="2">
        <v>0</v>
      </c>
      <c r="DE159" s="2">
        <v>0</v>
      </c>
      <c r="DF159" s="2">
        <v>0</v>
      </c>
      <c r="DG159" s="2">
        <v>0</v>
      </c>
      <c r="DH159" s="2">
        <v>0</v>
      </c>
      <c r="DI159" s="2">
        <v>0</v>
      </c>
      <c r="DJ159" s="2">
        <v>0</v>
      </c>
      <c r="DK159" s="2">
        <v>0</v>
      </c>
      <c r="DL159" s="2">
        <v>0</v>
      </c>
      <c r="DM159" s="2" t="s">
        <v>16</v>
      </c>
      <c r="DN159" s="2">
        <v>0</v>
      </c>
      <c r="DO159" s="2">
        <v>0</v>
      </c>
      <c r="DP159" s="2">
        <v>0</v>
      </c>
      <c r="DQ159" s="2">
        <v>0</v>
      </c>
      <c r="DR159" s="2">
        <v>0</v>
      </c>
      <c r="DS159" s="2">
        <v>0</v>
      </c>
      <c r="DT159" s="2">
        <v>0</v>
      </c>
      <c r="DU159" s="2">
        <v>0</v>
      </c>
      <c r="DV159" s="2">
        <v>0</v>
      </c>
      <c r="DW159" s="2">
        <v>0</v>
      </c>
      <c r="DX159" s="2">
        <v>0</v>
      </c>
      <c r="DY159" s="2" t="s">
        <v>16</v>
      </c>
      <c r="DZ159" s="2">
        <v>0</v>
      </c>
      <c r="EA159" s="2">
        <v>0</v>
      </c>
      <c r="EB159" s="2">
        <v>0</v>
      </c>
      <c r="EC159" s="2">
        <v>0</v>
      </c>
      <c r="ED159" s="2">
        <v>0</v>
      </c>
      <c r="EE159" s="2">
        <v>0</v>
      </c>
      <c r="EF159" s="2">
        <v>0</v>
      </c>
      <c r="EG159" s="2">
        <v>0</v>
      </c>
      <c r="EH159" s="2">
        <v>0</v>
      </c>
      <c r="EI159" s="2">
        <v>0</v>
      </c>
      <c r="EJ159" s="2">
        <v>0</v>
      </c>
      <c r="EK159" s="2" t="s">
        <v>16</v>
      </c>
      <c r="EL159" s="2">
        <v>0</v>
      </c>
      <c r="EM159" s="2">
        <v>0</v>
      </c>
      <c r="EN159" s="2">
        <v>0</v>
      </c>
      <c r="EO159" s="2">
        <v>5.5</v>
      </c>
      <c r="EP159" s="120">
        <v>150000</v>
      </c>
      <c r="EQ159" s="118" t="str">
        <f t="shared" si="20"/>
        <v/>
      </c>
      <c r="ER159" s="118" t="str">
        <f t="shared" si="21"/>
        <v/>
      </c>
      <c r="ES159" s="118" t="str">
        <f t="shared" si="22"/>
        <v/>
      </c>
      <c r="ET159" s="118" t="str">
        <f t="shared" si="23"/>
        <v/>
      </c>
      <c r="EU159" s="118">
        <f t="shared" si="24"/>
        <v>1</v>
      </c>
      <c r="EV159" s="118">
        <f t="shared" si="25"/>
        <v>1</v>
      </c>
      <c r="EW159" s="118" t="str">
        <f t="shared" si="26"/>
        <v/>
      </c>
      <c r="EX159" s="118" t="str">
        <f t="shared" si="27"/>
        <v/>
      </c>
      <c r="EY159" s="118" t="str">
        <f t="shared" si="28"/>
        <v/>
      </c>
      <c r="EZ159" s="118" t="str">
        <f t="shared" si="29"/>
        <v/>
      </c>
      <c r="FA159" s="118" t="str">
        <f>VLOOKUP(B159,[1]Kintone!A:H,8,0)</f>
        <v>診療所</v>
      </c>
      <c r="FB159" s="121">
        <v>45014</v>
      </c>
      <c r="FC159" s="118"/>
      <c r="FD159" s="118"/>
    </row>
    <row r="160" spans="1:160" ht="18.75">
      <c r="A160" s="66">
        <v>156</v>
      </c>
      <c r="B160" s="25">
        <v>248</v>
      </c>
      <c r="C160" s="67" t="s">
        <v>12</v>
      </c>
      <c r="D160" s="25">
        <v>2711301149</v>
      </c>
      <c r="E160" s="2" t="s">
        <v>1165</v>
      </c>
      <c r="F160" s="2">
        <v>0</v>
      </c>
      <c r="G160" s="2">
        <v>0</v>
      </c>
      <c r="H160" s="2" t="s">
        <v>311</v>
      </c>
      <c r="I160" s="2" t="s">
        <v>312</v>
      </c>
      <c r="J160" s="2" t="s">
        <v>313</v>
      </c>
      <c r="K160" s="68" t="s">
        <v>310</v>
      </c>
      <c r="L160" s="2" t="s">
        <v>3388</v>
      </c>
      <c r="M160" s="2" t="s">
        <v>1245</v>
      </c>
      <c r="N160" s="2" t="s">
        <v>1246</v>
      </c>
      <c r="O160" s="118" t="s">
        <v>3389</v>
      </c>
      <c r="P160" s="2" t="s">
        <v>310</v>
      </c>
      <c r="Q160" s="2" t="s">
        <v>311</v>
      </c>
      <c r="R160" s="2" t="s">
        <v>312</v>
      </c>
      <c r="S160" s="2" t="s">
        <v>313</v>
      </c>
      <c r="T160" s="119" t="s">
        <v>622</v>
      </c>
      <c r="U160" s="2" t="s">
        <v>20</v>
      </c>
      <c r="V160" s="2" t="s">
        <v>12</v>
      </c>
      <c r="W160" s="69"/>
      <c r="X160" s="2" t="s">
        <v>2491</v>
      </c>
      <c r="Y160" s="2">
        <v>8</v>
      </c>
      <c r="Z160" s="2">
        <v>30</v>
      </c>
      <c r="AA160" s="2">
        <v>12</v>
      </c>
      <c r="AB160" s="2">
        <v>30</v>
      </c>
      <c r="AC160" s="2">
        <v>13</v>
      </c>
      <c r="AD160" s="2">
        <v>30</v>
      </c>
      <c r="AE160" s="2">
        <v>15</v>
      </c>
      <c r="AF160" s="2">
        <v>30</v>
      </c>
      <c r="AG160" s="2" t="s">
        <v>2491</v>
      </c>
      <c r="AH160" s="2">
        <v>6</v>
      </c>
      <c r="AI160" s="2" t="s">
        <v>12</v>
      </c>
      <c r="AJ160" s="2">
        <v>130000</v>
      </c>
      <c r="AK160" s="2">
        <v>8</v>
      </c>
      <c r="AL160" s="2">
        <v>30</v>
      </c>
      <c r="AM160" s="2">
        <v>12</v>
      </c>
      <c r="AN160" s="2">
        <v>30</v>
      </c>
      <c r="AO160" s="2">
        <v>13</v>
      </c>
      <c r="AP160" s="2">
        <v>30</v>
      </c>
      <c r="AQ160" s="2">
        <v>15</v>
      </c>
      <c r="AR160" s="2">
        <v>30</v>
      </c>
      <c r="AS160" s="2" t="s">
        <v>2491</v>
      </c>
      <c r="AT160" s="2">
        <v>6</v>
      </c>
      <c r="AU160" s="2" t="s">
        <v>12</v>
      </c>
      <c r="AV160" s="2">
        <v>130000</v>
      </c>
      <c r="AW160" s="2">
        <v>0</v>
      </c>
      <c r="AX160" s="2">
        <v>0</v>
      </c>
      <c r="AY160" s="2">
        <v>0</v>
      </c>
      <c r="AZ160" s="2">
        <v>0</v>
      </c>
      <c r="BA160" s="2">
        <v>0</v>
      </c>
      <c r="BB160" s="2">
        <v>0</v>
      </c>
      <c r="BC160" s="2">
        <v>0</v>
      </c>
      <c r="BD160" s="2">
        <v>0</v>
      </c>
      <c r="BE160" s="2" t="s">
        <v>16</v>
      </c>
      <c r="BF160" s="2">
        <v>0</v>
      </c>
      <c r="BG160" s="2">
        <v>0</v>
      </c>
      <c r="BH160" s="2">
        <v>0</v>
      </c>
      <c r="BI160" s="2">
        <v>8</v>
      </c>
      <c r="BJ160" s="2">
        <v>30</v>
      </c>
      <c r="BK160" s="2">
        <v>12</v>
      </c>
      <c r="BL160" s="2">
        <v>30</v>
      </c>
      <c r="BM160" s="2">
        <v>0</v>
      </c>
      <c r="BN160" s="2">
        <v>0</v>
      </c>
      <c r="BO160" s="2">
        <v>0</v>
      </c>
      <c r="BP160" s="2">
        <v>0</v>
      </c>
      <c r="BQ160" s="2" t="s">
        <v>2491</v>
      </c>
      <c r="BR160" s="2">
        <v>4</v>
      </c>
      <c r="BS160" s="2" t="s">
        <v>12</v>
      </c>
      <c r="BT160" s="2">
        <v>90000</v>
      </c>
      <c r="BU160" s="2">
        <v>8</v>
      </c>
      <c r="BV160" s="2">
        <v>30</v>
      </c>
      <c r="BW160" s="2">
        <v>12</v>
      </c>
      <c r="BX160" s="2">
        <v>30</v>
      </c>
      <c r="BY160" s="2">
        <v>0</v>
      </c>
      <c r="BZ160" s="2">
        <v>0</v>
      </c>
      <c r="CA160" s="2">
        <v>0</v>
      </c>
      <c r="CB160" s="2">
        <v>0</v>
      </c>
      <c r="CC160" s="2" t="s">
        <v>2491</v>
      </c>
      <c r="CD160" s="2">
        <v>4</v>
      </c>
      <c r="CE160" s="2" t="s">
        <v>12</v>
      </c>
      <c r="CF160" s="2">
        <v>90000</v>
      </c>
      <c r="CG160" s="2">
        <v>8</v>
      </c>
      <c r="CH160" s="2">
        <v>30</v>
      </c>
      <c r="CI160" s="2">
        <v>12</v>
      </c>
      <c r="CJ160" s="2">
        <v>30</v>
      </c>
      <c r="CK160" s="2">
        <v>13</v>
      </c>
      <c r="CL160" s="2">
        <v>30</v>
      </c>
      <c r="CM160" s="2">
        <v>15</v>
      </c>
      <c r="CN160" s="2">
        <v>30</v>
      </c>
      <c r="CO160" s="2" t="s">
        <v>2491</v>
      </c>
      <c r="CP160" s="2">
        <v>6</v>
      </c>
      <c r="CQ160" s="2" t="s">
        <v>12</v>
      </c>
      <c r="CR160" s="2">
        <v>130000</v>
      </c>
      <c r="CS160" s="2">
        <v>0</v>
      </c>
      <c r="CT160" s="2">
        <v>0</v>
      </c>
      <c r="CU160" s="2">
        <v>0</v>
      </c>
      <c r="CV160" s="2">
        <v>0</v>
      </c>
      <c r="CW160" s="2">
        <v>0</v>
      </c>
      <c r="CX160" s="2">
        <v>0</v>
      </c>
      <c r="CY160" s="2">
        <v>0</v>
      </c>
      <c r="CZ160" s="2">
        <v>0</v>
      </c>
      <c r="DA160" s="2" t="s">
        <v>16</v>
      </c>
      <c r="DB160" s="2">
        <v>0</v>
      </c>
      <c r="DC160" s="2">
        <v>0</v>
      </c>
      <c r="DD160" s="2">
        <v>0</v>
      </c>
      <c r="DE160" s="2">
        <v>8</v>
      </c>
      <c r="DF160" s="2">
        <v>30</v>
      </c>
      <c r="DG160" s="2">
        <v>9</v>
      </c>
      <c r="DH160" s="2">
        <v>30</v>
      </c>
      <c r="DI160" s="2">
        <v>0</v>
      </c>
      <c r="DJ160" s="2">
        <v>0</v>
      </c>
      <c r="DK160" s="2">
        <v>0</v>
      </c>
      <c r="DL160" s="2">
        <v>0</v>
      </c>
      <c r="DM160" s="2" t="s">
        <v>2491</v>
      </c>
      <c r="DN160" s="2">
        <v>1</v>
      </c>
      <c r="DO160" s="2" t="s">
        <v>12</v>
      </c>
      <c r="DP160" s="2">
        <v>50000</v>
      </c>
      <c r="DQ160" s="2">
        <v>8</v>
      </c>
      <c r="DR160" s="2">
        <v>30</v>
      </c>
      <c r="DS160" s="2">
        <v>9</v>
      </c>
      <c r="DT160" s="2">
        <v>30</v>
      </c>
      <c r="DU160" s="2">
        <v>0</v>
      </c>
      <c r="DV160" s="2">
        <v>0</v>
      </c>
      <c r="DW160" s="2">
        <v>0</v>
      </c>
      <c r="DX160" s="2">
        <v>0</v>
      </c>
      <c r="DY160" s="2" t="s">
        <v>2491</v>
      </c>
      <c r="DZ160" s="2">
        <v>1</v>
      </c>
      <c r="EA160" s="2" t="s">
        <v>12</v>
      </c>
      <c r="EB160" s="2">
        <v>50000</v>
      </c>
      <c r="EC160" s="2">
        <v>8</v>
      </c>
      <c r="ED160" s="2">
        <v>30</v>
      </c>
      <c r="EE160" s="2">
        <v>12</v>
      </c>
      <c r="EF160" s="2">
        <v>30</v>
      </c>
      <c r="EG160" s="2">
        <v>0</v>
      </c>
      <c r="EH160" s="2">
        <v>0</v>
      </c>
      <c r="EI160" s="2">
        <v>0</v>
      </c>
      <c r="EJ160" s="2">
        <v>0</v>
      </c>
      <c r="EK160" s="2" t="s">
        <v>2491</v>
      </c>
      <c r="EL160" s="2">
        <v>4</v>
      </c>
      <c r="EM160" s="2" t="s">
        <v>12</v>
      </c>
      <c r="EN160" s="2">
        <v>90000</v>
      </c>
      <c r="EO160" s="2">
        <v>32</v>
      </c>
      <c r="EP160" s="120">
        <v>760000</v>
      </c>
      <c r="EQ160" s="118">
        <f t="shared" si="20"/>
        <v>1</v>
      </c>
      <c r="ER160" s="118">
        <f t="shared" si="21"/>
        <v>1</v>
      </c>
      <c r="ES160" s="118" t="str">
        <f t="shared" si="22"/>
        <v/>
      </c>
      <c r="ET160" s="118">
        <f t="shared" si="23"/>
        <v>1</v>
      </c>
      <c r="EU160" s="118">
        <f t="shared" si="24"/>
        <v>1</v>
      </c>
      <c r="EV160" s="118">
        <f t="shared" si="25"/>
        <v>1</v>
      </c>
      <c r="EW160" s="118" t="str">
        <f t="shared" si="26"/>
        <v/>
      </c>
      <c r="EX160" s="118">
        <f t="shared" si="27"/>
        <v>1</v>
      </c>
      <c r="EY160" s="118">
        <f t="shared" si="28"/>
        <v>1</v>
      </c>
      <c r="EZ160" s="118">
        <f t="shared" si="29"/>
        <v>1</v>
      </c>
      <c r="FA160" s="118" t="str">
        <f>VLOOKUP(B160,[1]Kintone!A:H,8,0)</f>
        <v>診療所</v>
      </c>
      <c r="FB160" s="121">
        <v>45014</v>
      </c>
      <c r="FC160" s="118"/>
      <c r="FD160" s="118"/>
    </row>
    <row r="161" spans="1:165" ht="18.75">
      <c r="A161" s="66">
        <v>157</v>
      </c>
      <c r="B161" s="25">
        <v>1197</v>
      </c>
      <c r="C161" s="67" t="s">
        <v>12</v>
      </c>
      <c r="D161" s="25">
        <v>2711803847</v>
      </c>
      <c r="E161" s="2" t="s">
        <v>2122</v>
      </c>
      <c r="F161" s="2" t="s">
        <v>3390</v>
      </c>
      <c r="G161" s="2" t="s">
        <v>3391</v>
      </c>
      <c r="H161" s="2" t="s">
        <v>2122</v>
      </c>
      <c r="I161" s="2" t="s">
        <v>228</v>
      </c>
      <c r="J161" s="2" t="s">
        <v>2707</v>
      </c>
      <c r="K161" s="68" t="s">
        <v>653</v>
      </c>
      <c r="L161" s="2" t="s">
        <v>2123</v>
      </c>
      <c r="M161" s="2" t="s">
        <v>2123</v>
      </c>
      <c r="N161" s="2" t="s">
        <v>3392</v>
      </c>
      <c r="O161" s="118" t="s">
        <v>2124</v>
      </c>
      <c r="P161" s="2" t="s">
        <v>653</v>
      </c>
      <c r="Q161" s="2" t="s">
        <v>227</v>
      </c>
      <c r="R161" s="2" t="s">
        <v>228</v>
      </c>
      <c r="S161" s="2" t="s">
        <v>2707</v>
      </c>
      <c r="T161" s="119" t="s">
        <v>654</v>
      </c>
      <c r="U161" s="2" t="s">
        <v>20</v>
      </c>
      <c r="V161" s="2" t="s">
        <v>12</v>
      </c>
      <c r="W161" s="69" t="s">
        <v>2708</v>
      </c>
      <c r="X161" s="2" t="s">
        <v>2709</v>
      </c>
      <c r="Y161" s="2">
        <v>0</v>
      </c>
      <c r="Z161" s="2">
        <v>0</v>
      </c>
      <c r="AA161" s="2">
        <v>0</v>
      </c>
      <c r="AB161" s="2">
        <v>0</v>
      </c>
      <c r="AC161" s="2">
        <v>0</v>
      </c>
      <c r="AD161" s="2">
        <v>0</v>
      </c>
      <c r="AE161" s="2">
        <v>0</v>
      </c>
      <c r="AF161" s="2">
        <v>0</v>
      </c>
      <c r="AG161" s="2" t="s">
        <v>16</v>
      </c>
      <c r="AH161" s="2">
        <v>0</v>
      </c>
      <c r="AI161" s="2">
        <v>0</v>
      </c>
      <c r="AJ161" s="2">
        <v>0</v>
      </c>
      <c r="AK161" s="2">
        <v>9</v>
      </c>
      <c r="AL161" s="2">
        <v>0</v>
      </c>
      <c r="AM161" s="2">
        <v>12</v>
      </c>
      <c r="AN161" s="2">
        <v>0</v>
      </c>
      <c r="AO161" s="2">
        <v>0</v>
      </c>
      <c r="AP161" s="2">
        <v>0</v>
      </c>
      <c r="AQ161" s="2">
        <v>0</v>
      </c>
      <c r="AR161" s="2">
        <v>0</v>
      </c>
      <c r="AS161" s="2" t="s">
        <v>2812</v>
      </c>
      <c r="AT161" s="2">
        <v>3</v>
      </c>
      <c r="AU161" s="2" t="s">
        <v>12</v>
      </c>
      <c r="AV161" s="2">
        <v>70000</v>
      </c>
      <c r="AW161" s="2">
        <v>9</v>
      </c>
      <c r="AX161" s="2">
        <v>0</v>
      </c>
      <c r="AY161" s="2">
        <v>12</v>
      </c>
      <c r="AZ161" s="2">
        <v>0</v>
      </c>
      <c r="BA161" s="2">
        <v>0</v>
      </c>
      <c r="BB161" s="2">
        <v>0</v>
      </c>
      <c r="BC161" s="2">
        <v>0</v>
      </c>
      <c r="BD161" s="2">
        <v>0</v>
      </c>
      <c r="BE161" s="2" t="s">
        <v>2812</v>
      </c>
      <c r="BF161" s="2">
        <v>3</v>
      </c>
      <c r="BG161" s="2" t="s">
        <v>12</v>
      </c>
      <c r="BH161" s="2">
        <v>70000</v>
      </c>
      <c r="BI161" s="2">
        <v>0</v>
      </c>
      <c r="BJ161" s="2">
        <v>0</v>
      </c>
      <c r="BK161" s="2">
        <v>0</v>
      </c>
      <c r="BL161" s="2">
        <v>0</v>
      </c>
      <c r="BM161" s="2">
        <v>0</v>
      </c>
      <c r="BN161" s="2">
        <v>0</v>
      </c>
      <c r="BO161" s="2">
        <v>0</v>
      </c>
      <c r="BP161" s="2">
        <v>0</v>
      </c>
      <c r="BQ161" s="2" t="s">
        <v>16</v>
      </c>
      <c r="BR161" s="2">
        <v>0</v>
      </c>
      <c r="BS161" s="2">
        <v>0</v>
      </c>
      <c r="BT161" s="2">
        <v>0</v>
      </c>
      <c r="BU161" s="2">
        <v>0</v>
      </c>
      <c r="BV161" s="2">
        <v>0</v>
      </c>
      <c r="BW161" s="2">
        <v>0</v>
      </c>
      <c r="BX161" s="2">
        <v>0</v>
      </c>
      <c r="BY161" s="2">
        <v>0</v>
      </c>
      <c r="BZ161" s="2">
        <v>0</v>
      </c>
      <c r="CA161" s="2">
        <v>0</v>
      </c>
      <c r="CB161" s="2">
        <v>0</v>
      </c>
      <c r="CC161" s="2" t="s">
        <v>16</v>
      </c>
      <c r="CD161" s="2">
        <v>0</v>
      </c>
      <c r="CE161" s="2">
        <v>0</v>
      </c>
      <c r="CF161" s="2">
        <v>0</v>
      </c>
      <c r="CG161" s="2">
        <v>0</v>
      </c>
      <c r="CH161" s="2">
        <v>0</v>
      </c>
      <c r="CI161" s="2">
        <v>0</v>
      </c>
      <c r="CJ161" s="2">
        <v>0</v>
      </c>
      <c r="CK161" s="2">
        <v>0</v>
      </c>
      <c r="CL161" s="2">
        <v>0</v>
      </c>
      <c r="CM161" s="2">
        <v>0</v>
      </c>
      <c r="CN161" s="2">
        <v>0</v>
      </c>
      <c r="CO161" s="2" t="s">
        <v>16</v>
      </c>
      <c r="CP161" s="2">
        <v>0</v>
      </c>
      <c r="CQ161" s="2">
        <v>0</v>
      </c>
      <c r="CR161" s="2">
        <v>0</v>
      </c>
      <c r="CS161" s="2">
        <v>0</v>
      </c>
      <c r="CT161" s="2">
        <v>0</v>
      </c>
      <c r="CU161" s="2">
        <v>0</v>
      </c>
      <c r="CV161" s="2">
        <v>0</v>
      </c>
      <c r="CW161" s="2">
        <v>0</v>
      </c>
      <c r="CX161" s="2">
        <v>0</v>
      </c>
      <c r="CY161" s="2">
        <v>0</v>
      </c>
      <c r="CZ161" s="2">
        <v>0</v>
      </c>
      <c r="DA161" s="2" t="s">
        <v>16</v>
      </c>
      <c r="DB161" s="2">
        <v>0</v>
      </c>
      <c r="DC161" s="2">
        <v>0</v>
      </c>
      <c r="DD161" s="2">
        <v>0</v>
      </c>
      <c r="DE161" s="2">
        <v>0</v>
      </c>
      <c r="DF161" s="2">
        <v>0</v>
      </c>
      <c r="DG161" s="2">
        <v>0</v>
      </c>
      <c r="DH161" s="2">
        <v>0</v>
      </c>
      <c r="DI161" s="2">
        <v>0</v>
      </c>
      <c r="DJ161" s="2">
        <v>0</v>
      </c>
      <c r="DK161" s="2">
        <v>0</v>
      </c>
      <c r="DL161" s="2">
        <v>0</v>
      </c>
      <c r="DM161" s="2" t="s">
        <v>16</v>
      </c>
      <c r="DN161" s="2">
        <v>0</v>
      </c>
      <c r="DO161" s="2">
        <v>0</v>
      </c>
      <c r="DP161" s="2">
        <v>0</v>
      </c>
      <c r="DQ161" s="2">
        <v>0</v>
      </c>
      <c r="DR161" s="2">
        <v>0</v>
      </c>
      <c r="DS161" s="2">
        <v>0</v>
      </c>
      <c r="DT161" s="2">
        <v>0</v>
      </c>
      <c r="DU161" s="2">
        <v>0</v>
      </c>
      <c r="DV161" s="2">
        <v>0</v>
      </c>
      <c r="DW161" s="2">
        <v>0</v>
      </c>
      <c r="DX161" s="2">
        <v>0</v>
      </c>
      <c r="DY161" s="2" t="s">
        <v>16</v>
      </c>
      <c r="DZ161" s="2">
        <v>0</v>
      </c>
      <c r="EA161" s="2">
        <v>0</v>
      </c>
      <c r="EB161" s="2">
        <v>0</v>
      </c>
      <c r="EC161" s="2">
        <v>9</v>
      </c>
      <c r="ED161" s="2">
        <v>0</v>
      </c>
      <c r="EE161" s="2">
        <v>12</v>
      </c>
      <c r="EF161" s="2">
        <v>0</v>
      </c>
      <c r="EG161" s="2">
        <v>0</v>
      </c>
      <c r="EH161" s="2">
        <v>0</v>
      </c>
      <c r="EI161" s="2">
        <v>0</v>
      </c>
      <c r="EJ161" s="2">
        <v>0</v>
      </c>
      <c r="EK161" s="2" t="s">
        <v>2812</v>
      </c>
      <c r="EL161" s="2">
        <v>3</v>
      </c>
      <c r="EM161" s="2" t="s">
        <v>12</v>
      </c>
      <c r="EN161" s="2">
        <v>70000</v>
      </c>
      <c r="EO161" s="2">
        <v>9</v>
      </c>
      <c r="EP161" s="120">
        <v>210000</v>
      </c>
      <c r="EQ161" s="118" t="str">
        <f t="shared" si="20"/>
        <v/>
      </c>
      <c r="ER161" s="118">
        <f t="shared" si="21"/>
        <v>1</v>
      </c>
      <c r="ES161" s="118">
        <f t="shared" si="22"/>
        <v>1</v>
      </c>
      <c r="ET161" s="118" t="str">
        <f t="shared" si="23"/>
        <v/>
      </c>
      <c r="EU161" s="118" t="str">
        <f t="shared" si="24"/>
        <v/>
      </c>
      <c r="EV161" s="118" t="str">
        <f t="shared" si="25"/>
        <v/>
      </c>
      <c r="EW161" s="118" t="str">
        <f t="shared" si="26"/>
        <v/>
      </c>
      <c r="EX161" s="118" t="str">
        <f t="shared" si="27"/>
        <v/>
      </c>
      <c r="EY161" s="118" t="str">
        <f t="shared" si="28"/>
        <v/>
      </c>
      <c r="EZ161" s="118">
        <f t="shared" si="29"/>
        <v>1</v>
      </c>
      <c r="FA161" s="118" t="str">
        <f>VLOOKUP(B161,[1]Kintone!A:H,8,0)</f>
        <v>診療所</v>
      </c>
      <c r="FB161" s="121">
        <v>45014</v>
      </c>
      <c r="FC161" s="118"/>
      <c r="FD161" s="118"/>
    </row>
    <row r="162" spans="1:165" ht="18.75" customHeight="1">
      <c r="A162" s="66">
        <v>158</v>
      </c>
      <c r="B162" s="25">
        <v>1054</v>
      </c>
      <c r="C162" s="67" t="s">
        <v>15</v>
      </c>
      <c r="D162" s="25">
        <v>2719107084</v>
      </c>
      <c r="E162" s="2" t="s">
        <v>1042</v>
      </c>
      <c r="F162" s="2" t="s">
        <v>1609</v>
      </c>
      <c r="G162" s="2" t="s">
        <v>469</v>
      </c>
      <c r="H162" s="2" t="s">
        <v>1042</v>
      </c>
      <c r="I162" s="2" t="s">
        <v>291</v>
      </c>
      <c r="J162" s="2" t="s">
        <v>592</v>
      </c>
      <c r="K162" s="68" t="s">
        <v>469</v>
      </c>
      <c r="L162" s="2" t="s">
        <v>3393</v>
      </c>
      <c r="M162" s="2" t="s">
        <v>3394</v>
      </c>
      <c r="N162" s="2" t="s">
        <v>1610</v>
      </c>
      <c r="O162" s="118" t="s">
        <v>1611</v>
      </c>
      <c r="P162" s="2" t="s">
        <v>469</v>
      </c>
      <c r="Q162" s="2" t="s">
        <v>1042</v>
      </c>
      <c r="R162" s="2" t="s">
        <v>291</v>
      </c>
      <c r="S162" s="2" t="s">
        <v>592</v>
      </c>
      <c r="T162" s="119" t="s">
        <v>593</v>
      </c>
      <c r="U162" s="2" t="s">
        <v>20</v>
      </c>
      <c r="V162" s="2" t="s">
        <v>15</v>
      </c>
      <c r="W162" s="123"/>
      <c r="X162" s="2"/>
      <c r="Y162" s="2">
        <v>11</v>
      </c>
      <c r="Z162" s="2">
        <v>30</v>
      </c>
      <c r="AA162" s="2">
        <v>12</v>
      </c>
      <c r="AB162" s="2">
        <v>30</v>
      </c>
      <c r="AC162" s="2">
        <v>17</v>
      </c>
      <c r="AD162" s="2">
        <v>0</v>
      </c>
      <c r="AE162" s="2">
        <v>17</v>
      </c>
      <c r="AF162" s="2">
        <v>45</v>
      </c>
      <c r="AG162" s="2" t="s">
        <v>16</v>
      </c>
      <c r="AH162" s="2">
        <v>1.75</v>
      </c>
      <c r="AI162" s="2" t="s">
        <v>15</v>
      </c>
      <c r="AJ162" s="2">
        <v>25000</v>
      </c>
      <c r="AK162" s="2">
        <v>11</v>
      </c>
      <c r="AL162" s="2">
        <v>30</v>
      </c>
      <c r="AM162" s="2">
        <v>12</v>
      </c>
      <c r="AN162" s="2">
        <v>30</v>
      </c>
      <c r="AO162" s="2">
        <v>17</v>
      </c>
      <c r="AP162" s="2">
        <v>0</v>
      </c>
      <c r="AQ162" s="2">
        <v>17</v>
      </c>
      <c r="AR162" s="2">
        <v>45</v>
      </c>
      <c r="AS162" s="2" t="s">
        <v>16</v>
      </c>
      <c r="AT162" s="2">
        <v>1.75</v>
      </c>
      <c r="AU162" s="2" t="s">
        <v>15</v>
      </c>
      <c r="AV162" s="2">
        <v>25000</v>
      </c>
      <c r="AW162" s="2">
        <v>11</v>
      </c>
      <c r="AX162" s="2">
        <v>30</v>
      </c>
      <c r="AY162" s="2">
        <v>12</v>
      </c>
      <c r="AZ162" s="2">
        <v>30</v>
      </c>
      <c r="BA162" s="2">
        <v>17</v>
      </c>
      <c r="BB162" s="2">
        <v>0</v>
      </c>
      <c r="BC162" s="2">
        <v>17</v>
      </c>
      <c r="BD162" s="2">
        <v>45</v>
      </c>
      <c r="BE162" s="2" t="s">
        <v>16</v>
      </c>
      <c r="BF162" s="2">
        <v>1.75</v>
      </c>
      <c r="BG162" s="2" t="s">
        <v>15</v>
      </c>
      <c r="BH162" s="2">
        <v>25000</v>
      </c>
      <c r="BI162" s="2">
        <v>0</v>
      </c>
      <c r="BJ162" s="2">
        <v>0</v>
      </c>
      <c r="BK162" s="2">
        <v>0</v>
      </c>
      <c r="BL162" s="2">
        <v>0</v>
      </c>
      <c r="BM162" s="2">
        <v>0</v>
      </c>
      <c r="BN162" s="2">
        <v>0</v>
      </c>
      <c r="BO162" s="2">
        <v>0</v>
      </c>
      <c r="BP162" s="2">
        <v>0</v>
      </c>
      <c r="BQ162" s="2" t="s">
        <v>16</v>
      </c>
      <c r="BR162" s="2">
        <v>0</v>
      </c>
      <c r="BS162" s="2">
        <v>0</v>
      </c>
      <c r="BT162" s="2">
        <v>0</v>
      </c>
      <c r="BU162" s="2">
        <v>0</v>
      </c>
      <c r="BV162" s="2">
        <v>0</v>
      </c>
      <c r="BW162" s="2">
        <v>0</v>
      </c>
      <c r="BX162" s="2">
        <v>0</v>
      </c>
      <c r="BY162" s="2">
        <v>0</v>
      </c>
      <c r="BZ162" s="2">
        <v>0</v>
      </c>
      <c r="CA162" s="2">
        <v>0</v>
      </c>
      <c r="CB162" s="2">
        <v>0</v>
      </c>
      <c r="CC162" s="2" t="s">
        <v>16</v>
      </c>
      <c r="CD162" s="2">
        <v>0</v>
      </c>
      <c r="CE162" s="2">
        <v>0</v>
      </c>
      <c r="CF162" s="2">
        <v>0</v>
      </c>
      <c r="CG162" s="2">
        <v>11</v>
      </c>
      <c r="CH162" s="2">
        <v>30</v>
      </c>
      <c r="CI162" s="2">
        <v>12</v>
      </c>
      <c r="CJ162" s="2">
        <v>30</v>
      </c>
      <c r="CK162" s="2">
        <v>17</v>
      </c>
      <c r="CL162" s="2">
        <v>0</v>
      </c>
      <c r="CM162" s="2">
        <v>17</v>
      </c>
      <c r="CN162" s="2">
        <v>45</v>
      </c>
      <c r="CO162" s="2" t="s">
        <v>16</v>
      </c>
      <c r="CP162" s="2">
        <v>1.75</v>
      </c>
      <c r="CQ162" s="2" t="s">
        <v>15</v>
      </c>
      <c r="CR162" s="2">
        <v>25000</v>
      </c>
      <c r="CS162" s="2">
        <v>0</v>
      </c>
      <c r="CT162" s="2">
        <v>0</v>
      </c>
      <c r="CU162" s="2">
        <v>0</v>
      </c>
      <c r="CV162" s="2">
        <v>0</v>
      </c>
      <c r="CW162" s="2">
        <v>0</v>
      </c>
      <c r="CX162" s="2">
        <v>0</v>
      </c>
      <c r="CY162" s="2">
        <v>0</v>
      </c>
      <c r="CZ162" s="2">
        <v>0</v>
      </c>
      <c r="DA162" s="2" t="s">
        <v>16</v>
      </c>
      <c r="DB162" s="2">
        <v>0</v>
      </c>
      <c r="DC162" s="2">
        <v>0</v>
      </c>
      <c r="DD162" s="2">
        <v>0</v>
      </c>
      <c r="DE162" s="2">
        <v>0</v>
      </c>
      <c r="DF162" s="2">
        <v>0</v>
      </c>
      <c r="DG162" s="2">
        <v>0</v>
      </c>
      <c r="DH162" s="2">
        <v>0</v>
      </c>
      <c r="DI162" s="2">
        <v>0</v>
      </c>
      <c r="DJ162" s="2">
        <v>0</v>
      </c>
      <c r="DK162" s="2">
        <v>0</v>
      </c>
      <c r="DL162" s="2">
        <v>0</v>
      </c>
      <c r="DM162" s="2" t="s">
        <v>16</v>
      </c>
      <c r="DN162" s="2">
        <v>0</v>
      </c>
      <c r="DO162" s="2">
        <v>0</v>
      </c>
      <c r="DP162" s="2">
        <v>0</v>
      </c>
      <c r="DQ162" s="2">
        <v>0</v>
      </c>
      <c r="DR162" s="2">
        <v>0</v>
      </c>
      <c r="DS162" s="2">
        <v>0</v>
      </c>
      <c r="DT162" s="2">
        <v>0</v>
      </c>
      <c r="DU162" s="2">
        <v>0</v>
      </c>
      <c r="DV162" s="2">
        <v>0</v>
      </c>
      <c r="DW162" s="2">
        <v>0</v>
      </c>
      <c r="DX162" s="2">
        <v>0</v>
      </c>
      <c r="DY162" s="2" t="s">
        <v>16</v>
      </c>
      <c r="DZ162" s="2">
        <v>0</v>
      </c>
      <c r="EA162" s="2">
        <v>0</v>
      </c>
      <c r="EB162" s="2">
        <v>0</v>
      </c>
      <c r="EC162" s="2">
        <v>11</v>
      </c>
      <c r="ED162" s="2">
        <v>30</v>
      </c>
      <c r="EE162" s="2">
        <v>12</v>
      </c>
      <c r="EF162" s="2">
        <v>30</v>
      </c>
      <c r="EG162" s="2">
        <v>17</v>
      </c>
      <c r="EH162" s="2">
        <v>0</v>
      </c>
      <c r="EI162" s="2">
        <v>17</v>
      </c>
      <c r="EJ162" s="2">
        <v>45</v>
      </c>
      <c r="EK162" s="2" t="s">
        <v>16</v>
      </c>
      <c r="EL162" s="2">
        <v>1.75</v>
      </c>
      <c r="EM162" s="2" t="s">
        <v>15</v>
      </c>
      <c r="EN162" s="2">
        <v>25000</v>
      </c>
      <c r="EO162" s="2">
        <v>8.75</v>
      </c>
      <c r="EP162" s="120">
        <v>125000</v>
      </c>
      <c r="EQ162" s="118">
        <f t="shared" si="20"/>
        <v>1</v>
      </c>
      <c r="ER162" s="118">
        <f t="shared" si="21"/>
        <v>1</v>
      </c>
      <c r="ES162" s="118">
        <f t="shared" si="22"/>
        <v>1</v>
      </c>
      <c r="ET162" s="118" t="str">
        <f t="shared" si="23"/>
        <v/>
      </c>
      <c r="EU162" s="118" t="str">
        <f t="shared" si="24"/>
        <v/>
      </c>
      <c r="EV162" s="118">
        <f t="shared" si="25"/>
        <v>1</v>
      </c>
      <c r="EW162" s="118" t="str">
        <f t="shared" si="26"/>
        <v/>
      </c>
      <c r="EX162" s="118" t="str">
        <f t="shared" si="27"/>
        <v/>
      </c>
      <c r="EY162" s="118" t="str">
        <f t="shared" si="28"/>
        <v/>
      </c>
      <c r="EZ162" s="118">
        <f t="shared" si="29"/>
        <v>1</v>
      </c>
      <c r="FA162" s="118" t="str">
        <f>VLOOKUP(B162,[1]Kintone!A:H,8,0)</f>
        <v>診療所</v>
      </c>
      <c r="FB162" s="121">
        <v>45014</v>
      </c>
      <c r="FC162" s="118"/>
      <c r="FD162" s="118"/>
    </row>
    <row r="163" spans="1:165" ht="18.75" customHeight="1">
      <c r="A163" s="66">
        <v>159</v>
      </c>
      <c r="B163" s="25">
        <v>1204</v>
      </c>
      <c r="C163" s="67" t="s">
        <v>1084</v>
      </c>
      <c r="D163" s="25">
        <v>2712205851</v>
      </c>
      <c r="E163" s="2" t="s">
        <v>716</v>
      </c>
      <c r="F163" s="2" t="s">
        <v>3395</v>
      </c>
      <c r="G163" s="2" t="s">
        <v>3396</v>
      </c>
      <c r="H163" s="2" t="s">
        <v>716</v>
      </c>
      <c r="I163" s="2" t="s">
        <v>64</v>
      </c>
      <c r="J163" s="2" t="s">
        <v>2492</v>
      </c>
      <c r="K163" s="68" t="s">
        <v>480</v>
      </c>
      <c r="L163" s="2" t="s">
        <v>1599</v>
      </c>
      <c r="M163" s="2" t="s">
        <v>3397</v>
      </c>
      <c r="N163" s="2" t="s">
        <v>3398</v>
      </c>
      <c r="O163" s="118" t="s">
        <v>1600</v>
      </c>
      <c r="P163" s="2" t="s">
        <v>480</v>
      </c>
      <c r="Q163" s="2" t="s">
        <v>716</v>
      </c>
      <c r="R163" s="2" t="s">
        <v>64</v>
      </c>
      <c r="S163" s="2" t="s">
        <v>2492</v>
      </c>
      <c r="T163" s="119" t="s">
        <v>717</v>
      </c>
      <c r="U163" s="2" t="s">
        <v>20</v>
      </c>
      <c r="V163" s="2" t="s">
        <v>1084</v>
      </c>
      <c r="W163" s="123"/>
      <c r="X163" s="2"/>
      <c r="Y163" s="2">
        <v>9</v>
      </c>
      <c r="Z163" s="2">
        <v>0</v>
      </c>
      <c r="AA163" s="2">
        <v>12</v>
      </c>
      <c r="AB163" s="2">
        <v>0</v>
      </c>
      <c r="AC163" s="2">
        <v>0</v>
      </c>
      <c r="AD163" s="2">
        <v>0</v>
      </c>
      <c r="AE163" s="2">
        <v>0</v>
      </c>
      <c r="AF163" s="2">
        <v>0</v>
      </c>
      <c r="AG163" s="2" t="s">
        <v>16</v>
      </c>
      <c r="AH163" s="2">
        <v>3</v>
      </c>
      <c r="AI163" s="2" t="s">
        <v>1084</v>
      </c>
      <c r="AJ163" s="2">
        <v>49000</v>
      </c>
      <c r="AK163" s="2">
        <v>9</v>
      </c>
      <c r="AL163" s="2">
        <v>0</v>
      </c>
      <c r="AM163" s="2">
        <v>12</v>
      </c>
      <c r="AN163" s="2">
        <v>0</v>
      </c>
      <c r="AO163" s="2">
        <v>0</v>
      </c>
      <c r="AP163" s="2">
        <v>0</v>
      </c>
      <c r="AQ163" s="2">
        <v>0</v>
      </c>
      <c r="AR163" s="2">
        <v>0</v>
      </c>
      <c r="AS163" s="2" t="s">
        <v>16</v>
      </c>
      <c r="AT163" s="2">
        <v>3</v>
      </c>
      <c r="AU163" s="2" t="s">
        <v>1084</v>
      </c>
      <c r="AV163" s="2">
        <v>49000</v>
      </c>
      <c r="AW163" s="2">
        <v>9</v>
      </c>
      <c r="AX163" s="2">
        <v>0</v>
      </c>
      <c r="AY163" s="2">
        <v>12</v>
      </c>
      <c r="AZ163" s="2">
        <v>0</v>
      </c>
      <c r="BA163" s="2">
        <v>0</v>
      </c>
      <c r="BB163" s="2">
        <v>0</v>
      </c>
      <c r="BC163" s="2">
        <v>0</v>
      </c>
      <c r="BD163" s="2">
        <v>0</v>
      </c>
      <c r="BE163" s="2" t="s">
        <v>16</v>
      </c>
      <c r="BF163" s="2">
        <v>3</v>
      </c>
      <c r="BG163" s="2" t="s">
        <v>1084</v>
      </c>
      <c r="BH163" s="2">
        <v>49000</v>
      </c>
      <c r="BI163" s="2">
        <v>0</v>
      </c>
      <c r="BJ163" s="2">
        <v>0</v>
      </c>
      <c r="BK163" s="2">
        <v>0</v>
      </c>
      <c r="BL163" s="2">
        <v>0</v>
      </c>
      <c r="BM163" s="2">
        <v>0</v>
      </c>
      <c r="BN163" s="2">
        <v>0</v>
      </c>
      <c r="BO163" s="2">
        <v>0</v>
      </c>
      <c r="BP163" s="2">
        <v>0</v>
      </c>
      <c r="BQ163" s="2" t="s">
        <v>16</v>
      </c>
      <c r="BR163" s="2">
        <v>0</v>
      </c>
      <c r="BS163" s="2">
        <v>0</v>
      </c>
      <c r="BT163" s="2">
        <v>0</v>
      </c>
      <c r="BU163" s="2">
        <v>9</v>
      </c>
      <c r="BV163" s="2">
        <v>0</v>
      </c>
      <c r="BW163" s="2">
        <v>12</v>
      </c>
      <c r="BX163" s="2">
        <v>0</v>
      </c>
      <c r="BY163" s="2">
        <v>0</v>
      </c>
      <c r="BZ163" s="2">
        <v>0</v>
      </c>
      <c r="CA163" s="2">
        <v>0</v>
      </c>
      <c r="CB163" s="2">
        <v>0</v>
      </c>
      <c r="CC163" s="2" t="s">
        <v>16</v>
      </c>
      <c r="CD163" s="2">
        <v>3</v>
      </c>
      <c r="CE163" s="2" t="s">
        <v>1084</v>
      </c>
      <c r="CF163" s="2">
        <v>49000</v>
      </c>
      <c r="CG163" s="2">
        <v>9</v>
      </c>
      <c r="CH163" s="2">
        <v>0</v>
      </c>
      <c r="CI163" s="2">
        <v>12</v>
      </c>
      <c r="CJ163" s="2">
        <v>0</v>
      </c>
      <c r="CK163" s="2">
        <v>0</v>
      </c>
      <c r="CL163" s="2">
        <v>0</v>
      </c>
      <c r="CM163" s="2">
        <v>0</v>
      </c>
      <c r="CN163" s="2">
        <v>0</v>
      </c>
      <c r="CO163" s="2" t="s">
        <v>16</v>
      </c>
      <c r="CP163" s="2">
        <v>3</v>
      </c>
      <c r="CQ163" s="2" t="s">
        <v>1084</v>
      </c>
      <c r="CR163" s="2">
        <v>49000</v>
      </c>
      <c r="CS163" s="2">
        <v>9</v>
      </c>
      <c r="CT163" s="2">
        <v>0</v>
      </c>
      <c r="CU163" s="2">
        <v>12</v>
      </c>
      <c r="CV163" s="2">
        <v>0</v>
      </c>
      <c r="CW163" s="2">
        <v>0</v>
      </c>
      <c r="CX163" s="2">
        <v>0</v>
      </c>
      <c r="CY163" s="2">
        <v>0</v>
      </c>
      <c r="CZ163" s="2">
        <v>0</v>
      </c>
      <c r="DA163" s="2" t="s">
        <v>16</v>
      </c>
      <c r="DB163" s="2">
        <v>3</v>
      </c>
      <c r="DC163" s="2" t="s">
        <v>1084</v>
      </c>
      <c r="DD163" s="2">
        <v>49000</v>
      </c>
      <c r="DE163" s="2">
        <v>9</v>
      </c>
      <c r="DF163" s="2">
        <v>0</v>
      </c>
      <c r="DG163" s="2">
        <v>12</v>
      </c>
      <c r="DH163" s="2">
        <v>0</v>
      </c>
      <c r="DI163" s="2">
        <v>0</v>
      </c>
      <c r="DJ163" s="2">
        <v>0</v>
      </c>
      <c r="DK163" s="2">
        <v>0</v>
      </c>
      <c r="DL163" s="2">
        <v>0</v>
      </c>
      <c r="DM163" s="2" t="s">
        <v>16</v>
      </c>
      <c r="DN163" s="2">
        <v>3</v>
      </c>
      <c r="DO163" s="2" t="s">
        <v>1084</v>
      </c>
      <c r="DP163" s="2">
        <v>49000</v>
      </c>
      <c r="DQ163" s="2">
        <v>9</v>
      </c>
      <c r="DR163" s="2">
        <v>0</v>
      </c>
      <c r="DS163" s="2">
        <v>12</v>
      </c>
      <c r="DT163" s="2">
        <v>0</v>
      </c>
      <c r="DU163" s="2">
        <v>0</v>
      </c>
      <c r="DV163" s="2">
        <v>0</v>
      </c>
      <c r="DW163" s="2">
        <v>0</v>
      </c>
      <c r="DX163" s="2">
        <v>0</v>
      </c>
      <c r="DY163" s="2" t="s">
        <v>16</v>
      </c>
      <c r="DZ163" s="2">
        <v>3</v>
      </c>
      <c r="EA163" s="2" t="s">
        <v>1084</v>
      </c>
      <c r="EB163" s="2">
        <v>49000</v>
      </c>
      <c r="EC163" s="2">
        <v>9</v>
      </c>
      <c r="ED163" s="2">
        <v>0</v>
      </c>
      <c r="EE163" s="2">
        <v>12</v>
      </c>
      <c r="EF163" s="2">
        <v>0</v>
      </c>
      <c r="EG163" s="2">
        <v>0</v>
      </c>
      <c r="EH163" s="2">
        <v>0</v>
      </c>
      <c r="EI163" s="2">
        <v>0</v>
      </c>
      <c r="EJ163" s="2">
        <v>0</v>
      </c>
      <c r="EK163" s="2" t="s">
        <v>16</v>
      </c>
      <c r="EL163" s="2">
        <v>3</v>
      </c>
      <c r="EM163" s="2" t="s">
        <v>1084</v>
      </c>
      <c r="EN163" s="2">
        <v>49000</v>
      </c>
      <c r="EO163" s="2">
        <v>27</v>
      </c>
      <c r="EP163" s="120">
        <v>441000</v>
      </c>
      <c r="EQ163" s="118">
        <f t="shared" si="20"/>
        <v>1</v>
      </c>
      <c r="ER163" s="118">
        <f t="shared" si="21"/>
        <v>1</v>
      </c>
      <c r="ES163" s="118">
        <f t="shared" si="22"/>
        <v>1</v>
      </c>
      <c r="ET163" s="118" t="str">
        <f t="shared" si="23"/>
        <v/>
      </c>
      <c r="EU163" s="118">
        <f t="shared" si="24"/>
        <v>1</v>
      </c>
      <c r="EV163" s="118">
        <f t="shared" si="25"/>
        <v>1</v>
      </c>
      <c r="EW163" s="118">
        <f t="shared" si="26"/>
        <v>1</v>
      </c>
      <c r="EX163" s="118">
        <f t="shared" si="27"/>
        <v>1</v>
      </c>
      <c r="EY163" s="118">
        <f t="shared" si="28"/>
        <v>1</v>
      </c>
      <c r="EZ163" s="118">
        <f t="shared" si="29"/>
        <v>1</v>
      </c>
      <c r="FA163" s="118" t="str">
        <f>VLOOKUP(B163,[1]Kintone!A:H,8,0)</f>
        <v>診療所</v>
      </c>
      <c r="FB163" s="121">
        <v>45014</v>
      </c>
      <c r="FC163" s="118"/>
      <c r="FD163" s="118"/>
    </row>
    <row r="164" spans="1:165" ht="18.75">
      <c r="A164" s="66">
        <v>160</v>
      </c>
      <c r="B164" s="25">
        <v>675</v>
      </c>
      <c r="C164" s="67" t="s">
        <v>12</v>
      </c>
      <c r="D164" s="25">
        <v>2713103980</v>
      </c>
      <c r="E164" s="2" t="s">
        <v>314</v>
      </c>
      <c r="F164" s="2" t="s">
        <v>3399</v>
      </c>
      <c r="G164" s="2" t="s">
        <v>3400</v>
      </c>
      <c r="H164" s="2" t="s">
        <v>314</v>
      </c>
      <c r="I164" s="2" t="s">
        <v>195</v>
      </c>
      <c r="J164" s="2" t="s">
        <v>315</v>
      </c>
      <c r="K164" s="68" t="s">
        <v>2259</v>
      </c>
      <c r="L164" s="2" t="s">
        <v>1759</v>
      </c>
      <c r="M164" s="2" t="s">
        <v>1758</v>
      </c>
      <c r="N164" s="2" t="s">
        <v>3401</v>
      </c>
      <c r="O164" s="118" t="s">
        <v>1760</v>
      </c>
      <c r="P164" s="2" t="s">
        <v>2259</v>
      </c>
      <c r="Q164" s="2" t="s">
        <v>314</v>
      </c>
      <c r="R164" s="2" t="s">
        <v>195</v>
      </c>
      <c r="S164" s="2" t="s">
        <v>315</v>
      </c>
      <c r="T164" s="119" t="s">
        <v>316</v>
      </c>
      <c r="U164" s="2" t="s">
        <v>20</v>
      </c>
      <c r="V164" s="2" t="s">
        <v>12</v>
      </c>
      <c r="W164" s="69"/>
      <c r="X164" s="2" t="s">
        <v>2710</v>
      </c>
      <c r="Y164" s="2">
        <v>0</v>
      </c>
      <c r="Z164" s="2">
        <v>0</v>
      </c>
      <c r="AA164" s="2">
        <v>0</v>
      </c>
      <c r="AB164" s="2">
        <v>0</v>
      </c>
      <c r="AC164" s="2">
        <v>15</v>
      </c>
      <c r="AD164" s="2">
        <v>0</v>
      </c>
      <c r="AE164" s="2">
        <v>19</v>
      </c>
      <c r="AF164" s="2">
        <v>0</v>
      </c>
      <c r="AG164" s="2">
        <v>0</v>
      </c>
      <c r="AH164" s="2">
        <v>4</v>
      </c>
      <c r="AI164" s="2" t="s">
        <v>12</v>
      </c>
      <c r="AJ164" s="2">
        <v>90000</v>
      </c>
      <c r="AK164" s="2">
        <v>0</v>
      </c>
      <c r="AL164" s="2">
        <v>0</v>
      </c>
      <c r="AM164" s="2">
        <v>0</v>
      </c>
      <c r="AN164" s="2">
        <v>0</v>
      </c>
      <c r="AO164" s="2">
        <v>15</v>
      </c>
      <c r="AP164" s="2">
        <v>0</v>
      </c>
      <c r="AQ164" s="2">
        <v>19</v>
      </c>
      <c r="AR164" s="2">
        <v>0</v>
      </c>
      <c r="AS164" s="2" t="s">
        <v>2710</v>
      </c>
      <c r="AT164" s="2">
        <v>4</v>
      </c>
      <c r="AU164" s="2" t="s">
        <v>12</v>
      </c>
      <c r="AV164" s="2">
        <v>90000</v>
      </c>
      <c r="AW164" s="2">
        <v>0</v>
      </c>
      <c r="AX164" s="2">
        <v>0</v>
      </c>
      <c r="AY164" s="2">
        <v>0</v>
      </c>
      <c r="AZ164" s="2">
        <v>0</v>
      </c>
      <c r="BA164" s="2">
        <v>15</v>
      </c>
      <c r="BB164" s="2">
        <v>0</v>
      </c>
      <c r="BC164" s="2">
        <v>19</v>
      </c>
      <c r="BD164" s="2">
        <v>0</v>
      </c>
      <c r="BE164" s="2" t="s">
        <v>2710</v>
      </c>
      <c r="BF164" s="2">
        <v>4</v>
      </c>
      <c r="BG164" s="2" t="s">
        <v>12</v>
      </c>
      <c r="BH164" s="2">
        <v>90000</v>
      </c>
      <c r="BI164" s="2">
        <v>0</v>
      </c>
      <c r="BJ164" s="2">
        <v>0</v>
      </c>
      <c r="BK164" s="2">
        <v>0</v>
      </c>
      <c r="BL164" s="2">
        <v>0</v>
      </c>
      <c r="BM164" s="2">
        <v>15</v>
      </c>
      <c r="BN164" s="2">
        <v>0</v>
      </c>
      <c r="BO164" s="2">
        <v>19</v>
      </c>
      <c r="BP164" s="2">
        <v>0</v>
      </c>
      <c r="BQ164" s="2" t="s">
        <v>2710</v>
      </c>
      <c r="BR164" s="2">
        <v>4</v>
      </c>
      <c r="BS164" s="2" t="s">
        <v>12</v>
      </c>
      <c r="BT164" s="2">
        <v>90000</v>
      </c>
      <c r="BU164" s="2">
        <v>0</v>
      </c>
      <c r="BV164" s="2">
        <v>0</v>
      </c>
      <c r="BW164" s="2">
        <v>0</v>
      </c>
      <c r="BX164" s="2">
        <v>0</v>
      </c>
      <c r="BY164" s="2">
        <v>15</v>
      </c>
      <c r="BZ164" s="2">
        <v>0</v>
      </c>
      <c r="CA164" s="2">
        <v>19</v>
      </c>
      <c r="CB164" s="2">
        <v>0</v>
      </c>
      <c r="CC164" s="2" t="s">
        <v>2710</v>
      </c>
      <c r="CD164" s="2">
        <v>4</v>
      </c>
      <c r="CE164" s="2" t="s">
        <v>12</v>
      </c>
      <c r="CF164" s="2">
        <v>90000</v>
      </c>
      <c r="CG164" s="2">
        <v>0</v>
      </c>
      <c r="CH164" s="2">
        <v>0</v>
      </c>
      <c r="CI164" s="2">
        <v>0</v>
      </c>
      <c r="CJ164" s="2">
        <v>0</v>
      </c>
      <c r="CK164" s="2">
        <v>15</v>
      </c>
      <c r="CL164" s="2">
        <v>0</v>
      </c>
      <c r="CM164" s="2">
        <v>19</v>
      </c>
      <c r="CN164" s="2">
        <v>0</v>
      </c>
      <c r="CO164" s="2" t="s">
        <v>2710</v>
      </c>
      <c r="CP164" s="2">
        <v>4</v>
      </c>
      <c r="CQ164" s="2" t="s">
        <v>12</v>
      </c>
      <c r="CR164" s="2">
        <v>90000</v>
      </c>
      <c r="CS164" s="2">
        <v>0</v>
      </c>
      <c r="CT164" s="2">
        <v>0</v>
      </c>
      <c r="CU164" s="2">
        <v>0</v>
      </c>
      <c r="CV164" s="2">
        <v>0</v>
      </c>
      <c r="CW164" s="2">
        <v>15</v>
      </c>
      <c r="CX164" s="2">
        <v>0</v>
      </c>
      <c r="CY164" s="2">
        <v>19</v>
      </c>
      <c r="CZ164" s="2">
        <v>0</v>
      </c>
      <c r="DA164" s="2" t="s">
        <v>2710</v>
      </c>
      <c r="DB164" s="2">
        <v>4</v>
      </c>
      <c r="DC164" s="2" t="s">
        <v>12</v>
      </c>
      <c r="DD164" s="2">
        <v>90000</v>
      </c>
      <c r="DE164" s="2">
        <v>0</v>
      </c>
      <c r="DF164" s="2">
        <v>0</v>
      </c>
      <c r="DG164" s="2">
        <v>0</v>
      </c>
      <c r="DH164" s="2">
        <v>0</v>
      </c>
      <c r="DI164" s="2">
        <v>15</v>
      </c>
      <c r="DJ164" s="2">
        <v>0</v>
      </c>
      <c r="DK164" s="2">
        <v>19</v>
      </c>
      <c r="DL164" s="2">
        <v>0</v>
      </c>
      <c r="DM164" s="2" t="s">
        <v>2710</v>
      </c>
      <c r="DN164" s="2">
        <v>4</v>
      </c>
      <c r="DO164" s="2" t="s">
        <v>12</v>
      </c>
      <c r="DP164" s="2">
        <v>90000</v>
      </c>
      <c r="DQ164" s="2">
        <v>0</v>
      </c>
      <c r="DR164" s="2">
        <v>0</v>
      </c>
      <c r="DS164" s="2">
        <v>0</v>
      </c>
      <c r="DT164" s="2">
        <v>0</v>
      </c>
      <c r="DU164" s="2">
        <v>15</v>
      </c>
      <c r="DV164" s="2">
        <v>0</v>
      </c>
      <c r="DW164" s="2">
        <v>19</v>
      </c>
      <c r="DX164" s="2">
        <v>0</v>
      </c>
      <c r="DY164" s="2" t="s">
        <v>2710</v>
      </c>
      <c r="DZ164" s="2">
        <v>4</v>
      </c>
      <c r="EA164" s="2" t="s">
        <v>12</v>
      </c>
      <c r="EB164" s="2">
        <v>90000</v>
      </c>
      <c r="EC164" s="2">
        <v>0</v>
      </c>
      <c r="ED164" s="2">
        <v>0</v>
      </c>
      <c r="EE164" s="2">
        <v>0</v>
      </c>
      <c r="EF164" s="2">
        <v>0</v>
      </c>
      <c r="EG164" s="2">
        <v>15</v>
      </c>
      <c r="EH164" s="2">
        <v>0</v>
      </c>
      <c r="EI164" s="2">
        <v>19</v>
      </c>
      <c r="EJ164" s="2">
        <v>0</v>
      </c>
      <c r="EK164" s="2" t="s">
        <v>2710</v>
      </c>
      <c r="EL164" s="2">
        <v>4</v>
      </c>
      <c r="EM164" s="2" t="s">
        <v>12</v>
      </c>
      <c r="EN164" s="2">
        <v>90000</v>
      </c>
      <c r="EO164" s="2">
        <v>40</v>
      </c>
      <c r="EP164" s="120">
        <v>900000</v>
      </c>
      <c r="EQ164" s="118">
        <f t="shared" si="20"/>
        <v>1</v>
      </c>
      <c r="ER164" s="118">
        <f t="shared" si="21"/>
        <v>1</v>
      </c>
      <c r="ES164" s="118">
        <f t="shared" si="22"/>
        <v>1</v>
      </c>
      <c r="ET164" s="118">
        <f t="shared" si="23"/>
        <v>1</v>
      </c>
      <c r="EU164" s="118">
        <f t="shared" si="24"/>
        <v>1</v>
      </c>
      <c r="EV164" s="118">
        <f t="shared" si="25"/>
        <v>1</v>
      </c>
      <c r="EW164" s="118">
        <f t="shared" si="26"/>
        <v>1</v>
      </c>
      <c r="EX164" s="118">
        <f t="shared" si="27"/>
        <v>1</v>
      </c>
      <c r="EY164" s="118">
        <f t="shared" si="28"/>
        <v>1</v>
      </c>
      <c r="EZ164" s="118">
        <f t="shared" si="29"/>
        <v>1</v>
      </c>
      <c r="FA164" s="118" t="str">
        <f>VLOOKUP(B164,[1]Kintone!A:H,8,0)</f>
        <v>診療所</v>
      </c>
      <c r="FB164" s="121">
        <v>45014</v>
      </c>
      <c r="FC164" s="118"/>
      <c r="FD164" s="118"/>
    </row>
    <row r="165" spans="1:165" ht="18.75">
      <c r="A165" s="66">
        <v>161</v>
      </c>
      <c r="B165" s="25">
        <v>1905</v>
      </c>
      <c r="C165" s="67" t="s">
        <v>12</v>
      </c>
      <c r="D165" s="25">
        <v>2711804092</v>
      </c>
      <c r="E165" s="2" t="s">
        <v>1165</v>
      </c>
      <c r="F165" s="2">
        <v>0</v>
      </c>
      <c r="G165" s="2">
        <v>0</v>
      </c>
      <c r="H165" s="2" t="s">
        <v>709</v>
      </c>
      <c r="I165" s="2" t="s">
        <v>228</v>
      </c>
      <c r="J165" s="2" t="s">
        <v>3402</v>
      </c>
      <c r="K165" s="68" t="s">
        <v>492</v>
      </c>
      <c r="L165" s="2" t="s">
        <v>1578</v>
      </c>
      <c r="M165" s="2" t="s">
        <v>1578</v>
      </c>
      <c r="N165" s="2" t="s">
        <v>710</v>
      </c>
      <c r="O165" s="118" t="s">
        <v>1579</v>
      </c>
      <c r="P165" s="2" t="s">
        <v>492</v>
      </c>
      <c r="Q165" s="2" t="s">
        <v>709</v>
      </c>
      <c r="R165" s="2" t="s">
        <v>228</v>
      </c>
      <c r="S165" s="2" t="s">
        <v>3402</v>
      </c>
      <c r="T165" s="119" t="s">
        <v>710</v>
      </c>
      <c r="U165" s="2" t="s">
        <v>20</v>
      </c>
      <c r="V165" s="2" t="s">
        <v>12</v>
      </c>
      <c r="W165" s="69" t="s">
        <v>2494</v>
      </c>
      <c r="X165" s="2" t="s">
        <v>2495</v>
      </c>
      <c r="Y165" s="2">
        <v>10</v>
      </c>
      <c r="Z165" s="2">
        <v>0</v>
      </c>
      <c r="AA165" s="2">
        <v>16</v>
      </c>
      <c r="AB165" s="2">
        <v>0</v>
      </c>
      <c r="AC165" s="2">
        <v>0</v>
      </c>
      <c r="AD165" s="2">
        <v>0</v>
      </c>
      <c r="AE165" s="2">
        <v>0</v>
      </c>
      <c r="AF165" s="2">
        <v>0</v>
      </c>
      <c r="AG165" s="2" t="s">
        <v>2495</v>
      </c>
      <c r="AH165" s="2">
        <v>6</v>
      </c>
      <c r="AI165" s="2" t="s">
        <v>12</v>
      </c>
      <c r="AJ165" s="2">
        <v>130000</v>
      </c>
      <c r="AK165" s="2">
        <v>10</v>
      </c>
      <c r="AL165" s="2">
        <v>0</v>
      </c>
      <c r="AM165" s="2">
        <v>16</v>
      </c>
      <c r="AN165" s="2">
        <v>0</v>
      </c>
      <c r="AO165" s="2">
        <v>0</v>
      </c>
      <c r="AP165" s="2">
        <v>0</v>
      </c>
      <c r="AQ165" s="2">
        <v>0</v>
      </c>
      <c r="AR165" s="2">
        <v>0</v>
      </c>
      <c r="AS165" s="2" t="s">
        <v>2495</v>
      </c>
      <c r="AT165" s="2">
        <v>6</v>
      </c>
      <c r="AU165" s="2" t="s">
        <v>12</v>
      </c>
      <c r="AV165" s="2">
        <v>130000</v>
      </c>
      <c r="AW165" s="2">
        <v>10</v>
      </c>
      <c r="AX165" s="2">
        <v>0</v>
      </c>
      <c r="AY165" s="2">
        <v>16</v>
      </c>
      <c r="AZ165" s="2">
        <v>0</v>
      </c>
      <c r="BA165" s="2">
        <v>0</v>
      </c>
      <c r="BB165" s="2">
        <v>0</v>
      </c>
      <c r="BC165" s="2">
        <v>0</v>
      </c>
      <c r="BD165" s="2">
        <v>0</v>
      </c>
      <c r="BE165" s="2" t="s">
        <v>2495</v>
      </c>
      <c r="BF165" s="2">
        <v>6</v>
      </c>
      <c r="BG165" s="2" t="s">
        <v>12</v>
      </c>
      <c r="BH165" s="2">
        <v>130000</v>
      </c>
      <c r="BI165" s="2">
        <v>10</v>
      </c>
      <c r="BJ165" s="2">
        <v>0</v>
      </c>
      <c r="BK165" s="2">
        <v>16</v>
      </c>
      <c r="BL165" s="2">
        <v>0</v>
      </c>
      <c r="BM165" s="2">
        <v>0</v>
      </c>
      <c r="BN165" s="2">
        <v>0</v>
      </c>
      <c r="BO165" s="2">
        <v>0</v>
      </c>
      <c r="BP165" s="2">
        <v>0</v>
      </c>
      <c r="BQ165" s="2" t="s">
        <v>2495</v>
      </c>
      <c r="BR165" s="2">
        <v>6</v>
      </c>
      <c r="BS165" s="2" t="s">
        <v>12</v>
      </c>
      <c r="BT165" s="2">
        <v>130000</v>
      </c>
      <c r="BU165" s="2">
        <v>10</v>
      </c>
      <c r="BV165" s="2">
        <v>0</v>
      </c>
      <c r="BW165" s="2">
        <v>16</v>
      </c>
      <c r="BX165" s="2">
        <v>0</v>
      </c>
      <c r="BY165" s="2">
        <v>0</v>
      </c>
      <c r="BZ165" s="2">
        <v>0</v>
      </c>
      <c r="CA165" s="2">
        <v>0</v>
      </c>
      <c r="CB165" s="2">
        <v>0</v>
      </c>
      <c r="CC165" s="2" t="s">
        <v>2495</v>
      </c>
      <c r="CD165" s="2">
        <v>6</v>
      </c>
      <c r="CE165" s="2" t="s">
        <v>12</v>
      </c>
      <c r="CF165" s="2">
        <v>130000</v>
      </c>
      <c r="CG165" s="2">
        <v>10</v>
      </c>
      <c r="CH165" s="2">
        <v>0</v>
      </c>
      <c r="CI165" s="2">
        <v>16</v>
      </c>
      <c r="CJ165" s="2">
        <v>0</v>
      </c>
      <c r="CK165" s="2">
        <v>0</v>
      </c>
      <c r="CL165" s="2">
        <v>0</v>
      </c>
      <c r="CM165" s="2">
        <v>0</v>
      </c>
      <c r="CN165" s="2">
        <v>0</v>
      </c>
      <c r="CO165" s="2" t="s">
        <v>2495</v>
      </c>
      <c r="CP165" s="2">
        <v>6</v>
      </c>
      <c r="CQ165" s="2" t="s">
        <v>12</v>
      </c>
      <c r="CR165" s="2">
        <v>130000</v>
      </c>
      <c r="CS165" s="2">
        <v>10</v>
      </c>
      <c r="CT165" s="2">
        <v>0</v>
      </c>
      <c r="CU165" s="2">
        <v>16</v>
      </c>
      <c r="CV165" s="2">
        <v>0</v>
      </c>
      <c r="CW165" s="2">
        <v>0</v>
      </c>
      <c r="CX165" s="2">
        <v>0</v>
      </c>
      <c r="CY165" s="2">
        <v>0</v>
      </c>
      <c r="CZ165" s="2">
        <v>0</v>
      </c>
      <c r="DA165" s="2" t="s">
        <v>2495</v>
      </c>
      <c r="DB165" s="2">
        <v>6</v>
      </c>
      <c r="DC165" s="2" t="s">
        <v>12</v>
      </c>
      <c r="DD165" s="2">
        <v>130000</v>
      </c>
      <c r="DE165" s="2">
        <v>0</v>
      </c>
      <c r="DF165" s="2">
        <v>0</v>
      </c>
      <c r="DG165" s="2">
        <v>0</v>
      </c>
      <c r="DH165" s="2">
        <v>0</v>
      </c>
      <c r="DI165" s="2">
        <v>0</v>
      </c>
      <c r="DJ165" s="2">
        <v>0</v>
      </c>
      <c r="DK165" s="2">
        <v>0</v>
      </c>
      <c r="DL165" s="2">
        <v>0</v>
      </c>
      <c r="DM165" s="2" t="s">
        <v>16</v>
      </c>
      <c r="DN165" s="2">
        <v>0</v>
      </c>
      <c r="DO165" s="2">
        <v>0</v>
      </c>
      <c r="DP165" s="2">
        <v>0</v>
      </c>
      <c r="DQ165" s="2">
        <v>0</v>
      </c>
      <c r="DR165" s="2">
        <v>0</v>
      </c>
      <c r="DS165" s="2">
        <v>0</v>
      </c>
      <c r="DT165" s="2">
        <v>0</v>
      </c>
      <c r="DU165" s="2">
        <v>0</v>
      </c>
      <c r="DV165" s="2">
        <v>0</v>
      </c>
      <c r="DW165" s="2">
        <v>0</v>
      </c>
      <c r="DX165" s="2">
        <v>0</v>
      </c>
      <c r="DY165" s="2" t="s">
        <v>16</v>
      </c>
      <c r="DZ165" s="2">
        <v>0</v>
      </c>
      <c r="EA165" s="2">
        <v>0</v>
      </c>
      <c r="EB165" s="2">
        <v>0</v>
      </c>
      <c r="EC165" s="2">
        <v>10</v>
      </c>
      <c r="ED165" s="2">
        <v>0</v>
      </c>
      <c r="EE165" s="2">
        <v>16</v>
      </c>
      <c r="EF165" s="2">
        <v>0</v>
      </c>
      <c r="EG165" s="2">
        <v>0</v>
      </c>
      <c r="EH165" s="2">
        <v>0</v>
      </c>
      <c r="EI165" s="2">
        <v>0</v>
      </c>
      <c r="EJ165" s="2">
        <v>0</v>
      </c>
      <c r="EK165" s="2" t="s">
        <v>2495</v>
      </c>
      <c r="EL165" s="2">
        <v>6</v>
      </c>
      <c r="EM165" s="2" t="s">
        <v>12</v>
      </c>
      <c r="EN165" s="2">
        <v>130000</v>
      </c>
      <c r="EO165" s="2">
        <v>24</v>
      </c>
      <c r="EP165" s="120">
        <v>520000</v>
      </c>
      <c r="EQ165" s="118">
        <f t="shared" si="20"/>
        <v>1</v>
      </c>
      <c r="ER165" s="118">
        <f t="shared" si="21"/>
        <v>1</v>
      </c>
      <c r="ES165" s="118">
        <f t="shared" si="22"/>
        <v>1</v>
      </c>
      <c r="ET165" s="118">
        <f t="shared" si="23"/>
        <v>1</v>
      </c>
      <c r="EU165" s="118">
        <f t="shared" si="24"/>
        <v>1</v>
      </c>
      <c r="EV165" s="118">
        <f t="shared" si="25"/>
        <v>1</v>
      </c>
      <c r="EW165" s="118">
        <f t="shared" si="26"/>
        <v>1</v>
      </c>
      <c r="EX165" s="118" t="str">
        <f t="shared" si="27"/>
        <v/>
      </c>
      <c r="EY165" s="118" t="str">
        <f t="shared" si="28"/>
        <v/>
      </c>
      <c r="EZ165" s="118">
        <f t="shared" si="29"/>
        <v>1</v>
      </c>
      <c r="FA165" s="118" t="str">
        <f>VLOOKUP(B165,[1]Kintone!A:H,8,0)</f>
        <v>診療所</v>
      </c>
      <c r="FB165" s="121">
        <v>45014</v>
      </c>
      <c r="FC165" s="118"/>
      <c r="FD165" s="118"/>
      <c r="FE165" s="124" t="s">
        <v>3403</v>
      </c>
      <c r="FF165" s="124"/>
      <c r="FG165" s="124"/>
      <c r="FH165" s="124"/>
      <c r="FI165" s="124"/>
    </row>
    <row r="166" spans="1:165" ht="18.75">
      <c r="A166" s="66">
        <v>162</v>
      </c>
      <c r="B166" s="25">
        <v>914</v>
      </c>
      <c r="C166" s="67" t="s">
        <v>15</v>
      </c>
      <c r="D166" s="25">
        <v>2711604583</v>
      </c>
      <c r="E166" s="2" t="s">
        <v>2496</v>
      </c>
      <c r="F166" s="2" t="s">
        <v>3404</v>
      </c>
      <c r="G166" s="2" t="s">
        <v>2263</v>
      </c>
      <c r="H166" s="2" t="s">
        <v>2496</v>
      </c>
      <c r="I166" s="2" t="s">
        <v>38</v>
      </c>
      <c r="J166" s="2" t="s">
        <v>3405</v>
      </c>
      <c r="K166" s="68" t="s">
        <v>2263</v>
      </c>
      <c r="L166" s="2" t="s">
        <v>3406</v>
      </c>
      <c r="M166" s="2" t="s">
        <v>3406</v>
      </c>
      <c r="N166" s="2" t="s">
        <v>3407</v>
      </c>
      <c r="O166" s="118" t="s">
        <v>3408</v>
      </c>
      <c r="P166" s="2" t="s">
        <v>2263</v>
      </c>
      <c r="Q166" s="2" t="s">
        <v>2496</v>
      </c>
      <c r="R166" s="2" t="s">
        <v>38</v>
      </c>
      <c r="S166" s="2" t="s">
        <v>3405</v>
      </c>
      <c r="T166" s="119" t="s">
        <v>2498</v>
      </c>
      <c r="U166" s="2" t="s">
        <v>29</v>
      </c>
      <c r="V166" s="2" t="s">
        <v>15</v>
      </c>
      <c r="W166" s="69"/>
      <c r="X166" s="2" t="s">
        <v>2664</v>
      </c>
      <c r="Y166" s="2">
        <v>9</v>
      </c>
      <c r="Z166" s="2">
        <v>0</v>
      </c>
      <c r="AA166" s="2">
        <v>12</v>
      </c>
      <c r="AB166" s="2">
        <v>0</v>
      </c>
      <c r="AC166" s="2">
        <v>12</v>
      </c>
      <c r="AD166" s="2">
        <v>0</v>
      </c>
      <c r="AE166" s="2">
        <v>15</v>
      </c>
      <c r="AF166" s="2">
        <v>0</v>
      </c>
      <c r="AG166" s="2" t="s">
        <v>2664</v>
      </c>
      <c r="AH166" s="2">
        <v>6</v>
      </c>
      <c r="AI166" s="2" t="s">
        <v>15</v>
      </c>
      <c r="AJ166" s="2">
        <v>65000</v>
      </c>
      <c r="AK166" s="2">
        <v>9</v>
      </c>
      <c r="AL166" s="2">
        <v>0</v>
      </c>
      <c r="AM166" s="2">
        <v>12</v>
      </c>
      <c r="AN166" s="2">
        <v>0</v>
      </c>
      <c r="AO166" s="2">
        <v>12</v>
      </c>
      <c r="AP166" s="2">
        <v>0</v>
      </c>
      <c r="AQ166" s="2">
        <v>15</v>
      </c>
      <c r="AR166" s="2">
        <v>0</v>
      </c>
      <c r="AS166" s="2" t="s">
        <v>2664</v>
      </c>
      <c r="AT166" s="2">
        <v>6</v>
      </c>
      <c r="AU166" s="2" t="s">
        <v>15</v>
      </c>
      <c r="AV166" s="2">
        <v>65000</v>
      </c>
      <c r="AW166" s="2">
        <v>9</v>
      </c>
      <c r="AX166" s="2">
        <v>0</v>
      </c>
      <c r="AY166" s="2">
        <v>12</v>
      </c>
      <c r="AZ166" s="2">
        <v>0</v>
      </c>
      <c r="BA166" s="2">
        <v>12</v>
      </c>
      <c r="BB166" s="2">
        <v>0</v>
      </c>
      <c r="BC166" s="2">
        <v>15</v>
      </c>
      <c r="BD166" s="2">
        <v>0</v>
      </c>
      <c r="BE166" s="2" t="s">
        <v>2664</v>
      </c>
      <c r="BF166" s="2">
        <v>6</v>
      </c>
      <c r="BG166" s="2" t="s">
        <v>15</v>
      </c>
      <c r="BH166" s="2">
        <v>65000</v>
      </c>
      <c r="BI166" s="2">
        <v>9</v>
      </c>
      <c r="BJ166" s="2">
        <v>0</v>
      </c>
      <c r="BK166" s="2">
        <v>12</v>
      </c>
      <c r="BL166" s="2">
        <v>0</v>
      </c>
      <c r="BM166" s="2">
        <v>12</v>
      </c>
      <c r="BN166" s="2">
        <v>0</v>
      </c>
      <c r="BO166" s="2">
        <v>15</v>
      </c>
      <c r="BP166" s="2">
        <v>0</v>
      </c>
      <c r="BQ166" s="2" t="s">
        <v>2664</v>
      </c>
      <c r="BR166" s="2">
        <v>6</v>
      </c>
      <c r="BS166" s="2" t="s">
        <v>15</v>
      </c>
      <c r="BT166" s="2">
        <v>65000</v>
      </c>
      <c r="BU166" s="2">
        <v>9</v>
      </c>
      <c r="BV166" s="2">
        <v>0</v>
      </c>
      <c r="BW166" s="2">
        <v>12</v>
      </c>
      <c r="BX166" s="2">
        <v>0</v>
      </c>
      <c r="BY166" s="2">
        <v>12</v>
      </c>
      <c r="BZ166" s="2">
        <v>0</v>
      </c>
      <c r="CA166" s="2">
        <v>15</v>
      </c>
      <c r="CB166" s="2">
        <v>0</v>
      </c>
      <c r="CC166" s="2" t="s">
        <v>2664</v>
      </c>
      <c r="CD166" s="2">
        <v>6</v>
      </c>
      <c r="CE166" s="2" t="s">
        <v>15</v>
      </c>
      <c r="CF166" s="2">
        <v>65000</v>
      </c>
      <c r="CG166" s="2">
        <v>9</v>
      </c>
      <c r="CH166" s="2">
        <v>0</v>
      </c>
      <c r="CI166" s="2">
        <v>12</v>
      </c>
      <c r="CJ166" s="2">
        <v>0</v>
      </c>
      <c r="CK166" s="2">
        <v>12</v>
      </c>
      <c r="CL166" s="2">
        <v>0</v>
      </c>
      <c r="CM166" s="2">
        <v>15</v>
      </c>
      <c r="CN166" s="2">
        <v>0</v>
      </c>
      <c r="CO166" s="2" t="s">
        <v>2664</v>
      </c>
      <c r="CP166" s="2">
        <v>6</v>
      </c>
      <c r="CQ166" s="2" t="s">
        <v>15</v>
      </c>
      <c r="CR166" s="2">
        <v>65000</v>
      </c>
      <c r="CS166" s="2">
        <v>10</v>
      </c>
      <c r="CT166" s="2">
        <v>0</v>
      </c>
      <c r="CU166" s="2">
        <v>12</v>
      </c>
      <c r="CV166" s="2">
        <v>0</v>
      </c>
      <c r="CW166" s="2">
        <v>12</v>
      </c>
      <c r="CX166" s="2">
        <v>0</v>
      </c>
      <c r="CY166" s="2">
        <v>16</v>
      </c>
      <c r="CZ166" s="2">
        <v>0</v>
      </c>
      <c r="DA166" s="2" t="s">
        <v>2664</v>
      </c>
      <c r="DB166" s="2">
        <v>6</v>
      </c>
      <c r="DC166" s="2" t="s">
        <v>15</v>
      </c>
      <c r="DD166" s="2">
        <v>65000</v>
      </c>
      <c r="DE166" s="2">
        <v>10</v>
      </c>
      <c r="DF166" s="2">
        <v>0</v>
      </c>
      <c r="DG166" s="2">
        <v>12</v>
      </c>
      <c r="DH166" s="2">
        <v>0</v>
      </c>
      <c r="DI166" s="2">
        <v>12</v>
      </c>
      <c r="DJ166" s="2">
        <v>0</v>
      </c>
      <c r="DK166" s="2">
        <v>16</v>
      </c>
      <c r="DL166" s="2">
        <v>0</v>
      </c>
      <c r="DM166" s="2" t="s">
        <v>2664</v>
      </c>
      <c r="DN166" s="2">
        <v>6</v>
      </c>
      <c r="DO166" s="2" t="s">
        <v>15</v>
      </c>
      <c r="DP166" s="2">
        <v>65000</v>
      </c>
      <c r="DQ166" s="2">
        <v>10</v>
      </c>
      <c r="DR166" s="2">
        <v>0</v>
      </c>
      <c r="DS166" s="2">
        <v>12</v>
      </c>
      <c r="DT166" s="2">
        <v>0</v>
      </c>
      <c r="DU166" s="2">
        <v>12</v>
      </c>
      <c r="DV166" s="2">
        <v>0</v>
      </c>
      <c r="DW166" s="2">
        <v>16</v>
      </c>
      <c r="DX166" s="2">
        <v>0</v>
      </c>
      <c r="DY166" s="2" t="s">
        <v>2664</v>
      </c>
      <c r="DZ166" s="2">
        <v>6</v>
      </c>
      <c r="EA166" s="2" t="s">
        <v>15</v>
      </c>
      <c r="EB166" s="2">
        <v>65000</v>
      </c>
      <c r="EC166" s="2">
        <v>10</v>
      </c>
      <c r="ED166" s="2">
        <v>0</v>
      </c>
      <c r="EE166" s="2">
        <v>12</v>
      </c>
      <c r="EF166" s="2">
        <v>0</v>
      </c>
      <c r="EG166" s="2">
        <v>12</v>
      </c>
      <c r="EH166" s="2">
        <v>0</v>
      </c>
      <c r="EI166" s="2">
        <v>16</v>
      </c>
      <c r="EJ166" s="2">
        <v>0</v>
      </c>
      <c r="EK166" s="2" t="s">
        <v>2664</v>
      </c>
      <c r="EL166" s="2">
        <v>6</v>
      </c>
      <c r="EM166" s="2" t="s">
        <v>15</v>
      </c>
      <c r="EN166" s="2">
        <v>65000</v>
      </c>
      <c r="EO166" s="2">
        <v>60</v>
      </c>
      <c r="EP166" s="120">
        <v>650000</v>
      </c>
      <c r="EQ166" s="118">
        <f t="shared" si="20"/>
        <v>1</v>
      </c>
      <c r="ER166" s="118">
        <f t="shared" si="21"/>
        <v>1</v>
      </c>
      <c r="ES166" s="118">
        <f t="shared" si="22"/>
        <v>1</v>
      </c>
      <c r="ET166" s="118">
        <f t="shared" si="23"/>
        <v>1</v>
      </c>
      <c r="EU166" s="118">
        <f t="shared" si="24"/>
        <v>1</v>
      </c>
      <c r="EV166" s="118">
        <f t="shared" si="25"/>
        <v>1</v>
      </c>
      <c r="EW166" s="118">
        <f t="shared" si="26"/>
        <v>1</v>
      </c>
      <c r="EX166" s="118">
        <f t="shared" si="27"/>
        <v>1</v>
      </c>
      <c r="EY166" s="118">
        <f t="shared" si="28"/>
        <v>1</v>
      </c>
      <c r="EZ166" s="118">
        <f t="shared" si="29"/>
        <v>1</v>
      </c>
      <c r="FA166" s="118" t="str">
        <f>VLOOKUP(B166,[1]Kintone!A:H,8,0)</f>
        <v>診療所</v>
      </c>
      <c r="FB166" s="121">
        <v>45014</v>
      </c>
      <c r="FC166" s="118"/>
      <c r="FD166" s="118"/>
    </row>
    <row r="167" spans="1:165" ht="18.75">
      <c r="A167" s="66">
        <v>163</v>
      </c>
      <c r="B167" s="25">
        <v>255</v>
      </c>
      <c r="C167" s="67" t="s">
        <v>12</v>
      </c>
      <c r="D167" s="25">
        <v>2715601114</v>
      </c>
      <c r="E167" s="2" t="s">
        <v>846</v>
      </c>
      <c r="F167" s="2" t="s">
        <v>1232</v>
      </c>
      <c r="G167" s="2" t="s">
        <v>2250</v>
      </c>
      <c r="H167" s="2" t="s">
        <v>846</v>
      </c>
      <c r="I167" s="2" t="s">
        <v>156</v>
      </c>
      <c r="J167" s="2" t="s">
        <v>2499</v>
      </c>
      <c r="K167" s="68" t="s">
        <v>1080</v>
      </c>
      <c r="L167" s="2" t="s">
        <v>1233</v>
      </c>
      <c r="M167" s="2" t="s">
        <v>1233</v>
      </c>
      <c r="N167" s="2" t="s">
        <v>847</v>
      </c>
      <c r="O167" s="118" t="s">
        <v>1234</v>
      </c>
      <c r="P167" s="2" t="s">
        <v>1080</v>
      </c>
      <c r="Q167" s="2" t="s">
        <v>846</v>
      </c>
      <c r="R167" s="2" t="s">
        <v>156</v>
      </c>
      <c r="S167" s="2" t="s">
        <v>2499</v>
      </c>
      <c r="T167" s="119" t="s">
        <v>847</v>
      </c>
      <c r="U167" s="2" t="s">
        <v>20</v>
      </c>
      <c r="V167" s="2" t="s">
        <v>12</v>
      </c>
      <c r="W167" s="69" t="s">
        <v>2501</v>
      </c>
      <c r="X167" s="2" t="s">
        <v>2298</v>
      </c>
      <c r="Y167" s="2">
        <v>0</v>
      </c>
      <c r="Z167" s="2">
        <v>0</v>
      </c>
      <c r="AA167" s="2">
        <v>0</v>
      </c>
      <c r="AB167" s="2">
        <v>0</v>
      </c>
      <c r="AC167" s="2">
        <v>16</v>
      </c>
      <c r="AD167" s="2">
        <v>0</v>
      </c>
      <c r="AE167" s="2">
        <v>17</v>
      </c>
      <c r="AF167" s="2">
        <v>0</v>
      </c>
      <c r="AG167" s="2" t="s">
        <v>2298</v>
      </c>
      <c r="AH167" s="2">
        <v>1</v>
      </c>
      <c r="AI167" s="2" t="s">
        <v>12</v>
      </c>
      <c r="AJ167" s="2">
        <v>50000</v>
      </c>
      <c r="AK167" s="2">
        <v>0</v>
      </c>
      <c r="AL167" s="2">
        <v>0</v>
      </c>
      <c r="AM167" s="2">
        <v>0</v>
      </c>
      <c r="AN167" s="2">
        <v>0</v>
      </c>
      <c r="AO167" s="2">
        <v>16</v>
      </c>
      <c r="AP167" s="2">
        <v>30</v>
      </c>
      <c r="AQ167" s="2">
        <v>17</v>
      </c>
      <c r="AR167" s="2">
        <v>30</v>
      </c>
      <c r="AS167" s="2" t="s">
        <v>2298</v>
      </c>
      <c r="AT167" s="2">
        <v>1</v>
      </c>
      <c r="AU167" s="2" t="s">
        <v>12</v>
      </c>
      <c r="AV167" s="2">
        <v>50000</v>
      </c>
      <c r="AW167" s="2">
        <v>0</v>
      </c>
      <c r="AX167" s="2">
        <v>0</v>
      </c>
      <c r="AY167" s="2">
        <v>0</v>
      </c>
      <c r="AZ167" s="2">
        <v>0</v>
      </c>
      <c r="BA167" s="2">
        <v>15</v>
      </c>
      <c r="BB167" s="2">
        <v>0</v>
      </c>
      <c r="BC167" s="2">
        <v>17</v>
      </c>
      <c r="BD167" s="2">
        <v>30</v>
      </c>
      <c r="BE167" s="2" t="s">
        <v>2298</v>
      </c>
      <c r="BF167" s="2">
        <v>2.5</v>
      </c>
      <c r="BG167" s="2" t="s">
        <v>12</v>
      </c>
      <c r="BH167" s="2">
        <v>60000</v>
      </c>
      <c r="BI167" s="2">
        <v>0</v>
      </c>
      <c r="BJ167" s="2">
        <v>0</v>
      </c>
      <c r="BK167" s="2">
        <v>0</v>
      </c>
      <c r="BL167" s="2">
        <v>0</v>
      </c>
      <c r="BM167" s="2">
        <v>16</v>
      </c>
      <c r="BN167" s="2">
        <v>30</v>
      </c>
      <c r="BO167" s="2">
        <v>17</v>
      </c>
      <c r="BP167" s="2">
        <v>30</v>
      </c>
      <c r="BQ167" s="2" t="s">
        <v>2298</v>
      </c>
      <c r="BR167" s="2">
        <v>1</v>
      </c>
      <c r="BS167" s="2" t="s">
        <v>12</v>
      </c>
      <c r="BT167" s="2">
        <v>50000</v>
      </c>
      <c r="BU167" s="2">
        <v>0</v>
      </c>
      <c r="BV167" s="2">
        <v>0</v>
      </c>
      <c r="BW167" s="2">
        <v>0</v>
      </c>
      <c r="BX167" s="2">
        <v>0</v>
      </c>
      <c r="BY167" s="2">
        <v>0</v>
      </c>
      <c r="BZ167" s="2">
        <v>0</v>
      </c>
      <c r="CA167" s="2">
        <v>0</v>
      </c>
      <c r="CB167" s="2">
        <v>0</v>
      </c>
      <c r="CC167" s="2" t="s">
        <v>16</v>
      </c>
      <c r="CD167" s="2">
        <v>0</v>
      </c>
      <c r="CE167" s="2">
        <v>0</v>
      </c>
      <c r="CF167" s="2">
        <v>0</v>
      </c>
      <c r="CG167" s="2">
        <v>0</v>
      </c>
      <c r="CH167" s="2">
        <v>0</v>
      </c>
      <c r="CI167" s="2">
        <v>0</v>
      </c>
      <c r="CJ167" s="2">
        <v>0</v>
      </c>
      <c r="CK167" s="2">
        <v>16</v>
      </c>
      <c r="CL167" s="2">
        <v>30</v>
      </c>
      <c r="CM167" s="2">
        <v>17</v>
      </c>
      <c r="CN167" s="2">
        <v>30</v>
      </c>
      <c r="CO167" s="2" t="s">
        <v>2298</v>
      </c>
      <c r="CP167" s="2">
        <v>1</v>
      </c>
      <c r="CQ167" s="2" t="s">
        <v>12</v>
      </c>
      <c r="CR167" s="2">
        <v>50000</v>
      </c>
      <c r="CS167" s="2">
        <v>0</v>
      </c>
      <c r="CT167" s="2">
        <v>0</v>
      </c>
      <c r="CU167" s="2">
        <v>0</v>
      </c>
      <c r="CV167" s="2">
        <v>0</v>
      </c>
      <c r="CW167" s="2">
        <v>0</v>
      </c>
      <c r="CX167" s="2">
        <v>0</v>
      </c>
      <c r="CY167" s="2">
        <v>0</v>
      </c>
      <c r="CZ167" s="2">
        <v>0</v>
      </c>
      <c r="DA167" s="2" t="s">
        <v>16</v>
      </c>
      <c r="DB167" s="2">
        <v>0</v>
      </c>
      <c r="DC167" s="2">
        <v>0</v>
      </c>
      <c r="DD167" s="2">
        <v>0</v>
      </c>
      <c r="DE167" s="2">
        <v>0</v>
      </c>
      <c r="DF167" s="2">
        <v>0</v>
      </c>
      <c r="DG167" s="2">
        <v>0</v>
      </c>
      <c r="DH167" s="2">
        <v>0</v>
      </c>
      <c r="DI167" s="2">
        <v>16</v>
      </c>
      <c r="DJ167" s="2">
        <v>30</v>
      </c>
      <c r="DK167" s="2">
        <v>17</v>
      </c>
      <c r="DL167" s="2">
        <v>30</v>
      </c>
      <c r="DM167" s="2" t="s">
        <v>2298</v>
      </c>
      <c r="DN167" s="2">
        <v>1</v>
      </c>
      <c r="DO167" s="2" t="s">
        <v>12</v>
      </c>
      <c r="DP167" s="2">
        <v>50000</v>
      </c>
      <c r="DQ167" s="2">
        <v>8</v>
      </c>
      <c r="DR167" s="2">
        <v>0</v>
      </c>
      <c r="DS167" s="2">
        <v>11</v>
      </c>
      <c r="DT167" s="2">
        <v>0</v>
      </c>
      <c r="DU167" s="2">
        <v>0</v>
      </c>
      <c r="DV167" s="2">
        <v>0</v>
      </c>
      <c r="DW167" s="2">
        <v>0</v>
      </c>
      <c r="DX167" s="2">
        <v>0</v>
      </c>
      <c r="DY167" s="2" t="s">
        <v>2298</v>
      </c>
      <c r="DZ167" s="2">
        <v>3</v>
      </c>
      <c r="EA167" s="2" t="s">
        <v>12</v>
      </c>
      <c r="EB167" s="2">
        <v>70000</v>
      </c>
      <c r="EC167" s="2">
        <v>0</v>
      </c>
      <c r="ED167" s="2">
        <v>0</v>
      </c>
      <c r="EE167" s="2">
        <v>0</v>
      </c>
      <c r="EF167" s="2">
        <v>0</v>
      </c>
      <c r="EG167" s="2">
        <v>14</v>
      </c>
      <c r="EH167" s="2">
        <v>0</v>
      </c>
      <c r="EI167" s="2">
        <v>17</v>
      </c>
      <c r="EJ167" s="2">
        <v>30</v>
      </c>
      <c r="EK167" s="2" t="s">
        <v>2298</v>
      </c>
      <c r="EL167" s="2">
        <v>3.5</v>
      </c>
      <c r="EM167" s="2" t="s">
        <v>12</v>
      </c>
      <c r="EN167" s="2">
        <v>80000</v>
      </c>
      <c r="EO167" s="2">
        <v>14</v>
      </c>
      <c r="EP167" s="120">
        <v>460000</v>
      </c>
      <c r="EQ167" s="118">
        <f t="shared" si="20"/>
        <v>1</v>
      </c>
      <c r="ER167" s="118">
        <f t="shared" si="21"/>
        <v>1</v>
      </c>
      <c r="ES167" s="118">
        <f t="shared" si="22"/>
        <v>1</v>
      </c>
      <c r="ET167" s="118">
        <f t="shared" si="23"/>
        <v>1</v>
      </c>
      <c r="EU167" s="118" t="str">
        <f t="shared" si="24"/>
        <v/>
      </c>
      <c r="EV167" s="118">
        <f t="shared" si="25"/>
        <v>1</v>
      </c>
      <c r="EW167" s="118" t="str">
        <f t="shared" si="26"/>
        <v/>
      </c>
      <c r="EX167" s="118">
        <f t="shared" si="27"/>
        <v>1</v>
      </c>
      <c r="EY167" s="118">
        <f t="shared" si="28"/>
        <v>1</v>
      </c>
      <c r="EZ167" s="118">
        <f t="shared" si="29"/>
        <v>1</v>
      </c>
      <c r="FA167" s="118" t="str">
        <f>VLOOKUP(B167,[1]Kintone!A:H,8,0)</f>
        <v>診療所</v>
      </c>
      <c r="FB167" s="121">
        <v>45014</v>
      </c>
      <c r="FC167" s="118"/>
      <c r="FD167" s="118"/>
    </row>
    <row r="168" spans="1:165" ht="18.75">
      <c r="A168" s="66">
        <v>164</v>
      </c>
      <c r="B168" s="25">
        <v>2423</v>
      </c>
      <c r="C168" s="67" t="s">
        <v>15</v>
      </c>
      <c r="D168" s="25">
        <v>2714013188</v>
      </c>
      <c r="E168" s="2" t="s">
        <v>262</v>
      </c>
      <c r="F168" s="2" t="s">
        <v>1826</v>
      </c>
      <c r="G168" s="2" t="s">
        <v>1827</v>
      </c>
      <c r="H168" s="2" t="s">
        <v>266</v>
      </c>
      <c r="I168" s="2" t="s">
        <v>123</v>
      </c>
      <c r="J168" s="2" t="s">
        <v>361</v>
      </c>
      <c r="K168" s="68" t="s">
        <v>360</v>
      </c>
      <c r="L168" s="2" t="s">
        <v>1706</v>
      </c>
      <c r="M168" s="2" t="s">
        <v>1828</v>
      </c>
      <c r="N168" s="2" t="s">
        <v>362</v>
      </c>
      <c r="O168" s="118" t="s">
        <v>1829</v>
      </c>
      <c r="P168" s="2" t="s">
        <v>360</v>
      </c>
      <c r="Q168" s="2" t="s">
        <v>266</v>
      </c>
      <c r="R168" s="2" t="s">
        <v>123</v>
      </c>
      <c r="S168" s="2" t="s">
        <v>361</v>
      </c>
      <c r="T168" s="119" t="s">
        <v>362</v>
      </c>
      <c r="U168" s="2" t="s">
        <v>20</v>
      </c>
      <c r="V168" s="2" t="s">
        <v>15</v>
      </c>
      <c r="W168" s="69" t="s">
        <v>612</v>
      </c>
      <c r="X168" s="2" t="s">
        <v>684</v>
      </c>
      <c r="Y168" s="2">
        <v>9</v>
      </c>
      <c r="Z168" s="2">
        <v>0</v>
      </c>
      <c r="AA168" s="2">
        <v>12</v>
      </c>
      <c r="AB168" s="2">
        <v>30</v>
      </c>
      <c r="AC168" s="2">
        <v>0</v>
      </c>
      <c r="AD168" s="2">
        <v>0</v>
      </c>
      <c r="AE168" s="2">
        <v>0</v>
      </c>
      <c r="AF168" s="2">
        <v>0</v>
      </c>
      <c r="AG168" s="2" t="s">
        <v>684</v>
      </c>
      <c r="AH168" s="2">
        <v>3.5</v>
      </c>
      <c r="AI168" s="2" t="s">
        <v>15</v>
      </c>
      <c r="AJ168" s="2">
        <v>40000</v>
      </c>
      <c r="AK168" s="2">
        <v>9</v>
      </c>
      <c r="AL168" s="2">
        <v>0</v>
      </c>
      <c r="AM168" s="2">
        <v>12</v>
      </c>
      <c r="AN168" s="2">
        <v>30</v>
      </c>
      <c r="AO168" s="2">
        <v>0</v>
      </c>
      <c r="AP168" s="2">
        <v>0</v>
      </c>
      <c r="AQ168" s="2">
        <v>0</v>
      </c>
      <c r="AR168" s="2">
        <v>0</v>
      </c>
      <c r="AS168" s="2" t="s">
        <v>684</v>
      </c>
      <c r="AT168" s="2">
        <v>3.5</v>
      </c>
      <c r="AU168" s="2" t="s">
        <v>15</v>
      </c>
      <c r="AV168" s="2">
        <v>40000</v>
      </c>
      <c r="AW168" s="2">
        <v>9</v>
      </c>
      <c r="AX168" s="2">
        <v>0</v>
      </c>
      <c r="AY168" s="2">
        <v>12</v>
      </c>
      <c r="AZ168" s="2">
        <v>30</v>
      </c>
      <c r="BA168" s="2">
        <v>0</v>
      </c>
      <c r="BB168" s="2">
        <v>0</v>
      </c>
      <c r="BC168" s="2">
        <v>0</v>
      </c>
      <c r="BD168" s="2">
        <v>0</v>
      </c>
      <c r="BE168" s="2" t="s">
        <v>684</v>
      </c>
      <c r="BF168" s="2">
        <v>3.5</v>
      </c>
      <c r="BG168" s="2" t="s">
        <v>15</v>
      </c>
      <c r="BH168" s="2">
        <v>40000</v>
      </c>
      <c r="BI168" s="2">
        <v>9</v>
      </c>
      <c r="BJ168" s="2">
        <v>0</v>
      </c>
      <c r="BK168" s="2">
        <v>12</v>
      </c>
      <c r="BL168" s="2">
        <v>30</v>
      </c>
      <c r="BM168" s="2">
        <v>0</v>
      </c>
      <c r="BN168" s="2">
        <v>0</v>
      </c>
      <c r="BO168" s="2">
        <v>0</v>
      </c>
      <c r="BP168" s="2">
        <v>0</v>
      </c>
      <c r="BQ168" s="2" t="s">
        <v>684</v>
      </c>
      <c r="BR168" s="2">
        <v>3.5</v>
      </c>
      <c r="BS168" s="2" t="s">
        <v>15</v>
      </c>
      <c r="BT168" s="2">
        <v>40000</v>
      </c>
      <c r="BU168" s="2">
        <v>9</v>
      </c>
      <c r="BV168" s="2">
        <v>0</v>
      </c>
      <c r="BW168" s="2">
        <v>12</v>
      </c>
      <c r="BX168" s="2">
        <v>30</v>
      </c>
      <c r="BY168" s="2">
        <v>0</v>
      </c>
      <c r="BZ168" s="2">
        <v>0</v>
      </c>
      <c r="CA168" s="2">
        <v>0</v>
      </c>
      <c r="CB168" s="2">
        <v>0</v>
      </c>
      <c r="CC168" s="2" t="s">
        <v>684</v>
      </c>
      <c r="CD168" s="2">
        <v>3.5</v>
      </c>
      <c r="CE168" s="2" t="s">
        <v>15</v>
      </c>
      <c r="CF168" s="2">
        <v>40000</v>
      </c>
      <c r="CG168" s="2">
        <v>9</v>
      </c>
      <c r="CH168" s="2">
        <v>0</v>
      </c>
      <c r="CI168" s="2">
        <v>12</v>
      </c>
      <c r="CJ168" s="2">
        <v>30</v>
      </c>
      <c r="CK168" s="2">
        <v>0</v>
      </c>
      <c r="CL168" s="2">
        <v>0</v>
      </c>
      <c r="CM168" s="2">
        <v>0</v>
      </c>
      <c r="CN168" s="2">
        <v>0</v>
      </c>
      <c r="CO168" s="2" t="s">
        <v>684</v>
      </c>
      <c r="CP168" s="2">
        <v>3.5</v>
      </c>
      <c r="CQ168" s="2" t="s">
        <v>15</v>
      </c>
      <c r="CR168" s="2">
        <v>40000</v>
      </c>
      <c r="CS168" s="2">
        <v>9</v>
      </c>
      <c r="CT168" s="2">
        <v>0</v>
      </c>
      <c r="CU168" s="2">
        <v>12</v>
      </c>
      <c r="CV168" s="2">
        <v>30</v>
      </c>
      <c r="CW168" s="2">
        <v>0</v>
      </c>
      <c r="CX168" s="2">
        <v>0</v>
      </c>
      <c r="CY168" s="2">
        <v>0</v>
      </c>
      <c r="CZ168" s="2">
        <v>0</v>
      </c>
      <c r="DA168" s="2" t="s">
        <v>684</v>
      </c>
      <c r="DB168" s="2">
        <v>3.5</v>
      </c>
      <c r="DC168" s="2" t="s">
        <v>15</v>
      </c>
      <c r="DD168" s="2">
        <v>40000</v>
      </c>
      <c r="DE168" s="2">
        <v>9</v>
      </c>
      <c r="DF168" s="2">
        <v>0</v>
      </c>
      <c r="DG168" s="2">
        <v>12</v>
      </c>
      <c r="DH168" s="2">
        <v>30</v>
      </c>
      <c r="DI168" s="2">
        <v>0</v>
      </c>
      <c r="DJ168" s="2">
        <v>0</v>
      </c>
      <c r="DK168" s="2">
        <v>0</v>
      </c>
      <c r="DL168" s="2">
        <v>0</v>
      </c>
      <c r="DM168" s="2" t="s">
        <v>684</v>
      </c>
      <c r="DN168" s="2">
        <v>3.5</v>
      </c>
      <c r="DO168" s="2" t="s">
        <v>15</v>
      </c>
      <c r="DP168" s="2">
        <v>40000</v>
      </c>
      <c r="DQ168" s="2">
        <v>9</v>
      </c>
      <c r="DR168" s="2">
        <v>0</v>
      </c>
      <c r="DS168" s="2">
        <v>12</v>
      </c>
      <c r="DT168" s="2">
        <v>30</v>
      </c>
      <c r="DU168" s="2">
        <v>0</v>
      </c>
      <c r="DV168" s="2">
        <v>0</v>
      </c>
      <c r="DW168" s="2">
        <v>0</v>
      </c>
      <c r="DX168" s="2">
        <v>0</v>
      </c>
      <c r="DY168" s="2" t="s">
        <v>684</v>
      </c>
      <c r="DZ168" s="2">
        <v>3.5</v>
      </c>
      <c r="EA168" s="2" t="s">
        <v>15</v>
      </c>
      <c r="EB168" s="2">
        <v>40000</v>
      </c>
      <c r="EC168" s="2">
        <v>9</v>
      </c>
      <c r="ED168" s="2">
        <v>0</v>
      </c>
      <c r="EE168" s="2">
        <v>12</v>
      </c>
      <c r="EF168" s="2">
        <v>30</v>
      </c>
      <c r="EG168" s="2">
        <v>0</v>
      </c>
      <c r="EH168" s="2">
        <v>0</v>
      </c>
      <c r="EI168" s="2">
        <v>0</v>
      </c>
      <c r="EJ168" s="2">
        <v>0</v>
      </c>
      <c r="EK168" s="2" t="s">
        <v>684</v>
      </c>
      <c r="EL168" s="2">
        <v>3.5</v>
      </c>
      <c r="EM168" s="2" t="s">
        <v>15</v>
      </c>
      <c r="EN168" s="2">
        <v>40000</v>
      </c>
      <c r="EO168" s="2">
        <v>35</v>
      </c>
      <c r="EP168" s="120">
        <v>400000</v>
      </c>
      <c r="EQ168" s="118">
        <f t="shared" si="20"/>
        <v>1</v>
      </c>
      <c r="ER168" s="118">
        <f t="shared" si="21"/>
        <v>1</v>
      </c>
      <c r="ES168" s="118">
        <f t="shared" si="22"/>
        <v>1</v>
      </c>
      <c r="ET168" s="118">
        <f t="shared" si="23"/>
        <v>1</v>
      </c>
      <c r="EU168" s="118">
        <f t="shared" si="24"/>
        <v>1</v>
      </c>
      <c r="EV168" s="118">
        <f t="shared" si="25"/>
        <v>1</v>
      </c>
      <c r="EW168" s="118">
        <f t="shared" si="26"/>
        <v>1</v>
      </c>
      <c r="EX168" s="118">
        <f t="shared" si="27"/>
        <v>1</v>
      </c>
      <c r="EY168" s="118">
        <f t="shared" si="28"/>
        <v>1</v>
      </c>
      <c r="EZ168" s="118">
        <f t="shared" si="29"/>
        <v>1</v>
      </c>
      <c r="FA168" s="118" t="str">
        <f>VLOOKUP(B168,[1]Kintone!A:H,8,0)</f>
        <v>病院</v>
      </c>
      <c r="FB168" s="121">
        <v>45014</v>
      </c>
      <c r="FC168" s="118"/>
      <c r="FD168" s="118"/>
    </row>
    <row r="169" spans="1:165" ht="18.75">
      <c r="A169" s="66">
        <v>165</v>
      </c>
      <c r="B169" s="25">
        <v>3056</v>
      </c>
      <c r="C169" s="67" t="s">
        <v>12</v>
      </c>
      <c r="D169" s="25">
        <v>2711607206</v>
      </c>
      <c r="E169" s="2" t="s">
        <v>1165</v>
      </c>
      <c r="F169" s="2">
        <v>0</v>
      </c>
      <c r="G169" s="2">
        <v>0</v>
      </c>
      <c r="H169" s="2" t="s">
        <v>430</v>
      </c>
      <c r="I169" s="2" t="s">
        <v>38</v>
      </c>
      <c r="J169" s="2" t="s">
        <v>2502</v>
      </c>
      <c r="K169" s="68" t="s">
        <v>2285</v>
      </c>
      <c r="L169" s="2" t="s">
        <v>2314</v>
      </c>
      <c r="M169" s="2" t="s">
        <v>2314</v>
      </c>
      <c r="N169" s="2" t="s">
        <v>2503</v>
      </c>
      <c r="O169" s="118" t="s">
        <v>2315</v>
      </c>
      <c r="P169" s="2" t="s">
        <v>2285</v>
      </c>
      <c r="Q169" s="2" t="s">
        <v>430</v>
      </c>
      <c r="R169" s="2" t="s">
        <v>38</v>
      </c>
      <c r="S169" s="2" t="s">
        <v>2502</v>
      </c>
      <c r="T169" s="119" t="s">
        <v>2503</v>
      </c>
      <c r="U169" s="2" t="s">
        <v>29</v>
      </c>
      <c r="V169" s="2" t="s">
        <v>12</v>
      </c>
      <c r="W169" s="69" t="s">
        <v>2316</v>
      </c>
      <c r="X169" s="2" t="s">
        <v>2905</v>
      </c>
      <c r="Y169" s="2">
        <v>12</v>
      </c>
      <c r="Z169" s="2">
        <v>30</v>
      </c>
      <c r="AA169" s="2">
        <v>13</v>
      </c>
      <c r="AB169" s="2">
        <v>30</v>
      </c>
      <c r="AC169" s="2">
        <v>0</v>
      </c>
      <c r="AD169" s="2">
        <v>0</v>
      </c>
      <c r="AE169" s="2">
        <v>0</v>
      </c>
      <c r="AF169" s="2">
        <v>0</v>
      </c>
      <c r="AG169" s="2" t="s">
        <v>3409</v>
      </c>
      <c r="AH169" s="2">
        <v>1</v>
      </c>
      <c r="AI169" s="2" t="s">
        <v>12</v>
      </c>
      <c r="AJ169" s="2">
        <v>50000</v>
      </c>
      <c r="AK169" s="2">
        <v>12</v>
      </c>
      <c r="AL169" s="2">
        <v>30</v>
      </c>
      <c r="AM169" s="2">
        <v>13</v>
      </c>
      <c r="AN169" s="2">
        <v>30</v>
      </c>
      <c r="AO169" s="2">
        <v>0</v>
      </c>
      <c r="AP169" s="2">
        <v>0</v>
      </c>
      <c r="AQ169" s="2">
        <v>0</v>
      </c>
      <c r="AR169" s="2">
        <v>0</v>
      </c>
      <c r="AS169" s="2" t="s">
        <v>2852</v>
      </c>
      <c r="AT169" s="2">
        <v>1</v>
      </c>
      <c r="AU169" s="2" t="s">
        <v>12</v>
      </c>
      <c r="AV169" s="2">
        <v>50000</v>
      </c>
      <c r="AW169" s="2">
        <v>0</v>
      </c>
      <c r="AX169" s="2">
        <v>0</v>
      </c>
      <c r="AY169" s="2">
        <v>0</v>
      </c>
      <c r="AZ169" s="2">
        <v>0</v>
      </c>
      <c r="BA169" s="2">
        <v>12</v>
      </c>
      <c r="BB169" s="2">
        <v>30</v>
      </c>
      <c r="BC169" s="2">
        <v>13</v>
      </c>
      <c r="BD169" s="2">
        <v>30</v>
      </c>
      <c r="BE169" s="2" t="s">
        <v>2746</v>
      </c>
      <c r="BF169" s="2">
        <v>1</v>
      </c>
      <c r="BG169" s="2" t="s">
        <v>12</v>
      </c>
      <c r="BH169" s="2">
        <v>50000</v>
      </c>
      <c r="BI169" s="2">
        <v>0</v>
      </c>
      <c r="BJ169" s="2">
        <v>0</v>
      </c>
      <c r="BK169" s="2">
        <v>0</v>
      </c>
      <c r="BL169" s="2">
        <v>0</v>
      </c>
      <c r="BM169" s="2">
        <v>12</v>
      </c>
      <c r="BN169" s="2">
        <v>30</v>
      </c>
      <c r="BO169" s="2">
        <v>13</v>
      </c>
      <c r="BP169" s="2">
        <v>30</v>
      </c>
      <c r="BQ169" s="2" t="s">
        <v>2746</v>
      </c>
      <c r="BR169" s="2">
        <v>1</v>
      </c>
      <c r="BS169" s="2" t="s">
        <v>12</v>
      </c>
      <c r="BT169" s="2">
        <v>50000</v>
      </c>
      <c r="BU169" s="2">
        <v>0</v>
      </c>
      <c r="BV169" s="2">
        <v>0</v>
      </c>
      <c r="BW169" s="2">
        <v>0</v>
      </c>
      <c r="BX169" s="2">
        <v>0</v>
      </c>
      <c r="BY169" s="2">
        <v>0</v>
      </c>
      <c r="BZ169" s="2">
        <v>0</v>
      </c>
      <c r="CA169" s="2">
        <v>0</v>
      </c>
      <c r="CB169" s="2">
        <v>0</v>
      </c>
      <c r="CC169" s="2" t="s">
        <v>16</v>
      </c>
      <c r="CD169" s="2">
        <v>0</v>
      </c>
      <c r="CE169" s="2">
        <v>0</v>
      </c>
      <c r="CF169" s="2">
        <v>0</v>
      </c>
      <c r="CG169" s="2">
        <v>0</v>
      </c>
      <c r="CH169" s="2">
        <v>0</v>
      </c>
      <c r="CI169" s="2">
        <v>0</v>
      </c>
      <c r="CJ169" s="2">
        <v>0</v>
      </c>
      <c r="CK169" s="2">
        <v>12</v>
      </c>
      <c r="CL169" s="2">
        <v>30</v>
      </c>
      <c r="CM169" s="2">
        <v>13</v>
      </c>
      <c r="CN169" s="2">
        <v>30</v>
      </c>
      <c r="CO169" s="2" t="s">
        <v>2746</v>
      </c>
      <c r="CP169" s="2">
        <v>1</v>
      </c>
      <c r="CQ169" s="2" t="s">
        <v>12</v>
      </c>
      <c r="CR169" s="2">
        <v>50000</v>
      </c>
      <c r="CS169" s="2">
        <v>9</v>
      </c>
      <c r="CT169" s="2">
        <v>0</v>
      </c>
      <c r="CU169" s="2">
        <v>13</v>
      </c>
      <c r="CV169" s="2">
        <v>0</v>
      </c>
      <c r="CW169" s="2">
        <v>0</v>
      </c>
      <c r="CX169" s="2">
        <v>0</v>
      </c>
      <c r="CY169" s="2">
        <v>0</v>
      </c>
      <c r="CZ169" s="2">
        <v>0</v>
      </c>
      <c r="DA169" s="2" t="s">
        <v>2746</v>
      </c>
      <c r="DB169" s="2">
        <v>4</v>
      </c>
      <c r="DC169" s="2" t="s">
        <v>12</v>
      </c>
      <c r="DD169" s="2">
        <v>90000</v>
      </c>
      <c r="DE169" s="2">
        <v>0</v>
      </c>
      <c r="DF169" s="2">
        <v>0</v>
      </c>
      <c r="DG169" s="2">
        <v>0</v>
      </c>
      <c r="DH169" s="2">
        <v>0</v>
      </c>
      <c r="DI169" s="2">
        <v>0</v>
      </c>
      <c r="DJ169" s="2">
        <v>0</v>
      </c>
      <c r="DK169" s="2">
        <v>0</v>
      </c>
      <c r="DL169" s="2">
        <v>0</v>
      </c>
      <c r="DM169" s="2" t="s">
        <v>16</v>
      </c>
      <c r="DN169" s="2">
        <v>0</v>
      </c>
      <c r="DO169" s="2">
        <v>0</v>
      </c>
      <c r="DP169" s="2">
        <v>0</v>
      </c>
      <c r="DQ169" s="2">
        <v>0</v>
      </c>
      <c r="DR169" s="2">
        <v>0</v>
      </c>
      <c r="DS169" s="2">
        <v>0</v>
      </c>
      <c r="DT169" s="2">
        <v>0</v>
      </c>
      <c r="DU169" s="2">
        <v>0</v>
      </c>
      <c r="DV169" s="2">
        <v>0</v>
      </c>
      <c r="DW169" s="2">
        <v>0</v>
      </c>
      <c r="DX169" s="2">
        <v>0</v>
      </c>
      <c r="DY169" s="2" t="s">
        <v>16</v>
      </c>
      <c r="DZ169" s="2">
        <v>0</v>
      </c>
      <c r="EA169" s="2">
        <v>0</v>
      </c>
      <c r="EB169" s="2">
        <v>0</v>
      </c>
      <c r="EC169" s="2">
        <v>0</v>
      </c>
      <c r="ED169" s="2">
        <v>0</v>
      </c>
      <c r="EE169" s="2">
        <v>0</v>
      </c>
      <c r="EF169" s="2">
        <v>0</v>
      </c>
      <c r="EG169" s="2">
        <v>12</v>
      </c>
      <c r="EH169" s="2">
        <v>30</v>
      </c>
      <c r="EI169" s="2">
        <v>13</v>
      </c>
      <c r="EJ169" s="2">
        <v>30</v>
      </c>
      <c r="EK169" s="2" t="s">
        <v>2746</v>
      </c>
      <c r="EL169" s="2">
        <v>1</v>
      </c>
      <c r="EM169" s="2" t="s">
        <v>12</v>
      </c>
      <c r="EN169" s="2">
        <v>50000</v>
      </c>
      <c r="EO169" s="2">
        <v>10</v>
      </c>
      <c r="EP169" s="120">
        <v>390000</v>
      </c>
      <c r="EQ169" s="118">
        <f t="shared" si="20"/>
        <v>1</v>
      </c>
      <c r="ER169" s="118">
        <f t="shared" si="21"/>
        <v>1</v>
      </c>
      <c r="ES169" s="118">
        <f t="shared" si="22"/>
        <v>1</v>
      </c>
      <c r="ET169" s="118">
        <f t="shared" si="23"/>
        <v>1</v>
      </c>
      <c r="EU169" s="118" t="str">
        <f t="shared" si="24"/>
        <v/>
      </c>
      <c r="EV169" s="118">
        <f t="shared" si="25"/>
        <v>1</v>
      </c>
      <c r="EW169" s="118">
        <f t="shared" si="26"/>
        <v>1</v>
      </c>
      <c r="EX169" s="118" t="str">
        <f t="shared" si="27"/>
        <v/>
      </c>
      <c r="EY169" s="118" t="str">
        <f t="shared" si="28"/>
        <v/>
      </c>
      <c r="EZ169" s="118">
        <f t="shared" si="29"/>
        <v>1</v>
      </c>
      <c r="FA169" s="118" t="str">
        <f>VLOOKUP(B169,[1]Kintone!A:H,8,0)</f>
        <v>診療所</v>
      </c>
      <c r="FB169" s="121">
        <v>45014</v>
      </c>
      <c r="FC169" s="118"/>
      <c r="FD169" s="118"/>
    </row>
    <row r="170" spans="1:165" ht="18.75">
      <c r="A170" s="66">
        <v>166</v>
      </c>
      <c r="B170" s="25">
        <v>223</v>
      </c>
      <c r="C170" s="67" t="s">
        <v>12</v>
      </c>
      <c r="D170" s="25">
        <v>2710600970</v>
      </c>
      <c r="E170" s="2" t="s">
        <v>1016</v>
      </c>
      <c r="F170" s="2" t="s">
        <v>3410</v>
      </c>
      <c r="G170" s="2" t="s">
        <v>2168</v>
      </c>
      <c r="H170" s="2" t="s">
        <v>1016</v>
      </c>
      <c r="I170" s="2" t="s">
        <v>758</v>
      </c>
      <c r="J170" s="2" t="s">
        <v>3017</v>
      </c>
      <c r="K170" s="68" t="s">
        <v>2168</v>
      </c>
      <c r="L170" s="2" t="s">
        <v>3411</v>
      </c>
      <c r="M170" s="2" t="s">
        <v>2169</v>
      </c>
      <c r="N170" s="2" t="s">
        <v>3412</v>
      </c>
      <c r="O170" s="118" t="s">
        <v>2170</v>
      </c>
      <c r="P170" s="2" t="s">
        <v>2168</v>
      </c>
      <c r="Q170" s="2" t="s">
        <v>1016</v>
      </c>
      <c r="R170" s="2" t="s">
        <v>758</v>
      </c>
      <c r="S170" s="2" t="s">
        <v>3017</v>
      </c>
      <c r="T170" s="119" t="s">
        <v>3018</v>
      </c>
      <c r="U170" s="2" t="s">
        <v>20</v>
      </c>
      <c r="V170" s="2" t="s">
        <v>12</v>
      </c>
      <c r="W170" s="69"/>
      <c r="X170" s="2" t="s">
        <v>3019</v>
      </c>
      <c r="Y170" s="2">
        <v>0</v>
      </c>
      <c r="Z170" s="2">
        <v>0</v>
      </c>
      <c r="AA170" s="2">
        <v>0</v>
      </c>
      <c r="AB170" s="2">
        <v>0</v>
      </c>
      <c r="AC170" s="2">
        <v>0</v>
      </c>
      <c r="AD170" s="2">
        <v>0</v>
      </c>
      <c r="AE170" s="2">
        <v>0</v>
      </c>
      <c r="AF170" s="2">
        <v>0</v>
      </c>
      <c r="AG170" s="2" t="s">
        <v>16</v>
      </c>
      <c r="AH170" s="2">
        <v>0</v>
      </c>
      <c r="AI170" s="2">
        <v>0</v>
      </c>
      <c r="AJ170" s="2">
        <v>0</v>
      </c>
      <c r="AK170" s="2">
        <v>0</v>
      </c>
      <c r="AL170" s="2">
        <v>0</v>
      </c>
      <c r="AM170" s="2">
        <v>0</v>
      </c>
      <c r="AN170" s="2">
        <v>0</v>
      </c>
      <c r="AO170" s="2">
        <v>0</v>
      </c>
      <c r="AP170" s="2">
        <v>0</v>
      </c>
      <c r="AQ170" s="2">
        <v>0</v>
      </c>
      <c r="AR170" s="2">
        <v>0</v>
      </c>
      <c r="AS170" s="2" t="s">
        <v>16</v>
      </c>
      <c r="AT170" s="2">
        <v>0</v>
      </c>
      <c r="AU170" s="2">
        <v>0</v>
      </c>
      <c r="AV170" s="2">
        <v>0</v>
      </c>
      <c r="AW170" s="2">
        <v>0</v>
      </c>
      <c r="AX170" s="2">
        <v>0</v>
      </c>
      <c r="AY170" s="2">
        <v>0</v>
      </c>
      <c r="AZ170" s="2">
        <v>0</v>
      </c>
      <c r="BA170" s="2">
        <v>0</v>
      </c>
      <c r="BB170" s="2">
        <v>0</v>
      </c>
      <c r="BC170" s="2">
        <v>0</v>
      </c>
      <c r="BD170" s="2">
        <v>0</v>
      </c>
      <c r="BE170" s="2" t="s">
        <v>16</v>
      </c>
      <c r="BF170" s="2">
        <v>0</v>
      </c>
      <c r="BG170" s="2">
        <v>0</v>
      </c>
      <c r="BH170" s="2">
        <v>0</v>
      </c>
      <c r="BI170" s="2">
        <v>0</v>
      </c>
      <c r="BJ170" s="2">
        <v>0</v>
      </c>
      <c r="BK170" s="2">
        <v>0</v>
      </c>
      <c r="BL170" s="2">
        <v>0</v>
      </c>
      <c r="BM170" s="2">
        <v>0</v>
      </c>
      <c r="BN170" s="2">
        <v>0</v>
      </c>
      <c r="BO170" s="2">
        <v>0</v>
      </c>
      <c r="BP170" s="2">
        <v>0</v>
      </c>
      <c r="BQ170" s="2" t="s">
        <v>16</v>
      </c>
      <c r="BR170" s="2">
        <v>0</v>
      </c>
      <c r="BS170" s="2">
        <v>0</v>
      </c>
      <c r="BT170" s="2">
        <v>0</v>
      </c>
      <c r="BU170" s="2">
        <v>0</v>
      </c>
      <c r="BV170" s="2">
        <v>0</v>
      </c>
      <c r="BW170" s="2">
        <v>0</v>
      </c>
      <c r="BX170" s="2">
        <v>0</v>
      </c>
      <c r="BY170" s="2">
        <v>12</v>
      </c>
      <c r="BZ170" s="2">
        <v>0</v>
      </c>
      <c r="CA170" s="2">
        <v>13</v>
      </c>
      <c r="CB170" s="2">
        <v>0</v>
      </c>
      <c r="CC170" s="2" t="s">
        <v>3019</v>
      </c>
      <c r="CD170" s="2">
        <v>1</v>
      </c>
      <c r="CE170" s="2" t="s">
        <v>12</v>
      </c>
      <c r="CF170" s="2">
        <v>50000</v>
      </c>
      <c r="CG170" s="2">
        <v>0</v>
      </c>
      <c r="CH170" s="2">
        <v>0</v>
      </c>
      <c r="CI170" s="2">
        <v>0</v>
      </c>
      <c r="CJ170" s="2">
        <v>0</v>
      </c>
      <c r="CK170" s="2">
        <v>0</v>
      </c>
      <c r="CL170" s="2">
        <v>0</v>
      </c>
      <c r="CM170" s="2">
        <v>0</v>
      </c>
      <c r="CN170" s="2">
        <v>0</v>
      </c>
      <c r="CO170" s="2" t="s">
        <v>16</v>
      </c>
      <c r="CP170" s="2">
        <v>0</v>
      </c>
      <c r="CQ170" s="2">
        <v>0</v>
      </c>
      <c r="CR170" s="2">
        <v>0</v>
      </c>
      <c r="CS170" s="2">
        <v>0</v>
      </c>
      <c r="CT170" s="2">
        <v>0</v>
      </c>
      <c r="CU170" s="2">
        <v>0</v>
      </c>
      <c r="CV170" s="2">
        <v>0</v>
      </c>
      <c r="CW170" s="2">
        <v>0</v>
      </c>
      <c r="CX170" s="2">
        <v>0</v>
      </c>
      <c r="CY170" s="2">
        <v>0</v>
      </c>
      <c r="CZ170" s="2">
        <v>0</v>
      </c>
      <c r="DA170" s="2" t="s">
        <v>16</v>
      </c>
      <c r="DB170" s="2">
        <v>0</v>
      </c>
      <c r="DC170" s="2">
        <v>0</v>
      </c>
      <c r="DD170" s="2">
        <v>0</v>
      </c>
      <c r="DE170" s="2">
        <v>0</v>
      </c>
      <c r="DF170" s="2">
        <v>0</v>
      </c>
      <c r="DG170" s="2">
        <v>0</v>
      </c>
      <c r="DH170" s="2">
        <v>0</v>
      </c>
      <c r="DI170" s="2">
        <v>0</v>
      </c>
      <c r="DJ170" s="2">
        <v>0</v>
      </c>
      <c r="DK170" s="2">
        <v>0</v>
      </c>
      <c r="DL170" s="2">
        <v>0</v>
      </c>
      <c r="DM170" s="2" t="s">
        <v>16</v>
      </c>
      <c r="DN170" s="2">
        <v>0</v>
      </c>
      <c r="DO170" s="2">
        <v>0</v>
      </c>
      <c r="DP170" s="2">
        <v>0</v>
      </c>
      <c r="DQ170" s="2">
        <v>0</v>
      </c>
      <c r="DR170" s="2">
        <v>0</v>
      </c>
      <c r="DS170" s="2">
        <v>0</v>
      </c>
      <c r="DT170" s="2">
        <v>0</v>
      </c>
      <c r="DU170" s="2">
        <v>0</v>
      </c>
      <c r="DV170" s="2">
        <v>0</v>
      </c>
      <c r="DW170" s="2">
        <v>0</v>
      </c>
      <c r="DX170" s="2">
        <v>0</v>
      </c>
      <c r="DY170" s="2" t="s">
        <v>16</v>
      </c>
      <c r="DZ170" s="2">
        <v>0</v>
      </c>
      <c r="EA170" s="2">
        <v>0</v>
      </c>
      <c r="EB170" s="2">
        <v>0</v>
      </c>
      <c r="EC170" s="2">
        <v>0</v>
      </c>
      <c r="ED170" s="2">
        <v>0</v>
      </c>
      <c r="EE170" s="2">
        <v>0</v>
      </c>
      <c r="EF170" s="2">
        <v>0</v>
      </c>
      <c r="EG170" s="2">
        <v>0</v>
      </c>
      <c r="EH170" s="2">
        <v>0</v>
      </c>
      <c r="EI170" s="2">
        <v>0</v>
      </c>
      <c r="EJ170" s="2">
        <v>0</v>
      </c>
      <c r="EK170" s="2" t="s">
        <v>16</v>
      </c>
      <c r="EL170" s="2">
        <v>0</v>
      </c>
      <c r="EM170" s="2">
        <v>0</v>
      </c>
      <c r="EN170" s="2">
        <v>0</v>
      </c>
      <c r="EO170" s="2">
        <v>1</v>
      </c>
      <c r="EP170" s="120">
        <v>50000</v>
      </c>
      <c r="EQ170" s="118" t="str">
        <f t="shared" si="20"/>
        <v/>
      </c>
      <c r="ER170" s="118" t="str">
        <f t="shared" si="21"/>
        <v/>
      </c>
      <c r="ES170" s="118" t="str">
        <f t="shared" si="22"/>
        <v/>
      </c>
      <c r="ET170" s="118" t="str">
        <f t="shared" si="23"/>
        <v/>
      </c>
      <c r="EU170" s="118">
        <f t="shared" si="24"/>
        <v>1</v>
      </c>
      <c r="EV170" s="118" t="str">
        <f t="shared" si="25"/>
        <v/>
      </c>
      <c r="EW170" s="118" t="str">
        <f t="shared" si="26"/>
        <v/>
      </c>
      <c r="EX170" s="118" t="str">
        <f t="shared" si="27"/>
        <v/>
      </c>
      <c r="EY170" s="118" t="str">
        <f t="shared" si="28"/>
        <v/>
      </c>
      <c r="EZ170" s="118" t="str">
        <f t="shared" si="29"/>
        <v/>
      </c>
      <c r="FA170" s="118" t="str">
        <f>VLOOKUP(B170,[1]Kintone!A:H,8,0)</f>
        <v>診療所</v>
      </c>
      <c r="FB170" s="121">
        <v>45014</v>
      </c>
      <c r="FC170" s="118"/>
      <c r="FD170" s="118"/>
    </row>
    <row r="171" spans="1:165" ht="18.75">
      <c r="A171" s="66">
        <v>167</v>
      </c>
      <c r="B171" s="25">
        <v>89</v>
      </c>
      <c r="C171" s="67" t="s">
        <v>12</v>
      </c>
      <c r="D171" s="25">
        <v>2716100512</v>
      </c>
      <c r="E171" s="2" t="s">
        <v>75</v>
      </c>
      <c r="F171" s="2" t="s">
        <v>1346</v>
      </c>
      <c r="G171" s="2" t="s">
        <v>1347</v>
      </c>
      <c r="H171" s="2" t="s">
        <v>75</v>
      </c>
      <c r="I171" s="2" t="s">
        <v>76</v>
      </c>
      <c r="J171" s="2" t="s">
        <v>77</v>
      </c>
      <c r="K171" s="68" t="s">
        <v>2836</v>
      </c>
      <c r="L171" s="2" t="s">
        <v>1348</v>
      </c>
      <c r="M171" s="2" t="s">
        <v>1349</v>
      </c>
      <c r="N171" s="2" t="s">
        <v>3413</v>
      </c>
      <c r="O171" s="118" t="s">
        <v>1350</v>
      </c>
      <c r="P171" s="2" t="s">
        <v>2836</v>
      </c>
      <c r="Q171" s="2" t="s">
        <v>75</v>
      </c>
      <c r="R171" s="2" t="s">
        <v>76</v>
      </c>
      <c r="S171" s="2" t="s">
        <v>77</v>
      </c>
      <c r="T171" s="119" t="s">
        <v>2504</v>
      </c>
      <c r="U171" s="2" t="s">
        <v>78</v>
      </c>
      <c r="V171" s="2" t="s">
        <v>12</v>
      </c>
      <c r="W171" s="69" t="s">
        <v>605</v>
      </c>
      <c r="X171" s="2" t="s">
        <v>2505</v>
      </c>
      <c r="Y171" s="2">
        <v>9</v>
      </c>
      <c r="Z171" s="2">
        <v>0</v>
      </c>
      <c r="AA171" s="2">
        <v>17</v>
      </c>
      <c r="AB171" s="2">
        <v>0</v>
      </c>
      <c r="AC171" s="2">
        <v>0</v>
      </c>
      <c r="AD171" s="2">
        <v>0</v>
      </c>
      <c r="AE171" s="2">
        <v>0</v>
      </c>
      <c r="AF171" s="2">
        <v>0</v>
      </c>
      <c r="AG171" s="2" t="s">
        <v>2505</v>
      </c>
      <c r="AH171" s="2">
        <v>8</v>
      </c>
      <c r="AI171" s="2" t="s">
        <v>12</v>
      </c>
      <c r="AJ171" s="2">
        <v>130000</v>
      </c>
      <c r="AK171" s="2">
        <v>9</v>
      </c>
      <c r="AL171" s="2">
        <v>0</v>
      </c>
      <c r="AM171" s="2">
        <v>12</v>
      </c>
      <c r="AN171" s="2">
        <v>0</v>
      </c>
      <c r="AO171" s="2">
        <v>12</v>
      </c>
      <c r="AP171" s="2">
        <v>0</v>
      </c>
      <c r="AQ171" s="2">
        <v>17</v>
      </c>
      <c r="AR171" s="2">
        <v>0</v>
      </c>
      <c r="AS171" s="2" t="s">
        <v>2505</v>
      </c>
      <c r="AT171" s="2">
        <v>8</v>
      </c>
      <c r="AU171" s="2" t="s">
        <v>12</v>
      </c>
      <c r="AV171" s="2">
        <v>130000</v>
      </c>
      <c r="AW171" s="2">
        <v>9</v>
      </c>
      <c r="AX171" s="2">
        <v>0</v>
      </c>
      <c r="AY171" s="2">
        <v>12</v>
      </c>
      <c r="AZ171" s="2">
        <v>0</v>
      </c>
      <c r="BA171" s="2">
        <v>12</v>
      </c>
      <c r="BB171" s="2">
        <v>0</v>
      </c>
      <c r="BC171" s="2">
        <v>17</v>
      </c>
      <c r="BD171" s="2">
        <v>0</v>
      </c>
      <c r="BE171" s="2" t="s">
        <v>2505</v>
      </c>
      <c r="BF171" s="2">
        <v>8</v>
      </c>
      <c r="BG171" s="2" t="s">
        <v>12</v>
      </c>
      <c r="BH171" s="2">
        <v>130000</v>
      </c>
      <c r="BI171" s="2">
        <v>9</v>
      </c>
      <c r="BJ171" s="2">
        <v>0</v>
      </c>
      <c r="BK171" s="2">
        <v>12</v>
      </c>
      <c r="BL171" s="2">
        <v>0</v>
      </c>
      <c r="BM171" s="2">
        <v>12</v>
      </c>
      <c r="BN171" s="2">
        <v>0</v>
      </c>
      <c r="BO171" s="2">
        <v>17</v>
      </c>
      <c r="BP171" s="2">
        <v>0</v>
      </c>
      <c r="BQ171" s="2" t="s">
        <v>2505</v>
      </c>
      <c r="BR171" s="2">
        <v>8</v>
      </c>
      <c r="BS171" s="2" t="s">
        <v>12</v>
      </c>
      <c r="BT171" s="2">
        <v>130000</v>
      </c>
      <c r="BU171" s="2">
        <v>9</v>
      </c>
      <c r="BV171" s="2">
        <v>0</v>
      </c>
      <c r="BW171" s="2">
        <v>12</v>
      </c>
      <c r="BX171" s="2">
        <v>0</v>
      </c>
      <c r="BY171" s="2">
        <v>12</v>
      </c>
      <c r="BZ171" s="2">
        <v>0</v>
      </c>
      <c r="CA171" s="2">
        <v>17</v>
      </c>
      <c r="CB171" s="2">
        <v>0</v>
      </c>
      <c r="CC171" s="2" t="s">
        <v>2505</v>
      </c>
      <c r="CD171" s="2">
        <v>8</v>
      </c>
      <c r="CE171" s="2" t="s">
        <v>12</v>
      </c>
      <c r="CF171" s="2">
        <v>130000</v>
      </c>
      <c r="CG171" s="2">
        <v>9</v>
      </c>
      <c r="CH171" s="2">
        <v>0</v>
      </c>
      <c r="CI171" s="2">
        <v>12</v>
      </c>
      <c r="CJ171" s="2">
        <v>0</v>
      </c>
      <c r="CK171" s="2">
        <v>12</v>
      </c>
      <c r="CL171" s="2">
        <v>0</v>
      </c>
      <c r="CM171" s="2">
        <v>17</v>
      </c>
      <c r="CN171" s="2">
        <v>0</v>
      </c>
      <c r="CO171" s="2" t="s">
        <v>2505</v>
      </c>
      <c r="CP171" s="2">
        <v>8</v>
      </c>
      <c r="CQ171" s="2" t="s">
        <v>12</v>
      </c>
      <c r="CR171" s="2">
        <v>130000</v>
      </c>
      <c r="CS171" s="2">
        <v>9</v>
      </c>
      <c r="CT171" s="2">
        <v>0</v>
      </c>
      <c r="CU171" s="2">
        <v>12</v>
      </c>
      <c r="CV171" s="2">
        <v>0</v>
      </c>
      <c r="CW171" s="2">
        <v>12</v>
      </c>
      <c r="CX171" s="2">
        <v>0</v>
      </c>
      <c r="CY171" s="2">
        <v>17</v>
      </c>
      <c r="CZ171" s="2">
        <v>0</v>
      </c>
      <c r="DA171" s="2" t="s">
        <v>2505</v>
      </c>
      <c r="DB171" s="2">
        <v>8</v>
      </c>
      <c r="DC171" s="2" t="s">
        <v>12</v>
      </c>
      <c r="DD171" s="2">
        <v>130000</v>
      </c>
      <c r="DE171" s="2">
        <v>9</v>
      </c>
      <c r="DF171" s="2">
        <v>0</v>
      </c>
      <c r="DG171" s="2">
        <v>12</v>
      </c>
      <c r="DH171" s="2">
        <v>0</v>
      </c>
      <c r="DI171" s="2">
        <v>12</v>
      </c>
      <c r="DJ171" s="2">
        <v>0</v>
      </c>
      <c r="DK171" s="2">
        <v>17</v>
      </c>
      <c r="DL171" s="2">
        <v>0</v>
      </c>
      <c r="DM171" s="2" t="s">
        <v>2505</v>
      </c>
      <c r="DN171" s="2">
        <v>8</v>
      </c>
      <c r="DO171" s="2" t="s">
        <v>12</v>
      </c>
      <c r="DP171" s="2">
        <v>130000</v>
      </c>
      <c r="DQ171" s="2">
        <v>9</v>
      </c>
      <c r="DR171" s="2">
        <v>0</v>
      </c>
      <c r="DS171" s="2">
        <v>12</v>
      </c>
      <c r="DT171" s="2">
        <v>0</v>
      </c>
      <c r="DU171" s="2">
        <v>12</v>
      </c>
      <c r="DV171" s="2">
        <v>0</v>
      </c>
      <c r="DW171" s="2">
        <v>17</v>
      </c>
      <c r="DX171" s="2">
        <v>0</v>
      </c>
      <c r="DY171" s="2" t="s">
        <v>2505</v>
      </c>
      <c r="DZ171" s="2">
        <v>8</v>
      </c>
      <c r="EA171" s="2" t="s">
        <v>12</v>
      </c>
      <c r="EB171" s="2">
        <v>130000</v>
      </c>
      <c r="EC171" s="2">
        <v>9</v>
      </c>
      <c r="ED171" s="2">
        <v>0</v>
      </c>
      <c r="EE171" s="2">
        <v>12</v>
      </c>
      <c r="EF171" s="2">
        <v>0</v>
      </c>
      <c r="EG171" s="2">
        <v>12</v>
      </c>
      <c r="EH171" s="2">
        <v>0</v>
      </c>
      <c r="EI171" s="2">
        <v>17</v>
      </c>
      <c r="EJ171" s="2">
        <v>0</v>
      </c>
      <c r="EK171" s="2" t="s">
        <v>2505</v>
      </c>
      <c r="EL171" s="2">
        <v>8</v>
      </c>
      <c r="EM171" s="2" t="s">
        <v>12</v>
      </c>
      <c r="EN171" s="2">
        <v>130000</v>
      </c>
      <c r="EO171" s="2">
        <v>80</v>
      </c>
      <c r="EP171" s="120">
        <v>1300000</v>
      </c>
      <c r="EQ171" s="118">
        <f t="shared" si="20"/>
        <v>1</v>
      </c>
      <c r="ER171" s="118">
        <f t="shared" si="21"/>
        <v>1</v>
      </c>
      <c r="ES171" s="118">
        <f t="shared" si="22"/>
        <v>1</v>
      </c>
      <c r="ET171" s="118">
        <f t="shared" si="23"/>
        <v>1</v>
      </c>
      <c r="EU171" s="118">
        <f t="shared" si="24"/>
        <v>1</v>
      </c>
      <c r="EV171" s="118">
        <f t="shared" si="25"/>
        <v>1</v>
      </c>
      <c r="EW171" s="118">
        <f t="shared" si="26"/>
        <v>1</v>
      </c>
      <c r="EX171" s="118">
        <f t="shared" si="27"/>
        <v>1</v>
      </c>
      <c r="EY171" s="118">
        <f t="shared" si="28"/>
        <v>1</v>
      </c>
      <c r="EZ171" s="118">
        <f t="shared" si="29"/>
        <v>1</v>
      </c>
      <c r="FA171" s="118" t="str">
        <f>VLOOKUP(B171,[1]Kintone!A:H,8,0)</f>
        <v>病院</v>
      </c>
      <c r="FB171" s="121">
        <v>45014</v>
      </c>
      <c r="FC171" s="118"/>
      <c r="FD171" s="118"/>
    </row>
    <row r="172" spans="1:165" ht="18.75">
      <c r="A172" s="66">
        <v>168</v>
      </c>
      <c r="B172" s="25">
        <v>990</v>
      </c>
      <c r="C172" s="67" t="s">
        <v>12</v>
      </c>
      <c r="D172" s="25">
        <v>2710124021</v>
      </c>
      <c r="E172" s="2" t="s">
        <v>1165</v>
      </c>
      <c r="F172" s="2">
        <v>0</v>
      </c>
      <c r="G172" s="2">
        <v>0</v>
      </c>
      <c r="H172" s="2" t="s">
        <v>176</v>
      </c>
      <c r="I172" s="2" t="s">
        <v>56</v>
      </c>
      <c r="J172" s="2" t="s">
        <v>177</v>
      </c>
      <c r="K172" s="68" t="s">
        <v>175</v>
      </c>
      <c r="L172" s="2" t="s">
        <v>3414</v>
      </c>
      <c r="M172" s="2" t="s">
        <v>3414</v>
      </c>
      <c r="N172" s="2" t="s">
        <v>178</v>
      </c>
      <c r="O172" s="118" t="s">
        <v>1498</v>
      </c>
      <c r="P172" s="2" t="s">
        <v>175</v>
      </c>
      <c r="Q172" s="2" t="s">
        <v>176</v>
      </c>
      <c r="R172" s="2" t="s">
        <v>56</v>
      </c>
      <c r="S172" s="2" t="s">
        <v>177</v>
      </c>
      <c r="T172" s="119" t="s">
        <v>178</v>
      </c>
      <c r="U172" s="2" t="s">
        <v>20</v>
      </c>
      <c r="V172" s="2" t="s">
        <v>12</v>
      </c>
      <c r="W172" s="69" t="s">
        <v>609</v>
      </c>
      <c r="X172" s="2" t="s">
        <v>3415</v>
      </c>
      <c r="Y172" s="2">
        <v>0</v>
      </c>
      <c r="Z172" s="2">
        <v>0</v>
      </c>
      <c r="AA172" s="2">
        <v>0</v>
      </c>
      <c r="AB172" s="2">
        <v>0</v>
      </c>
      <c r="AC172" s="2">
        <v>0</v>
      </c>
      <c r="AD172" s="2">
        <v>0</v>
      </c>
      <c r="AE172" s="2">
        <v>0</v>
      </c>
      <c r="AF172" s="2">
        <v>0</v>
      </c>
      <c r="AG172" s="2" t="s">
        <v>16</v>
      </c>
      <c r="AH172" s="2">
        <v>0</v>
      </c>
      <c r="AI172" s="2">
        <v>0</v>
      </c>
      <c r="AJ172" s="2">
        <v>0</v>
      </c>
      <c r="AK172" s="2">
        <v>9</v>
      </c>
      <c r="AL172" s="2">
        <v>30</v>
      </c>
      <c r="AM172" s="2">
        <v>12</v>
      </c>
      <c r="AN172" s="2">
        <v>0</v>
      </c>
      <c r="AO172" s="2">
        <v>12</v>
      </c>
      <c r="AP172" s="2">
        <v>0</v>
      </c>
      <c r="AQ172" s="2">
        <v>14</v>
      </c>
      <c r="AR172" s="2">
        <v>0</v>
      </c>
      <c r="AS172" s="2" t="s">
        <v>2711</v>
      </c>
      <c r="AT172" s="2">
        <v>4.5</v>
      </c>
      <c r="AU172" s="2" t="s">
        <v>12</v>
      </c>
      <c r="AV172" s="2">
        <v>100000</v>
      </c>
      <c r="AW172" s="2">
        <v>9</v>
      </c>
      <c r="AX172" s="2">
        <v>30</v>
      </c>
      <c r="AY172" s="2">
        <v>12</v>
      </c>
      <c r="AZ172" s="2">
        <v>0</v>
      </c>
      <c r="BA172" s="2">
        <v>12</v>
      </c>
      <c r="BB172" s="2">
        <v>0</v>
      </c>
      <c r="BC172" s="2">
        <v>14</v>
      </c>
      <c r="BD172" s="2">
        <v>0</v>
      </c>
      <c r="BE172" s="2" t="s">
        <v>3415</v>
      </c>
      <c r="BF172" s="2">
        <v>4.5</v>
      </c>
      <c r="BG172" s="2" t="s">
        <v>12</v>
      </c>
      <c r="BH172" s="2">
        <v>100000</v>
      </c>
      <c r="BI172" s="2">
        <v>9</v>
      </c>
      <c r="BJ172" s="2">
        <v>30</v>
      </c>
      <c r="BK172" s="2">
        <v>12</v>
      </c>
      <c r="BL172" s="2">
        <v>0</v>
      </c>
      <c r="BM172" s="2">
        <v>12</v>
      </c>
      <c r="BN172" s="2">
        <v>0</v>
      </c>
      <c r="BO172" s="2">
        <v>14</v>
      </c>
      <c r="BP172" s="2">
        <v>0</v>
      </c>
      <c r="BQ172" s="2" t="s">
        <v>2747</v>
      </c>
      <c r="BR172" s="2">
        <v>4.5</v>
      </c>
      <c r="BS172" s="2" t="s">
        <v>12</v>
      </c>
      <c r="BT172" s="2">
        <v>100000</v>
      </c>
      <c r="BU172" s="2">
        <v>9</v>
      </c>
      <c r="BV172" s="2">
        <v>30</v>
      </c>
      <c r="BW172" s="2">
        <v>12</v>
      </c>
      <c r="BX172" s="2">
        <v>0</v>
      </c>
      <c r="BY172" s="2">
        <v>12</v>
      </c>
      <c r="BZ172" s="2">
        <v>0</v>
      </c>
      <c r="CA172" s="2">
        <v>14</v>
      </c>
      <c r="CB172" s="2">
        <v>0</v>
      </c>
      <c r="CC172" s="2" t="s">
        <v>2747</v>
      </c>
      <c r="CD172" s="2">
        <v>4.5</v>
      </c>
      <c r="CE172" s="2" t="s">
        <v>12</v>
      </c>
      <c r="CF172" s="2">
        <v>100000</v>
      </c>
      <c r="CG172" s="2">
        <v>9</v>
      </c>
      <c r="CH172" s="2">
        <v>30</v>
      </c>
      <c r="CI172" s="2">
        <v>12</v>
      </c>
      <c r="CJ172" s="2">
        <v>0</v>
      </c>
      <c r="CK172" s="2">
        <v>12</v>
      </c>
      <c r="CL172" s="2">
        <v>0</v>
      </c>
      <c r="CM172" s="2">
        <v>14</v>
      </c>
      <c r="CN172" s="2">
        <v>0</v>
      </c>
      <c r="CO172" s="2" t="s">
        <v>2747</v>
      </c>
      <c r="CP172" s="2">
        <v>4.5</v>
      </c>
      <c r="CQ172" s="2" t="s">
        <v>12</v>
      </c>
      <c r="CR172" s="2">
        <v>100000</v>
      </c>
      <c r="CS172" s="2">
        <v>0</v>
      </c>
      <c r="CT172" s="2">
        <v>0</v>
      </c>
      <c r="CU172" s="2">
        <v>0</v>
      </c>
      <c r="CV172" s="2">
        <v>0</v>
      </c>
      <c r="CW172" s="2">
        <v>0</v>
      </c>
      <c r="CX172" s="2">
        <v>0</v>
      </c>
      <c r="CY172" s="2">
        <v>0</v>
      </c>
      <c r="CZ172" s="2">
        <v>0</v>
      </c>
      <c r="DA172" s="2" t="s">
        <v>16</v>
      </c>
      <c r="DB172" s="2">
        <v>0</v>
      </c>
      <c r="DC172" s="2">
        <v>0</v>
      </c>
      <c r="DD172" s="2">
        <v>0</v>
      </c>
      <c r="DE172" s="2">
        <v>0</v>
      </c>
      <c r="DF172" s="2">
        <v>0</v>
      </c>
      <c r="DG172" s="2">
        <v>0</v>
      </c>
      <c r="DH172" s="2">
        <v>0</v>
      </c>
      <c r="DI172" s="2">
        <v>0</v>
      </c>
      <c r="DJ172" s="2">
        <v>0</v>
      </c>
      <c r="DK172" s="2">
        <v>0</v>
      </c>
      <c r="DL172" s="2">
        <v>0</v>
      </c>
      <c r="DM172" s="2" t="s">
        <v>16</v>
      </c>
      <c r="DN172" s="2">
        <v>0</v>
      </c>
      <c r="DO172" s="2">
        <v>0</v>
      </c>
      <c r="DP172" s="2">
        <v>0</v>
      </c>
      <c r="DQ172" s="2">
        <v>0</v>
      </c>
      <c r="DR172" s="2">
        <v>0</v>
      </c>
      <c r="DS172" s="2">
        <v>0</v>
      </c>
      <c r="DT172" s="2">
        <v>0</v>
      </c>
      <c r="DU172" s="2">
        <v>0</v>
      </c>
      <c r="DV172" s="2">
        <v>0</v>
      </c>
      <c r="DW172" s="2">
        <v>0</v>
      </c>
      <c r="DX172" s="2">
        <v>0</v>
      </c>
      <c r="DY172" s="2" t="s">
        <v>16</v>
      </c>
      <c r="DZ172" s="2">
        <v>0</v>
      </c>
      <c r="EA172" s="2">
        <v>0</v>
      </c>
      <c r="EB172" s="2">
        <v>0</v>
      </c>
      <c r="EC172" s="2">
        <v>9</v>
      </c>
      <c r="ED172" s="2">
        <v>30</v>
      </c>
      <c r="EE172" s="2">
        <v>12</v>
      </c>
      <c r="EF172" s="2">
        <v>0</v>
      </c>
      <c r="EG172" s="2">
        <v>12</v>
      </c>
      <c r="EH172" s="2">
        <v>0</v>
      </c>
      <c r="EI172" s="2">
        <v>14</v>
      </c>
      <c r="EJ172" s="2">
        <v>0</v>
      </c>
      <c r="EK172" s="2" t="s">
        <v>2747</v>
      </c>
      <c r="EL172" s="2">
        <v>4.5</v>
      </c>
      <c r="EM172" s="2" t="s">
        <v>12</v>
      </c>
      <c r="EN172" s="2">
        <v>100000</v>
      </c>
      <c r="EO172" s="2">
        <v>27</v>
      </c>
      <c r="EP172" s="120">
        <v>600000</v>
      </c>
      <c r="EQ172" s="118" t="str">
        <f t="shared" si="20"/>
        <v/>
      </c>
      <c r="ER172" s="118">
        <f t="shared" si="21"/>
        <v>1</v>
      </c>
      <c r="ES172" s="118">
        <f t="shared" si="22"/>
        <v>1</v>
      </c>
      <c r="ET172" s="118">
        <f t="shared" si="23"/>
        <v>1</v>
      </c>
      <c r="EU172" s="118">
        <f t="shared" si="24"/>
        <v>1</v>
      </c>
      <c r="EV172" s="118">
        <f t="shared" si="25"/>
        <v>1</v>
      </c>
      <c r="EW172" s="118" t="str">
        <f t="shared" si="26"/>
        <v/>
      </c>
      <c r="EX172" s="118" t="str">
        <f t="shared" si="27"/>
        <v/>
      </c>
      <c r="EY172" s="118" t="str">
        <f t="shared" si="28"/>
        <v/>
      </c>
      <c r="EZ172" s="118">
        <f t="shared" si="29"/>
        <v>1</v>
      </c>
      <c r="FA172" s="118" t="str">
        <f>VLOOKUP(B172,[1]Kintone!A:H,8,0)</f>
        <v>診療所</v>
      </c>
      <c r="FB172" s="121">
        <v>45014</v>
      </c>
      <c r="FC172" s="118"/>
      <c r="FD172" s="118"/>
    </row>
    <row r="173" spans="1:165" ht="18.75">
      <c r="A173" s="66">
        <v>169</v>
      </c>
      <c r="B173" s="25">
        <v>2095</v>
      </c>
      <c r="C173" s="67" t="s">
        <v>15</v>
      </c>
      <c r="D173" s="25">
        <v>2715013963</v>
      </c>
      <c r="E173" s="2" t="s">
        <v>1007</v>
      </c>
      <c r="F173" s="2" t="s">
        <v>3416</v>
      </c>
      <c r="G173" s="2" t="s">
        <v>1196</v>
      </c>
      <c r="H173" s="2" t="s">
        <v>1007</v>
      </c>
      <c r="I173" s="2" t="s">
        <v>149</v>
      </c>
      <c r="J173" s="2" t="s">
        <v>3053</v>
      </c>
      <c r="K173" s="68" t="s">
        <v>558</v>
      </c>
      <c r="L173" s="2" t="s">
        <v>1197</v>
      </c>
      <c r="M173" s="2" t="s">
        <v>1205</v>
      </c>
      <c r="N173" s="2" t="s">
        <v>1008</v>
      </c>
      <c r="O173" s="118" t="s">
        <v>1206</v>
      </c>
      <c r="P173" s="2" t="s">
        <v>558</v>
      </c>
      <c r="Q173" s="2" t="s">
        <v>1007</v>
      </c>
      <c r="R173" s="2" t="s">
        <v>149</v>
      </c>
      <c r="S173" s="2" t="s">
        <v>3053</v>
      </c>
      <c r="T173" s="119" t="s">
        <v>1008</v>
      </c>
      <c r="U173" s="2" t="s">
        <v>39</v>
      </c>
      <c r="V173" s="2" t="s">
        <v>15</v>
      </c>
      <c r="W173" s="69"/>
      <c r="X173" s="2" t="s">
        <v>3054</v>
      </c>
      <c r="Y173" s="2">
        <v>0</v>
      </c>
      <c r="Z173" s="2">
        <v>0</v>
      </c>
      <c r="AA173" s="2">
        <v>0</v>
      </c>
      <c r="AB173" s="2">
        <v>0</v>
      </c>
      <c r="AC173" s="2">
        <v>0</v>
      </c>
      <c r="AD173" s="2">
        <v>0</v>
      </c>
      <c r="AE173" s="2">
        <v>0</v>
      </c>
      <c r="AF173" s="2">
        <v>0</v>
      </c>
      <c r="AG173" s="2" t="s">
        <v>16</v>
      </c>
      <c r="AH173" s="2">
        <v>0</v>
      </c>
      <c r="AI173" s="2">
        <v>0</v>
      </c>
      <c r="AJ173" s="2">
        <v>0</v>
      </c>
      <c r="AK173" s="2">
        <v>0</v>
      </c>
      <c r="AL173" s="2">
        <v>0</v>
      </c>
      <c r="AM173" s="2">
        <v>0</v>
      </c>
      <c r="AN173" s="2">
        <v>0</v>
      </c>
      <c r="AO173" s="2">
        <v>0</v>
      </c>
      <c r="AP173" s="2">
        <v>0</v>
      </c>
      <c r="AQ173" s="2">
        <v>0</v>
      </c>
      <c r="AR173" s="2">
        <v>0</v>
      </c>
      <c r="AS173" s="2" t="s">
        <v>16</v>
      </c>
      <c r="AT173" s="2">
        <v>0</v>
      </c>
      <c r="AU173" s="2">
        <v>0</v>
      </c>
      <c r="AV173" s="2">
        <v>0</v>
      </c>
      <c r="AW173" s="2">
        <v>0</v>
      </c>
      <c r="AX173" s="2">
        <v>0</v>
      </c>
      <c r="AY173" s="2">
        <v>0</v>
      </c>
      <c r="AZ173" s="2">
        <v>0</v>
      </c>
      <c r="BA173" s="2">
        <v>0</v>
      </c>
      <c r="BB173" s="2">
        <v>0</v>
      </c>
      <c r="BC173" s="2">
        <v>0</v>
      </c>
      <c r="BD173" s="2">
        <v>0</v>
      </c>
      <c r="BE173" s="2" t="s">
        <v>16</v>
      </c>
      <c r="BF173" s="2">
        <v>0</v>
      </c>
      <c r="BG173" s="2">
        <v>0</v>
      </c>
      <c r="BH173" s="2">
        <v>0</v>
      </c>
      <c r="BI173" s="2">
        <v>0</v>
      </c>
      <c r="BJ173" s="2">
        <v>0</v>
      </c>
      <c r="BK173" s="2">
        <v>0</v>
      </c>
      <c r="BL173" s="2">
        <v>0</v>
      </c>
      <c r="BM173" s="2">
        <v>0</v>
      </c>
      <c r="BN173" s="2">
        <v>0</v>
      </c>
      <c r="BO173" s="2">
        <v>0</v>
      </c>
      <c r="BP173" s="2">
        <v>0</v>
      </c>
      <c r="BQ173" s="2" t="s">
        <v>16</v>
      </c>
      <c r="BR173" s="2">
        <v>0</v>
      </c>
      <c r="BS173" s="2">
        <v>0</v>
      </c>
      <c r="BT173" s="2">
        <v>0</v>
      </c>
      <c r="BU173" s="2">
        <v>9</v>
      </c>
      <c r="BV173" s="2">
        <v>0</v>
      </c>
      <c r="BW173" s="2">
        <v>12</v>
      </c>
      <c r="BX173" s="2">
        <v>0</v>
      </c>
      <c r="BY173" s="2">
        <v>13</v>
      </c>
      <c r="BZ173" s="2">
        <v>0</v>
      </c>
      <c r="CA173" s="2">
        <v>17</v>
      </c>
      <c r="CB173" s="2">
        <v>0</v>
      </c>
      <c r="CC173" s="2" t="s">
        <v>3054</v>
      </c>
      <c r="CD173" s="2">
        <v>7</v>
      </c>
      <c r="CE173" s="2" t="s">
        <v>15</v>
      </c>
      <c r="CF173" s="2">
        <v>65000</v>
      </c>
      <c r="CG173" s="2">
        <v>0</v>
      </c>
      <c r="CH173" s="2">
        <v>0</v>
      </c>
      <c r="CI173" s="2">
        <v>0</v>
      </c>
      <c r="CJ173" s="2">
        <v>0</v>
      </c>
      <c r="CK173" s="2">
        <v>0</v>
      </c>
      <c r="CL173" s="2">
        <v>0</v>
      </c>
      <c r="CM173" s="2">
        <v>0</v>
      </c>
      <c r="CN173" s="2">
        <v>0</v>
      </c>
      <c r="CO173" s="2" t="s">
        <v>16</v>
      </c>
      <c r="CP173" s="2">
        <v>0</v>
      </c>
      <c r="CQ173" s="2">
        <v>0</v>
      </c>
      <c r="CR173" s="2">
        <v>0</v>
      </c>
      <c r="CS173" s="2">
        <v>9</v>
      </c>
      <c r="CT173" s="2">
        <v>0</v>
      </c>
      <c r="CU173" s="2">
        <v>12</v>
      </c>
      <c r="CV173" s="2">
        <v>0</v>
      </c>
      <c r="CW173" s="2">
        <v>13</v>
      </c>
      <c r="CX173" s="2">
        <v>0</v>
      </c>
      <c r="CY173" s="2">
        <v>17</v>
      </c>
      <c r="CZ173" s="2">
        <v>0</v>
      </c>
      <c r="DA173" s="2" t="s">
        <v>3054</v>
      </c>
      <c r="DB173" s="2">
        <v>7</v>
      </c>
      <c r="DC173" s="2" t="s">
        <v>15</v>
      </c>
      <c r="DD173" s="2">
        <v>65000</v>
      </c>
      <c r="DE173" s="2">
        <v>9</v>
      </c>
      <c r="DF173" s="2">
        <v>0</v>
      </c>
      <c r="DG173" s="2">
        <v>12</v>
      </c>
      <c r="DH173" s="2">
        <v>0</v>
      </c>
      <c r="DI173" s="2">
        <v>13</v>
      </c>
      <c r="DJ173" s="2">
        <v>0</v>
      </c>
      <c r="DK173" s="2">
        <v>17</v>
      </c>
      <c r="DL173" s="2">
        <v>0</v>
      </c>
      <c r="DM173" s="2" t="s">
        <v>3054</v>
      </c>
      <c r="DN173" s="2">
        <v>7</v>
      </c>
      <c r="DO173" s="2" t="s">
        <v>15</v>
      </c>
      <c r="DP173" s="2">
        <v>65000</v>
      </c>
      <c r="DQ173" s="2">
        <v>9</v>
      </c>
      <c r="DR173" s="2">
        <v>0</v>
      </c>
      <c r="DS173" s="2">
        <v>12</v>
      </c>
      <c r="DT173" s="2">
        <v>0</v>
      </c>
      <c r="DU173" s="2">
        <v>13</v>
      </c>
      <c r="DV173" s="2">
        <v>0</v>
      </c>
      <c r="DW173" s="2">
        <v>17</v>
      </c>
      <c r="DX173" s="2">
        <v>0</v>
      </c>
      <c r="DY173" s="2" t="s">
        <v>3054</v>
      </c>
      <c r="DZ173" s="2">
        <v>7</v>
      </c>
      <c r="EA173" s="2" t="s">
        <v>15</v>
      </c>
      <c r="EB173" s="2">
        <v>65000</v>
      </c>
      <c r="EC173" s="2">
        <v>0</v>
      </c>
      <c r="ED173" s="2">
        <v>0</v>
      </c>
      <c r="EE173" s="2">
        <v>0</v>
      </c>
      <c r="EF173" s="2">
        <v>0</v>
      </c>
      <c r="EG173" s="2">
        <v>0</v>
      </c>
      <c r="EH173" s="2">
        <v>0</v>
      </c>
      <c r="EI173" s="2">
        <v>0</v>
      </c>
      <c r="EJ173" s="2">
        <v>0</v>
      </c>
      <c r="EK173" s="2" t="s">
        <v>16</v>
      </c>
      <c r="EL173" s="2">
        <v>0</v>
      </c>
      <c r="EM173" s="2">
        <v>0</v>
      </c>
      <c r="EN173" s="2">
        <v>0</v>
      </c>
      <c r="EO173" s="2">
        <v>28</v>
      </c>
      <c r="EP173" s="120">
        <v>260000</v>
      </c>
      <c r="EQ173" s="118" t="str">
        <f t="shared" si="20"/>
        <v/>
      </c>
      <c r="ER173" s="118" t="str">
        <f t="shared" si="21"/>
        <v/>
      </c>
      <c r="ES173" s="118" t="str">
        <f t="shared" si="22"/>
        <v/>
      </c>
      <c r="ET173" s="118" t="str">
        <f t="shared" si="23"/>
        <v/>
      </c>
      <c r="EU173" s="118">
        <f t="shared" si="24"/>
        <v>1</v>
      </c>
      <c r="EV173" s="118" t="str">
        <f t="shared" si="25"/>
        <v/>
      </c>
      <c r="EW173" s="118">
        <f t="shared" si="26"/>
        <v>1</v>
      </c>
      <c r="EX173" s="118">
        <f t="shared" si="27"/>
        <v>1</v>
      </c>
      <c r="EY173" s="118">
        <f t="shared" si="28"/>
        <v>1</v>
      </c>
      <c r="EZ173" s="118" t="str">
        <f t="shared" si="29"/>
        <v/>
      </c>
      <c r="FA173" s="118" t="str">
        <f>VLOOKUP(B173,[1]Kintone!A:H,8,0)</f>
        <v>診療所</v>
      </c>
      <c r="FB173" s="121">
        <v>45014</v>
      </c>
      <c r="FC173" s="118"/>
      <c r="FD173" s="118"/>
    </row>
    <row r="174" spans="1:165" ht="18.75">
      <c r="A174" s="66">
        <v>170</v>
      </c>
      <c r="B174" s="25">
        <v>515</v>
      </c>
      <c r="C174" s="67" t="s">
        <v>12</v>
      </c>
      <c r="D174" s="25">
        <v>2713205124</v>
      </c>
      <c r="E174" s="2" t="s">
        <v>1165</v>
      </c>
      <c r="F174" s="2">
        <v>0</v>
      </c>
      <c r="G174" s="2">
        <v>0</v>
      </c>
      <c r="H174" s="2" t="s">
        <v>623</v>
      </c>
      <c r="I174" s="2" t="s">
        <v>247</v>
      </c>
      <c r="J174" s="2" t="s">
        <v>624</v>
      </c>
      <c r="K174" s="68" t="s">
        <v>459</v>
      </c>
      <c r="L174" s="2" t="s">
        <v>1583</v>
      </c>
      <c r="M174" s="2" t="s">
        <v>1584</v>
      </c>
      <c r="N174" s="2" t="s">
        <v>625</v>
      </c>
      <c r="O174" s="118" t="s">
        <v>1585</v>
      </c>
      <c r="P174" s="2" t="s">
        <v>459</v>
      </c>
      <c r="Q174" s="2" t="s">
        <v>623</v>
      </c>
      <c r="R174" s="2" t="s">
        <v>247</v>
      </c>
      <c r="S174" s="2" t="s">
        <v>624</v>
      </c>
      <c r="T174" s="119" t="s">
        <v>625</v>
      </c>
      <c r="U174" s="2" t="s">
        <v>20</v>
      </c>
      <c r="V174" s="2" t="s">
        <v>12</v>
      </c>
      <c r="W174" s="69" t="s">
        <v>1098</v>
      </c>
      <c r="X174" s="2" t="s">
        <v>2968</v>
      </c>
      <c r="Y174" s="2">
        <v>8</v>
      </c>
      <c r="Z174" s="2">
        <v>30</v>
      </c>
      <c r="AA174" s="2">
        <v>12</v>
      </c>
      <c r="AB174" s="2">
        <v>30</v>
      </c>
      <c r="AC174" s="2">
        <v>0</v>
      </c>
      <c r="AD174" s="2">
        <v>0</v>
      </c>
      <c r="AE174" s="2">
        <v>0</v>
      </c>
      <c r="AF174" s="2">
        <v>0</v>
      </c>
      <c r="AG174" s="2" t="s">
        <v>2506</v>
      </c>
      <c r="AH174" s="2">
        <v>4</v>
      </c>
      <c r="AI174" s="2" t="s">
        <v>12</v>
      </c>
      <c r="AJ174" s="2">
        <v>90000</v>
      </c>
      <c r="AK174" s="2">
        <v>8</v>
      </c>
      <c r="AL174" s="2">
        <v>30</v>
      </c>
      <c r="AM174" s="2">
        <v>12</v>
      </c>
      <c r="AN174" s="2">
        <v>30</v>
      </c>
      <c r="AO174" s="2">
        <v>0</v>
      </c>
      <c r="AP174" s="2">
        <v>0</v>
      </c>
      <c r="AQ174" s="2">
        <v>0</v>
      </c>
      <c r="AR174" s="2">
        <v>0</v>
      </c>
      <c r="AS174" s="2" t="s">
        <v>2506</v>
      </c>
      <c r="AT174" s="2">
        <v>4</v>
      </c>
      <c r="AU174" s="2" t="s">
        <v>12</v>
      </c>
      <c r="AV174" s="2">
        <v>90000</v>
      </c>
      <c r="AW174" s="2">
        <v>0</v>
      </c>
      <c r="AX174" s="2">
        <v>0</v>
      </c>
      <c r="AY174" s="2">
        <v>0</v>
      </c>
      <c r="AZ174" s="2">
        <v>0</v>
      </c>
      <c r="BA174" s="2">
        <v>0</v>
      </c>
      <c r="BB174" s="2">
        <v>0</v>
      </c>
      <c r="BC174" s="2">
        <v>0</v>
      </c>
      <c r="BD174" s="2">
        <v>0</v>
      </c>
      <c r="BE174" s="2" t="s">
        <v>16</v>
      </c>
      <c r="BF174" s="2">
        <v>0</v>
      </c>
      <c r="BG174" s="2">
        <v>0</v>
      </c>
      <c r="BH174" s="2">
        <v>0</v>
      </c>
      <c r="BI174" s="2">
        <v>8</v>
      </c>
      <c r="BJ174" s="2">
        <v>30</v>
      </c>
      <c r="BK174" s="2">
        <v>12</v>
      </c>
      <c r="BL174" s="2">
        <v>30</v>
      </c>
      <c r="BM174" s="2">
        <v>0</v>
      </c>
      <c r="BN174" s="2">
        <v>0</v>
      </c>
      <c r="BO174" s="2">
        <v>0</v>
      </c>
      <c r="BP174" s="2">
        <v>0</v>
      </c>
      <c r="BQ174" s="2" t="s">
        <v>2968</v>
      </c>
      <c r="BR174" s="2">
        <v>4</v>
      </c>
      <c r="BS174" s="2" t="s">
        <v>12</v>
      </c>
      <c r="BT174" s="2">
        <v>90000</v>
      </c>
      <c r="BU174" s="2">
        <v>0</v>
      </c>
      <c r="BV174" s="2">
        <v>0</v>
      </c>
      <c r="BW174" s="2">
        <v>0</v>
      </c>
      <c r="BX174" s="2">
        <v>0</v>
      </c>
      <c r="BY174" s="2">
        <v>0</v>
      </c>
      <c r="BZ174" s="2">
        <v>0</v>
      </c>
      <c r="CA174" s="2">
        <v>0</v>
      </c>
      <c r="CB174" s="2">
        <v>0</v>
      </c>
      <c r="CC174" s="2" t="s">
        <v>16</v>
      </c>
      <c r="CD174" s="2">
        <v>0</v>
      </c>
      <c r="CE174" s="2">
        <v>0</v>
      </c>
      <c r="CF174" s="2">
        <v>0</v>
      </c>
      <c r="CG174" s="2">
        <v>8</v>
      </c>
      <c r="CH174" s="2">
        <v>30</v>
      </c>
      <c r="CI174" s="2">
        <v>12</v>
      </c>
      <c r="CJ174" s="2">
        <v>30</v>
      </c>
      <c r="CK174" s="2">
        <v>0</v>
      </c>
      <c r="CL174" s="2">
        <v>0</v>
      </c>
      <c r="CM174" s="2">
        <v>0</v>
      </c>
      <c r="CN174" s="2">
        <v>0</v>
      </c>
      <c r="CO174" s="2" t="s">
        <v>2968</v>
      </c>
      <c r="CP174" s="2">
        <v>4</v>
      </c>
      <c r="CQ174" s="2" t="s">
        <v>12</v>
      </c>
      <c r="CR174" s="2">
        <v>90000</v>
      </c>
      <c r="CS174" s="2">
        <v>0</v>
      </c>
      <c r="CT174" s="2">
        <v>0</v>
      </c>
      <c r="CU174" s="2">
        <v>0</v>
      </c>
      <c r="CV174" s="2">
        <v>0</v>
      </c>
      <c r="CW174" s="2">
        <v>0</v>
      </c>
      <c r="CX174" s="2">
        <v>0</v>
      </c>
      <c r="CY174" s="2">
        <v>0</v>
      </c>
      <c r="CZ174" s="2">
        <v>0</v>
      </c>
      <c r="DA174" s="2" t="s">
        <v>16</v>
      </c>
      <c r="DB174" s="2">
        <v>0</v>
      </c>
      <c r="DC174" s="2">
        <v>0</v>
      </c>
      <c r="DD174" s="2">
        <v>0</v>
      </c>
      <c r="DE174" s="2">
        <v>9</v>
      </c>
      <c r="DF174" s="2">
        <v>0</v>
      </c>
      <c r="DG174" s="2">
        <v>12</v>
      </c>
      <c r="DH174" s="2">
        <v>30</v>
      </c>
      <c r="DI174" s="2">
        <v>15</v>
      </c>
      <c r="DJ174" s="2">
        <v>0</v>
      </c>
      <c r="DK174" s="2">
        <v>18</v>
      </c>
      <c r="DL174" s="2">
        <v>0</v>
      </c>
      <c r="DM174" s="2" t="s">
        <v>2968</v>
      </c>
      <c r="DN174" s="2">
        <v>6.5</v>
      </c>
      <c r="DO174" s="2" t="s">
        <v>12</v>
      </c>
      <c r="DP174" s="2">
        <v>130000</v>
      </c>
      <c r="DQ174" s="2">
        <v>8</v>
      </c>
      <c r="DR174" s="2">
        <v>30</v>
      </c>
      <c r="DS174" s="2">
        <v>12</v>
      </c>
      <c r="DT174" s="2">
        <v>30</v>
      </c>
      <c r="DU174" s="2">
        <v>0</v>
      </c>
      <c r="DV174" s="2">
        <v>0</v>
      </c>
      <c r="DW174" s="2">
        <v>0</v>
      </c>
      <c r="DX174" s="2">
        <v>0</v>
      </c>
      <c r="DY174" s="2" t="s">
        <v>2968</v>
      </c>
      <c r="DZ174" s="2">
        <v>4</v>
      </c>
      <c r="EA174" s="2" t="s">
        <v>12</v>
      </c>
      <c r="EB174" s="2">
        <v>90000</v>
      </c>
      <c r="EC174" s="2">
        <v>8</v>
      </c>
      <c r="ED174" s="2">
        <v>30</v>
      </c>
      <c r="EE174" s="2">
        <v>12</v>
      </c>
      <c r="EF174" s="2">
        <v>30</v>
      </c>
      <c r="EG174" s="2">
        <v>0</v>
      </c>
      <c r="EH174" s="2">
        <v>0</v>
      </c>
      <c r="EI174" s="2">
        <v>0</v>
      </c>
      <c r="EJ174" s="2">
        <v>0</v>
      </c>
      <c r="EK174" s="2" t="s">
        <v>2968</v>
      </c>
      <c r="EL174" s="2">
        <v>4</v>
      </c>
      <c r="EM174" s="2" t="s">
        <v>12</v>
      </c>
      <c r="EN174" s="2">
        <v>90000</v>
      </c>
      <c r="EO174" s="2">
        <v>30.5</v>
      </c>
      <c r="EP174" s="120">
        <v>670000</v>
      </c>
      <c r="EQ174" s="118">
        <f t="shared" si="20"/>
        <v>1</v>
      </c>
      <c r="ER174" s="118">
        <f t="shared" si="21"/>
        <v>1</v>
      </c>
      <c r="ES174" s="118" t="str">
        <f t="shared" si="22"/>
        <v/>
      </c>
      <c r="ET174" s="118">
        <f t="shared" si="23"/>
        <v>1</v>
      </c>
      <c r="EU174" s="118" t="str">
        <f t="shared" si="24"/>
        <v/>
      </c>
      <c r="EV174" s="118">
        <f t="shared" si="25"/>
        <v>1</v>
      </c>
      <c r="EW174" s="118" t="str">
        <f t="shared" si="26"/>
        <v/>
      </c>
      <c r="EX174" s="118">
        <f t="shared" si="27"/>
        <v>1</v>
      </c>
      <c r="EY174" s="118">
        <f t="shared" si="28"/>
        <v>1</v>
      </c>
      <c r="EZ174" s="118">
        <f t="shared" si="29"/>
        <v>1</v>
      </c>
      <c r="FA174" s="118" t="str">
        <f>VLOOKUP(B174,[1]Kintone!A:H,8,0)</f>
        <v>診療所</v>
      </c>
      <c r="FB174" s="121">
        <v>45014</v>
      </c>
      <c r="FC174" s="118"/>
      <c r="FD174" s="118"/>
    </row>
    <row r="175" spans="1:165" ht="18.75" customHeight="1">
      <c r="A175" s="66">
        <v>171</v>
      </c>
      <c r="B175" s="25">
        <v>67</v>
      </c>
      <c r="C175" s="67" t="s">
        <v>12</v>
      </c>
      <c r="D175" s="25">
        <v>2715803827</v>
      </c>
      <c r="E175" s="2" t="s">
        <v>167</v>
      </c>
      <c r="F175" s="2" t="s">
        <v>3417</v>
      </c>
      <c r="G175" s="2" t="s">
        <v>1438</v>
      </c>
      <c r="H175" s="2" t="s">
        <v>167</v>
      </c>
      <c r="I175" s="2" t="s">
        <v>168</v>
      </c>
      <c r="J175" s="2" t="s">
        <v>2507</v>
      </c>
      <c r="K175" s="68" t="s">
        <v>1438</v>
      </c>
      <c r="L175" s="2" t="s">
        <v>1439</v>
      </c>
      <c r="M175" s="2" t="s">
        <v>1440</v>
      </c>
      <c r="N175" s="2" t="s">
        <v>170</v>
      </c>
      <c r="O175" s="118" t="s">
        <v>1441</v>
      </c>
      <c r="P175" s="2" t="s">
        <v>1438</v>
      </c>
      <c r="Q175" s="2" t="s">
        <v>167</v>
      </c>
      <c r="R175" s="2" t="s">
        <v>168</v>
      </c>
      <c r="S175" s="2" t="s">
        <v>2507</v>
      </c>
      <c r="T175" s="119" t="s">
        <v>170</v>
      </c>
      <c r="U175" s="2" t="s">
        <v>169</v>
      </c>
      <c r="V175" s="2" t="s">
        <v>12</v>
      </c>
      <c r="W175" s="69" t="s">
        <v>596</v>
      </c>
      <c r="X175" s="72" t="s">
        <v>2665</v>
      </c>
      <c r="Y175" s="2">
        <v>9</v>
      </c>
      <c r="Z175" s="2">
        <v>0</v>
      </c>
      <c r="AA175" s="2">
        <v>12</v>
      </c>
      <c r="AB175" s="2">
        <v>0</v>
      </c>
      <c r="AC175" s="2">
        <v>12</v>
      </c>
      <c r="AD175" s="2">
        <v>0</v>
      </c>
      <c r="AE175" s="2">
        <v>17</v>
      </c>
      <c r="AF175" s="2">
        <v>0</v>
      </c>
      <c r="AG175" s="2" t="s">
        <v>2665</v>
      </c>
      <c r="AH175" s="2">
        <v>8</v>
      </c>
      <c r="AI175" s="2" t="s">
        <v>12</v>
      </c>
      <c r="AJ175" s="2">
        <v>130000</v>
      </c>
      <c r="AK175" s="2">
        <v>9</v>
      </c>
      <c r="AL175" s="2">
        <v>0</v>
      </c>
      <c r="AM175" s="2">
        <v>12</v>
      </c>
      <c r="AN175" s="2">
        <v>0</v>
      </c>
      <c r="AO175" s="2">
        <v>12</v>
      </c>
      <c r="AP175" s="2">
        <v>0</v>
      </c>
      <c r="AQ175" s="2">
        <v>17</v>
      </c>
      <c r="AR175" s="2">
        <v>0</v>
      </c>
      <c r="AS175" s="2" t="s">
        <v>2665</v>
      </c>
      <c r="AT175" s="2">
        <v>8</v>
      </c>
      <c r="AU175" s="2" t="s">
        <v>12</v>
      </c>
      <c r="AV175" s="2">
        <v>130000</v>
      </c>
      <c r="AW175" s="2">
        <v>9</v>
      </c>
      <c r="AX175" s="2">
        <v>0</v>
      </c>
      <c r="AY175" s="2">
        <v>12</v>
      </c>
      <c r="AZ175" s="2">
        <v>0</v>
      </c>
      <c r="BA175" s="2">
        <v>12</v>
      </c>
      <c r="BB175" s="2">
        <v>0</v>
      </c>
      <c r="BC175" s="2">
        <v>17</v>
      </c>
      <c r="BD175" s="2">
        <v>0</v>
      </c>
      <c r="BE175" s="2" t="s">
        <v>2665</v>
      </c>
      <c r="BF175" s="2">
        <v>8</v>
      </c>
      <c r="BG175" s="2" t="s">
        <v>12</v>
      </c>
      <c r="BH175" s="2">
        <v>130000</v>
      </c>
      <c r="BI175" s="2">
        <v>9</v>
      </c>
      <c r="BJ175" s="2">
        <v>0</v>
      </c>
      <c r="BK175" s="2">
        <v>12</v>
      </c>
      <c r="BL175" s="2">
        <v>0</v>
      </c>
      <c r="BM175" s="2">
        <v>12</v>
      </c>
      <c r="BN175" s="2">
        <v>0</v>
      </c>
      <c r="BO175" s="2">
        <v>17</v>
      </c>
      <c r="BP175" s="2">
        <v>0</v>
      </c>
      <c r="BQ175" s="2" t="s">
        <v>2665</v>
      </c>
      <c r="BR175" s="2">
        <v>8</v>
      </c>
      <c r="BS175" s="2" t="s">
        <v>12</v>
      </c>
      <c r="BT175" s="2">
        <v>130000</v>
      </c>
      <c r="BU175" s="2">
        <v>9</v>
      </c>
      <c r="BV175" s="2">
        <v>0</v>
      </c>
      <c r="BW175" s="2">
        <v>12</v>
      </c>
      <c r="BX175" s="2">
        <v>0</v>
      </c>
      <c r="BY175" s="2">
        <v>12</v>
      </c>
      <c r="BZ175" s="2">
        <v>0</v>
      </c>
      <c r="CA175" s="2">
        <v>17</v>
      </c>
      <c r="CB175" s="2">
        <v>0</v>
      </c>
      <c r="CC175" s="2" t="s">
        <v>2665</v>
      </c>
      <c r="CD175" s="2">
        <v>8</v>
      </c>
      <c r="CE175" s="2" t="s">
        <v>12</v>
      </c>
      <c r="CF175" s="2">
        <v>130000</v>
      </c>
      <c r="CG175" s="2">
        <v>9</v>
      </c>
      <c r="CH175" s="2">
        <v>0</v>
      </c>
      <c r="CI175" s="2">
        <v>12</v>
      </c>
      <c r="CJ175" s="2">
        <v>0</v>
      </c>
      <c r="CK175" s="2">
        <v>12</v>
      </c>
      <c r="CL175" s="2">
        <v>0</v>
      </c>
      <c r="CM175" s="2">
        <v>17</v>
      </c>
      <c r="CN175" s="2">
        <v>0</v>
      </c>
      <c r="CO175" s="2" t="s">
        <v>2665</v>
      </c>
      <c r="CP175" s="2">
        <v>8</v>
      </c>
      <c r="CQ175" s="2" t="s">
        <v>12</v>
      </c>
      <c r="CR175" s="2">
        <v>130000</v>
      </c>
      <c r="CS175" s="2">
        <v>9</v>
      </c>
      <c r="CT175" s="2">
        <v>0</v>
      </c>
      <c r="CU175" s="2">
        <v>12</v>
      </c>
      <c r="CV175" s="2">
        <v>0</v>
      </c>
      <c r="CW175" s="2">
        <v>12</v>
      </c>
      <c r="CX175" s="2">
        <v>0</v>
      </c>
      <c r="CY175" s="2">
        <v>17</v>
      </c>
      <c r="CZ175" s="2">
        <v>0</v>
      </c>
      <c r="DA175" s="2" t="s">
        <v>2665</v>
      </c>
      <c r="DB175" s="2">
        <v>8</v>
      </c>
      <c r="DC175" s="2" t="s">
        <v>12</v>
      </c>
      <c r="DD175" s="2">
        <v>130000</v>
      </c>
      <c r="DE175" s="2">
        <v>9</v>
      </c>
      <c r="DF175" s="2">
        <v>0</v>
      </c>
      <c r="DG175" s="2">
        <v>12</v>
      </c>
      <c r="DH175" s="2">
        <v>0</v>
      </c>
      <c r="DI175" s="2">
        <v>12</v>
      </c>
      <c r="DJ175" s="2">
        <v>0</v>
      </c>
      <c r="DK175" s="2">
        <v>17</v>
      </c>
      <c r="DL175" s="2">
        <v>0</v>
      </c>
      <c r="DM175" s="2" t="s">
        <v>2665</v>
      </c>
      <c r="DN175" s="2">
        <v>8</v>
      </c>
      <c r="DO175" s="2" t="s">
        <v>12</v>
      </c>
      <c r="DP175" s="2">
        <v>130000</v>
      </c>
      <c r="DQ175" s="2">
        <v>9</v>
      </c>
      <c r="DR175" s="2">
        <v>0</v>
      </c>
      <c r="DS175" s="2">
        <v>12</v>
      </c>
      <c r="DT175" s="2">
        <v>0</v>
      </c>
      <c r="DU175" s="2">
        <v>12</v>
      </c>
      <c r="DV175" s="2">
        <v>0</v>
      </c>
      <c r="DW175" s="2">
        <v>17</v>
      </c>
      <c r="DX175" s="2">
        <v>0</v>
      </c>
      <c r="DY175" s="2" t="s">
        <v>2665</v>
      </c>
      <c r="DZ175" s="2">
        <v>8</v>
      </c>
      <c r="EA175" s="2" t="s">
        <v>12</v>
      </c>
      <c r="EB175" s="2">
        <v>130000</v>
      </c>
      <c r="EC175" s="2">
        <v>9</v>
      </c>
      <c r="ED175" s="2">
        <v>0</v>
      </c>
      <c r="EE175" s="2">
        <v>12</v>
      </c>
      <c r="EF175" s="2">
        <v>0</v>
      </c>
      <c r="EG175" s="2">
        <v>12</v>
      </c>
      <c r="EH175" s="2">
        <v>0</v>
      </c>
      <c r="EI175" s="2">
        <v>17</v>
      </c>
      <c r="EJ175" s="2">
        <v>0</v>
      </c>
      <c r="EK175" s="2" t="s">
        <v>2665</v>
      </c>
      <c r="EL175" s="2">
        <v>8</v>
      </c>
      <c r="EM175" s="2" t="s">
        <v>12</v>
      </c>
      <c r="EN175" s="2">
        <v>130000</v>
      </c>
      <c r="EO175" s="2">
        <v>80</v>
      </c>
      <c r="EP175" s="120">
        <v>1300000</v>
      </c>
      <c r="EQ175" s="118">
        <f t="shared" si="20"/>
        <v>1</v>
      </c>
      <c r="ER175" s="118">
        <f t="shared" si="21"/>
        <v>1</v>
      </c>
      <c r="ES175" s="118">
        <f t="shared" si="22"/>
        <v>1</v>
      </c>
      <c r="ET175" s="118">
        <f t="shared" si="23"/>
        <v>1</v>
      </c>
      <c r="EU175" s="118">
        <f t="shared" si="24"/>
        <v>1</v>
      </c>
      <c r="EV175" s="118">
        <f t="shared" si="25"/>
        <v>1</v>
      </c>
      <c r="EW175" s="118">
        <f t="shared" si="26"/>
        <v>1</v>
      </c>
      <c r="EX175" s="118">
        <f t="shared" si="27"/>
        <v>1</v>
      </c>
      <c r="EY175" s="118">
        <f t="shared" si="28"/>
        <v>1</v>
      </c>
      <c r="EZ175" s="118">
        <f t="shared" si="29"/>
        <v>1</v>
      </c>
      <c r="FA175" s="118" t="str">
        <f>VLOOKUP(B175,[1]Kintone!A:H,8,0)</f>
        <v>病院</v>
      </c>
      <c r="FB175" s="121">
        <v>45014</v>
      </c>
      <c r="FC175" s="118"/>
      <c r="FD175" s="118"/>
    </row>
    <row r="176" spans="1:165" ht="18.75">
      <c r="A176" s="66">
        <v>172</v>
      </c>
      <c r="B176" s="25">
        <v>1186</v>
      </c>
      <c r="C176" s="67" t="s">
        <v>12</v>
      </c>
      <c r="D176" s="25">
        <v>2710904174</v>
      </c>
      <c r="E176" s="2" t="s">
        <v>223</v>
      </c>
      <c r="F176" s="2" t="s">
        <v>1661</v>
      </c>
      <c r="G176" s="2" t="s">
        <v>1662</v>
      </c>
      <c r="H176" s="2" t="s">
        <v>223</v>
      </c>
      <c r="I176" s="2" t="s">
        <v>191</v>
      </c>
      <c r="J176" s="2" t="s">
        <v>224</v>
      </c>
      <c r="K176" s="68" t="s">
        <v>222</v>
      </c>
      <c r="L176" s="2" t="s">
        <v>1663</v>
      </c>
      <c r="M176" s="2" t="s">
        <v>1664</v>
      </c>
      <c r="N176" s="2" t="s">
        <v>225</v>
      </c>
      <c r="O176" s="118" t="s">
        <v>1665</v>
      </c>
      <c r="P176" s="2" t="s">
        <v>222</v>
      </c>
      <c r="Q176" s="2" t="s">
        <v>223</v>
      </c>
      <c r="R176" s="2" t="s">
        <v>191</v>
      </c>
      <c r="S176" s="2" t="s">
        <v>224</v>
      </c>
      <c r="T176" s="119" t="s">
        <v>225</v>
      </c>
      <c r="U176" s="2" t="s">
        <v>192</v>
      </c>
      <c r="V176" s="2" t="s">
        <v>12</v>
      </c>
      <c r="W176" s="69" t="s">
        <v>621</v>
      </c>
      <c r="X176" s="2" t="s">
        <v>3418</v>
      </c>
      <c r="Y176" s="2">
        <v>9</v>
      </c>
      <c r="Z176" s="2">
        <v>0</v>
      </c>
      <c r="AA176" s="2">
        <v>12</v>
      </c>
      <c r="AB176" s="2">
        <v>0</v>
      </c>
      <c r="AC176" s="2">
        <v>13</v>
      </c>
      <c r="AD176" s="2">
        <v>0</v>
      </c>
      <c r="AE176" s="2">
        <v>16</v>
      </c>
      <c r="AF176" s="2">
        <v>0</v>
      </c>
      <c r="AG176" s="2" t="s">
        <v>1666</v>
      </c>
      <c r="AH176" s="2">
        <v>6</v>
      </c>
      <c r="AI176" s="2" t="s">
        <v>12</v>
      </c>
      <c r="AJ176" s="2">
        <v>130000</v>
      </c>
      <c r="AK176" s="2">
        <v>9</v>
      </c>
      <c r="AL176" s="2">
        <v>0</v>
      </c>
      <c r="AM176" s="2">
        <v>12</v>
      </c>
      <c r="AN176" s="2">
        <v>0</v>
      </c>
      <c r="AO176" s="2">
        <v>13</v>
      </c>
      <c r="AP176" s="2">
        <v>0</v>
      </c>
      <c r="AQ176" s="2">
        <v>16</v>
      </c>
      <c r="AR176" s="2">
        <v>0</v>
      </c>
      <c r="AS176" s="2" t="s">
        <v>1666</v>
      </c>
      <c r="AT176" s="2">
        <v>6</v>
      </c>
      <c r="AU176" s="2" t="s">
        <v>12</v>
      </c>
      <c r="AV176" s="2">
        <v>130000</v>
      </c>
      <c r="AW176" s="2">
        <v>9</v>
      </c>
      <c r="AX176" s="2">
        <v>0</v>
      </c>
      <c r="AY176" s="2">
        <v>12</v>
      </c>
      <c r="AZ176" s="2">
        <v>0</v>
      </c>
      <c r="BA176" s="2">
        <v>13</v>
      </c>
      <c r="BB176" s="2">
        <v>0</v>
      </c>
      <c r="BC176" s="2">
        <v>16</v>
      </c>
      <c r="BD176" s="2">
        <v>0</v>
      </c>
      <c r="BE176" s="2" t="s">
        <v>1666</v>
      </c>
      <c r="BF176" s="2">
        <v>6</v>
      </c>
      <c r="BG176" s="2" t="s">
        <v>12</v>
      </c>
      <c r="BH176" s="2">
        <v>130000</v>
      </c>
      <c r="BI176" s="2">
        <v>9</v>
      </c>
      <c r="BJ176" s="2">
        <v>0</v>
      </c>
      <c r="BK176" s="2">
        <v>12</v>
      </c>
      <c r="BL176" s="2">
        <v>0</v>
      </c>
      <c r="BM176" s="2">
        <v>13</v>
      </c>
      <c r="BN176" s="2">
        <v>0</v>
      </c>
      <c r="BO176" s="2">
        <v>16</v>
      </c>
      <c r="BP176" s="2">
        <v>0</v>
      </c>
      <c r="BQ176" s="2" t="s">
        <v>1666</v>
      </c>
      <c r="BR176" s="2">
        <v>6</v>
      </c>
      <c r="BS176" s="2" t="s">
        <v>12</v>
      </c>
      <c r="BT176" s="2">
        <v>130000</v>
      </c>
      <c r="BU176" s="2">
        <v>9</v>
      </c>
      <c r="BV176" s="2">
        <v>0</v>
      </c>
      <c r="BW176" s="2">
        <v>12</v>
      </c>
      <c r="BX176" s="2">
        <v>0</v>
      </c>
      <c r="BY176" s="2">
        <v>13</v>
      </c>
      <c r="BZ176" s="2">
        <v>0</v>
      </c>
      <c r="CA176" s="2">
        <v>16</v>
      </c>
      <c r="CB176" s="2">
        <v>0</v>
      </c>
      <c r="CC176" s="2" t="s">
        <v>1666</v>
      </c>
      <c r="CD176" s="2">
        <v>6</v>
      </c>
      <c r="CE176" s="2" t="s">
        <v>12</v>
      </c>
      <c r="CF176" s="2">
        <v>130000</v>
      </c>
      <c r="CG176" s="2">
        <v>9</v>
      </c>
      <c r="CH176" s="2">
        <v>0</v>
      </c>
      <c r="CI176" s="2">
        <v>12</v>
      </c>
      <c r="CJ176" s="2">
        <v>0</v>
      </c>
      <c r="CK176" s="2">
        <v>13</v>
      </c>
      <c r="CL176" s="2">
        <v>0</v>
      </c>
      <c r="CM176" s="2">
        <v>16</v>
      </c>
      <c r="CN176" s="2">
        <v>0</v>
      </c>
      <c r="CO176" s="2" t="s">
        <v>1666</v>
      </c>
      <c r="CP176" s="2">
        <v>6</v>
      </c>
      <c r="CQ176" s="2" t="s">
        <v>12</v>
      </c>
      <c r="CR176" s="2">
        <v>130000</v>
      </c>
      <c r="CS176" s="2">
        <v>9</v>
      </c>
      <c r="CT176" s="2">
        <v>0</v>
      </c>
      <c r="CU176" s="2">
        <v>12</v>
      </c>
      <c r="CV176" s="2">
        <v>0</v>
      </c>
      <c r="CW176" s="2">
        <v>13</v>
      </c>
      <c r="CX176" s="2">
        <v>0</v>
      </c>
      <c r="CY176" s="2">
        <v>16</v>
      </c>
      <c r="CZ176" s="2">
        <v>0</v>
      </c>
      <c r="DA176" s="2" t="s">
        <v>1666</v>
      </c>
      <c r="DB176" s="2">
        <v>6</v>
      </c>
      <c r="DC176" s="2" t="s">
        <v>12</v>
      </c>
      <c r="DD176" s="2">
        <v>130000</v>
      </c>
      <c r="DE176" s="2">
        <v>9</v>
      </c>
      <c r="DF176" s="2">
        <v>0</v>
      </c>
      <c r="DG176" s="2">
        <v>12</v>
      </c>
      <c r="DH176" s="2">
        <v>0</v>
      </c>
      <c r="DI176" s="2">
        <v>13</v>
      </c>
      <c r="DJ176" s="2">
        <v>0</v>
      </c>
      <c r="DK176" s="2">
        <v>16</v>
      </c>
      <c r="DL176" s="2">
        <v>0</v>
      </c>
      <c r="DM176" s="2" t="s">
        <v>1666</v>
      </c>
      <c r="DN176" s="2">
        <v>6</v>
      </c>
      <c r="DO176" s="2" t="s">
        <v>12</v>
      </c>
      <c r="DP176" s="2">
        <v>130000</v>
      </c>
      <c r="DQ176" s="2">
        <v>9</v>
      </c>
      <c r="DR176" s="2">
        <v>0</v>
      </c>
      <c r="DS176" s="2">
        <v>12</v>
      </c>
      <c r="DT176" s="2">
        <v>0</v>
      </c>
      <c r="DU176" s="2">
        <v>13</v>
      </c>
      <c r="DV176" s="2">
        <v>0</v>
      </c>
      <c r="DW176" s="2">
        <v>16</v>
      </c>
      <c r="DX176" s="2">
        <v>0</v>
      </c>
      <c r="DY176" s="2" t="s">
        <v>1666</v>
      </c>
      <c r="DZ176" s="2">
        <v>6</v>
      </c>
      <c r="EA176" s="2" t="s">
        <v>12</v>
      </c>
      <c r="EB176" s="2">
        <v>130000</v>
      </c>
      <c r="EC176" s="2">
        <v>9</v>
      </c>
      <c r="ED176" s="2">
        <v>0</v>
      </c>
      <c r="EE176" s="2">
        <v>12</v>
      </c>
      <c r="EF176" s="2">
        <v>0</v>
      </c>
      <c r="EG176" s="2">
        <v>13</v>
      </c>
      <c r="EH176" s="2">
        <v>0</v>
      </c>
      <c r="EI176" s="2">
        <v>16</v>
      </c>
      <c r="EJ176" s="2">
        <v>0</v>
      </c>
      <c r="EK176" s="2" t="s">
        <v>1666</v>
      </c>
      <c r="EL176" s="2">
        <v>6</v>
      </c>
      <c r="EM176" s="2" t="s">
        <v>12</v>
      </c>
      <c r="EN176" s="2">
        <v>130000</v>
      </c>
      <c r="EO176" s="2">
        <v>60</v>
      </c>
      <c r="EP176" s="120">
        <v>1300000</v>
      </c>
      <c r="EQ176" s="118">
        <f t="shared" si="20"/>
        <v>1</v>
      </c>
      <c r="ER176" s="118">
        <f t="shared" si="21"/>
        <v>1</v>
      </c>
      <c r="ES176" s="118">
        <f t="shared" si="22"/>
        <v>1</v>
      </c>
      <c r="ET176" s="118">
        <f t="shared" si="23"/>
        <v>1</v>
      </c>
      <c r="EU176" s="118">
        <f t="shared" si="24"/>
        <v>1</v>
      </c>
      <c r="EV176" s="118">
        <f t="shared" si="25"/>
        <v>1</v>
      </c>
      <c r="EW176" s="118">
        <f t="shared" si="26"/>
        <v>1</v>
      </c>
      <c r="EX176" s="118">
        <f t="shared" si="27"/>
        <v>1</v>
      </c>
      <c r="EY176" s="118">
        <f t="shared" si="28"/>
        <v>1</v>
      </c>
      <c r="EZ176" s="118">
        <f t="shared" si="29"/>
        <v>1</v>
      </c>
      <c r="FA176" s="118" t="str">
        <f>VLOOKUP(B176,[1]Kintone!A:H,8,0)</f>
        <v>病院</v>
      </c>
      <c r="FB176" s="121">
        <v>45014</v>
      </c>
      <c r="FC176" s="118"/>
      <c r="FD176" s="118"/>
    </row>
    <row r="177" spans="1:161" ht="18.75">
      <c r="A177" s="66">
        <v>173</v>
      </c>
      <c r="B177" s="25">
        <v>12</v>
      </c>
      <c r="C177" s="67" t="s">
        <v>12</v>
      </c>
      <c r="D177" s="25">
        <v>2713200703</v>
      </c>
      <c r="E177" s="2" t="s">
        <v>1815</v>
      </c>
      <c r="F177" s="2" t="s">
        <v>3419</v>
      </c>
      <c r="G177" s="2" t="s">
        <v>1816</v>
      </c>
      <c r="H177" s="2" t="s">
        <v>2666</v>
      </c>
      <c r="I177" s="2" t="s">
        <v>247</v>
      </c>
      <c r="J177" s="2" t="s">
        <v>2508</v>
      </c>
      <c r="K177" s="68" t="s">
        <v>508</v>
      </c>
      <c r="L177" s="2" t="s">
        <v>1817</v>
      </c>
      <c r="M177" s="2" t="s">
        <v>3420</v>
      </c>
      <c r="N177" s="2" t="s">
        <v>3421</v>
      </c>
      <c r="O177" s="118" t="s">
        <v>3422</v>
      </c>
      <c r="P177" s="2" t="s">
        <v>508</v>
      </c>
      <c r="Q177" s="2" t="s">
        <v>2666</v>
      </c>
      <c r="R177" s="2" t="s">
        <v>247</v>
      </c>
      <c r="S177" s="2" t="s">
        <v>2508</v>
      </c>
      <c r="T177" s="119" t="s">
        <v>763</v>
      </c>
      <c r="U177" s="2" t="s">
        <v>39</v>
      </c>
      <c r="V177" s="2" t="s">
        <v>12</v>
      </c>
      <c r="W177" s="69" t="s">
        <v>764</v>
      </c>
      <c r="X177" s="2" t="s">
        <v>765</v>
      </c>
      <c r="Y177" s="2">
        <v>0</v>
      </c>
      <c r="Z177" s="2">
        <v>0</v>
      </c>
      <c r="AA177" s="2">
        <v>12</v>
      </c>
      <c r="AB177" s="2">
        <v>0</v>
      </c>
      <c r="AC177" s="2">
        <v>12</v>
      </c>
      <c r="AD177" s="2">
        <v>0</v>
      </c>
      <c r="AE177" s="2">
        <v>24</v>
      </c>
      <c r="AF177" s="2">
        <v>0</v>
      </c>
      <c r="AG177" s="2" t="s">
        <v>765</v>
      </c>
      <c r="AH177" s="2">
        <v>24</v>
      </c>
      <c r="AI177" s="2" t="s">
        <v>12</v>
      </c>
      <c r="AJ177" s="2">
        <v>130000</v>
      </c>
      <c r="AK177" s="2">
        <v>0</v>
      </c>
      <c r="AL177" s="2">
        <v>0</v>
      </c>
      <c r="AM177" s="2">
        <v>12</v>
      </c>
      <c r="AN177" s="2">
        <v>0</v>
      </c>
      <c r="AO177" s="2">
        <v>12</v>
      </c>
      <c r="AP177" s="2">
        <v>0</v>
      </c>
      <c r="AQ177" s="2">
        <v>24</v>
      </c>
      <c r="AR177" s="2">
        <v>0</v>
      </c>
      <c r="AS177" s="2" t="s">
        <v>765</v>
      </c>
      <c r="AT177" s="2">
        <v>24</v>
      </c>
      <c r="AU177" s="2" t="s">
        <v>12</v>
      </c>
      <c r="AV177" s="2">
        <v>130000</v>
      </c>
      <c r="AW177" s="2">
        <v>0</v>
      </c>
      <c r="AX177" s="2">
        <v>0</v>
      </c>
      <c r="AY177" s="2">
        <v>12</v>
      </c>
      <c r="AZ177" s="2">
        <v>0</v>
      </c>
      <c r="BA177" s="2">
        <v>12</v>
      </c>
      <c r="BB177" s="2">
        <v>0</v>
      </c>
      <c r="BC177" s="2">
        <v>24</v>
      </c>
      <c r="BD177" s="2">
        <v>0</v>
      </c>
      <c r="BE177" s="2" t="s">
        <v>765</v>
      </c>
      <c r="BF177" s="2">
        <v>24</v>
      </c>
      <c r="BG177" s="2" t="s">
        <v>12</v>
      </c>
      <c r="BH177" s="2">
        <v>130000</v>
      </c>
      <c r="BI177" s="2">
        <v>0</v>
      </c>
      <c r="BJ177" s="2">
        <v>0</v>
      </c>
      <c r="BK177" s="2">
        <v>12</v>
      </c>
      <c r="BL177" s="2">
        <v>0</v>
      </c>
      <c r="BM177" s="2">
        <v>12</v>
      </c>
      <c r="BN177" s="2">
        <v>0</v>
      </c>
      <c r="BO177" s="2">
        <v>24</v>
      </c>
      <c r="BP177" s="2">
        <v>0</v>
      </c>
      <c r="BQ177" s="2" t="s">
        <v>765</v>
      </c>
      <c r="BR177" s="2">
        <v>24</v>
      </c>
      <c r="BS177" s="2" t="s">
        <v>12</v>
      </c>
      <c r="BT177" s="2">
        <v>130000</v>
      </c>
      <c r="BU177" s="2">
        <v>0</v>
      </c>
      <c r="BV177" s="2">
        <v>0</v>
      </c>
      <c r="BW177" s="2">
        <v>12</v>
      </c>
      <c r="BX177" s="2">
        <v>0</v>
      </c>
      <c r="BY177" s="2">
        <v>12</v>
      </c>
      <c r="BZ177" s="2">
        <v>0</v>
      </c>
      <c r="CA177" s="2">
        <v>24</v>
      </c>
      <c r="CB177" s="2">
        <v>0</v>
      </c>
      <c r="CC177" s="2" t="s">
        <v>765</v>
      </c>
      <c r="CD177" s="2">
        <v>24</v>
      </c>
      <c r="CE177" s="2" t="s">
        <v>12</v>
      </c>
      <c r="CF177" s="2">
        <v>130000</v>
      </c>
      <c r="CG177" s="2">
        <v>0</v>
      </c>
      <c r="CH177" s="2">
        <v>0</v>
      </c>
      <c r="CI177" s="2">
        <v>12</v>
      </c>
      <c r="CJ177" s="2">
        <v>0</v>
      </c>
      <c r="CK177" s="2">
        <v>12</v>
      </c>
      <c r="CL177" s="2">
        <v>0</v>
      </c>
      <c r="CM177" s="2">
        <v>24</v>
      </c>
      <c r="CN177" s="2">
        <v>0</v>
      </c>
      <c r="CO177" s="2" t="s">
        <v>765</v>
      </c>
      <c r="CP177" s="2">
        <v>24</v>
      </c>
      <c r="CQ177" s="2" t="s">
        <v>12</v>
      </c>
      <c r="CR177" s="2">
        <v>130000</v>
      </c>
      <c r="CS177" s="2">
        <v>0</v>
      </c>
      <c r="CT177" s="2">
        <v>0</v>
      </c>
      <c r="CU177" s="2">
        <v>12</v>
      </c>
      <c r="CV177" s="2">
        <v>0</v>
      </c>
      <c r="CW177" s="2">
        <v>12</v>
      </c>
      <c r="CX177" s="2">
        <v>0</v>
      </c>
      <c r="CY177" s="2">
        <v>24</v>
      </c>
      <c r="CZ177" s="2">
        <v>0</v>
      </c>
      <c r="DA177" s="2" t="s">
        <v>765</v>
      </c>
      <c r="DB177" s="2">
        <v>24</v>
      </c>
      <c r="DC177" s="2" t="s">
        <v>12</v>
      </c>
      <c r="DD177" s="2">
        <v>130000</v>
      </c>
      <c r="DE177" s="2">
        <v>0</v>
      </c>
      <c r="DF177" s="2">
        <v>0</v>
      </c>
      <c r="DG177" s="2">
        <v>12</v>
      </c>
      <c r="DH177" s="2">
        <v>0</v>
      </c>
      <c r="DI177" s="2">
        <v>12</v>
      </c>
      <c r="DJ177" s="2">
        <v>0</v>
      </c>
      <c r="DK177" s="2">
        <v>24</v>
      </c>
      <c r="DL177" s="2">
        <v>0</v>
      </c>
      <c r="DM177" s="2" t="s">
        <v>765</v>
      </c>
      <c r="DN177" s="2">
        <v>24</v>
      </c>
      <c r="DO177" s="2" t="s">
        <v>12</v>
      </c>
      <c r="DP177" s="2">
        <v>130000</v>
      </c>
      <c r="DQ177" s="2">
        <v>0</v>
      </c>
      <c r="DR177" s="2">
        <v>0</v>
      </c>
      <c r="DS177" s="2">
        <v>12</v>
      </c>
      <c r="DT177" s="2">
        <v>0</v>
      </c>
      <c r="DU177" s="2">
        <v>12</v>
      </c>
      <c r="DV177" s="2">
        <v>0</v>
      </c>
      <c r="DW177" s="2">
        <v>24</v>
      </c>
      <c r="DX177" s="2">
        <v>0</v>
      </c>
      <c r="DY177" s="2" t="s">
        <v>765</v>
      </c>
      <c r="DZ177" s="2">
        <v>24</v>
      </c>
      <c r="EA177" s="2" t="s">
        <v>12</v>
      </c>
      <c r="EB177" s="2">
        <v>130000</v>
      </c>
      <c r="EC177" s="2">
        <v>0</v>
      </c>
      <c r="ED177" s="2">
        <v>0</v>
      </c>
      <c r="EE177" s="2">
        <v>12</v>
      </c>
      <c r="EF177" s="2">
        <v>0</v>
      </c>
      <c r="EG177" s="2">
        <v>12</v>
      </c>
      <c r="EH177" s="2">
        <v>0</v>
      </c>
      <c r="EI177" s="2">
        <v>24</v>
      </c>
      <c r="EJ177" s="2">
        <v>0</v>
      </c>
      <c r="EK177" s="2" t="s">
        <v>765</v>
      </c>
      <c r="EL177" s="2">
        <v>24</v>
      </c>
      <c r="EM177" s="2" t="s">
        <v>12</v>
      </c>
      <c r="EN177" s="2">
        <v>130000</v>
      </c>
      <c r="EO177" s="2">
        <v>240</v>
      </c>
      <c r="EP177" s="120">
        <v>1300000</v>
      </c>
      <c r="EQ177" s="118">
        <f t="shared" si="20"/>
        <v>1</v>
      </c>
      <c r="ER177" s="118">
        <f t="shared" si="21"/>
        <v>1</v>
      </c>
      <c r="ES177" s="118">
        <f t="shared" si="22"/>
        <v>1</v>
      </c>
      <c r="ET177" s="118">
        <f t="shared" si="23"/>
        <v>1</v>
      </c>
      <c r="EU177" s="118">
        <f t="shared" si="24"/>
        <v>1</v>
      </c>
      <c r="EV177" s="118">
        <f t="shared" si="25"/>
        <v>1</v>
      </c>
      <c r="EW177" s="118">
        <f t="shared" si="26"/>
        <v>1</v>
      </c>
      <c r="EX177" s="118">
        <f t="shared" si="27"/>
        <v>1</v>
      </c>
      <c r="EY177" s="118">
        <f t="shared" si="28"/>
        <v>1</v>
      </c>
      <c r="EZ177" s="118">
        <f t="shared" si="29"/>
        <v>1</v>
      </c>
      <c r="FA177" s="118" t="str">
        <f>VLOOKUP(B177,[1]Kintone!A:H,8,0)</f>
        <v>病院</v>
      </c>
      <c r="FB177" s="121">
        <v>45014</v>
      </c>
      <c r="FC177" s="118"/>
      <c r="FD177" s="118"/>
    </row>
    <row r="178" spans="1:161" ht="18.75" customHeight="1">
      <c r="A178" s="66">
        <v>174</v>
      </c>
      <c r="B178" s="25">
        <v>2453</v>
      </c>
      <c r="C178" s="67" t="s">
        <v>12</v>
      </c>
      <c r="D178" s="25">
        <v>2715506313</v>
      </c>
      <c r="E178" s="2" t="s">
        <v>649</v>
      </c>
      <c r="F178" s="2" t="s">
        <v>1272</v>
      </c>
      <c r="G178" s="2" t="s">
        <v>1273</v>
      </c>
      <c r="H178" s="2" t="s">
        <v>724</v>
      </c>
      <c r="I178" s="2" t="s">
        <v>237</v>
      </c>
      <c r="J178" s="2" t="s">
        <v>2510</v>
      </c>
      <c r="K178" s="68" t="s">
        <v>2509</v>
      </c>
      <c r="L178" s="2" t="s">
        <v>1274</v>
      </c>
      <c r="M178" s="2" t="s">
        <v>3423</v>
      </c>
      <c r="N178" s="2" t="s">
        <v>725</v>
      </c>
      <c r="O178" s="118" t="s">
        <v>1275</v>
      </c>
      <c r="P178" s="2" t="s">
        <v>2509</v>
      </c>
      <c r="Q178" s="2" t="s">
        <v>724</v>
      </c>
      <c r="R178" s="2" t="s">
        <v>237</v>
      </c>
      <c r="S178" s="2" t="s">
        <v>2510</v>
      </c>
      <c r="T178" s="119" t="s">
        <v>725</v>
      </c>
      <c r="U178" s="2" t="s">
        <v>169</v>
      </c>
      <c r="V178" s="2" t="s">
        <v>12</v>
      </c>
      <c r="W178" s="123" t="s">
        <v>2511</v>
      </c>
      <c r="X178" s="2"/>
      <c r="Y178" s="2">
        <v>9</v>
      </c>
      <c r="Z178" s="2">
        <v>0</v>
      </c>
      <c r="AA178" s="2">
        <v>12</v>
      </c>
      <c r="AB178" s="2">
        <v>0</v>
      </c>
      <c r="AC178" s="2">
        <v>12</v>
      </c>
      <c r="AD178" s="2">
        <v>0</v>
      </c>
      <c r="AE178" s="2">
        <v>16</v>
      </c>
      <c r="AF178" s="2">
        <v>0</v>
      </c>
      <c r="AG178" s="2" t="s">
        <v>16</v>
      </c>
      <c r="AH178" s="2">
        <v>7</v>
      </c>
      <c r="AI178" s="2" t="s">
        <v>12</v>
      </c>
      <c r="AJ178" s="2">
        <v>130000</v>
      </c>
      <c r="AK178" s="2">
        <v>9</v>
      </c>
      <c r="AL178" s="2">
        <v>0</v>
      </c>
      <c r="AM178" s="2">
        <v>12</v>
      </c>
      <c r="AN178" s="2">
        <v>0</v>
      </c>
      <c r="AO178" s="2">
        <v>12</v>
      </c>
      <c r="AP178" s="2">
        <v>0</v>
      </c>
      <c r="AQ178" s="2">
        <v>16</v>
      </c>
      <c r="AR178" s="2">
        <v>0</v>
      </c>
      <c r="AS178" s="2" t="s">
        <v>16</v>
      </c>
      <c r="AT178" s="2">
        <v>7</v>
      </c>
      <c r="AU178" s="2" t="s">
        <v>12</v>
      </c>
      <c r="AV178" s="2">
        <v>130000</v>
      </c>
      <c r="AW178" s="2">
        <v>9</v>
      </c>
      <c r="AX178" s="2">
        <v>0</v>
      </c>
      <c r="AY178" s="2">
        <v>12</v>
      </c>
      <c r="AZ178" s="2">
        <v>0</v>
      </c>
      <c r="BA178" s="2">
        <v>12</v>
      </c>
      <c r="BB178" s="2">
        <v>0</v>
      </c>
      <c r="BC178" s="2">
        <v>16</v>
      </c>
      <c r="BD178" s="2">
        <v>0</v>
      </c>
      <c r="BE178" s="2" t="s">
        <v>16</v>
      </c>
      <c r="BF178" s="2">
        <v>7</v>
      </c>
      <c r="BG178" s="2" t="s">
        <v>12</v>
      </c>
      <c r="BH178" s="2">
        <v>130000</v>
      </c>
      <c r="BI178" s="2">
        <v>9</v>
      </c>
      <c r="BJ178" s="2">
        <v>0</v>
      </c>
      <c r="BK178" s="2">
        <v>12</v>
      </c>
      <c r="BL178" s="2">
        <v>0</v>
      </c>
      <c r="BM178" s="2">
        <v>12</v>
      </c>
      <c r="BN178" s="2">
        <v>0</v>
      </c>
      <c r="BO178" s="2">
        <v>16</v>
      </c>
      <c r="BP178" s="2">
        <v>0</v>
      </c>
      <c r="BQ178" s="2" t="s">
        <v>16</v>
      </c>
      <c r="BR178" s="2">
        <v>7</v>
      </c>
      <c r="BS178" s="2" t="s">
        <v>12</v>
      </c>
      <c r="BT178" s="2">
        <v>130000</v>
      </c>
      <c r="BU178" s="2">
        <v>9</v>
      </c>
      <c r="BV178" s="2">
        <v>0</v>
      </c>
      <c r="BW178" s="2">
        <v>12</v>
      </c>
      <c r="BX178" s="2">
        <v>0</v>
      </c>
      <c r="BY178" s="2">
        <v>12</v>
      </c>
      <c r="BZ178" s="2">
        <v>0</v>
      </c>
      <c r="CA178" s="2">
        <v>16</v>
      </c>
      <c r="CB178" s="2">
        <v>0</v>
      </c>
      <c r="CC178" s="2" t="s">
        <v>16</v>
      </c>
      <c r="CD178" s="2">
        <v>7</v>
      </c>
      <c r="CE178" s="2" t="s">
        <v>12</v>
      </c>
      <c r="CF178" s="2">
        <v>130000</v>
      </c>
      <c r="CG178" s="2">
        <v>9</v>
      </c>
      <c r="CH178" s="2">
        <v>0</v>
      </c>
      <c r="CI178" s="2">
        <v>12</v>
      </c>
      <c r="CJ178" s="2">
        <v>0</v>
      </c>
      <c r="CK178" s="2">
        <v>12</v>
      </c>
      <c r="CL178" s="2">
        <v>0</v>
      </c>
      <c r="CM178" s="2">
        <v>16</v>
      </c>
      <c r="CN178" s="2">
        <v>0</v>
      </c>
      <c r="CO178" s="2" t="s">
        <v>16</v>
      </c>
      <c r="CP178" s="2">
        <v>7</v>
      </c>
      <c r="CQ178" s="2" t="s">
        <v>12</v>
      </c>
      <c r="CR178" s="2">
        <v>130000</v>
      </c>
      <c r="CS178" s="2">
        <v>9</v>
      </c>
      <c r="CT178" s="2">
        <v>0</v>
      </c>
      <c r="CU178" s="2">
        <v>12</v>
      </c>
      <c r="CV178" s="2">
        <v>0</v>
      </c>
      <c r="CW178" s="2">
        <v>12</v>
      </c>
      <c r="CX178" s="2">
        <v>0</v>
      </c>
      <c r="CY178" s="2">
        <v>16</v>
      </c>
      <c r="CZ178" s="2">
        <v>0</v>
      </c>
      <c r="DA178" s="2" t="s">
        <v>16</v>
      </c>
      <c r="DB178" s="2">
        <v>7</v>
      </c>
      <c r="DC178" s="2" t="s">
        <v>12</v>
      </c>
      <c r="DD178" s="2">
        <v>130000</v>
      </c>
      <c r="DE178" s="2">
        <v>9</v>
      </c>
      <c r="DF178" s="2">
        <v>0</v>
      </c>
      <c r="DG178" s="2">
        <v>12</v>
      </c>
      <c r="DH178" s="2">
        <v>0</v>
      </c>
      <c r="DI178" s="2">
        <v>12</v>
      </c>
      <c r="DJ178" s="2">
        <v>0</v>
      </c>
      <c r="DK178" s="2">
        <v>16</v>
      </c>
      <c r="DL178" s="2">
        <v>0</v>
      </c>
      <c r="DM178" s="2" t="s">
        <v>16</v>
      </c>
      <c r="DN178" s="2">
        <v>7</v>
      </c>
      <c r="DO178" s="2" t="s">
        <v>12</v>
      </c>
      <c r="DP178" s="2">
        <v>130000</v>
      </c>
      <c r="DQ178" s="2">
        <v>9</v>
      </c>
      <c r="DR178" s="2">
        <v>0</v>
      </c>
      <c r="DS178" s="2">
        <v>12</v>
      </c>
      <c r="DT178" s="2">
        <v>0</v>
      </c>
      <c r="DU178" s="2">
        <v>12</v>
      </c>
      <c r="DV178" s="2">
        <v>0</v>
      </c>
      <c r="DW178" s="2">
        <v>16</v>
      </c>
      <c r="DX178" s="2">
        <v>0</v>
      </c>
      <c r="DY178" s="2" t="s">
        <v>16</v>
      </c>
      <c r="DZ178" s="2">
        <v>7</v>
      </c>
      <c r="EA178" s="2" t="s">
        <v>12</v>
      </c>
      <c r="EB178" s="2">
        <v>130000</v>
      </c>
      <c r="EC178" s="2">
        <v>9</v>
      </c>
      <c r="ED178" s="2">
        <v>0</v>
      </c>
      <c r="EE178" s="2">
        <v>12</v>
      </c>
      <c r="EF178" s="2">
        <v>0</v>
      </c>
      <c r="EG178" s="2">
        <v>12</v>
      </c>
      <c r="EH178" s="2">
        <v>0</v>
      </c>
      <c r="EI178" s="2">
        <v>16</v>
      </c>
      <c r="EJ178" s="2">
        <v>0</v>
      </c>
      <c r="EK178" s="2" t="s">
        <v>16</v>
      </c>
      <c r="EL178" s="2">
        <v>7</v>
      </c>
      <c r="EM178" s="2" t="s">
        <v>12</v>
      </c>
      <c r="EN178" s="2">
        <v>130000</v>
      </c>
      <c r="EO178" s="2">
        <v>70</v>
      </c>
      <c r="EP178" s="120">
        <v>1300000</v>
      </c>
      <c r="EQ178" s="118">
        <f t="shared" si="20"/>
        <v>1</v>
      </c>
      <c r="ER178" s="118">
        <f t="shared" si="21"/>
        <v>1</v>
      </c>
      <c r="ES178" s="118">
        <f t="shared" si="22"/>
        <v>1</v>
      </c>
      <c r="ET178" s="118">
        <f t="shared" si="23"/>
        <v>1</v>
      </c>
      <c r="EU178" s="118">
        <f t="shared" si="24"/>
        <v>1</v>
      </c>
      <c r="EV178" s="118">
        <f t="shared" si="25"/>
        <v>1</v>
      </c>
      <c r="EW178" s="118">
        <f t="shared" si="26"/>
        <v>1</v>
      </c>
      <c r="EX178" s="118">
        <f t="shared" si="27"/>
        <v>1</v>
      </c>
      <c r="EY178" s="118">
        <f t="shared" si="28"/>
        <v>1</v>
      </c>
      <c r="EZ178" s="118">
        <f t="shared" si="29"/>
        <v>1</v>
      </c>
      <c r="FA178" s="118" t="str">
        <f>VLOOKUP(B178,[1]Kintone!A:H,8,0)</f>
        <v>病院</v>
      </c>
      <c r="FB178" s="121">
        <v>45014</v>
      </c>
      <c r="FC178" s="118"/>
      <c r="FD178" s="118"/>
    </row>
    <row r="179" spans="1:161" ht="18.75" customHeight="1">
      <c r="A179" s="66">
        <v>175</v>
      </c>
      <c r="B179" s="25">
        <v>139</v>
      </c>
      <c r="C179" s="67" t="s">
        <v>15</v>
      </c>
      <c r="D179" s="25">
        <v>2713104251</v>
      </c>
      <c r="E179" s="2" t="s">
        <v>194</v>
      </c>
      <c r="F179" s="2" t="s">
        <v>1263</v>
      </c>
      <c r="G179" s="2" t="s">
        <v>1264</v>
      </c>
      <c r="H179" s="2" t="s">
        <v>194</v>
      </c>
      <c r="I179" s="2" t="s">
        <v>195</v>
      </c>
      <c r="J179" s="2" t="s">
        <v>196</v>
      </c>
      <c r="K179" s="68" t="s">
        <v>1038</v>
      </c>
      <c r="L179" s="2" t="s">
        <v>1265</v>
      </c>
      <c r="M179" s="2" t="s">
        <v>1266</v>
      </c>
      <c r="N179" s="2" t="s">
        <v>1267</v>
      </c>
      <c r="O179" s="118" t="s">
        <v>1268</v>
      </c>
      <c r="P179" s="2" t="s">
        <v>1038</v>
      </c>
      <c r="Q179" s="2" t="s">
        <v>194</v>
      </c>
      <c r="R179" s="2" t="s">
        <v>195</v>
      </c>
      <c r="S179" s="2" t="s">
        <v>196</v>
      </c>
      <c r="T179" s="119" t="s">
        <v>197</v>
      </c>
      <c r="U179" s="2" t="s">
        <v>39</v>
      </c>
      <c r="V179" s="2" t="s">
        <v>15</v>
      </c>
      <c r="W179" s="123" t="s">
        <v>579</v>
      </c>
      <c r="X179" s="2"/>
      <c r="Y179" s="2">
        <v>9</v>
      </c>
      <c r="Z179" s="2">
        <v>0</v>
      </c>
      <c r="AA179" s="2">
        <v>12</v>
      </c>
      <c r="AB179" s="2">
        <v>0</v>
      </c>
      <c r="AC179" s="2">
        <v>12</v>
      </c>
      <c r="AD179" s="2">
        <v>0</v>
      </c>
      <c r="AE179" s="2">
        <v>16</v>
      </c>
      <c r="AF179" s="2">
        <v>0</v>
      </c>
      <c r="AG179" s="2" t="s">
        <v>16</v>
      </c>
      <c r="AH179" s="2">
        <v>7</v>
      </c>
      <c r="AI179" s="2" t="s">
        <v>15</v>
      </c>
      <c r="AJ179" s="2">
        <v>65000</v>
      </c>
      <c r="AK179" s="2">
        <v>9</v>
      </c>
      <c r="AL179" s="2">
        <v>0</v>
      </c>
      <c r="AM179" s="2">
        <v>12</v>
      </c>
      <c r="AN179" s="2">
        <v>0</v>
      </c>
      <c r="AO179" s="2">
        <v>12</v>
      </c>
      <c r="AP179" s="2">
        <v>0</v>
      </c>
      <c r="AQ179" s="2">
        <v>16</v>
      </c>
      <c r="AR179" s="2">
        <v>0</v>
      </c>
      <c r="AS179" s="2" t="s">
        <v>16</v>
      </c>
      <c r="AT179" s="2">
        <v>7</v>
      </c>
      <c r="AU179" s="2" t="s">
        <v>15</v>
      </c>
      <c r="AV179" s="2">
        <v>65000</v>
      </c>
      <c r="AW179" s="2">
        <v>9</v>
      </c>
      <c r="AX179" s="2">
        <v>0</v>
      </c>
      <c r="AY179" s="2">
        <v>12</v>
      </c>
      <c r="AZ179" s="2">
        <v>0</v>
      </c>
      <c r="BA179" s="2">
        <v>12</v>
      </c>
      <c r="BB179" s="2">
        <v>0</v>
      </c>
      <c r="BC179" s="2">
        <v>16</v>
      </c>
      <c r="BD179" s="2">
        <v>0</v>
      </c>
      <c r="BE179" s="2" t="s">
        <v>16</v>
      </c>
      <c r="BF179" s="2">
        <v>7</v>
      </c>
      <c r="BG179" s="2" t="s">
        <v>15</v>
      </c>
      <c r="BH179" s="2">
        <v>65000</v>
      </c>
      <c r="BI179" s="2">
        <v>9</v>
      </c>
      <c r="BJ179" s="2">
        <v>0</v>
      </c>
      <c r="BK179" s="2">
        <v>12</v>
      </c>
      <c r="BL179" s="2">
        <v>0</v>
      </c>
      <c r="BM179" s="2">
        <v>12</v>
      </c>
      <c r="BN179" s="2">
        <v>0</v>
      </c>
      <c r="BO179" s="2">
        <v>16</v>
      </c>
      <c r="BP179" s="2">
        <v>0</v>
      </c>
      <c r="BQ179" s="2" t="s">
        <v>16</v>
      </c>
      <c r="BR179" s="2">
        <v>7</v>
      </c>
      <c r="BS179" s="2" t="s">
        <v>15</v>
      </c>
      <c r="BT179" s="2">
        <v>65000</v>
      </c>
      <c r="BU179" s="2">
        <v>9</v>
      </c>
      <c r="BV179" s="2">
        <v>0</v>
      </c>
      <c r="BW179" s="2">
        <v>12</v>
      </c>
      <c r="BX179" s="2">
        <v>0</v>
      </c>
      <c r="BY179" s="2">
        <v>12</v>
      </c>
      <c r="BZ179" s="2">
        <v>0</v>
      </c>
      <c r="CA179" s="2">
        <v>16</v>
      </c>
      <c r="CB179" s="2">
        <v>0</v>
      </c>
      <c r="CC179" s="2" t="s">
        <v>16</v>
      </c>
      <c r="CD179" s="2">
        <v>7</v>
      </c>
      <c r="CE179" s="2" t="s">
        <v>15</v>
      </c>
      <c r="CF179" s="2">
        <v>65000</v>
      </c>
      <c r="CG179" s="2">
        <v>9</v>
      </c>
      <c r="CH179" s="2">
        <v>0</v>
      </c>
      <c r="CI179" s="2">
        <v>12</v>
      </c>
      <c r="CJ179" s="2">
        <v>0</v>
      </c>
      <c r="CK179" s="2">
        <v>12</v>
      </c>
      <c r="CL179" s="2">
        <v>0</v>
      </c>
      <c r="CM179" s="2">
        <v>16</v>
      </c>
      <c r="CN179" s="2">
        <v>0</v>
      </c>
      <c r="CO179" s="2" t="s">
        <v>16</v>
      </c>
      <c r="CP179" s="2">
        <v>7</v>
      </c>
      <c r="CQ179" s="2" t="s">
        <v>15</v>
      </c>
      <c r="CR179" s="2">
        <v>65000</v>
      </c>
      <c r="CS179" s="2">
        <v>9</v>
      </c>
      <c r="CT179" s="2">
        <v>0</v>
      </c>
      <c r="CU179" s="2">
        <v>12</v>
      </c>
      <c r="CV179" s="2">
        <v>0</v>
      </c>
      <c r="CW179" s="2">
        <v>12</v>
      </c>
      <c r="CX179" s="2">
        <v>0</v>
      </c>
      <c r="CY179" s="2">
        <v>16</v>
      </c>
      <c r="CZ179" s="2">
        <v>0</v>
      </c>
      <c r="DA179" s="2" t="s">
        <v>16</v>
      </c>
      <c r="DB179" s="2">
        <v>7</v>
      </c>
      <c r="DC179" s="2" t="s">
        <v>15</v>
      </c>
      <c r="DD179" s="2">
        <v>65000</v>
      </c>
      <c r="DE179" s="2">
        <v>9</v>
      </c>
      <c r="DF179" s="2">
        <v>0</v>
      </c>
      <c r="DG179" s="2">
        <v>12</v>
      </c>
      <c r="DH179" s="2">
        <v>0</v>
      </c>
      <c r="DI179" s="2">
        <v>12</v>
      </c>
      <c r="DJ179" s="2">
        <v>0</v>
      </c>
      <c r="DK179" s="2">
        <v>16</v>
      </c>
      <c r="DL179" s="2">
        <v>0</v>
      </c>
      <c r="DM179" s="2" t="s">
        <v>16</v>
      </c>
      <c r="DN179" s="2">
        <v>7</v>
      </c>
      <c r="DO179" s="2" t="s">
        <v>15</v>
      </c>
      <c r="DP179" s="2">
        <v>65000</v>
      </c>
      <c r="DQ179" s="2">
        <v>9</v>
      </c>
      <c r="DR179" s="2">
        <v>0</v>
      </c>
      <c r="DS179" s="2">
        <v>12</v>
      </c>
      <c r="DT179" s="2">
        <v>0</v>
      </c>
      <c r="DU179" s="2">
        <v>12</v>
      </c>
      <c r="DV179" s="2">
        <v>0</v>
      </c>
      <c r="DW179" s="2">
        <v>16</v>
      </c>
      <c r="DX179" s="2">
        <v>0</v>
      </c>
      <c r="DY179" s="2" t="s">
        <v>16</v>
      </c>
      <c r="DZ179" s="2">
        <v>7</v>
      </c>
      <c r="EA179" s="2" t="s">
        <v>15</v>
      </c>
      <c r="EB179" s="2">
        <v>65000</v>
      </c>
      <c r="EC179" s="2">
        <v>9</v>
      </c>
      <c r="ED179" s="2">
        <v>0</v>
      </c>
      <c r="EE179" s="2">
        <v>12</v>
      </c>
      <c r="EF179" s="2">
        <v>0</v>
      </c>
      <c r="EG179" s="2">
        <v>12</v>
      </c>
      <c r="EH179" s="2">
        <v>0</v>
      </c>
      <c r="EI179" s="2">
        <v>16</v>
      </c>
      <c r="EJ179" s="2">
        <v>0</v>
      </c>
      <c r="EK179" s="2" t="s">
        <v>16</v>
      </c>
      <c r="EL179" s="2">
        <v>7</v>
      </c>
      <c r="EM179" s="2" t="s">
        <v>15</v>
      </c>
      <c r="EN179" s="2">
        <v>65000</v>
      </c>
      <c r="EO179" s="2">
        <v>70</v>
      </c>
      <c r="EP179" s="120">
        <v>650000</v>
      </c>
      <c r="EQ179" s="118">
        <f t="shared" si="20"/>
        <v>1</v>
      </c>
      <c r="ER179" s="118">
        <f t="shared" si="21"/>
        <v>1</v>
      </c>
      <c r="ES179" s="118">
        <f t="shared" si="22"/>
        <v>1</v>
      </c>
      <c r="ET179" s="118">
        <f t="shared" si="23"/>
        <v>1</v>
      </c>
      <c r="EU179" s="118">
        <f t="shared" si="24"/>
        <v>1</v>
      </c>
      <c r="EV179" s="118">
        <f t="shared" si="25"/>
        <v>1</v>
      </c>
      <c r="EW179" s="118">
        <f t="shared" si="26"/>
        <v>1</v>
      </c>
      <c r="EX179" s="118">
        <f t="shared" si="27"/>
        <v>1</v>
      </c>
      <c r="EY179" s="118">
        <f t="shared" si="28"/>
        <v>1</v>
      </c>
      <c r="EZ179" s="118">
        <f t="shared" si="29"/>
        <v>1</v>
      </c>
      <c r="FA179" s="118" t="str">
        <f>VLOOKUP(B179,[1]Kintone!A:H,8,0)</f>
        <v>病院</v>
      </c>
      <c r="FB179" s="121">
        <v>45014</v>
      </c>
      <c r="FC179" s="118"/>
      <c r="FD179" s="118"/>
    </row>
    <row r="180" spans="1:161" ht="18.75">
      <c r="A180" s="66">
        <v>176</v>
      </c>
      <c r="B180" s="25">
        <v>316</v>
      </c>
      <c r="C180" s="67" t="s">
        <v>12</v>
      </c>
      <c r="D180" s="25">
        <v>2719404747</v>
      </c>
      <c r="E180" s="2" t="s">
        <v>1165</v>
      </c>
      <c r="F180" s="2">
        <v>0</v>
      </c>
      <c r="G180" s="2">
        <v>0</v>
      </c>
      <c r="H180" s="2" t="s">
        <v>900</v>
      </c>
      <c r="I180" s="2" t="s">
        <v>47</v>
      </c>
      <c r="J180" s="2" t="s">
        <v>2712</v>
      </c>
      <c r="K180" s="68" t="s">
        <v>462</v>
      </c>
      <c r="L180" s="2" t="s">
        <v>1699</v>
      </c>
      <c r="M180" s="2" t="s">
        <v>1699</v>
      </c>
      <c r="N180" s="2" t="s">
        <v>602</v>
      </c>
      <c r="O180" s="118" t="s">
        <v>1700</v>
      </c>
      <c r="P180" s="2" t="s">
        <v>462</v>
      </c>
      <c r="Q180" s="2" t="s">
        <v>900</v>
      </c>
      <c r="R180" s="2" t="s">
        <v>47</v>
      </c>
      <c r="S180" s="2" t="s">
        <v>2712</v>
      </c>
      <c r="T180" s="119" t="s">
        <v>602</v>
      </c>
      <c r="U180" s="2" t="s">
        <v>20</v>
      </c>
      <c r="V180" s="2" t="s">
        <v>12</v>
      </c>
      <c r="W180" s="69" t="s">
        <v>2713</v>
      </c>
      <c r="X180" s="2" t="s">
        <v>2714</v>
      </c>
      <c r="Y180" s="2">
        <v>0</v>
      </c>
      <c r="Z180" s="2">
        <v>0</v>
      </c>
      <c r="AA180" s="2">
        <v>0</v>
      </c>
      <c r="AB180" s="2">
        <v>0</v>
      </c>
      <c r="AC180" s="2">
        <v>0</v>
      </c>
      <c r="AD180" s="2">
        <v>0</v>
      </c>
      <c r="AE180" s="2">
        <v>0</v>
      </c>
      <c r="AF180" s="2">
        <v>0</v>
      </c>
      <c r="AG180" s="2" t="s">
        <v>16</v>
      </c>
      <c r="AH180" s="2">
        <v>0</v>
      </c>
      <c r="AI180" s="2">
        <v>0</v>
      </c>
      <c r="AJ180" s="2">
        <v>0</v>
      </c>
      <c r="AK180" s="2">
        <v>10</v>
      </c>
      <c r="AL180" s="2">
        <v>0</v>
      </c>
      <c r="AM180" s="2">
        <v>15</v>
      </c>
      <c r="AN180" s="2">
        <v>0</v>
      </c>
      <c r="AO180" s="2">
        <v>0</v>
      </c>
      <c r="AP180" s="2">
        <v>0</v>
      </c>
      <c r="AQ180" s="2">
        <v>0</v>
      </c>
      <c r="AR180" s="2">
        <v>0</v>
      </c>
      <c r="AS180" s="2" t="s">
        <v>2714</v>
      </c>
      <c r="AT180" s="2">
        <v>5</v>
      </c>
      <c r="AU180" s="2" t="s">
        <v>12</v>
      </c>
      <c r="AV180" s="2">
        <v>110000</v>
      </c>
      <c r="AW180" s="2">
        <v>0</v>
      </c>
      <c r="AX180" s="2">
        <v>0</v>
      </c>
      <c r="AY180" s="2">
        <v>0</v>
      </c>
      <c r="AZ180" s="2">
        <v>0</v>
      </c>
      <c r="BA180" s="2">
        <v>0</v>
      </c>
      <c r="BB180" s="2">
        <v>0</v>
      </c>
      <c r="BC180" s="2">
        <v>0</v>
      </c>
      <c r="BD180" s="2">
        <v>0</v>
      </c>
      <c r="BE180" s="2" t="s">
        <v>16</v>
      </c>
      <c r="BF180" s="2">
        <v>0</v>
      </c>
      <c r="BG180" s="2">
        <v>0</v>
      </c>
      <c r="BH180" s="2">
        <v>0</v>
      </c>
      <c r="BI180" s="2">
        <v>0</v>
      </c>
      <c r="BJ180" s="2">
        <v>0</v>
      </c>
      <c r="BK180" s="2">
        <v>0</v>
      </c>
      <c r="BL180" s="2">
        <v>0</v>
      </c>
      <c r="BM180" s="2">
        <v>0</v>
      </c>
      <c r="BN180" s="2">
        <v>0</v>
      </c>
      <c r="BO180" s="2">
        <v>0</v>
      </c>
      <c r="BP180" s="2">
        <v>0</v>
      </c>
      <c r="BQ180" s="2" t="s">
        <v>16</v>
      </c>
      <c r="BR180" s="2">
        <v>0</v>
      </c>
      <c r="BS180" s="2">
        <v>0</v>
      </c>
      <c r="BT180" s="2">
        <v>0</v>
      </c>
      <c r="BU180" s="2">
        <v>10</v>
      </c>
      <c r="BV180" s="2">
        <v>0</v>
      </c>
      <c r="BW180" s="2">
        <v>15</v>
      </c>
      <c r="BX180" s="2">
        <v>0</v>
      </c>
      <c r="BY180" s="2">
        <v>0</v>
      </c>
      <c r="BZ180" s="2">
        <v>0</v>
      </c>
      <c r="CA180" s="2">
        <v>0</v>
      </c>
      <c r="CB180" s="2">
        <v>0</v>
      </c>
      <c r="CC180" s="2" t="s">
        <v>2714</v>
      </c>
      <c r="CD180" s="2">
        <v>5</v>
      </c>
      <c r="CE180" s="2" t="s">
        <v>12</v>
      </c>
      <c r="CF180" s="2">
        <v>110000</v>
      </c>
      <c r="CG180" s="2">
        <v>0</v>
      </c>
      <c r="CH180" s="2">
        <v>0</v>
      </c>
      <c r="CI180" s="2">
        <v>0</v>
      </c>
      <c r="CJ180" s="2">
        <v>0</v>
      </c>
      <c r="CK180" s="2">
        <v>0</v>
      </c>
      <c r="CL180" s="2">
        <v>0</v>
      </c>
      <c r="CM180" s="2">
        <v>0</v>
      </c>
      <c r="CN180" s="2">
        <v>0</v>
      </c>
      <c r="CO180" s="2" t="s">
        <v>16</v>
      </c>
      <c r="CP180" s="2">
        <v>0</v>
      </c>
      <c r="CQ180" s="2">
        <v>0</v>
      </c>
      <c r="CR180" s="2">
        <v>0</v>
      </c>
      <c r="CS180" s="2">
        <v>10</v>
      </c>
      <c r="CT180" s="2">
        <v>0</v>
      </c>
      <c r="CU180" s="2">
        <v>15</v>
      </c>
      <c r="CV180" s="2">
        <v>0</v>
      </c>
      <c r="CW180" s="2">
        <v>0</v>
      </c>
      <c r="CX180" s="2">
        <v>0</v>
      </c>
      <c r="CY180" s="2">
        <v>0</v>
      </c>
      <c r="CZ180" s="2">
        <v>0</v>
      </c>
      <c r="DA180" s="2" t="s">
        <v>2714</v>
      </c>
      <c r="DB180" s="2">
        <v>5</v>
      </c>
      <c r="DC180" s="2" t="s">
        <v>12</v>
      </c>
      <c r="DD180" s="2">
        <v>110000</v>
      </c>
      <c r="DE180" s="2">
        <v>0</v>
      </c>
      <c r="DF180" s="2">
        <v>0</v>
      </c>
      <c r="DG180" s="2">
        <v>0</v>
      </c>
      <c r="DH180" s="2">
        <v>0</v>
      </c>
      <c r="DI180" s="2">
        <v>0</v>
      </c>
      <c r="DJ180" s="2">
        <v>0</v>
      </c>
      <c r="DK180" s="2">
        <v>0</v>
      </c>
      <c r="DL180" s="2">
        <v>0</v>
      </c>
      <c r="DM180" s="2" t="s">
        <v>16</v>
      </c>
      <c r="DN180" s="2">
        <v>0</v>
      </c>
      <c r="DO180" s="2">
        <v>0</v>
      </c>
      <c r="DP180" s="2">
        <v>0</v>
      </c>
      <c r="DQ180" s="2">
        <v>10</v>
      </c>
      <c r="DR180" s="2">
        <v>0</v>
      </c>
      <c r="DS180" s="2">
        <v>15</v>
      </c>
      <c r="DT180" s="2">
        <v>0</v>
      </c>
      <c r="DU180" s="2">
        <v>0</v>
      </c>
      <c r="DV180" s="2">
        <v>0</v>
      </c>
      <c r="DW180" s="2">
        <v>0</v>
      </c>
      <c r="DX180" s="2">
        <v>0</v>
      </c>
      <c r="DY180" s="2" t="s">
        <v>3133</v>
      </c>
      <c r="DZ180" s="2">
        <v>5</v>
      </c>
      <c r="EA180" s="2" t="s">
        <v>12</v>
      </c>
      <c r="EB180" s="2">
        <v>110000</v>
      </c>
      <c r="EC180" s="2">
        <v>10</v>
      </c>
      <c r="ED180" s="2">
        <v>0</v>
      </c>
      <c r="EE180" s="2">
        <v>13</v>
      </c>
      <c r="EF180" s="2">
        <v>0</v>
      </c>
      <c r="EG180" s="2">
        <v>0</v>
      </c>
      <c r="EH180" s="2">
        <v>0</v>
      </c>
      <c r="EI180" s="2">
        <v>0</v>
      </c>
      <c r="EJ180" s="2">
        <v>0</v>
      </c>
      <c r="EK180" s="2" t="s">
        <v>3133</v>
      </c>
      <c r="EL180" s="2">
        <v>3</v>
      </c>
      <c r="EM180" s="2" t="s">
        <v>12</v>
      </c>
      <c r="EN180" s="2">
        <v>70000</v>
      </c>
      <c r="EO180" s="2">
        <v>23</v>
      </c>
      <c r="EP180" s="120">
        <v>510000</v>
      </c>
      <c r="EQ180" s="118" t="str">
        <f t="shared" si="20"/>
        <v/>
      </c>
      <c r="ER180" s="118">
        <f t="shared" si="21"/>
        <v>1</v>
      </c>
      <c r="ES180" s="118" t="str">
        <f t="shared" si="22"/>
        <v/>
      </c>
      <c r="ET180" s="118" t="str">
        <f t="shared" si="23"/>
        <v/>
      </c>
      <c r="EU180" s="118">
        <f t="shared" si="24"/>
        <v>1</v>
      </c>
      <c r="EV180" s="118" t="str">
        <f t="shared" si="25"/>
        <v/>
      </c>
      <c r="EW180" s="118">
        <f t="shared" si="26"/>
        <v>1</v>
      </c>
      <c r="EX180" s="118" t="str">
        <f t="shared" si="27"/>
        <v/>
      </c>
      <c r="EY180" s="118">
        <f t="shared" si="28"/>
        <v>1</v>
      </c>
      <c r="EZ180" s="118">
        <f t="shared" si="29"/>
        <v>1</v>
      </c>
      <c r="FA180" s="118" t="str">
        <f>VLOOKUP(B180,[1]Kintone!A:H,8,0)</f>
        <v>診療所</v>
      </c>
      <c r="FB180" s="121">
        <v>45014</v>
      </c>
      <c r="FC180" s="118"/>
      <c r="FD180" s="118"/>
    </row>
    <row r="181" spans="1:161" ht="18.75">
      <c r="A181" s="66">
        <v>177</v>
      </c>
      <c r="B181" s="25">
        <v>310</v>
      </c>
      <c r="C181" s="67" t="s">
        <v>12</v>
      </c>
      <c r="D181" s="25">
        <v>2719404069</v>
      </c>
      <c r="E181" s="2" t="s">
        <v>1165</v>
      </c>
      <c r="F181" s="2">
        <v>0</v>
      </c>
      <c r="G181" s="2">
        <v>0</v>
      </c>
      <c r="H181" s="2" t="s">
        <v>718</v>
      </c>
      <c r="I181" s="2" t="s">
        <v>47</v>
      </c>
      <c r="J181" s="2" t="s">
        <v>2512</v>
      </c>
      <c r="K181" s="68" t="s">
        <v>475</v>
      </c>
      <c r="L181" s="2" t="s">
        <v>1601</v>
      </c>
      <c r="M181" s="2" t="s">
        <v>3424</v>
      </c>
      <c r="N181" s="2" t="s">
        <v>719</v>
      </c>
      <c r="O181" s="118" t="s">
        <v>1602</v>
      </c>
      <c r="P181" s="2" t="s">
        <v>475</v>
      </c>
      <c r="Q181" s="2" t="s">
        <v>718</v>
      </c>
      <c r="R181" s="2" t="s">
        <v>47</v>
      </c>
      <c r="S181" s="2" t="s">
        <v>2512</v>
      </c>
      <c r="T181" s="119" t="s">
        <v>719</v>
      </c>
      <c r="U181" s="2" t="s">
        <v>20</v>
      </c>
      <c r="V181" s="2" t="s">
        <v>12</v>
      </c>
      <c r="W181" s="69"/>
      <c r="X181" s="2" t="s">
        <v>1091</v>
      </c>
      <c r="Y181" s="2">
        <v>8</v>
      </c>
      <c r="Z181" s="2">
        <v>30</v>
      </c>
      <c r="AA181" s="2">
        <v>13</v>
      </c>
      <c r="AB181" s="2">
        <v>0</v>
      </c>
      <c r="AC181" s="2">
        <v>0</v>
      </c>
      <c r="AD181" s="2">
        <v>0</v>
      </c>
      <c r="AE181" s="2">
        <v>0</v>
      </c>
      <c r="AF181" s="2">
        <v>0</v>
      </c>
      <c r="AG181" s="2" t="s">
        <v>1091</v>
      </c>
      <c r="AH181" s="2">
        <v>4.5</v>
      </c>
      <c r="AI181" s="2" t="s">
        <v>12</v>
      </c>
      <c r="AJ181" s="2">
        <v>100000</v>
      </c>
      <c r="AK181" s="2">
        <v>8</v>
      </c>
      <c r="AL181" s="2">
        <v>30</v>
      </c>
      <c r="AM181" s="2">
        <v>13</v>
      </c>
      <c r="AN181" s="2">
        <v>0</v>
      </c>
      <c r="AO181" s="2">
        <v>0</v>
      </c>
      <c r="AP181" s="2">
        <v>0</v>
      </c>
      <c r="AQ181" s="2">
        <v>0</v>
      </c>
      <c r="AR181" s="2">
        <v>0</v>
      </c>
      <c r="AS181" s="2" t="s">
        <v>1091</v>
      </c>
      <c r="AT181" s="2">
        <v>4.5</v>
      </c>
      <c r="AU181" s="2" t="s">
        <v>12</v>
      </c>
      <c r="AV181" s="2">
        <v>100000</v>
      </c>
      <c r="AW181" s="2">
        <v>8</v>
      </c>
      <c r="AX181" s="2">
        <v>30</v>
      </c>
      <c r="AY181" s="2">
        <v>13</v>
      </c>
      <c r="AZ181" s="2">
        <v>0</v>
      </c>
      <c r="BA181" s="2">
        <v>0</v>
      </c>
      <c r="BB181" s="2">
        <v>0</v>
      </c>
      <c r="BC181" s="2">
        <v>0</v>
      </c>
      <c r="BD181" s="2">
        <v>0</v>
      </c>
      <c r="BE181" s="2" t="s">
        <v>1091</v>
      </c>
      <c r="BF181" s="2">
        <v>4.5</v>
      </c>
      <c r="BG181" s="2" t="s">
        <v>12</v>
      </c>
      <c r="BH181" s="2">
        <v>100000</v>
      </c>
      <c r="BI181" s="2">
        <v>8</v>
      </c>
      <c r="BJ181" s="2">
        <v>30</v>
      </c>
      <c r="BK181" s="2">
        <v>13</v>
      </c>
      <c r="BL181" s="2">
        <v>0</v>
      </c>
      <c r="BM181" s="2">
        <v>0</v>
      </c>
      <c r="BN181" s="2">
        <v>0</v>
      </c>
      <c r="BO181" s="2">
        <v>0</v>
      </c>
      <c r="BP181" s="2">
        <v>0</v>
      </c>
      <c r="BQ181" s="2" t="s">
        <v>1091</v>
      </c>
      <c r="BR181" s="2">
        <v>4.5</v>
      </c>
      <c r="BS181" s="2" t="s">
        <v>12</v>
      </c>
      <c r="BT181" s="2">
        <v>100000</v>
      </c>
      <c r="BU181" s="2">
        <v>8</v>
      </c>
      <c r="BV181" s="2">
        <v>30</v>
      </c>
      <c r="BW181" s="2">
        <v>13</v>
      </c>
      <c r="BX181" s="2">
        <v>0</v>
      </c>
      <c r="BY181" s="2">
        <v>0</v>
      </c>
      <c r="BZ181" s="2">
        <v>0</v>
      </c>
      <c r="CA181" s="2">
        <v>0</v>
      </c>
      <c r="CB181" s="2">
        <v>0</v>
      </c>
      <c r="CC181" s="2" t="s">
        <v>1091</v>
      </c>
      <c r="CD181" s="2">
        <v>4.5</v>
      </c>
      <c r="CE181" s="2" t="s">
        <v>12</v>
      </c>
      <c r="CF181" s="2">
        <v>100000</v>
      </c>
      <c r="CG181" s="2">
        <v>8</v>
      </c>
      <c r="CH181" s="2">
        <v>30</v>
      </c>
      <c r="CI181" s="2">
        <v>13</v>
      </c>
      <c r="CJ181" s="2">
        <v>0</v>
      </c>
      <c r="CK181" s="2">
        <v>0</v>
      </c>
      <c r="CL181" s="2">
        <v>0</v>
      </c>
      <c r="CM181" s="2">
        <v>0</v>
      </c>
      <c r="CN181" s="2">
        <v>0</v>
      </c>
      <c r="CO181" s="2" t="s">
        <v>1091</v>
      </c>
      <c r="CP181" s="2">
        <v>4.5</v>
      </c>
      <c r="CQ181" s="2" t="s">
        <v>12</v>
      </c>
      <c r="CR181" s="2">
        <v>100000</v>
      </c>
      <c r="CS181" s="2">
        <v>8</v>
      </c>
      <c r="CT181" s="2">
        <v>30</v>
      </c>
      <c r="CU181" s="2">
        <v>13</v>
      </c>
      <c r="CV181" s="2">
        <v>0</v>
      </c>
      <c r="CW181" s="2">
        <v>0</v>
      </c>
      <c r="CX181" s="2">
        <v>0</v>
      </c>
      <c r="CY181" s="2">
        <v>0</v>
      </c>
      <c r="CZ181" s="2">
        <v>0</v>
      </c>
      <c r="DA181" s="2" t="s">
        <v>1091</v>
      </c>
      <c r="DB181" s="2">
        <v>4.5</v>
      </c>
      <c r="DC181" s="2" t="s">
        <v>12</v>
      </c>
      <c r="DD181" s="2">
        <v>100000</v>
      </c>
      <c r="DE181" s="2">
        <v>8</v>
      </c>
      <c r="DF181" s="2">
        <v>30</v>
      </c>
      <c r="DG181" s="2">
        <v>13</v>
      </c>
      <c r="DH181" s="2">
        <v>0</v>
      </c>
      <c r="DI181" s="2">
        <v>0</v>
      </c>
      <c r="DJ181" s="2">
        <v>0</v>
      </c>
      <c r="DK181" s="2">
        <v>0</v>
      </c>
      <c r="DL181" s="2">
        <v>0</v>
      </c>
      <c r="DM181" s="2" t="s">
        <v>1091</v>
      </c>
      <c r="DN181" s="2">
        <v>4.5</v>
      </c>
      <c r="DO181" s="2" t="s">
        <v>12</v>
      </c>
      <c r="DP181" s="2">
        <v>100000</v>
      </c>
      <c r="DQ181" s="2">
        <v>8</v>
      </c>
      <c r="DR181" s="2">
        <v>30</v>
      </c>
      <c r="DS181" s="2">
        <v>13</v>
      </c>
      <c r="DT181" s="2">
        <v>0</v>
      </c>
      <c r="DU181" s="2">
        <v>0</v>
      </c>
      <c r="DV181" s="2">
        <v>0</v>
      </c>
      <c r="DW181" s="2">
        <v>0</v>
      </c>
      <c r="DX181" s="2">
        <v>0</v>
      </c>
      <c r="DY181" s="2" t="s">
        <v>1091</v>
      </c>
      <c r="DZ181" s="2">
        <v>4.5</v>
      </c>
      <c r="EA181" s="2" t="s">
        <v>12</v>
      </c>
      <c r="EB181" s="2">
        <v>100000</v>
      </c>
      <c r="EC181" s="2">
        <v>8</v>
      </c>
      <c r="ED181" s="2">
        <v>30</v>
      </c>
      <c r="EE181" s="2">
        <v>13</v>
      </c>
      <c r="EF181" s="2">
        <v>0</v>
      </c>
      <c r="EG181" s="2">
        <v>0</v>
      </c>
      <c r="EH181" s="2">
        <v>0</v>
      </c>
      <c r="EI181" s="2">
        <v>0</v>
      </c>
      <c r="EJ181" s="2">
        <v>0</v>
      </c>
      <c r="EK181" s="2" t="s">
        <v>1091</v>
      </c>
      <c r="EL181" s="2">
        <v>4.5</v>
      </c>
      <c r="EM181" s="2" t="s">
        <v>12</v>
      </c>
      <c r="EN181" s="2">
        <v>100000</v>
      </c>
      <c r="EO181" s="2">
        <v>45</v>
      </c>
      <c r="EP181" s="120">
        <v>1000000</v>
      </c>
      <c r="EQ181" s="118">
        <f t="shared" si="20"/>
        <v>1</v>
      </c>
      <c r="ER181" s="118">
        <f t="shared" si="21"/>
        <v>1</v>
      </c>
      <c r="ES181" s="118">
        <f t="shared" si="22"/>
        <v>1</v>
      </c>
      <c r="ET181" s="118">
        <f t="shared" si="23"/>
        <v>1</v>
      </c>
      <c r="EU181" s="118">
        <f t="shared" si="24"/>
        <v>1</v>
      </c>
      <c r="EV181" s="118">
        <f t="shared" si="25"/>
        <v>1</v>
      </c>
      <c r="EW181" s="118">
        <f t="shared" si="26"/>
        <v>1</v>
      </c>
      <c r="EX181" s="118">
        <f t="shared" si="27"/>
        <v>1</v>
      </c>
      <c r="EY181" s="118">
        <f t="shared" si="28"/>
        <v>1</v>
      </c>
      <c r="EZ181" s="118">
        <f t="shared" si="29"/>
        <v>1</v>
      </c>
      <c r="FA181" s="118" t="str">
        <f>VLOOKUP(B181,[1]Kintone!A:H,8,0)</f>
        <v>診療所</v>
      </c>
      <c r="FB181" s="121">
        <v>45014</v>
      </c>
      <c r="FC181" s="118"/>
      <c r="FD181" s="118"/>
    </row>
    <row r="182" spans="1:161" ht="18.75" customHeight="1">
      <c r="A182" s="66">
        <v>178</v>
      </c>
      <c r="B182" s="25">
        <v>1</v>
      </c>
      <c r="C182" s="67" t="s">
        <v>12</v>
      </c>
      <c r="D182" s="25">
        <v>2719801124</v>
      </c>
      <c r="E182" s="2" t="s">
        <v>974</v>
      </c>
      <c r="F182" s="2" t="s">
        <v>2069</v>
      </c>
      <c r="G182" s="2" t="s">
        <v>125</v>
      </c>
      <c r="H182" s="2" t="s">
        <v>421</v>
      </c>
      <c r="I182" s="2" t="s">
        <v>125</v>
      </c>
      <c r="J182" s="2" t="s">
        <v>422</v>
      </c>
      <c r="K182" s="68" t="s">
        <v>420</v>
      </c>
      <c r="L182" s="2" t="s">
        <v>2070</v>
      </c>
      <c r="M182" s="2" t="s">
        <v>2071</v>
      </c>
      <c r="N182" s="2" t="s">
        <v>636</v>
      </c>
      <c r="O182" s="118" t="s">
        <v>3425</v>
      </c>
      <c r="P182" s="2" t="s">
        <v>420</v>
      </c>
      <c r="Q182" s="2" t="s">
        <v>421</v>
      </c>
      <c r="R182" s="2" t="s">
        <v>125</v>
      </c>
      <c r="S182" s="2" t="s">
        <v>422</v>
      </c>
      <c r="T182" s="119" t="s">
        <v>636</v>
      </c>
      <c r="U182" s="2" t="s">
        <v>29</v>
      </c>
      <c r="V182" s="2" t="s">
        <v>12</v>
      </c>
      <c r="W182" s="123" t="s">
        <v>2513</v>
      </c>
      <c r="X182" s="2"/>
      <c r="Y182" s="2">
        <v>10</v>
      </c>
      <c r="Z182" s="2">
        <v>0</v>
      </c>
      <c r="AA182" s="2">
        <v>12</v>
      </c>
      <c r="AB182" s="2">
        <v>0</v>
      </c>
      <c r="AC182" s="2">
        <v>13</v>
      </c>
      <c r="AD182" s="2">
        <v>0</v>
      </c>
      <c r="AE182" s="2">
        <v>17</v>
      </c>
      <c r="AF182" s="2">
        <v>0</v>
      </c>
      <c r="AG182" s="2" t="s">
        <v>16</v>
      </c>
      <c r="AH182" s="2">
        <v>6</v>
      </c>
      <c r="AI182" s="2" t="s">
        <v>12</v>
      </c>
      <c r="AJ182" s="2">
        <v>130000</v>
      </c>
      <c r="AK182" s="2">
        <v>10</v>
      </c>
      <c r="AL182" s="2">
        <v>0</v>
      </c>
      <c r="AM182" s="2">
        <v>12</v>
      </c>
      <c r="AN182" s="2">
        <v>0</v>
      </c>
      <c r="AO182" s="2">
        <v>13</v>
      </c>
      <c r="AP182" s="2">
        <v>0</v>
      </c>
      <c r="AQ182" s="2">
        <v>17</v>
      </c>
      <c r="AR182" s="2">
        <v>0</v>
      </c>
      <c r="AS182" s="2" t="s">
        <v>16</v>
      </c>
      <c r="AT182" s="2">
        <v>6</v>
      </c>
      <c r="AU182" s="2" t="s">
        <v>12</v>
      </c>
      <c r="AV182" s="2">
        <v>130000</v>
      </c>
      <c r="AW182" s="2">
        <v>10</v>
      </c>
      <c r="AX182" s="2">
        <v>0</v>
      </c>
      <c r="AY182" s="2">
        <v>12</v>
      </c>
      <c r="AZ182" s="2">
        <v>0</v>
      </c>
      <c r="BA182" s="2">
        <v>13</v>
      </c>
      <c r="BB182" s="2">
        <v>0</v>
      </c>
      <c r="BC182" s="2">
        <v>17</v>
      </c>
      <c r="BD182" s="2">
        <v>0</v>
      </c>
      <c r="BE182" s="2" t="s">
        <v>16</v>
      </c>
      <c r="BF182" s="2">
        <v>6</v>
      </c>
      <c r="BG182" s="2" t="s">
        <v>12</v>
      </c>
      <c r="BH182" s="2">
        <v>130000</v>
      </c>
      <c r="BI182" s="2">
        <v>10</v>
      </c>
      <c r="BJ182" s="2">
        <v>0</v>
      </c>
      <c r="BK182" s="2">
        <v>12</v>
      </c>
      <c r="BL182" s="2">
        <v>0</v>
      </c>
      <c r="BM182" s="2">
        <v>13</v>
      </c>
      <c r="BN182" s="2">
        <v>0</v>
      </c>
      <c r="BO182" s="2">
        <v>17</v>
      </c>
      <c r="BP182" s="2">
        <v>0</v>
      </c>
      <c r="BQ182" s="2" t="s">
        <v>16</v>
      </c>
      <c r="BR182" s="2">
        <v>6</v>
      </c>
      <c r="BS182" s="2" t="s">
        <v>12</v>
      </c>
      <c r="BT182" s="2">
        <v>130000</v>
      </c>
      <c r="BU182" s="2">
        <v>10</v>
      </c>
      <c r="BV182" s="2">
        <v>0</v>
      </c>
      <c r="BW182" s="2">
        <v>12</v>
      </c>
      <c r="BX182" s="2">
        <v>0</v>
      </c>
      <c r="BY182" s="2">
        <v>13</v>
      </c>
      <c r="BZ182" s="2">
        <v>0</v>
      </c>
      <c r="CA182" s="2">
        <v>17</v>
      </c>
      <c r="CB182" s="2">
        <v>0</v>
      </c>
      <c r="CC182" s="2" t="s">
        <v>16</v>
      </c>
      <c r="CD182" s="2">
        <v>6</v>
      </c>
      <c r="CE182" s="2" t="s">
        <v>12</v>
      </c>
      <c r="CF182" s="2">
        <v>130000</v>
      </c>
      <c r="CG182" s="2">
        <v>10</v>
      </c>
      <c r="CH182" s="2">
        <v>0</v>
      </c>
      <c r="CI182" s="2">
        <v>12</v>
      </c>
      <c r="CJ182" s="2">
        <v>0</v>
      </c>
      <c r="CK182" s="2">
        <v>13</v>
      </c>
      <c r="CL182" s="2">
        <v>0</v>
      </c>
      <c r="CM182" s="2">
        <v>17</v>
      </c>
      <c r="CN182" s="2">
        <v>0</v>
      </c>
      <c r="CO182" s="2" t="s">
        <v>16</v>
      </c>
      <c r="CP182" s="2">
        <v>6</v>
      </c>
      <c r="CQ182" s="2" t="s">
        <v>12</v>
      </c>
      <c r="CR182" s="2">
        <v>130000</v>
      </c>
      <c r="CS182" s="2">
        <v>10</v>
      </c>
      <c r="CT182" s="2">
        <v>0</v>
      </c>
      <c r="CU182" s="2">
        <v>12</v>
      </c>
      <c r="CV182" s="2">
        <v>0</v>
      </c>
      <c r="CW182" s="2">
        <v>13</v>
      </c>
      <c r="CX182" s="2">
        <v>0</v>
      </c>
      <c r="CY182" s="2">
        <v>17</v>
      </c>
      <c r="CZ182" s="2">
        <v>0</v>
      </c>
      <c r="DA182" s="2" t="s">
        <v>16</v>
      </c>
      <c r="DB182" s="2">
        <v>6</v>
      </c>
      <c r="DC182" s="2" t="s">
        <v>12</v>
      </c>
      <c r="DD182" s="2">
        <v>130000</v>
      </c>
      <c r="DE182" s="2">
        <v>10</v>
      </c>
      <c r="DF182" s="2">
        <v>0</v>
      </c>
      <c r="DG182" s="2">
        <v>12</v>
      </c>
      <c r="DH182" s="2">
        <v>0</v>
      </c>
      <c r="DI182" s="2">
        <v>13</v>
      </c>
      <c r="DJ182" s="2">
        <v>0</v>
      </c>
      <c r="DK182" s="2">
        <v>17</v>
      </c>
      <c r="DL182" s="2">
        <v>0</v>
      </c>
      <c r="DM182" s="2" t="s">
        <v>16</v>
      </c>
      <c r="DN182" s="2">
        <v>6</v>
      </c>
      <c r="DO182" s="2" t="s">
        <v>12</v>
      </c>
      <c r="DP182" s="2">
        <v>130000</v>
      </c>
      <c r="DQ182" s="2">
        <v>10</v>
      </c>
      <c r="DR182" s="2">
        <v>0</v>
      </c>
      <c r="DS182" s="2">
        <v>12</v>
      </c>
      <c r="DT182" s="2">
        <v>0</v>
      </c>
      <c r="DU182" s="2">
        <v>13</v>
      </c>
      <c r="DV182" s="2">
        <v>0</v>
      </c>
      <c r="DW182" s="2">
        <v>17</v>
      </c>
      <c r="DX182" s="2">
        <v>0</v>
      </c>
      <c r="DY182" s="2" t="s">
        <v>16</v>
      </c>
      <c r="DZ182" s="2">
        <v>6</v>
      </c>
      <c r="EA182" s="2" t="s">
        <v>12</v>
      </c>
      <c r="EB182" s="2">
        <v>130000</v>
      </c>
      <c r="EC182" s="2">
        <v>10</v>
      </c>
      <c r="ED182" s="2">
        <v>0</v>
      </c>
      <c r="EE182" s="2">
        <v>12</v>
      </c>
      <c r="EF182" s="2">
        <v>0</v>
      </c>
      <c r="EG182" s="2">
        <v>13</v>
      </c>
      <c r="EH182" s="2">
        <v>0</v>
      </c>
      <c r="EI182" s="2">
        <v>17</v>
      </c>
      <c r="EJ182" s="2">
        <v>0</v>
      </c>
      <c r="EK182" s="2" t="s">
        <v>16</v>
      </c>
      <c r="EL182" s="2">
        <v>6</v>
      </c>
      <c r="EM182" s="2" t="s">
        <v>12</v>
      </c>
      <c r="EN182" s="2">
        <v>130000</v>
      </c>
      <c r="EO182" s="2">
        <v>60</v>
      </c>
      <c r="EP182" s="120">
        <v>1300000</v>
      </c>
      <c r="EQ182" s="118">
        <f t="shared" si="20"/>
        <v>1</v>
      </c>
      <c r="ER182" s="118">
        <f t="shared" si="21"/>
        <v>1</v>
      </c>
      <c r="ES182" s="118">
        <f t="shared" si="22"/>
        <v>1</v>
      </c>
      <c r="ET182" s="118">
        <f t="shared" si="23"/>
        <v>1</v>
      </c>
      <c r="EU182" s="118">
        <f t="shared" si="24"/>
        <v>1</v>
      </c>
      <c r="EV182" s="118">
        <f t="shared" si="25"/>
        <v>1</v>
      </c>
      <c r="EW182" s="118">
        <f t="shared" si="26"/>
        <v>1</v>
      </c>
      <c r="EX182" s="118">
        <f t="shared" si="27"/>
        <v>1</v>
      </c>
      <c r="EY182" s="118">
        <f t="shared" si="28"/>
        <v>1</v>
      </c>
      <c r="EZ182" s="118">
        <f t="shared" si="29"/>
        <v>1</v>
      </c>
      <c r="FA182" s="118" t="str">
        <f>VLOOKUP(B182,[1]Kintone!A:H,8,0)</f>
        <v>病院</v>
      </c>
      <c r="FB182" s="121">
        <v>45014</v>
      </c>
      <c r="FC182" s="118"/>
      <c r="FD182" s="118"/>
    </row>
    <row r="183" spans="1:161" ht="18.75" customHeight="1">
      <c r="A183" s="66">
        <v>179</v>
      </c>
      <c r="B183" s="25">
        <v>3061</v>
      </c>
      <c r="C183" s="67" t="s">
        <v>1084</v>
      </c>
      <c r="D183" s="25">
        <v>2710904844</v>
      </c>
      <c r="E183" s="2" t="s">
        <v>1165</v>
      </c>
      <c r="F183" s="2">
        <v>0</v>
      </c>
      <c r="G183" s="2">
        <v>0</v>
      </c>
      <c r="H183" s="2" t="s">
        <v>2145</v>
      </c>
      <c r="I183" s="2" t="s">
        <v>191</v>
      </c>
      <c r="J183" s="2" t="s">
        <v>2514</v>
      </c>
      <c r="K183" s="68" t="s">
        <v>2146</v>
      </c>
      <c r="L183" s="2" t="s">
        <v>2147</v>
      </c>
      <c r="M183" s="2" t="s">
        <v>2148</v>
      </c>
      <c r="N183" s="2" t="s">
        <v>2149</v>
      </c>
      <c r="O183" s="118">
        <v>0</v>
      </c>
      <c r="P183" s="2" t="s">
        <v>2146</v>
      </c>
      <c r="Q183" s="2" t="s">
        <v>2145</v>
      </c>
      <c r="R183" s="2" t="s">
        <v>191</v>
      </c>
      <c r="S183" s="2" t="s">
        <v>2514</v>
      </c>
      <c r="T183" s="119" t="s">
        <v>2149</v>
      </c>
      <c r="U183" s="2" t="s">
        <v>29</v>
      </c>
      <c r="V183" s="2" t="s">
        <v>1084</v>
      </c>
      <c r="W183" s="123"/>
      <c r="X183" s="2"/>
      <c r="Y183" s="2">
        <v>9</v>
      </c>
      <c r="Z183" s="2">
        <v>30</v>
      </c>
      <c r="AA183" s="2">
        <v>11</v>
      </c>
      <c r="AB183" s="2">
        <v>45</v>
      </c>
      <c r="AC183" s="2">
        <v>0</v>
      </c>
      <c r="AD183" s="2">
        <v>0</v>
      </c>
      <c r="AE183" s="2">
        <v>0</v>
      </c>
      <c r="AF183" s="2">
        <v>0</v>
      </c>
      <c r="AG183" s="2" t="s">
        <v>16</v>
      </c>
      <c r="AH183" s="2">
        <v>2.25</v>
      </c>
      <c r="AI183" s="2" t="s">
        <v>1084</v>
      </c>
      <c r="AJ183" s="2">
        <v>35000</v>
      </c>
      <c r="AK183" s="2">
        <v>9</v>
      </c>
      <c r="AL183" s="2">
        <v>30</v>
      </c>
      <c r="AM183" s="2">
        <v>11</v>
      </c>
      <c r="AN183" s="2">
        <v>45</v>
      </c>
      <c r="AO183" s="2">
        <v>0</v>
      </c>
      <c r="AP183" s="2">
        <v>0</v>
      </c>
      <c r="AQ183" s="2">
        <v>0</v>
      </c>
      <c r="AR183" s="2">
        <v>0</v>
      </c>
      <c r="AS183" s="2" t="s">
        <v>16</v>
      </c>
      <c r="AT183" s="2">
        <v>2.25</v>
      </c>
      <c r="AU183" s="2" t="s">
        <v>1084</v>
      </c>
      <c r="AV183" s="2">
        <v>35000</v>
      </c>
      <c r="AW183" s="2">
        <v>9</v>
      </c>
      <c r="AX183" s="2">
        <v>30</v>
      </c>
      <c r="AY183" s="2">
        <v>11</v>
      </c>
      <c r="AZ183" s="2">
        <v>45</v>
      </c>
      <c r="BA183" s="2">
        <v>0</v>
      </c>
      <c r="BB183" s="2">
        <v>0</v>
      </c>
      <c r="BC183" s="2">
        <v>0</v>
      </c>
      <c r="BD183" s="2">
        <v>0</v>
      </c>
      <c r="BE183" s="2" t="s">
        <v>16</v>
      </c>
      <c r="BF183" s="2">
        <v>2.25</v>
      </c>
      <c r="BG183" s="2" t="s">
        <v>1084</v>
      </c>
      <c r="BH183" s="2">
        <v>35000</v>
      </c>
      <c r="BI183" s="2">
        <v>9</v>
      </c>
      <c r="BJ183" s="2">
        <v>30</v>
      </c>
      <c r="BK183" s="2">
        <v>11</v>
      </c>
      <c r="BL183" s="2">
        <v>45</v>
      </c>
      <c r="BM183" s="2">
        <v>0</v>
      </c>
      <c r="BN183" s="2">
        <v>0</v>
      </c>
      <c r="BO183" s="2">
        <v>0</v>
      </c>
      <c r="BP183" s="2">
        <v>0</v>
      </c>
      <c r="BQ183" s="2" t="s">
        <v>16</v>
      </c>
      <c r="BR183" s="2">
        <v>2.25</v>
      </c>
      <c r="BS183" s="2" t="s">
        <v>1084</v>
      </c>
      <c r="BT183" s="2">
        <v>35000</v>
      </c>
      <c r="BU183" s="2">
        <v>9</v>
      </c>
      <c r="BV183" s="2">
        <v>30</v>
      </c>
      <c r="BW183" s="2">
        <v>11</v>
      </c>
      <c r="BX183" s="2">
        <v>45</v>
      </c>
      <c r="BY183" s="2">
        <v>0</v>
      </c>
      <c r="BZ183" s="2">
        <v>0</v>
      </c>
      <c r="CA183" s="2">
        <v>0</v>
      </c>
      <c r="CB183" s="2">
        <v>0</v>
      </c>
      <c r="CC183" s="2" t="s">
        <v>16</v>
      </c>
      <c r="CD183" s="2">
        <v>2.25</v>
      </c>
      <c r="CE183" s="2" t="s">
        <v>1084</v>
      </c>
      <c r="CF183" s="2">
        <v>35000</v>
      </c>
      <c r="CG183" s="2">
        <v>9</v>
      </c>
      <c r="CH183" s="2">
        <v>30</v>
      </c>
      <c r="CI183" s="2">
        <v>11</v>
      </c>
      <c r="CJ183" s="2">
        <v>45</v>
      </c>
      <c r="CK183" s="2">
        <v>0</v>
      </c>
      <c r="CL183" s="2">
        <v>0</v>
      </c>
      <c r="CM183" s="2">
        <v>0</v>
      </c>
      <c r="CN183" s="2">
        <v>0</v>
      </c>
      <c r="CO183" s="2" t="s">
        <v>16</v>
      </c>
      <c r="CP183" s="2">
        <v>2.25</v>
      </c>
      <c r="CQ183" s="2" t="s">
        <v>1084</v>
      </c>
      <c r="CR183" s="2">
        <v>35000</v>
      </c>
      <c r="CS183" s="2">
        <v>0</v>
      </c>
      <c r="CT183" s="2">
        <v>0</v>
      </c>
      <c r="CU183" s="2">
        <v>0</v>
      </c>
      <c r="CV183" s="2">
        <v>0</v>
      </c>
      <c r="CW183" s="2">
        <v>0</v>
      </c>
      <c r="CX183" s="2">
        <v>0</v>
      </c>
      <c r="CY183" s="2">
        <v>0</v>
      </c>
      <c r="CZ183" s="2">
        <v>0</v>
      </c>
      <c r="DA183" s="2" t="s">
        <v>16</v>
      </c>
      <c r="DB183" s="2">
        <v>0</v>
      </c>
      <c r="DC183" s="2">
        <v>0</v>
      </c>
      <c r="DD183" s="2">
        <v>0</v>
      </c>
      <c r="DE183" s="2">
        <v>0</v>
      </c>
      <c r="DF183" s="2">
        <v>0</v>
      </c>
      <c r="DG183" s="2">
        <v>0</v>
      </c>
      <c r="DH183" s="2">
        <v>0</v>
      </c>
      <c r="DI183" s="2">
        <v>0</v>
      </c>
      <c r="DJ183" s="2">
        <v>0</v>
      </c>
      <c r="DK183" s="2">
        <v>0</v>
      </c>
      <c r="DL183" s="2">
        <v>0</v>
      </c>
      <c r="DM183" s="2" t="s">
        <v>16</v>
      </c>
      <c r="DN183" s="2">
        <v>0</v>
      </c>
      <c r="DO183" s="2">
        <v>0</v>
      </c>
      <c r="DP183" s="2">
        <v>0</v>
      </c>
      <c r="DQ183" s="2">
        <v>0</v>
      </c>
      <c r="DR183" s="2">
        <v>0</v>
      </c>
      <c r="DS183" s="2">
        <v>0</v>
      </c>
      <c r="DT183" s="2">
        <v>0</v>
      </c>
      <c r="DU183" s="2">
        <v>0</v>
      </c>
      <c r="DV183" s="2">
        <v>0</v>
      </c>
      <c r="DW183" s="2">
        <v>0</v>
      </c>
      <c r="DX183" s="2">
        <v>0</v>
      </c>
      <c r="DY183" s="2" t="s">
        <v>16</v>
      </c>
      <c r="DZ183" s="2">
        <v>0</v>
      </c>
      <c r="EA183" s="2">
        <v>0</v>
      </c>
      <c r="EB183" s="2">
        <v>0</v>
      </c>
      <c r="EC183" s="2">
        <v>9</v>
      </c>
      <c r="ED183" s="2">
        <v>30</v>
      </c>
      <c r="EE183" s="2">
        <v>11</v>
      </c>
      <c r="EF183" s="2">
        <v>45</v>
      </c>
      <c r="EG183" s="2">
        <v>0</v>
      </c>
      <c r="EH183" s="2">
        <v>0</v>
      </c>
      <c r="EI183" s="2">
        <v>0</v>
      </c>
      <c r="EJ183" s="2">
        <v>0</v>
      </c>
      <c r="EK183" s="2" t="s">
        <v>16</v>
      </c>
      <c r="EL183" s="2">
        <v>2.25</v>
      </c>
      <c r="EM183" s="2" t="s">
        <v>1084</v>
      </c>
      <c r="EN183" s="2">
        <v>35000</v>
      </c>
      <c r="EO183" s="2">
        <v>15.75</v>
      </c>
      <c r="EP183" s="120">
        <v>245000</v>
      </c>
      <c r="EQ183" s="118">
        <f t="shared" si="20"/>
        <v>1</v>
      </c>
      <c r="ER183" s="118">
        <f t="shared" si="21"/>
        <v>1</v>
      </c>
      <c r="ES183" s="118">
        <f t="shared" si="22"/>
        <v>1</v>
      </c>
      <c r="ET183" s="118">
        <f t="shared" si="23"/>
        <v>1</v>
      </c>
      <c r="EU183" s="118">
        <f t="shared" si="24"/>
        <v>1</v>
      </c>
      <c r="EV183" s="118">
        <f t="shared" si="25"/>
        <v>1</v>
      </c>
      <c r="EW183" s="118" t="str">
        <f t="shared" si="26"/>
        <v/>
      </c>
      <c r="EX183" s="118" t="str">
        <f t="shared" si="27"/>
        <v/>
      </c>
      <c r="EY183" s="118" t="str">
        <f t="shared" si="28"/>
        <v/>
      </c>
      <c r="EZ183" s="118">
        <f t="shared" si="29"/>
        <v>1</v>
      </c>
      <c r="FA183" s="118" t="str">
        <f>VLOOKUP(B183,[1]Kintone!A:H,8,0)</f>
        <v>診療所</v>
      </c>
      <c r="FB183" s="121">
        <v>45014</v>
      </c>
      <c r="FC183" s="118"/>
      <c r="FD183" s="118"/>
    </row>
    <row r="184" spans="1:161" ht="18.75" customHeight="1">
      <c r="A184" s="66">
        <v>180</v>
      </c>
      <c r="B184" s="25">
        <v>2817</v>
      </c>
      <c r="C184" s="67" t="s">
        <v>12</v>
      </c>
      <c r="D184" s="25">
        <v>2711902573</v>
      </c>
      <c r="E184" s="2" t="s">
        <v>1131</v>
      </c>
      <c r="F184" s="2" t="s">
        <v>3426</v>
      </c>
      <c r="G184" s="2" t="s">
        <v>1130</v>
      </c>
      <c r="H184" s="2" t="s">
        <v>1131</v>
      </c>
      <c r="I184" s="2" t="s">
        <v>98</v>
      </c>
      <c r="J184" s="2" t="s">
        <v>2515</v>
      </c>
      <c r="K184" s="68" t="s">
        <v>1130</v>
      </c>
      <c r="L184" s="2" t="s">
        <v>3427</v>
      </c>
      <c r="M184" s="2" t="s">
        <v>1868</v>
      </c>
      <c r="N184" s="2" t="s">
        <v>1132</v>
      </c>
      <c r="O184" s="118">
        <v>0</v>
      </c>
      <c r="P184" s="2" t="s">
        <v>1130</v>
      </c>
      <c r="Q184" s="2" t="s">
        <v>1131</v>
      </c>
      <c r="R184" s="2" t="s">
        <v>98</v>
      </c>
      <c r="S184" s="2" t="s">
        <v>2515</v>
      </c>
      <c r="T184" s="119" t="s">
        <v>1132</v>
      </c>
      <c r="U184" s="2" t="s">
        <v>29</v>
      </c>
      <c r="V184" s="2" t="s">
        <v>12</v>
      </c>
      <c r="W184" s="123"/>
      <c r="X184" s="2"/>
      <c r="Y184" s="2">
        <v>8</v>
      </c>
      <c r="Z184" s="2">
        <v>0</v>
      </c>
      <c r="AA184" s="2">
        <v>12</v>
      </c>
      <c r="AB184" s="2">
        <v>0</v>
      </c>
      <c r="AC184" s="2">
        <v>0</v>
      </c>
      <c r="AD184" s="2">
        <v>0</v>
      </c>
      <c r="AE184" s="2">
        <v>0</v>
      </c>
      <c r="AF184" s="2">
        <v>0</v>
      </c>
      <c r="AG184" s="2" t="s">
        <v>16</v>
      </c>
      <c r="AH184" s="2">
        <v>4</v>
      </c>
      <c r="AI184" s="2" t="s">
        <v>12</v>
      </c>
      <c r="AJ184" s="2">
        <v>90000</v>
      </c>
      <c r="AK184" s="2">
        <v>8</v>
      </c>
      <c r="AL184" s="2">
        <v>0</v>
      </c>
      <c r="AM184" s="2">
        <v>12</v>
      </c>
      <c r="AN184" s="2">
        <v>0</v>
      </c>
      <c r="AO184" s="2">
        <v>0</v>
      </c>
      <c r="AP184" s="2">
        <v>0</v>
      </c>
      <c r="AQ184" s="2">
        <v>0</v>
      </c>
      <c r="AR184" s="2">
        <v>0</v>
      </c>
      <c r="AS184" s="2" t="s">
        <v>16</v>
      </c>
      <c r="AT184" s="2">
        <v>4</v>
      </c>
      <c r="AU184" s="2" t="s">
        <v>12</v>
      </c>
      <c r="AV184" s="2">
        <v>90000</v>
      </c>
      <c r="AW184" s="2">
        <v>8</v>
      </c>
      <c r="AX184" s="2">
        <v>0</v>
      </c>
      <c r="AY184" s="2">
        <v>12</v>
      </c>
      <c r="AZ184" s="2">
        <v>0</v>
      </c>
      <c r="BA184" s="2">
        <v>0</v>
      </c>
      <c r="BB184" s="2">
        <v>0</v>
      </c>
      <c r="BC184" s="2">
        <v>0</v>
      </c>
      <c r="BD184" s="2">
        <v>0</v>
      </c>
      <c r="BE184" s="2" t="s">
        <v>16</v>
      </c>
      <c r="BF184" s="2">
        <v>4</v>
      </c>
      <c r="BG184" s="2" t="s">
        <v>12</v>
      </c>
      <c r="BH184" s="2">
        <v>90000</v>
      </c>
      <c r="BI184" s="2">
        <v>8</v>
      </c>
      <c r="BJ184" s="2">
        <v>0</v>
      </c>
      <c r="BK184" s="2">
        <v>12</v>
      </c>
      <c r="BL184" s="2">
        <v>0</v>
      </c>
      <c r="BM184" s="2">
        <v>0</v>
      </c>
      <c r="BN184" s="2">
        <v>0</v>
      </c>
      <c r="BO184" s="2">
        <v>0</v>
      </c>
      <c r="BP184" s="2">
        <v>0</v>
      </c>
      <c r="BQ184" s="2" t="s">
        <v>16</v>
      </c>
      <c r="BR184" s="2">
        <v>4</v>
      </c>
      <c r="BS184" s="2" t="s">
        <v>12</v>
      </c>
      <c r="BT184" s="2">
        <v>90000</v>
      </c>
      <c r="BU184" s="2">
        <v>8</v>
      </c>
      <c r="BV184" s="2">
        <v>0</v>
      </c>
      <c r="BW184" s="2">
        <v>12</v>
      </c>
      <c r="BX184" s="2">
        <v>0</v>
      </c>
      <c r="BY184" s="2">
        <v>0</v>
      </c>
      <c r="BZ184" s="2">
        <v>0</v>
      </c>
      <c r="CA184" s="2">
        <v>0</v>
      </c>
      <c r="CB184" s="2">
        <v>0</v>
      </c>
      <c r="CC184" s="2" t="s">
        <v>16</v>
      </c>
      <c r="CD184" s="2">
        <v>4</v>
      </c>
      <c r="CE184" s="2" t="s">
        <v>12</v>
      </c>
      <c r="CF184" s="2">
        <v>90000</v>
      </c>
      <c r="CG184" s="2">
        <v>8</v>
      </c>
      <c r="CH184" s="2">
        <v>0</v>
      </c>
      <c r="CI184" s="2">
        <v>12</v>
      </c>
      <c r="CJ184" s="2">
        <v>0</v>
      </c>
      <c r="CK184" s="2">
        <v>0</v>
      </c>
      <c r="CL184" s="2">
        <v>0</v>
      </c>
      <c r="CM184" s="2">
        <v>0</v>
      </c>
      <c r="CN184" s="2">
        <v>0</v>
      </c>
      <c r="CO184" s="2" t="s">
        <v>16</v>
      </c>
      <c r="CP184" s="2">
        <v>4</v>
      </c>
      <c r="CQ184" s="2" t="s">
        <v>12</v>
      </c>
      <c r="CR184" s="2">
        <v>90000</v>
      </c>
      <c r="CS184" s="2">
        <v>8</v>
      </c>
      <c r="CT184" s="2">
        <v>0</v>
      </c>
      <c r="CU184" s="2">
        <v>12</v>
      </c>
      <c r="CV184" s="2">
        <v>0</v>
      </c>
      <c r="CW184" s="2">
        <v>0</v>
      </c>
      <c r="CX184" s="2">
        <v>0</v>
      </c>
      <c r="CY184" s="2">
        <v>0</v>
      </c>
      <c r="CZ184" s="2">
        <v>0</v>
      </c>
      <c r="DA184" s="2" t="s">
        <v>16</v>
      </c>
      <c r="DB184" s="2">
        <v>4</v>
      </c>
      <c r="DC184" s="2" t="s">
        <v>12</v>
      </c>
      <c r="DD184" s="2">
        <v>90000</v>
      </c>
      <c r="DE184" s="2">
        <v>8</v>
      </c>
      <c r="DF184" s="2">
        <v>0</v>
      </c>
      <c r="DG184" s="2">
        <v>12</v>
      </c>
      <c r="DH184" s="2">
        <v>0</v>
      </c>
      <c r="DI184" s="2">
        <v>0</v>
      </c>
      <c r="DJ184" s="2">
        <v>0</v>
      </c>
      <c r="DK184" s="2">
        <v>0</v>
      </c>
      <c r="DL184" s="2">
        <v>0</v>
      </c>
      <c r="DM184" s="2" t="s">
        <v>16</v>
      </c>
      <c r="DN184" s="2">
        <v>4</v>
      </c>
      <c r="DO184" s="2" t="s">
        <v>12</v>
      </c>
      <c r="DP184" s="2">
        <v>90000</v>
      </c>
      <c r="DQ184" s="2">
        <v>8</v>
      </c>
      <c r="DR184" s="2">
        <v>0</v>
      </c>
      <c r="DS184" s="2">
        <v>12</v>
      </c>
      <c r="DT184" s="2">
        <v>0</v>
      </c>
      <c r="DU184" s="2">
        <v>0</v>
      </c>
      <c r="DV184" s="2">
        <v>0</v>
      </c>
      <c r="DW184" s="2">
        <v>0</v>
      </c>
      <c r="DX184" s="2">
        <v>0</v>
      </c>
      <c r="DY184" s="2" t="s">
        <v>16</v>
      </c>
      <c r="DZ184" s="2">
        <v>4</v>
      </c>
      <c r="EA184" s="2" t="s">
        <v>12</v>
      </c>
      <c r="EB184" s="2">
        <v>90000</v>
      </c>
      <c r="EC184" s="2">
        <v>8</v>
      </c>
      <c r="ED184" s="2">
        <v>0</v>
      </c>
      <c r="EE184" s="2">
        <v>12</v>
      </c>
      <c r="EF184" s="2">
        <v>0</v>
      </c>
      <c r="EG184" s="2">
        <v>0</v>
      </c>
      <c r="EH184" s="2">
        <v>0</v>
      </c>
      <c r="EI184" s="2">
        <v>0</v>
      </c>
      <c r="EJ184" s="2">
        <v>0</v>
      </c>
      <c r="EK184" s="2" t="s">
        <v>16</v>
      </c>
      <c r="EL184" s="2">
        <v>4</v>
      </c>
      <c r="EM184" s="2" t="s">
        <v>12</v>
      </c>
      <c r="EN184" s="2">
        <v>90000</v>
      </c>
      <c r="EO184" s="2">
        <v>40</v>
      </c>
      <c r="EP184" s="120">
        <v>900000</v>
      </c>
      <c r="EQ184" s="118">
        <f t="shared" si="20"/>
        <v>1</v>
      </c>
      <c r="ER184" s="118">
        <f t="shared" si="21"/>
        <v>1</v>
      </c>
      <c r="ES184" s="118">
        <f t="shared" si="22"/>
        <v>1</v>
      </c>
      <c r="ET184" s="118">
        <f t="shared" si="23"/>
        <v>1</v>
      </c>
      <c r="EU184" s="118">
        <f t="shared" si="24"/>
        <v>1</v>
      </c>
      <c r="EV184" s="118">
        <f t="shared" si="25"/>
        <v>1</v>
      </c>
      <c r="EW184" s="118">
        <f t="shared" si="26"/>
        <v>1</v>
      </c>
      <c r="EX184" s="118">
        <f t="shared" si="27"/>
        <v>1</v>
      </c>
      <c r="EY184" s="118">
        <f t="shared" si="28"/>
        <v>1</v>
      </c>
      <c r="EZ184" s="118">
        <f t="shared" si="29"/>
        <v>1</v>
      </c>
      <c r="FA184" s="118" t="str">
        <f>VLOOKUP(B184,[1]Kintone!A:H,8,0)</f>
        <v>診療所</v>
      </c>
      <c r="FB184" s="121">
        <v>45014</v>
      </c>
      <c r="FC184" s="118"/>
      <c r="FD184" s="118"/>
    </row>
    <row r="185" spans="1:161" ht="17.850000000000001" customHeight="1">
      <c r="A185" s="66">
        <v>181</v>
      </c>
      <c r="B185" s="25">
        <v>2678</v>
      </c>
      <c r="C185" s="67" t="s">
        <v>12</v>
      </c>
      <c r="D185" s="25">
        <v>2714002959</v>
      </c>
      <c r="E185" s="2" t="s">
        <v>339</v>
      </c>
      <c r="F185" s="2" t="s">
        <v>3428</v>
      </c>
      <c r="G185" s="2" t="s">
        <v>1560</v>
      </c>
      <c r="H185" s="2" t="s">
        <v>339</v>
      </c>
      <c r="I185" s="2" t="s">
        <v>123</v>
      </c>
      <c r="J185" s="2" t="s">
        <v>340</v>
      </c>
      <c r="K185" s="68" t="s">
        <v>2516</v>
      </c>
      <c r="L185" s="2" t="s">
        <v>1561</v>
      </c>
      <c r="M185" s="2" t="s">
        <v>3429</v>
      </c>
      <c r="N185" s="2" t="s">
        <v>341</v>
      </c>
      <c r="O185" s="118" t="s">
        <v>1562</v>
      </c>
      <c r="P185" s="2" t="s">
        <v>2516</v>
      </c>
      <c r="Q185" s="2" t="s">
        <v>339</v>
      </c>
      <c r="R185" s="2" t="s">
        <v>123</v>
      </c>
      <c r="S185" s="2" t="s">
        <v>340</v>
      </c>
      <c r="T185" s="119" t="s">
        <v>944</v>
      </c>
      <c r="U185" s="2" t="s">
        <v>20</v>
      </c>
      <c r="V185" s="2" t="s">
        <v>12</v>
      </c>
      <c r="W185" s="69" t="s">
        <v>720</v>
      </c>
      <c r="X185" s="72" t="s">
        <v>2667</v>
      </c>
      <c r="Y185" s="2">
        <v>9</v>
      </c>
      <c r="Z185" s="2">
        <v>30</v>
      </c>
      <c r="AA185" s="2">
        <v>12</v>
      </c>
      <c r="AB185" s="2">
        <v>0</v>
      </c>
      <c r="AC185" s="2">
        <v>13</v>
      </c>
      <c r="AD185" s="2">
        <v>0</v>
      </c>
      <c r="AE185" s="2">
        <v>16</v>
      </c>
      <c r="AF185" s="2">
        <v>30</v>
      </c>
      <c r="AG185" s="72" t="s">
        <v>2667</v>
      </c>
      <c r="AH185" s="2">
        <v>6</v>
      </c>
      <c r="AI185" s="2" t="s">
        <v>12</v>
      </c>
      <c r="AJ185" s="2">
        <v>130000</v>
      </c>
      <c r="AK185" s="2">
        <v>9</v>
      </c>
      <c r="AL185" s="2">
        <v>30</v>
      </c>
      <c r="AM185" s="2">
        <v>12</v>
      </c>
      <c r="AN185" s="2">
        <v>0</v>
      </c>
      <c r="AO185" s="2">
        <v>13</v>
      </c>
      <c r="AP185" s="2">
        <v>0</v>
      </c>
      <c r="AQ185" s="2">
        <v>16</v>
      </c>
      <c r="AR185" s="2">
        <v>30</v>
      </c>
      <c r="AS185" s="72" t="s">
        <v>2667</v>
      </c>
      <c r="AT185" s="2">
        <v>6</v>
      </c>
      <c r="AU185" s="2" t="s">
        <v>12</v>
      </c>
      <c r="AV185" s="2">
        <v>130000</v>
      </c>
      <c r="AW185" s="2">
        <v>9</v>
      </c>
      <c r="AX185" s="2">
        <v>30</v>
      </c>
      <c r="AY185" s="2">
        <v>12</v>
      </c>
      <c r="AZ185" s="2">
        <v>0</v>
      </c>
      <c r="BA185" s="2">
        <v>13</v>
      </c>
      <c r="BB185" s="2">
        <v>0</v>
      </c>
      <c r="BC185" s="2">
        <v>16</v>
      </c>
      <c r="BD185" s="2">
        <v>30</v>
      </c>
      <c r="BE185" s="72" t="s">
        <v>2667</v>
      </c>
      <c r="BF185" s="2">
        <v>6</v>
      </c>
      <c r="BG185" s="2" t="s">
        <v>12</v>
      </c>
      <c r="BH185" s="2">
        <v>130000</v>
      </c>
      <c r="BI185" s="2">
        <v>9</v>
      </c>
      <c r="BJ185" s="2">
        <v>30</v>
      </c>
      <c r="BK185" s="2">
        <v>12</v>
      </c>
      <c r="BL185" s="2">
        <v>0</v>
      </c>
      <c r="BM185" s="2">
        <v>13</v>
      </c>
      <c r="BN185" s="2">
        <v>0</v>
      </c>
      <c r="BO185" s="2">
        <v>16</v>
      </c>
      <c r="BP185" s="2">
        <v>30</v>
      </c>
      <c r="BQ185" s="72" t="s">
        <v>2667</v>
      </c>
      <c r="BR185" s="2">
        <v>6</v>
      </c>
      <c r="BS185" s="2" t="s">
        <v>12</v>
      </c>
      <c r="BT185" s="2">
        <v>130000</v>
      </c>
      <c r="BU185" s="2">
        <v>9</v>
      </c>
      <c r="BV185" s="2">
        <v>30</v>
      </c>
      <c r="BW185" s="2">
        <v>12</v>
      </c>
      <c r="BX185" s="2">
        <v>0</v>
      </c>
      <c r="BY185" s="2">
        <v>13</v>
      </c>
      <c r="BZ185" s="2">
        <v>0</v>
      </c>
      <c r="CA185" s="2">
        <v>16</v>
      </c>
      <c r="CB185" s="2">
        <v>30</v>
      </c>
      <c r="CC185" s="72" t="s">
        <v>2667</v>
      </c>
      <c r="CD185" s="2">
        <v>6</v>
      </c>
      <c r="CE185" s="2" t="s">
        <v>12</v>
      </c>
      <c r="CF185" s="2">
        <v>130000</v>
      </c>
      <c r="CG185" s="2">
        <v>9</v>
      </c>
      <c r="CH185" s="2">
        <v>30</v>
      </c>
      <c r="CI185" s="2">
        <v>12</v>
      </c>
      <c r="CJ185" s="2">
        <v>0</v>
      </c>
      <c r="CK185" s="2">
        <v>13</v>
      </c>
      <c r="CL185" s="2">
        <v>0</v>
      </c>
      <c r="CM185" s="2">
        <v>16</v>
      </c>
      <c r="CN185" s="2">
        <v>30</v>
      </c>
      <c r="CO185" s="72" t="s">
        <v>2667</v>
      </c>
      <c r="CP185" s="2">
        <v>6</v>
      </c>
      <c r="CQ185" s="2" t="s">
        <v>12</v>
      </c>
      <c r="CR185" s="2">
        <v>130000</v>
      </c>
      <c r="CS185" s="2">
        <v>9</v>
      </c>
      <c r="CT185" s="2">
        <v>30</v>
      </c>
      <c r="CU185" s="2">
        <v>12</v>
      </c>
      <c r="CV185" s="2">
        <v>0</v>
      </c>
      <c r="CW185" s="2">
        <v>13</v>
      </c>
      <c r="CX185" s="2">
        <v>0</v>
      </c>
      <c r="CY185" s="2">
        <v>16</v>
      </c>
      <c r="CZ185" s="2">
        <v>30</v>
      </c>
      <c r="DA185" s="72" t="s">
        <v>2667</v>
      </c>
      <c r="DB185" s="2">
        <v>6</v>
      </c>
      <c r="DC185" s="2" t="s">
        <v>12</v>
      </c>
      <c r="DD185" s="2">
        <v>130000</v>
      </c>
      <c r="DE185" s="2">
        <v>9</v>
      </c>
      <c r="DF185" s="2">
        <v>30</v>
      </c>
      <c r="DG185" s="2">
        <v>12</v>
      </c>
      <c r="DH185" s="2">
        <v>0</v>
      </c>
      <c r="DI185" s="2">
        <v>13</v>
      </c>
      <c r="DJ185" s="2">
        <v>0</v>
      </c>
      <c r="DK185" s="2">
        <v>16</v>
      </c>
      <c r="DL185" s="2">
        <v>30</v>
      </c>
      <c r="DM185" s="72" t="s">
        <v>2667</v>
      </c>
      <c r="DN185" s="2">
        <v>6</v>
      </c>
      <c r="DO185" s="2" t="s">
        <v>12</v>
      </c>
      <c r="DP185" s="2">
        <v>130000</v>
      </c>
      <c r="DQ185" s="2">
        <v>9</v>
      </c>
      <c r="DR185" s="2">
        <v>30</v>
      </c>
      <c r="DS185" s="2">
        <v>12</v>
      </c>
      <c r="DT185" s="2">
        <v>0</v>
      </c>
      <c r="DU185" s="2">
        <v>13</v>
      </c>
      <c r="DV185" s="2">
        <v>0</v>
      </c>
      <c r="DW185" s="2">
        <v>16</v>
      </c>
      <c r="DX185" s="2">
        <v>30</v>
      </c>
      <c r="DY185" s="72" t="s">
        <v>2667</v>
      </c>
      <c r="DZ185" s="2">
        <v>6</v>
      </c>
      <c r="EA185" s="2" t="s">
        <v>12</v>
      </c>
      <c r="EB185" s="2">
        <v>130000</v>
      </c>
      <c r="EC185" s="2">
        <v>9</v>
      </c>
      <c r="ED185" s="2">
        <v>30</v>
      </c>
      <c r="EE185" s="2">
        <v>12</v>
      </c>
      <c r="EF185" s="2">
        <v>0</v>
      </c>
      <c r="EG185" s="2">
        <v>13</v>
      </c>
      <c r="EH185" s="2">
        <v>0</v>
      </c>
      <c r="EI185" s="2">
        <v>16</v>
      </c>
      <c r="EJ185" s="2">
        <v>30</v>
      </c>
      <c r="EK185" s="72" t="s">
        <v>2667</v>
      </c>
      <c r="EL185" s="2">
        <v>6</v>
      </c>
      <c r="EM185" s="2" t="s">
        <v>12</v>
      </c>
      <c r="EN185" s="2">
        <v>130000</v>
      </c>
      <c r="EO185" s="2">
        <v>60</v>
      </c>
      <c r="EP185" s="120">
        <v>1300000</v>
      </c>
      <c r="EQ185" s="118">
        <f t="shared" si="20"/>
        <v>1</v>
      </c>
      <c r="ER185" s="118">
        <f t="shared" si="21"/>
        <v>1</v>
      </c>
      <c r="ES185" s="118">
        <f t="shared" si="22"/>
        <v>1</v>
      </c>
      <c r="ET185" s="118">
        <f t="shared" si="23"/>
        <v>1</v>
      </c>
      <c r="EU185" s="118">
        <f t="shared" si="24"/>
        <v>1</v>
      </c>
      <c r="EV185" s="118">
        <f t="shared" si="25"/>
        <v>1</v>
      </c>
      <c r="EW185" s="118">
        <f t="shared" si="26"/>
        <v>1</v>
      </c>
      <c r="EX185" s="118">
        <f t="shared" si="27"/>
        <v>1</v>
      </c>
      <c r="EY185" s="118">
        <f t="shared" si="28"/>
        <v>1</v>
      </c>
      <c r="EZ185" s="118">
        <f t="shared" si="29"/>
        <v>1</v>
      </c>
      <c r="FA185" s="118" t="str">
        <f>VLOOKUP(B185,[1]Kintone!A:H,8,0)</f>
        <v>病院</v>
      </c>
      <c r="FB185" s="121">
        <v>45014</v>
      </c>
      <c r="FC185" s="118"/>
      <c r="FD185" s="118"/>
    </row>
    <row r="186" spans="1:161" ht="18.75">
      <c r="A186" s="66">
        <v>182</v>
      </c>
      <c r="B186" s="25">
        <v>2565</v>
      </c>
      <c r="C186" s="67" t="s">
        <v>12</v>
      </c>
      <c r="D186" s="25">
        <v>2710903788</v>
      </c>
      <c r="E186" s="2" t="s">
        <v>946</v>
      </c>
      <c r="F186" s="2" t="s">
        <v>1993</v>
      </c>
      <c r="G186" s="2" t="s">
        <v>3430</v>
      </c>
      <c r="H186" s="2" t="s">
        <v>946</v>
      </c>
      <c r="I186" s="2" t="s">
        <v>191</v>
      </c>
      <c r="J186" s="2" t="s">
        <v>947</v>
      </c>
      <c r="K186" s="68" t="s">
        <v>1994</v>
      </c>
      <c r="L186" s="2" t="s">
        <v>1995</v>
      </c>
      <c r="M186" s="2" t="s">
        <v>3431</v>
      </c>
      <c r="N186" s="2" t="s">
        <v>948</v>
      </c>
      <c r="O186" s="118" t="s">
        <v>3432</v>
      </c>
      <c r="P186" s="2" t="s">
        <v>1994</v>
      </c>
      <c r="Q186" s="2" t="s">
        <v>946</v>
      </c>
      <c r="R186" s="2" t="s">
        <v>191</v>
      </c>
      <c r="S186" s="2" t="s">
        <v>947</v>
      </c>
      <c r="T186" s="119" t="s">
        <v>948</v>
      </c>
      <c r="U186" s="2" t="s">
        <v>20</v>
      </c>
      <c r="V186" s="2" t="s">
        <v>12</v>
      </c>
      <c r="W186" s="69" t="s">
        <v>2518</v>
      </c>
      <c r="X186" s="2" t="s">
        <v>2519</v>
      </c>
      <c r="Y186" s="2">
        <v>9</v>
      </c>
      <c r="Z186" s="2">
        <v>0</v>
      </c>
      <c r="AA186" s="2">
        <v>12</v>
      </c>
      <c r="AB186" s="2">
        <v>0</v>
      </c>
      <c r="AC186" s="2">
        <v>0</v>
      </c>
      <c r="AD186" s="2">
        <v>0</v>
      </c>
      <c r="AE186" s="2">
        <v>0</v>
      </c>
      <c r="AF186" s="2">
        <v>0</v>
      </c>
      <c r="AG186" s="2" t="s">
        <v>2519</v>
      </c>
      <c r="AH186" s="2">
        <v>3</v>
      </c>
      <c r="AI186" s="2" t="s">
        <v>12</v>
      </c>
      <c r="AJ186" s="2">
        <v>70000</v>
      </c>
      <c r="AK186" s="2">
        <v>9</v>
      </c>
      <c r="AL186" s="2">
        <v>0</v>
      </c>
      <c r="AM186" s="2">
        <v>12</v>
      </c>
      <c r="AN186" s="2">
        <v>0</v>
      </c>
      <c r="AO186" s="2">
        <v>0</v>
      </c>
      <c r="AP186" s="2">
        <v>0</v>
      </c>
      <c r="AQ186" s="2">
        <v>0</v>
      </c>
      <c r="AR186" s="2">
        <v>0</v>
      </c>
      <c r="AS186" s="2" t="s">
        <v>2519</v>
      </c>
      <c r="AT186" s="2">
        <v>3</v>
      </c>
      <c r="AU186" s="2" t="s">
        <v>12</v>
      </c>
      <c r="AV186" s="2">
        <v>70000</v>
      </c>
      <c r="AW186" s="2">
        <v>9</v>
      </c>
      <c r="AX186" s="2">
        <v>0</v>
      </c>
      <c r="AY186" s="2">
        <v>12</v>
      </c>
      <c r="AZ186" s="2">
        <v>0</v>
      </c>
      <c r="BA186" s="2">
        <v>0</v>
      </c>
      <c r="BB186" s="2">
        <v>0</v>
      </c>
      <c r="BC186" s="2">
        <v>0</v>
      </c>
      <c r="BD186" s="2">
        <v>0</v>
      </c>
      <c r="BE186" s="2" t="s">
        <v>2519</v>
      </c>
      <c r="BF186" s="2">
        <v>3</v>
      </c>
      <c r="BG186" s="2" t="s">
        <v>12</v>
      </c>
      <c r="BH186" s="2">
        <v>70000</v>
      </c>
      <c r="BI186" s="2">
        <v>9</v>
      </c>
      <c r="BJ186" s="2">
        <v>0</v>
      </c>
      <c r="BK186" s="2">
        <v>12</v>
      </c>
      <c r="BL186" s="2">
        <v>0</v>
      </c>
      <c r="BM186" s="2">
        <v>0</v>
      </c>
      <c r="BN186" s="2">
        <v>0</v>
      </c>
      <c r="BO186" s="2">
        <v>0</v>
      </c>
      <c r="BP186" s="2">
        <v>0</v>
      </c>
      <c r="BQ186" s="2" t="s">
        <v>2519</v>
      </c>
      <c r="BR186" s="2">
        <v>3</v>
      </c>
      <c r="BS186" s="2" t="s">
        <v>12</v>
      </c>
      <c r="BT186" s="2">
        <v>70000</v>
      </c>
      <c r="BU186" s="2">
        <v>9</v>
      </c>
      <c r="BV186" s="2">
        <v>0</v>
      </c>
      <c r="BW186" s="2">
        <v>12</v>
      </c>
      <c r="BX186" s="2">
        <v>0</v>
      </c>
      <c r="BY186" s="2">
        <v>0</v>
      </c>
      <c r="BZ186" s="2">
        <v>0</v>
      </c>
      <c r="CA186" s="2">
        <v>0</v>
      </c>
      <c r="CB186" s="2">
        <v>0</v>
      </c>
      <c r="CC186" s="2" t="s">
        <v>2519</v>
      </c>
      <c r="CD186" s="2">
        <v>3</v>
      </c>
      <c r="CE186" s="2" t="s">
        <v>12</v>
      </c>
      <c r="CF186" s="2">
        <v>70000</v>
      </c>
      <c r="CG186" s="2">
        <v>9</v>
      </c>
      <c r="CH186" s="2">
        <v>0</v>
      </c>
      <c r="CI186" s="2">
        <v>12</v>
      </c>
      <c r="CJ186" s="2">
        <v>0</v>
      </c>
      <c r="CK186" s="2">
        <v>0</v>
      </c>
      <c r="CL186" s="2">
        <v>0</v>
      </c>
      <c r="CM186" s="2">
        <v>0</v>
      </c>
      <c r="CN186" s="2">
        <v>0</v>
      </c>
      <c r="CO186" s="2" t="s">
        <v>2519</v>
      </c>
      <c r="CP186" s="2">
        <v>3</v>
      </c>
      <c r="CQ186" s="2" t="s">
        <v>12</v>
      </c>
      <c r="CR186" s="2">
        <v>70000</v>
      </c>
      <c r="CS186" s="2">
        <v>9</v>
      </c>
      <c r="CT186" s="2">
        <v>0</v>
      </c>
      <c r="CU186" s="2">
        <v>12</v>
      </c>
      <c r="CV186" s="2">
        <v>0</v>
      </c>
      <c r="CW186" s="2">
        <v>0</v>
      </c>
      <c r="CX186" s="2">
        <v>0</v>
      </c>
      <c r="CY186" s="2">
        <v>0</v>
      </c>
      <c r="CZ186" s="2">
        <v>0</v>
      </c>
      <c r="DA186" s="2" t="s">
        <v>2519</v>
      </c>
      <c r="DB186" s="2">
        <v>3</v>
      </c>
      <c r="DC186" s="2" t="s">
        <v>12</v>
      </c>
      <c r="DD186" s="2">
        <v>70000</v>
      </c>
      <c r="DE186" s="2">
        <v>9</v>
      </c>
      <c r="DF186" s="2">
        <v>0</v>
      </c>
      <c r="DG186" s="2">
        <v>12</v>
      </c>
      <c r="DH186" s="2">
        <v>0</v>
      </c>
      <c r="DI186" s="2">
        <v>0</v>
      </c>
      <c r="DJ186" s="2">
        <v>0</v>
      </c>
      <c r="DK186" s="2">
        <v>0</v>
      </c>
      <c r="DL186" s="2">
        <v>0</v>
      </c>
      <c r="DM186" s="2" t="s">
        <v>2519</v>
      </c>
      <c r="DN186" s="2">
        <v>3</v>
      </c>
      <c r="DO186" s="2" t="s">
        <v>12</v>
      </c>
      <c r="DP186" s="2">
        <v>70000</v>
      </c>
      <c r="DQ186" s="2">
        <v>9</v>
      </c>
      <c r="DR186" s="2">
        <v>0</v>
      </c>
      <c r="DS186" s="2">
        <v>12</v>
      </c>
      <c r="DT186" s="2">
        <v>0</v>
      </c>
      <c r="DU186" s="2">
        <v>0</v>
      </c>
      <c r="DV186" s="2">
        <v>0</v>
      </c>
      <c r="DW186" s="2">
        <v>0</v>
      </c>
      <c r="DX186" s="2">
        <v>0</v>
      </c>
      <c r="DY186" s="2" t="s">
        <v>2519</v>
      </c>
      <c r="DZ186" s="2">
        <v>3</v>
      </c>
      <c r="EA186" s="2" t="s">
        <v>12</v>
      </c>
      <c r="EB186" s="2">
        <v>70000</v>
      </c>
      <c r="EC186" s="2">
        <v>9</v>
      </c>
      <c r="ED186" s="2">
        <v>0</v>
      </c>
      <c r="EE186" s="2">
        <v>12</v>
      </c>
      <c r="EF186" s="2">
        <v>0</v>
      </c>
      <c r="EG186" s="2">
        <v>0</v>
      </c>
      <c r="EH186" s="2">
        <v>0</v>
      </c>
      <c r="EI186" s="2">
        <v>0</v>
      </c>
      <c r="EJ186" s="2">
        <v>0</v>
      </c>
      <c r="EK186" s="2" t="s">
        <v>2519</v>
      </c>
      <c r="EL186" s="2">
        <v>3</v>
      </c>
      <c r="EM186" s="2" t="s">
        <v>12</v>
      </c>
      <c r="EN186" s="2">
        <v>70000</v>
      </c>
      <c r="EO186" s="2">
        <v>30</v>
      </c>
      <c r="EP186" s="120">
        <v>700000</v>
      </c>
      <c r="EQ186" s="118">
        <f t="shared" si="20"/>
        <v>1</v>
      </c>
      <c r="ER186" s="118">
        <f t="shared" si="21"/>
        <v>1</v>
      </c>
      <c r="ES186" s="118">
        <f t="shared" si="22"/>
        <v>1</v>
      </c>
      <c r="ET186" s="118">
        <f t="shared" si="23"/>
        <v>1</v>
      </c>
      <c r="EU186" s="118">
        <f t="shared" si="24"/>
        <v>1</v>
      </c>
      <c r="EV186" s="118">
        <f t="shared" si="25"/>
        <v>1</v>
      </c>
      <c r="EW186" s="118">
        <f t="shared" si="26"/>
        <v>1</v>
      </c>
      <c r="EX186" s="118">
        <f t="shared" si="27"/>
        <v>1</v>
      </c>
      <c r="EY186" s="118">
        <f t="shared" si="28"/>
        <v>1</v>
      </c>
      <c r="EZ186" s="118">
        <f t="shared" si="29"/>
        <v>1</v>
      </c>
      <c r="FA186" s="118" t="str">
        <f>VLOOKUP(B186,[1]Kintone!A:H,8,0)</f>
        <v>病院</v>
      </c>
      <c r="FB186" s="121">
        <v>45014</v>
      </c>
      <c r="FC186" s="118"/>
      <c r="FD186" s="118"/>
      <c r="FE186" s="124"/>
    </row>
    <row r="187" spans="1:161" s="1" customFormat="1" ht="18.75" customHeight="1">
      <c r="A187" s="66">
        <v>183</v>
      </c>
      <c r="B187" s="25">
        <v>1949</v>
      </c>
      <c r="C187" s="67" t="s">
        <v>12</v>
      </c>
      <c r="D187" s="25">
        <v>2719409571</v>
      </c>
      <c r="E187" s="2" t="s">
        <v>1165</v>
      </c>
      <c r="F187" s="2">
        <v>0</v>
      </c>
      <c r="G187" s="2">
        <v>0</v>
      </c>
      <c r="H187" s="2" t="s">
        <v>91</v>
      </c>
      <c r="I187" s="2" t="s">
        <v>47</v>
      </c>
      <c r="J187" s="2" t="s">
        <v>92</v>
      </c>
      <c r="K187" s="68" t="s">
        <v>90</v>
      </c>
      <c r="L187" s="2" t="s">
        <v>3433</v>
      </c>
      <c r="M187" s="2" t="s">
        <v>3434</v>
      </c>
      <c r="N187" s="2" t="s">
        <v>1228</v>
      </c>
      <c r="O187" s="118" t="s">
        <v>1229</v>
      </c>
      <c r="P187" s="2" t="s">
        <v>90</v>
      </c>
      <c r="Q187" s="2" t="s">
        <v>91</v>
      </c>
      <c r="R187" s="2" t="s">
        <v>47</v>
      </c>
      <c r="S187" s="2" t="s">
        <v>92</v>
      </c>
      <c r="T187" s="119" t="s">
        <v>600</v>
      </c>
      <c r="U187" s="2" t="s">
        <v>29</v>
      </c>
      <c r="V187" s="2" t="s">
        <v>12</v>
      </c>
      <c r="W187" s="123"/>
      <c r="X187" s="2"/>
      <c r="Y187" s="2">
        <v>9</v>
      </c>
      <c r="Z187" s="2">
        <v>0</v>
      </c>
      <c r="AA187" s="2">
        <v>12</v>
      </c>
      <c r="AB187" s="2">
        <v>0</v>
      </c>
      <c r="AC187" s="2">
        <v>0</v>
      </c>
      <c r="AD187" s="2">
        <v>0</v>
      </c>
      <c r="AE187" s="2">
        <v>0</v>
      </c>
      <c r="AF187" s="2">
        <v>0</v>
      </c>
      <c r="AG187" s="2" t="s">
        <v>16</v>
      </c>
      <c r="AH187" s="2">
        <v>3</v>
      </c>
      <c r="AI187" s="2" t="s">
        <v>12</v>
      </c>
      <c r="AJ187" s="2">
        <v>70000</v>
      </c>
      <c r="AK187" s="2">
        <v>9</v>
      </c>
      <c r="AL187" s="2">
        <v>0</v>
      </c>
      <c r="AM187" s="2">
        <v>12</v>
      </c>
      <c r="AN187" s="2">
        <v>0</v>
      </c>
      <c r="AO187" s="2">
        <v>0</v>
      </c>
      <c r="AP187" s="2">
        <v>0</v>
      </c>
      <c r="AQ187" s="2">
        <v>0</v>
      </c>
      <c r="AR187" s="2">
        <v>0</v>
      </c>
      <c r="AS187" s="2" t="s">
        <v>16</v>
      </c>
      <c r="AT187" s="2">
        <v>3</v>
      </c>
      <c r="AU187" s="2" t="s">
        <v>12</v>
      </c>
      <c r="AV187" s="2">
        <v>70000</v>
      </c>
      <c r="AW187" s="2">
        <v>9</v>
      </c>
      <c r="AX187" s="2">
        <v>0</v>
      </c>
      <c r="AY187" s="2">
        <v>12</v>
      </c>
      <c r="AZ187" s="2">
        <v>0</v>
      </c>
      <c r="BA187" s="2">
        <v>0</v>
      </c>
      <c r="BB187" s="2">
        <v>0</v>
      </c>
      <c r="BC187" s="2">
        <v>0</v>
      </c>
      <c r="BD187" s="2">
        <v>0</v>
      </c>
      <c r="BE187" s="2" t="s">
        <v>16</v>
      </c>
      <c r="BF187" s="2">
        <v>3</v>
      </c>
      <c r="BG187" s="2" t="s">
        <v>12</v>
      </c>
      <c r="BH187" s="2">
        <v>70000</v>
      </c>
      <c r="BI187" s="2">
        <v>9</v>
      </c>
      <c r="BJ187" s="2">
        <v>0</v>
      </c>
      <c r="BK187" s="2">
        <v>12</v>
      </c>
      <c r="BL187" s="2">
        <v>0</v>
      </c>
      <c r="BM187" s="2">
        <v>0</v>
      </c>
      <c r="BN187" s="2">
        <v>0</v>
      </c>
      <c r="BO187" s="2">
        <v>0</v>
      </c>
      <c r="BP187" s="2">
        <v>0</v>
      </c>
      <c r="BQ187" s="2" t="s">
        <v>16</v>
      </c>
      <c r="BR187" s="2">
        <v>3</v>
      </c>
      <c r="BS187" s="2" t="s">
        <v>12</v>
      </c>
      <c r="BT187" s="2">
        <v>70000</v>
      </c>
      <c r="BU187" s="2">
        <v>0</v>
      </c>
      <c r="BV187" s="2">
        <v>0</v>
      </c>
      <c r="BW187" s="2">
        <v>0</v>
      </c>
      <c r="BX187" s="2">
        <v>0</v>
      </c>
      <c r="BY187" s="2">
        <v>0</v>
      </c>
      <c r="BZ187" s="2">
        <v>0</v>
      </c>
      <c r="CA187" s="2">
        <v>0</v>
      </c>
      <c r="CB187" s="2">
        <v>0</v>
      </c>
      <c r="CC187" s="2" t="s">
        <v>16</v>
      </c>
      <c r="CD187" s="2">
        <v>0</v>
      </c>
      <c r="CE187" s="2">
        <v>0</v>
      </c>
      <c r="CF187" s="2">
        <v>0</v>
      </c>
      <c r="CG187" s="2">
        <v>9</v>
      </c>
      <c r="CH187" s="2">
        <v>0</v>
      </c>
      <c r="CI187" s="2">
        <v>12</v>
      </c>
      <c r="CJ187" s="2">
        <v>0</v>
      </c>
      <c r="CK187" s="2">
        <v>0</v>
      </c>
      <c r="CL187" s="2">
        <v>0</v>
      </c>
      <c r="CM187" s="2">
        <v>0</v>
      </c>
      <c r="CN187" s="2">
        <v>0</v>
      </c>
      <c r="CO187" s="2" t="s">
        <v>16</v>
      </c>
      <c r="CP187" s="2">
        <v>3</v>
      </c>
      <c r="CQ187" s="2" t="s">
        <v>12</v>
      </c>
      <c r="CR187" s="2">
        <v>70000</v>
      </c>
      <c r="CS187" s="2">
        <v>0</v>
      </c>
      <c r="CT187" s="2">
        <v>0</v>
      </c>
      <c r="CU187" s="2">
        <v>0</v>
      </c>
      <c r="CV187" s="2">
        <v>0</v>
      </c>
      <c r="CW187" s="2">
        <v>0</v>
      </c>
      <c r="CX187" s="2">
        <v>0</v>
      </c>
      <c r="CY187" s="2">
        <v>0</v>
      </c>
      <c r="CZ187" s="2">
        <v>0</v>
      </c>
      <c r="DA187" s="2" t="s">
        <v>16</v>
      </c>
      <c r="DB187" s="2">
        <v>0</v>
      </c>
      <c r="DC187" s="2">
        <v>0</v>
      </c>
      <c r="DD187" s="2">
        <v>0</v>
      </c>
      <c r="DE187" s="2">
        <v>0</v>
      </c>
      <c r="DF187" s="2">
        <v>0</v>
      </c>
      <c r="DG187" s="2">
        <v>0</v>
      </c>
      <c r="DH187" s="2">
        <v>0</v>
      </c>
      <c r="DI187" s="2">
        <v>0</v>
      </c>
      <c r="DJ187" s="2">
        <v>0</v>
      </c>
      <c r="DK187" s="2">
        <v>0</v>
      </c>
      <c r="DL187" s="2">
        <v>0</v>
      </c>
      <c r="DM187" s="2" t="s">
        <v>16</v>
      </c>
      <c r="DN187" s="2">
        <v>0</v>
      </c>
      <c r="DO187" s="2">
        <v>0</v>
      </c>
      <c r="DP187" s="2">
        <v>0</v>
      </c>
      <c r="DQ187" s="2">
        <v>0</v>
      </c>
      <c r="DR187" s="2">
        <v>0</v>
      </c>
      <c r="DS187" s="2">
        <v>0</v>
      </c>
      <c r="DT187" s="2">
        <v>0</v>
      </c>
      <c r="DU187" s="2">
        <v>0</v>
      </c>
      <c r="DV187" s="2">
        <v>0</v>
      </c>
      <c r="DW187" s="2">
        <v>0</v>
      </c>
      <c r="DX187" s="2">
        <v>0</v>
      </c>
      <c r="DY187" s="2" t="s">
        <v>16</v>
      </c>
      <c r="DZ187" s="2">
        <v>0</v>
      </c>
      <c r="EA187" s="2">
        <v>0</v>
      </c>
      <c r="EB187" s="2">
        <v>0</v>
      </c>
      <c r="EC187" s="2">
        <v>9</v>
      </c>
      <c r="ED187" s="2">
        <v>0</v>
      </c>
      <c r="EE187" s="2">
        <v>12</v>
      </c>
      <c r="EF187" s="2">
        <v>0</v>
      </c>
      <c r="EG187" s="2">
        <v>0</v>
      </c>
      <c r="EH187" s="2">
        <v>0</v>
      </c>
      <c r="EI187" s="2">
        <v>0</v>
      </c>
      <c r="EJ187" s="2">
        <v>0</v>
      </c>
      <c r="EK187" s="2" t="s">
        <v>16</v>
      </c>
      <c r="EL187" s="2">
        <v>3</v>
      </c>
      <c r="EM187" s="2" t="s">
        <v>12</v>
      </c>
      <c r="EN187" s="2">
        <v>70000</v>
      </c>
      <c r="EO187" s="2">
        <v>18</v>
      </c>
      <c r="EP187" s="120">
        <v>420000</v>
      </c>
      <c r="EQ187" s="118">
        <f t="shared" si="20"/>
        <v>1</v>
      </c>
      <c r="ER187" s="118">
        <f t="shared" si="21"/>
        <v>1</v>
      </c>
      <c r="ES187" s="118">
        <f t="shared" si="22"/>
        <v>1</v>
      </c>
      <c r="ET187" s="118">
        <f t="shared" si="23"/>
        <v>1</v>
      </c>
      <c r="EU187" s="118" t="str">
        <f t="shared" si="24"/>
        <v/>
      </c>
      <c r="EV187" s="118">
        <f t="shared" si="25"/>
        <v>1</v>
      </c>
      <c r="EW187" s="118" t="str">
        <f t="shared" si="26"/>
        <v/>
      </c>
      <c r="EX187" s="118" t="str">
        <f t="shared" si="27"/>
        <v/>
      </c>
      <c r="EY187" s="118" t="str">
        <f t="shared" si="28"/>
        <v/>
      </c>
      <c r="EZ187" s="118">
        <f t="shared" si="29"/>
        <v>1</v>
      </c>
      <c r="FA187" s="118" t="str">
        <f>VLOOKUP(B187,[1]Kintone!A:H,8,0)</f>
        <v>診療所</v>
      </c>
      <c r="FB187" s="121">
        <v>45014</v>
      </c>
      <c r="FC187" s="2"/>
      <c r="FD187" s="2"/>
    </row>
    <row r="188" spans="1:161" s="1" customFormat="1" ht="18.75" customHeight="1">
      <c r="A188" s="66">
        <v>184</v>
      </c>
      <c r="B188" s="25">
        <v>196</v>
      </c>
      <c r="C188" s="67" t="s">
        <v>12</v>
      </c>
      <c r="D188" s="25">
        <v>2712603477</v>
      </c>
      <c r="E188" s="2" t="s">
        <v>2716</v>
      </c>
      <c r="F188" s="2" t="s">
        <v>3435</v>
      </c>
      <c r="G188" s="2" t="s">
        <v>2715</v>
      </c>
      <c r="H188" s="2" t="s">
        <v>2716</v>
      </c>
      <c r="I188" s="2" t="s">
        <v>164</v>
      </c>
      <c r="J188" s="2" t="s">
        <v>2717</v>
      </c>
      <c r="K188" s="68" t="s">
        <v>2715</v>
      </c>
      <c r="L188" s="2" t="s">
        <v>3436</v>
      </c>
      <c r="M188" s="2" t="s">
        <v>3436</v>
      </c>
      <c r="N188" s="2" t="s">
        <v>3437</v>
      </c>
      <c r="O188" s="118" t="s">
        <v>3438</v>
      </c>
      <c r="P188" s="2" t="s">
        <v>2715</v>
      </c>
      <c r="Q188" s="2" t="s">
        <v>2716</v>
      </c>
      <c r="R188" s="2" t="s">
        <v>164</v>
      </c>
      <c r="S188" s="2" t="s">
        <v>2717</v>
      </c>
      <c r="T188" s="119" t="s">
        <v>2718</v>
      </c>
      <c r="U188" s="2" t="s">
        <v>29</v>
      </c>
      <c r="V188" s="2" t="s">
        <v>12</v>
      </c>
      <c r="W188" s="123"/>
      <c r="X188" s="2"/>
      <c r="Y188" s="2">
        <v>0</v>
      </c>
      <c r="Z188" s="2">
        <v>0</v>
      </c>
      <c r="AA188" s="2">
        <v>0</v>
      </c>
      <c r="AB188" s="2">
        <v>0</v>
      </c>
      <c r="AC188" s="2">
        <v>0</v>
      </c>
      <c r="AD188" s="2">
        <v>0</v>
      </c>
      <c r="AE188" s="2">
        <v>0</v>
      </c>
      <c r="AF188" s="2">
        <v>0</v>
      </c>
      <c r="AG188" s="2" t="s">
        <v>16</v>
      </c>
      <c r="AH188" s="2">
        <v>0</v>
      </c>
      <c r="AI188" s="2">
        <v>0</v>
      </c>
      <c r="AJ188" s="2">
        <v>0</v>
      </c>
      <c r="AK188" s="2">
        <v>10</v>
      </c>
      <c r="AL188" s="2">
        <v>0</v>
      </c>
      <c r="AM188" s="2">
        <v>12</v>
      </c>
      <c r="AN188" s="2">
        <v>0</v>
      </c>
      <c r="AO188" s="2">
        <v>12</v>
      </c>
      <c r="AP188" s="2">
        <v>0</v>
      </c>
      <c r="AQ188" s="2">
        <v>16</v>
      </c>
      <c r="AR188" s="2">
        <v>0</v>
      </c>
      <c r="AS188" s="2" t="s">
        <v>16</v>
      </c>
      <c r="AT188" s="2">
        <v>6</v>
      </c>
      <c r="AU188" s="2" t="s">
        <v>12</v>
      </c>
      <c r="AV188" s="2">
        <v>130000</v>
      </c>
      <c r="AW188" s="2">
        <v>10</v>
      </c>
      <c r="AX188" s="2">
        <v>0</v>
      </c>
      <c r="AY188" s="2">
        <v>12</v>
      </c>
      <c r="AZ188" s="2">
        <v>0</v>
      </c>
      <c r="BA188" s="2">
        <v>12</v>
      </c>
      <c r="BB188" s="2">
        <v>0</v>
      </c>
      <c r="BC188" s="2">
        <v>16</v>
      </c>
      <c r="BD188" s="2">
        <v>0</v>
      </c>
      <c r="BE188" s="2" t="s">
        <v>16</v>
      </c>
      <c r="BF188" s="2">
        <v>6</v>
      </c>
      <c r="BG188" s="2" t="s">
        <v>12</v>
      </c>
      <c r="BH188" s="2">
        <v>130000</v>
      </c>
      <c r="BI188" s="2">
        <v>0</v>
      </c>
      <c r="BJ188" s="2">
        <v>0</v>
      </c>
      <c r="BK188" s="2">
        <v>0</v>
      </c>
      <c r="BL188" s="2">
        <v>0</v>
      </c>
      <c r="BM188" s="2">
        <v>0</v>
      </c>
      <c r="BN188" s="2">
        <v>0</v>
      </c>
      <c r="BO188" s="2">
        <v>0</v>
      </c>
      <c r="BP188" s="2">
        <v>0</v>
      </c>
      <c r="BQ188" s="2" t="s">
        <v>16</v>
      </c>
      <c r="BR188" s="2">
        <v>0</v>
      </c>
      <c r="BS188" s="2">
        <v>0</v>
      </c>
      <c r="BT188" s="2">
        <v>0</v>
      </c>
      <c r="BU188" s="2">
        <v>10</v>
      </c>
      <c r="BV188" s="2">
        <v>0</v>
      </c>
      <c r="BW188" s="2">
        <v>12</v>
      </c>
      <c r="BX188" s="2">
        <v>0</v>
      </c>
      <c r="BY188" s="2">
        <v>12</v>
      </c>
      <c r="BZ188" s="2">
        <v>0</v>
      </c>
      <c r="CA188" s="2">
        <v>16</v>
      </c>
      <c r="CB188" s="2">
        <v>0</v>
      </c>
      <c r="CC188" s="2" t="s">
        <v>16</v>
      </c>
      <c r="CD188" s="2">
        <v>6</v>
      </c>
      <c r="CE188" s="2" t="s">
        <v>12</v>
      </c>
      <c r="CF188" s="2">
        <v>130000</v>
      </c>
      <c r="CG188" s="2">
        <v>10</v>
      </c>
      <c r="CH188" s="2">
        <v>0</v>
      </c>
      <c r="CI188" s="2">
        <v>12</v>
      </c>
      <c r="CJ188" s="2">
        <v>0</v>
      </c>
      <c r="CK188" s="2">
        <v>12</v>
      </c>
      <c r="CL188" s="2">
        <v>0</v>
      </c>
      <c r="CM188" s="2">
        <v>16</v>
      </c>
      <c r="CN188" s="2">
        <v>0</v>
      </c>
      <c r="CO188" s="2" t="s">
        <v>16</v>
      </c>
      <c r="CP188" s="2">
        <v>6</v>
      </c>
      <c r="CQ188" s="2" t="s">
        <v>12</v>
      </c>
      <c r="CR188" s="2">
        <v>130000</v>
      </c>
      <c r="CS188" s="2">
        <v>10</v>
      </c>
      <c r="CT188" s="2">
        <v>0</v>
      </c>
      <c r="CU188" s="2">
        <v>12</v>
      </c>
      <c r="CV188" s="2">
        <v>0</v>
      </c>
      <c r="CW188" s="2">
        <v>12</v>
      </c>
      <c r="CX188" s="2">
        <v>0</v>
      </c>
      <c r="CY188" s="2">
        <v>16</v>
      </c>
      <c r="CZ188" s="2">
        <v>0</v>
      </c>
      <c r="DA188" s="2" t="s">
        <v>16</v>
      </c>
      <c r="DB188" s="2">
        <v>6</v>
      </c>
      <c r="DC188" s="2" t="s">
        <v>12</v>
      </c>
      <c r="DD188" s="2">
        <v>130000</v>
      </c>
      <c r="DE188" s="2">
        <v>10</v>
      </c>
      <c r="DF188" s="2">
        <v>0</v>
      </c>
      <c r="DG188" s="2">
        <v>12</v>
      </c>
      <c r="DH188" s="2">
        <v>0</v>
      </c>
      <c r="DI188" s="2">
        <v>12</v>
      </c>
      <c r="DJ188" s="2">
        <v>0</v>
      </c>
      <c r="DK188" s="2">
        <v>16</v>
      </c>
      <c r="DL188" s="2">
        <v>0</v>
      </c>
      <c r="DM188" s="2" t="s">
        <v>16</v>
      </c>
      <c r="DN188" s="2">
        <v>6</v>
      </c>
      <c r="DO188" s="2" t="s">
        <v>12</v>
      </c>
      <c r="DP188" s="2">
        <v>130000</v>
      </c>
      <c r="DQ188" s="2">
        <v>10</v>
      </c>
      <c r="DR188" s="2">
        <v>0</v>
      </c>
      <c r="DS188" s="2">
        <v>12</v>
      </c>
      <c r="DT188" s="2">
        <v>0</v>
      </c>
      <c r="DU188" s="2">
        <v>12</v>
      </c>
      <c r="DV188" s="2">
        <v>0</v>
      </c>
      <c r="DW188" s="2">
        <v>16</v>
      </c>
      <c r="DX188" s="2">
        <v>0</v>
      </c>
      <c r="DY188" s="2" t="s">
        <v>16</v>
      </c>
      <c r="DZ188" s="2">
        <v>6</v>
      </c>
      <c r="EA188" s="2" t="s">
        <v>12</v>
      </c>
      <c r="EB188" s="2">
        <v>130000</v>
      </c>
      <c r="EC188" s="2">
        <v>10</v>
      </c>
      <c r="ED188" s="2">
        <v>0</v>
      </c>
      <c r="EE188" s="2">
        <v>12</v>
      </c>
      <c r="EF188" s="2">
        <v>0</v>
      </c>
      <c r="EG188" s="2">
        <v>12</v>
      </c>
      <c r="EH188" s="2">
        <v>0</v>
      </c>
      <c r="EI188" s="2">
        <v>16</v>
      </c>
      <c r="EJ188" s="2">
        <v>0</v>
      </c>
      <c r="EK188" s="2" t="s">
        <v>16</v>
      </c>
      <c r="EL188" s="2">
        <v>6</v>
      </c>
      <c r="EM188" s="2" t="s">
        <v>12</v>
      </c>
      <c r="EN188" s="2">
        <v>130000</v>
      </c>
      <c r="EO188" s="2">
        <v>48</v>
      </c>
      <c r="EP188" s="120">
        <v>1040000</v>
      </c>
      <c r="EQ188" s="118" t="str">
        <f t="shared" si="20"/>
        <v/>
      </c>
      <c r="ER188" s="118">
        <f t="shared" si="21"/>
        <v>1</v>
      </c>
      <c r="ES188" s="118">
        <f t="shared" si="22"/>
        <v>1</v>
      </c>
      <c r="ET188" s="118" t="str">
        <f t="shared" si="23"/>
        <v/>
      </c>
      <c r="EU188" s="118">
        <f t="shared" si="24"/>
        <v>1</v>
      </c>
      <c r="EV188" s="118">
        <f t="shared" si="25"/>
        <v>1</v>
      </c>
      <c r="EW188" s="118">
        <f t="shared" si="26"/>
        <v>1</v>
      </c>
      <c r="EX188" s="118">
        <f t="shared" si="27"/>
        <v>1</v>
      </c>
      <c r="EY188" s="118">
        <f t="shared" si="28"/>
        <v>1</v>
      </c>
      <c r="EZ188" s="118">
        <f t="shared" si="29"/>
        <v>1</v>
      </c>
      <c r="FA188" s="118" t="str">
        <f>VLOOKUP(B188,[1]Kintone!A:H,8,0)</f>
        <v>診療所</v>
      </c>
      <c r="FB188" s="121">
        <v>45014</v>
      </c>
      <c r="FC188" s="2"/>
      <c r="FD188" s="2"/>
    </row>
    <row r="189" spans="1:161" ht="18.75">
      <c r="A189" s="66">
        <v>185</v>
      </c>
      <c r="B189" s="25">
        <v>1967</v>
      </c>
      <c r="C189" s="67" t="s">
        <v>12</v>
      </c>
      <c r="D189" s="25">
        <v>2714503055</v>
      </c>
      <c r="E189" s="2" t="s">
        <v>377</v>
      </c>
      <c r="F189" s="2" t="s">
        <v>3439</v>
      </c>
      <c r="G189" s="2" t="s">
        <v>1723</v>
      </c>
      <c r="H189" s="2" t="s">
        <v>377</v>
      </c>
      <c r="I189" s="2" t="s">
        <v>378</v>
      </c>
      <c r="J189" s="2" t="s">
        <v>2520</v>
      </c>
      <c r="K189" s="68" t="s">
        <v>376</v>
      </c>
      <c r="L189" s="2" t="s">
        <v>3440</v>
      </c>
      <c r="M189" s="2" t="s">
        <v>3441</v>
      </c>
      <c r="N189" s="2" t="s">
        <v>379</v>
      </c>
      <c r="O189" s="118" t="s">
        <v>1724</v>
      </c>
      <c r="P189" s="2" t="s">
        <v>376</v>
      </c>
      <c r="Q189" s="2" t="s">
        <v>377</v>
      </c>
      <c r="R189" s="2" t="s">
        <v>378</v>
      </c>
      <c r="S189" s="2" t="s">
        <v>2520</v>
      </c>
      <c r="T189" s="119" t="s">
        <v>379</v>
      </c>
      <c r="U189" s="2" t="s">
        <v>20</v>
      </c>
      <c r="V189" s="2" t="s">
        <v>12</v>
      </c>
      <c r="W189" s="69"/>
      <c r="X189" s="2" t="s">
        <v>2521</v>
      </c>
      <c r="Y189" s="2">
        <v>8</v>
      </c>
      <c r="Z189" s="2">
        <v>0</v>
      </c>
      <c r="AA189" s="2">
        <v>14</v>
      </c>
      <c r="AB189" s="2">
        <v>0</v>
      </c>
      <c r="AC189" s="2">
        <v>0</v>
      </c>
      <c r="AD189" s="2">
        <v>0</v>
      </c>
      <c r="AE189" s="2">
        <v>0</v>
      </c>
      <c r="AF189" s="2">
        <v>0</v>
      </c>
      <c r="AG189" s="2" t="s">
        <v>2521</v>
      </c>
      <c r="AH189" s="2">
        <v>6</v>
      </c>
      <c r="AI189" s="2" t="s">
        <v>12</v>
      </c>
      <c r="AJ189" s="2">
        <v>130000</v>
      </c>
      <c r="AK189" s="2">
        <v>8</v>
      </c>
      <c r="AL189" s="2">
        <v>0</v>
      </c>
      <c r="AM189" s="2">
        <v>14</v>
      </c>
      <c r="AN189" s="2">
        <v>0</v>
      </c>
      <c r="AO189" s="2">
        <v>0</v>
      </c>
      <c r="AP189" s="2">
        <v>0</v>
      </c>
      <c r="AQ189" s="2">
        <v>0</v>
      </c>
      <c r="AR189" s="2">
        <v>0</v>
      </c>
      <c r="AS189" s="2" t="s">
        <v>2521</v>
      </c>
      <c r="AT189" s="2">
        <v>6</v>
      </c>
      <c r="AU189" s="2" t="s">
        <v>12</v>
      </c>
      <c r="AV189" s="2">
        <v>130000</v>
      </c>
      <c r="AW189" s="2">
        <v>8</v>
      </c>
      <c r="AX189" s="2">
        <v>0</v>
      </c>
      <c r="AY189" s="2">
        <v>14</v>
      </c>
      <c r="AZ189" s="2">
        <v>0</v>
      </c>
      <c r="BA189" s="2">
        <v>0</v>
      </c>
      <c r="BB189" s="2">
        <v>0</v>
      </c>
      <c r="BC189" s="2">
        <v>0</v>
      </c>
      <c r="BD189" s="2">
        <v>0</v>
      </c>
      <c r="BE189" s="2" t="s">
        <v>2521</v>
      </c>
      <c r="BF189" s="2">
        <v>6</v>
      </c>
      <c r="BG189" s="2" t="s">
        <v>12</v>
      </c>
      <c r="BH189" s="2">
        <v>130000</v>
      </c>
      <c r="BI189" s="2">
        <v>8</v>
      </c>
      <c r="BJ189" s="2">
        <v>0</v>
      </c>
      <c r="BK189" s="2">
        <v>14</v>
      </c>
      <c r="BL189" s="2">
        <v>0</v>
      </c>
      <c r="BM189" s="2">
        <v>0</v>
      </c>
      <c r="BN189" s="2">
        <v>0</v>
      </c>
      <c r="BO189" s="2">
        <v>0</v>
      </c>
      <c r="BP189" s="2">
        <v>0</v>
      </c>
      <c r="BQ189" s="2" t="s">
        <v>2521</v>
      </c>
      <c r="BR189" s="2">
        <v>6</v>
      </c>
      <c r="BS189" s="2" t="s">
        <v>12</v>
      </c>
      <c r="BT189" s="2">
        <v>130000</v>
      </c>
      <c r="BU189" s="2">
        <v>8</v>
      </c>
      <c r="BV189" s="2">
        <v>0</v>
      </c>
      <c r="BW189" s="2">
        <v>14</v>
      </c>
      <c r="BX189" s="2">
        <v>0</v>
      </c>
      <c r="BY189" s="2">
        <v>0</v>
      </c>
      <c r="BZ189" s="2">
        <v>0</v>
      </c>
      <c r="CA189" s="2">
        <v>0</v>
      </c>
      <c r="CB189" s="2">
        <v>0</v>
      </c>
      <c r="CC189" s="2" t="s">
        <v>2521</v>
      </c>
      <c r="CD189" s="2">
        <v>6</v>
      </c>
      <c r="CE189" s="2" t="s">
        <v>12</v>
      </c>
      <c r="CF189" s="2">
        <v>130000</v>
      </c>
      <c r="CG189" s="2">
        <v>8</v>
      </c>
      <c r="CH189" s="2">
        <v>0</v>
      </c>
      <c r="CI189" s="2">
        <v>14</v>
      </c>
      <c r="CJ189" s="2">
        <v>0</v>
      </c>
      <c r="CK189" s="2">
        <v>0</v>
      </c>
      <c r="CL189" s="2">
        <v>0</v>
      </c>
      <c r="CM189" s="2">
        <v>0</v>
      </c>
      <c r="CN189" s="2">
        <v>0</v>
      </c>
      <c r="CO189" s="2" t="s">
        <v>2521</v>
      </c>
      <c r="CP189" s="2">
        <v>6</v>
      </c>
      <c r="CQ189" s="2" t="s">
        <v>12</v>
      </c>
      <c r="CR189" s="2">
        <v>130000</v>
      </c>
      <c r="CS189" s="2">
        <v>8</v>
      </c>
      <c r="CT189" s="2">
        <v>0</v>
      </c>
      <c r="CU189" s="2">
        <v>14</v>
      </c>
      <c r="CV189" s="2">
        <v>0</v>
      </c>
      <c r="CW189" s="2">
        <v>0</v>
      </c>
      <c r="CX189" s="2">
        <v>0</v>
      </c>
      <c r="CY189" s="2">
        <v>0</v>
      </c>
      <c r="CZ189" s="2">
        <v>0</v>
      </c>
      <c r="DA189" s="2" t="s">
        <v>2521</v>
      </c>
      <c r="DB189" s="2">
        <v>6</v>
      </c>
      <c r="DC189" s="2" t="s">
        <v>12</v>
      </c>
      <c r="DD189" s="2">
        <v>130000</v>
      </c>
      <c r="DE189" s="2">
        <v>8</v>
      </c>
      <c r="DF189" s="2">
        <v>0</v>
      </c>
      <c r="DG189" s="2">
        <v>14</v>
      </c>
      <c r="DH189" s="2">
        <v>0</v>
      </c>
      <c r="DI189" s="2">
        <v>0</v>
      </c>
      <c r="DJ189" s="2">
        <v>0</v>
      </c>
      <c r="DK189" s="2">
        <v>0</v>
      </c>
      <c r="DL189" s="2">
        <v>0</v>
      </c>
      <c r="DM189" s="2" t="s">
        <v>2521</v>
      </c>
      <c r="DN189" s="2">
        <v>6</v>
      </c>
      <c r="DO189" s="2" t="s">
        <v>12</v>
      </c>
      <c r="DP189" s="2">
        <v>130000</v>
      </c>
      <c r="DQ189" s="2">
        <v>8</v>
      </c>
      <c r="DR189" s="2">
        <v>0</v>
      </c>
      <c r="DS189" s="2">
        <v>14</v>
      </c>
      <c r="DT189" s="2">
        <v>0</v>
      </c>
      <c r="DU189" s="2">
        <v>0</v>
      </c>
      <c r="DV189" s="2">
        <v>0</v>
      </c>
      <c r="DW189" s="2">
        <v>0</v>
      </c>
      <c r="DX189" s="2">
        <v>0</v>
      </c>
      <c r="DY189" s="2" t="s">
        <v>2521</v>
      </c>
      <c r="DZ189" s="2">
        <v>6</v>
      </c>
      <c r="EA189" s="2" t="s">
        <v>12</v>
      </c>
      <c r="EB189" s="2">
        <v>130000</v>
      </c>
      <c r="EC189" s="2">
        <v>8</v>
      </c>
      <c r="ED189" s="2">
        <v>0</v>
      </c>
      <c r="EE189" s="2">
        <v>14</v>
      </c>
      <c r="EF189" s="2">
        <v>0</v>
      </c>
      <c r="EG189" s="2">
        <v>0</v>
      </c>
      <c r="EH189" s="2">
        <v>0</v>
      </c>
      <c r="EI189" s="2">
        <v>0</v>
      </c>
      <c r="EJ189" s="2">
        <v>0</v>
      </c>
      <c r="EK189" s="2" t="s">
        <v>2521</v>
      </c>
      <c r="EL189" s="2">
        <v>6</v>
      </c>
      <c r="EM189" s="2" t="s">
        <v>12</v>
      </c>
      <c r="EN189" s="2">
        <v>130000</v>
      </c>
      <c r="EO189" s="2">
        <v>60</v>
      </c>
      <c r="EP189" s="120">
        <v>1300000</v>
      </c>
      <c r="EQ189" s="118">
        <f t="shared" si="20"/>
        <v>1</v>
      </c>
      <c r="ER189" s="118">
        <f t="shared" si="21"/>
        <v>1</v>
      </c>
      <c r="ES189" s="118">
        <f t="shared" si="22"/>
        <v>1</v>
      </c>
      <c r="ET189" s="118">
        <f t="shared" si="23"/>
        <v>1</v>
      </c>
      <c r="EU189" s="118">
        <f t="shared" si="24"/>
        <v>1</v>
      </c>
      <c r="EV189" s="118">
        <f t="shared" si="25"/>
        <v>1</v>
      </c>
      <c r="EW189" s="118">
        <f t="shared" si="26"/>
        <v>1</v>
      </c>
      <c r="EX189" s="118">
        <f t="shared" si="27"/>
        <v>1</v>
      </c>
      <c r="EY189" s="118">
        <f t="shared" si="28"/>
        <v>1</v>
      </c>
      <c r="EZ189" s="118">
        <f t="shared" si="29"/>
        <v>1</v>
      </c>
      <c r="FA189" s="118" t="str">
        <f>VLOOKUP(B189,[1]Kintone!A:H,8,0)</f>
        <v>診療所</v>
      </c>
      <c r="FB189" s="121">
        <v>45014</v>
      </c>
      <c r="FC189" s="118"/>
      <c r="FD189" s="118"/>
    </row>
    <row r="190" spans="1:161" ht="18.75">
      <c r="A190" s="66">
        <v>186</v>
      </c>
      <c r="B190" s="25">
        <v>1861</v>
      </c>
      <c r="C190" s="67" t="s">
        <v>12</v>
      </c>
      <c r="D190" s="25">
        <v>2710502556</v>
      </c>
      <c r="E190" s="2" t="s">
        <v>115</v>
      </c>
      <c r="F190" s="2" t="s">
        <v>3442</v>
      </c>
      <c r="G190" s="2" t="s">
        <v>3443</v>
      </c>
      <c r="H190" s="2" t="s">
        <v>115</v>
      </c>
      <c r="I190" s="2" t="s">
        <v>116</v>
      </c>
      <c r="J190" s="2" t="s">
        <v>2523</v>
      </c>
      <c r="K190" s="68" t="s">
        <v>2522</v>
      </c>
      <c r="L190" s="2" t="s">
        <v>1358</v>
      </c>
      <c r="M190" s="2" t="s">
        <v>1359</v>
      </c>
      <c r="N190" s="2" t="s">
        <v>117</v>
      </c>
      <c r="O190" s="118" t="s">
        <v>1360</v>
      </c>
      <c r="P190" s="2" t="s">
        <v>2522</v>
      </c>
      <c r="Q190" s="2" t="s">
        <v>115</v>
      </c>
      <c r="R190" s="2" t="s">
        <v>116</v>
      </c>
      <c r="S190" s="2" t="s">
        <v>2523</v>
      </c>
      <c r="T190" s="119" t="s">
        <v>117</v>
      </c>
      <c r="U190" s="2" t="s">
        <v>20</v>
      </c>
      <c r="V190" s="2" t="s">
        <v>12</v>
      </c>
      <c r="W190" s="69"/>
      <c r="X190" s="2" t="s">
        <v>2524</v>
      </c>
      <c r="Y190" s="2">
        <v>9</v>
      </c>
      <c r="Z190" s="2">
        <v>0</v>
      </c>
      <c r="AA190" s="2">
        <v>14</v>
      </c>
      <c r="AB190" s="2">
        <v>0</v>
      </c>
      <c r="AC190" s="2">
        <v>0</v>
      </c>
      <c r="AD190" s="2">
        <v>0</v>
      </c>
      <c r="AE190" s="2">
        <v>0</v>
      </c>
      <c r="AF190" s="2">
        <v>0</v>
      </c>
      <c r="AG190" s="2" t="s">
        <v>2524</v>
      </c>
      <c r="AH190" s="2">
        <v>5</v>
      </c>
      <c r="AI190" s="2" t="s">
        <v>12</v>
      </c>
      <c r="AJ190" s="2">
        <v>110000</v>
      </c>
      <c r="AK190" s="2">
        <v>9</v>
      </c>
      <c r="AL190" s="2">
        <v>0</v>
      </c>
      <c r="AM190" s="2">
        <v>14</v>
      </c>
      <c r="AN190" s="2">
        <v>0</v>
      </c>
      <c r="AO190" s="2">
        <v>0</v>
      </c>
      <c r="AP190" s="2">
        <v>0</v>
      </c>
      <c r="AQ190" s="2">
        <v>0</v>
      </c>
      <c r="AR190" s="2">
        <v>0</v>
      </c>
      <c r="AS190" s="2" t="s">
        <v>2524</v>
      </c>
      <c r="AT190" s="2">
        <v>5</v>
      </c>
      <c r="AU190" s="2" t="s">
        <v>12</v>
      </c>
      <c r="AV190" s="2">
        <v>110000</v>
      </c>
      <c r="AW190" s="2">
        <v>9</v>
      </c>
      <c r="AX190" s="2">
        <v>0</v>
      </c>
      <c r="AY190" s="2">
        <v>14</v>
      </c>
      <c r="AZ190" s="2">
        <v>0</v>
      </c>
      <c r="BA190" s="2">
        <v>0</v>
      </c>
      <c r="BB190" s="2">
        <v>0</v>
      </c>
      <c r="BC190" s="2">
        <v>0</v>
      </c>
      <c r="BD190" s="2">
        <v>0</v>
      </c>
      <c r="BE190" s="2" t="s">
        <v>2524</v>
      </c>
      <c r="BF190" s="2">
        <v>5</v>
      </c>
      <c r="BG190" s="2" t="s">
        <v>12</v>
      </c>
      <c r="BH190" s="2">
        <v>110000</v>
      </c>
      <c r="BI190" s="2">
        <v>9</v>
      </c>
      <c r="BJ190" s="2">
        <v>0</v>
      </c>
      <c r="BK190" s="2">
        <v>14</v>
      </c>
      <c r="BL190" s="2">
        <v>0</v>
      </c>
      <c r="BM190" s="2">
        <v>0</v>
      </c>
      <c r="BN190" s="2">
        <v>0</v>
      </c>
      <c r="BO190" s="2">
        <v>0</v>
      </c>
      <c r="BP190" s="2">
        <v>0</v>
      </c>
      <c r="BQ190" s="2" t="s">
        <v>2524</v>
      </c>
      <c r="BR190" s="2">
        <v>5</v>
      </c>
      <c r="BS190" s="2" t="s">
        <v>12</v>
      </c>
      <c r="BT190" s="2">
        <v>110000</v>
      </c>
      <c r="BU190" s="2">
        <v>9</v>
      </c>
      <c r="BV190" s="2">
        <v>0</v>
      </c>
      <c r="BW190" s="2">
        <v>14</v>
      </c>
      <c r="BX190" s="2">
        <v>0</v>
      </c>
      <c r="BY190" s="2">
        <v>0</v>
      </c>
      <c r="BZ190" s="2">
        <v>0</v>
      </c>
      <c r="CA190" s="2">
        <v>0</v>
      </c>
      <c r="CB190" s="2">
        <v>0</v>
      </c>
      <c r="CC190" s="2" t="s">
        <v>2524</v>
      </c>
      <c r="CD190" s="2">
        <v>5</v>
      </c>
      <c r="CE190" s="2" t="s">
        <v>12</v>
      </c>
      <c r="CF190" s="2">
        <v>110000</v>
      </c>
      <c r="CG190" s="2">
        <v>9</v>
      </c>
      <c r="CH190" s="2">
        <v>0</v>
      </c>
      <c r="CI190" s="2">
        <v>14</v>
      </c>
      <c r="CJ190" s="2">
        <v>0</v>
      </c>
      <c r="CK190" s="2">
        <v>0</v>
      </c>
      <c r="CL190" s="2">
        <v>0</v>
      </c>
      <c r="CM190" s="2">
        <v>0</v>
      </c>
      <c r="CN190" s="2">
        <v>0</v>
      </c>
      <c r="CO190" s="2" t="s">
        <v>2524</v>
      </c>
      <c r="CP190" s="2">
        <v>5</v>
      </c>
      <c r="CQ190" s="2" t="s">
        <v>12</v>
      </c>
      <c r="CR190" s="2">
        <v>110000</v>
      </c>
      <c r="CS190" s="2">
        <v>9</v>
      </c>
      <c r="CT190" s="2">
        <v>0</v>
      </c>
      <c r="CU190" s="2">
        <v>14</v>
      </c>
      <c r="CV190" s="2">
        <v>0</v>
      </c>
      <c r="CW190" s="2">
        <v>0</v>
      </c>
      <c r="CX190" s="2">
        <v>0</v>
      </c>
      <c r="CY190" s="2">
        <v>0</v>
      </c>
      <c r="CZ190" s="2">
        <v>0</v>
      </c>
      <c r="DA190" s="2" t="s">
        <v>2524</v>
      </c>
      <c r="DB190" s="2">
        <v>5</v>
      </c>
      <c r="DC190" s="2" t="s">
        <v>12</v>
      </c>
      <c r="DD190" s="2">
        <v>110000</v>
      </c>
      <c r="DE190" s="2">
        <v>0</v>
      </c>
      <c r="DF190" s="2">
        <v>0</v>
      </c>
      <c r="DG190" s="2">
        <v>0</v>
      </c>
      <c r="DH190" s="2">
        <v>0</v>
      </c>
      <c r="DI190" s="2">
        <v>0</v>
      </c>
      <c r="DJ190" s="2">
        <v>0</v>
      </c>
      <c r="DK190" s="2">
        <v>0</v>
      </c>
      <c r="DL190" s="2">
        <v>0</v>
      </c>
      <c r="DM190" s="2" t="s">
        <v>2524</v>
      </c>
      <c r="DN190" s="2">
        <v>0</v>
      </c>
      <c r="DO190" s="2" t="s">
        <v>12</v>
      </c>
      <c r="DP190" s="2">
        <v>0</v>
      </c>
      <c r="DQ190" s="2">
        <v>9</v>
      </c>
      <c r="DR190" s="2">
        <v>0</v>
      </c>
      <c r="DS190" s="2">
        <v>14</v>
      </c>
      <c r="DT190" s="2">
        <v>0</v>
      </c>
      <c r="DU190" s="2">
        <v>0</v>
      </c>
      <c r="DV190" s="2">
        <v>0</v>
      </c>
      <c r="DW190" s="2">
        <v>0</v>
      </c>
      <c r="DX190" s="2">
        <v>0</v>
      </c>
      <c r="DY190" s="2" t="s">
        <v>2524</v>
      </c>
      <c r="DZ190" s="2">
        <v>5</v>
      </c>
      <c r="EA190" s="2" t="s">
        <v>12</v>
      </c>
      <c r="EB190" s="2">
        <v>110000</v>
      </c>
      <c r="EC190" s="2">
        <v>9</v>
      </c>
      <c r="ED190" s="2">
        <v>0</v>
      </c>
      <c r="EE190" s="2">
        <v>14</v>
      </c>
      <c r="EF190" s="2">
        <v>0</v>
      </c>
      <c r="EG190" s="2">
        <v>0</v>
      </c>
      <c r="EH190" s="2">
        <v>0</v>
      </c>
      <c r="EI190" s="2">
        <v>0</v>
      </c>
      <c r="EJ190" s="2">
        <v>0</v>
      </c>
      <c r="EK190" s="2" t="s">
        <v>2524</v>
      </c>
      <c r="EL190" s="2">
        <v>5</v>
      </c>
      <c r="EM190" s="2" t="s">
        <v>12</v>
      </c>
      <c r="EN190" s="2">
        <v>110000</v>
      </c>
      <c r="EO190" s="2">
        <v>45</v>
      </c>
      <c r="EP190" s="120">
        <v>990000</v>
      </c>
      <c r="EQ190" s="118">
        <f t="shared" si="20"/>
        <v>1</v>
      </c>
      <c r="ER190" s="118">
        <f t="shared" si="21"/>
        <v>1</v>
      </c>
      <c r="ES190" s="118">
        <f t="shared" si="22"/>
        <v>1</v>
      </c>
      <c r="ET190" s="118">
        <f t="shared" si="23"/>
        <v>1</v>
      </c>
      <c r="EU190" s="118">
        <f t="shared" si="24"/>
        <v>1</v>
      </c>
      <c r="EV190" s="118">
        <f t="shared" si="25"/>
        <v>1</v>
      </c>
      <c r="EW190" s="118">
        <f t="shared" si="26"/>
        <v>1</v>
      </c>
      <c r="EX190" s="118" t="str">
        <f t="shared" si="27"/>
        <v/>
      </c>
      <c r="EY190" s="118">
        <f t="shared" si="28"/>
        <v>1</v>
      </c>
      <c r="EZ190" s="118">
        <f t="shared" si="29"/>
        <v>1</v>
      </c>
      <c r="FA190" s="118" t="str">
        <f>VLOOKUP(B190,[1]Kintone!A:H,8,0)</f>
        <v>診療所</v>
      </c>
      <c r="FB190" s="121">
        <v>45014</v>
      </c>
      <c r="FC190" s="118"/>
      <c r="FD190" s="118"/>
    </row>
    <row r="191" spans="1:161" ht="18.75" customHeight="1">
      <c r="A191" s="66">
        <v>187</v>
      </c>
      <c r="B191" s="25">
        <v>904</v>
      </c>
      <c r="C191" s="67" t="s">
        <v>12</v>
      </c>
      <c r="D191" s="25">
        <v>2710303682</v>
      </c>
      <c r="E191" s="2" t="s">
        <v>1165</v>
      </c>
      <c r="F191" s="2">
        <v>0</v>
      </c>
      <c r="G191" s="2">
        <v>0</v>
      </c>
      <c r="H191" s="2" t="s">
        <v>1073</v>
      </c>
      <c r="I191" s="2" t="s">
        <v>27</v>
      </c>
      <c r="J191" s="2" t="s">
        <v>2525</v>
      </c>
      <c r="K191" s="68" t="s">
        <v>1072</v>
      </c>
      <c r="L191" s="2" t="s">
        <v>1442</v>
      </c>
      <c r="M191" s="2" t="s">
        <v>1442</v>
      </c>
      <c r="N191" s="2" t="s">
        <v>1074</v>
      </c>
      <c r="O191" s="118" t="s">
        <v>1443</v>
      </c>
      <c r="P191" s="2" t="s">
        <v>1072</v>
      </c>
      <c r="Q191" s="2" t="s">
        <v>1073</v>
      </c>
      <c r="R191" s="2" t="s">
        <v>27</v>
      </c>
      <c r="S191" s="2" t="s">
        <v>2525</v>
      </c>
      <c r="T191" s="119" t="s">
        <v>1074</v>
      </c>
      <c r="U191" s="2" t="s">
        <v>29</v>
      </c>
      <c r="V191" s="2" t="s">
        <v>12</v>
      </c>
      <c r="W191" s="123" t="s">
        <v>1128</v>
      </c>
      <c r="X191" s="2"/>
      <c r="Y191" s="2">
        <v>9</v>
      </c>
      <c r="Z191" s="2">
        <v>0</v>
      </c>
      <c r="AA191" s="2">
        <v>12</v>
      </c>
      <c r="AB191" s="2">
        <v>0</v>
      </c>
      <c r="AC191" s="2">
        <v>12</v>
      </c>
      <c r="AD191" s="2">
        <v>0</v>
      </c>
      <c r="AE191" s="2">
        <v>15</v>
      </c>
      <c r="AF191" s="2">
        <v>0</v>
      </c>
      <c r="AG191" s="2" t="s">
        <v>16</v>
      </c>
      <c r="AH191" s="2">
        <v>6</v>
      </c>
      <c r="AI191" s="2" t="s">
        <v>12</v>
      </c>
      <c r="AJ191" s="2">
        <v>130000</v>
      </c>
      <c r="AK191" s="2">
        <v>9</v>
      </c>
      <c r="AL191" s="2">
        <v>0</v>
      </c>
      <c r="AM191" s="2">
        <v>12</v>
      </c>
      <c r="AN191" s="2">
        <v>0</v>
      </c>
      <c r="AO191" s="2">
        <v>0</v>
      </c>
      <c r="AP191" s="2">
        <v>0</v>
      </c>
      <c r="AQ191" s="2">
        <v>0</v>
      </c>
      <c r="AR191" s="2">
        <v>0</v>
      </c>
      <c r="AS191" s="2" t="s">
        <v>16</v>
      </c>
      <c r="AT191" s="2">
        <v>3</v>
      </c>
      <c r="AU191" s="2" t="s">
        <v>12</v>
      </c>
      <c r="AV191" s="2">
        <v>70000</v>
      </c>
      <c r="AW191" s="2">
        <v>9</v>
      </c>
      <c r="AX191" s="2">
        <v>0</v>
      </c>
      <c r="AY191" s="2">
        <v>12</v>
      </c>
      <c r="AZ191" s="2">
        <v>0</v>
      </c>
      <c r="BA191" s="2">
        <v>12</v>
      </c>
      <c r="BB191" s="2">
        <v>0</v>
      </c>
      <c r="BC191" s="2">
        <v>15</v>
      </c>
      <c r="BD191" s="2">
        <v>0</v>
      </c>
      <c r="BE191" s="2" t="s">
        <v>16</v>
      </c>
      <c r="BF191" s="2">
        <v>6</v>
      </c>
      <c r="BG191" s="2" t="s">
        <v>12</v>
      </c>
      <c r="BH191" s="2">
        <v>130000</v>
      </c>
      <c r="BI191" s="2">
        <v>9</v>
      </c>
      <c r="BJ191" s="2">
        <v>0</v>
      </c>
      <c r="BK191" s="2">
        <v>12</v>
      </c>
      <c r="BL191" s="2">
        <v>0</v>
      </c>
      <c r="BM191" s="2">
        <v>12</v>
      </c>
      <c r="BN191" s="2">
        <v>0</v>
      </c>
      <c r="BO191" s="2">
        <v>15</v>
      </c>
      <c r="BP191" s="2">
        <v>0</v>
      </c>
      <c r="BQ191" s="2" t="s">
        <v>16</v>
      </c>
      <c r="BR191" s="2">
        <v>6</v>
      </c>
      <c r="BS191" s="2" t="s">
        <v>12</v>
      </c>
      <c r="BT191" s="2">
        <v>130000</v>
      </c>
      <c r="BU191" s="2">
        <v>0</v>
      </c>
      <c r="BV191" s="2">
        <v>0</v>
      </c>
      <c r="BW191" s="2">
        <v>0</v>
      </c>
      <c r="BX191" s="2">
        <v>0</v>
      </c>
      <c r="BY191" s="2">
        <v>0</v>
      </c>
      <c r="BZ191" s="2">
        <v>0</v>
      </c>
      <c r="CA191" s="2">
        <v>0</v>
      </c>
      <c r="CB191" s="2">
        <v>0</v>
      </c>
      <c r="CC191" s="2" t="s">
        <v>16</v>
      </c>
      <c r="CD191" s="2">
        <v>0</v>
      </c>
      <c r="CE191" s="2">
        <v>0</v>
      </c>
      <c r="CF191" s="2">
        <v>0</v>
      </c>
      <c r="CG191" s="2">
        <v>0</v>
      </c>
      <c r="CH191" s="2">
        <v>0</v>
      </c>
      <c r="CI191" s="2">
        <v>0</v>
      </c>
      <c r="CJ191" s="2">
        <v>0</v>
      </c>
      <c r="CK191" s="2">
        <v>0</v>
      </c>
      <c r="CL191" s="2">
        <v>0</v>
      </c>
      <c r="CM191" s="2">
        <v>0</v>
      </c>
      <c r="CN191" s="2">
        <v>0</v>
      </c>
      <c r="CO191" s="2" t="s">
        <v>16</v>
      </c>
      <c r="CP191" s="2">
        <v>0</v>
      </c>
      <c r="CQ191" s="2">
        <v>0</v>
      </c>
      <c r="CR191" s="2">
        <v>0</v>
      </c>
      <c r="CS191" s="2">
        <v>0</v>
      </c>
      <c r="CT191" s="2">
        <v>0</v>
      </c>
      <c r="CU191" s="2">
        <v>0</v>
      </c>
      <c r="CV191" s="2">
        <v>0</v>
      </c>
      <c r="CW191" s="2">
        <v>0</v>
      </c>
      <c r="CX191" s="2">
        <v>0</v>
      </c>
      <c r="CY191" s="2">
        <v>0</v>
      </c>
      <c r="CZ191" s="2">
        <v>0</v>
      </c>
      <c r="DA191" s="2" t="s">
        <v>16</v>
      </c>
      <c r="DB191" s="2">
        <v>0</v>
      </c>
      <c r="DC191" s="2">
        <v>0</v>
      </c>
      <c r="DD191" s="2">
        <v>0</v>
      </c>
      <c r="DE191" s="2">
        <v>0</v>
      </c>
      <c r="DF191" s="2">
        <v>0</v>
      </c>
      <c r="DG191" s="2">
        <v>0</v>
      </c>
      <c r="DH191" s="2">
        <v>0</v>
      </c>
      <c r="DI191" s="2">
        <v>0</v>
      </c>
      <c r="DJ191" s="2">
        <v>0</v>
      </c>
      <c r="DK191" s="2">
        <v>0</v>
      </c>
      <c r="DL191" s="2">
        <v>0</v>
      </c>
      <c r="DM191" s="2" t="s">
        <v>16</v>
      </c>
      <c r="DN191" s="2">
        <v>0</v>
      </c>
      <c r="DO191" s="2">
        <v>0</v>
      </c>
      <c r="DP191" s="2">
        <v>0</v>
      </c>
      <c r="DQ191" s="2">
        <v>9</v>
      </c>
      <c r="DR191" s="2">
        <v>0</v>
      </c>
      <c r="DS191" s="2">
        <v>12</v>
      </c>
      <c r="DT191" s="2">
        <v>0</v>
      </c>
      <c r="DU191" s="2">
        <v>12</v>
      </c>
      <c r="DV191" s="2">
        <v>0</v>
      </c>
      <c r="DW191" s="2">
        <v>15</v>
      </c>
      <c r="DX191" s="2">
        <v>0</v>
      </c>
      <c r="DY191" s="2" t="s">
        <v>16</v>
      </c>
      <c r="DZ191" s="2">
        <v>6</v>
      </c>
      <c r="EA191" s="2" t="s">
        <v>12</v>
      </c>
      <c r="EB191" s="2">
        <v>130000</v>
      </c>
      <c r="EC191" s="2">
        <v>9</v>
      </c>
      <c r="ED191" s="2">
        <v>0</v>
      </c>
      <c r="EE191" s="2">
        <v>12</v>
      </c>
      <c r="EF191" s="2">
        <v>0</v>
      </c>
      <c r="EG191" s="2">
        <v>12</v>
      </c>
      <c r="EH191" s="2">
        <v>0</v>
      </c>
      <c r="EI191" s="2">
        <v>15</v>
      </c>
      <c r="EJ191" s="2">
        <v>0</v>
      </c>
      <c r="EK191" s="2" t="s">
        <v>16</v>
      </c>
      <c r="EL191" s="2">
        <v>6</v>
      </c>
      <c r="EM191" s="2" t="s">
        <v>12</v>
      </c>
      <c r="EN191" s="2">
        <v>130000</v>
      </c>
      <c r="EO191" s="2">
        <v>33</v>
      </c>
      <c r="EP191" s="120">
        <v>720000</v>
      </c>
      <c r="EQ191" s="118">
        <f t="shared" si="20"/>
        <v>1</v>
      </c>
      <c r="ER191" s="118">
        <f t="shared" si="21"/>
        <v>1</v>
      </c>
      <c r="ES191" s="118">
        <f t="shared" si="22"/>
        <v>1</v>
      </c>
      <c r="ET191" s="118">
        <f t="shared" si="23"/>
        <v>1</v>
      </c>
      <c r="EU191" s="118" t="str">
        <f t="shared" si="24"/>
        <v/>
      </c>
      <c r="EV191" s="118" t="str">
        <f t="shared" si="25"/>
        <v/>
      </c>
      <c r="EW191" s="118" t="str">
        <f t="shared" si="26"/>
        <v/>
      </c>
      <c r="EX191" s="118" t="str">
        <f t="shared" si="27"/>
        <v/>
      </c>
      <c r="EY191" s="118">
        <f t="shared" si="28"/>
        <v>1</v>
      </c>
      <c r="EZ191" s="118">
        <f t="shared" si="29"/>
        <v>1</v>
      </c>
      <c r="FA191" s="118" t="str">
        <f>VLOOKUP(B191,[1]Kintone!A:H,8,0)</f>
        <v>診療所</v>
      </c>
      <c r="FB191" s="121">
        <v>45014</v>
      </c>
      <c r="FC191" s="118"/>
      <c r="FD191" s="118"/>
    </row>
    <row r="192" spans="1:161" ht="18.75">
      <c r="A192" s="66">
        <v>188</v>
      </c>
      <c r="B192" s="25">
        <v>1891</v>
      </c>
      <c r="C192" s="67" t="s">
        <v>15</v>
      </c>
      <c r="D192" s="25">
        <v>2713007165</v>
      </c>
      <c r="E192" s="2" t="s">
        <v>1165</v>
      </c>
      <c r="F192" s="2">
        <v>0</v>
      </c>
      <c r="G192" s="2">
        <v>0</v>
      </c>
      <c r="H192" s="2" t="s">
        <v>135</v>
      </c>
      <c r="I192" s="2" t="s">
        <v>136</v>
      </c>
      <c r="J192" s="2" t="s">
        <v>3444</v>
      </c>
      <c r="K192" s="68" t="s">
        <v>134</v>
      </c>
      <c r="L192" s="2" t="s">
        <v>1428</v>
      </c>
      <c r="M192" s="2" t="s">
        <v>1428</v>
      </c>
      <c r="N192" s="2" t="s">
        <v>137</v>
      </c>
      <c r="O192" s="118" t="s">
        <v>1429</v>
      </c>
      <c r="P192" s="2" t="s">
        <v>134</v>
      </c>
      <c r="Q192" s="2" t="s">
        <v>135</v>
      </c>
      <c r="R192" s="2" t="s">
        <v>136</v>
      </c>
      <c r="S192" s="2" t="s">
        <v>3444</v>
      </c>
      <c r="T192" s="119" t="s">
        <v>137</v>
      </c>
      <c r="U192" s="2" t="s">
        <v>20</v>
      </c>
      <c r="V192" s="2" t="s">
        <v>15</v>
      </c>
      <c r="W192" s="69"/>
      <c r="X192" s="2" t="s">
        <v>1033</v>
      </c>
      <c r="Y192" s="2">
        <v>9</v>
      </c>
      <c r="Z192" s="2">
        <v>0</v>
      </c>
      <c r="AA192" s="2">
        <v>11</v>
      </c>
      <c r="AB192" s="2">
        <v>0</v>
      </c>
      <c r="AC192" s="2">
        <v>0</v>
      </c>
      <c r="AD192" s="2">
        <v>0</v>
      </c>
      <c r="AE192" s="2">
        <v>0</v>
      </c>
      <c r="AF192" s="2">
        <v>0</v>
      </c>
      <c r="AG192" s="2" t="s">
        <v>1033</v>
      </c>
      <c r="AH192" s="2">
        <v>2</v>
      </c>
      <c r="AI192" s="2" t="s">
        <v>15</v>
      </c>
      <c r="AJ192" s="2">
        <v>25000</v>
      </c>
      <c r="AK192" s="2">
        <v>9</v>
      </c>
      <c r="AL192" s="2">
        <v>0</v>
      </c>
      <c r="AM192" s="2">
        <v>11</v>
      </c>
      <c r="AN192" s="2">
        <v>0</v>
      </c>
      <c r="AO192" s="2">
        <v>0</v>
      </c>
      <c r="AP192" s="2">
        <v>0</v>
      </c>
      <c r="AQ192" s="2">
        <v>0</v>
      </c>
      <c r="AR192" s="2">
        <v>0</v>
      </c>
      <c r="AS192" s="2" t="s">
        <v>1033</v>
      </c>
      <c r="AT192" s="2">
        <v>2</v>
      </c>
      <c r="AU192" s="2" t="s">
        <v>15</v>
      </c>
      <c r="AV192" s="2">
        <v>25000</v>
      </c>
      <c r="AW192" s="2">
        <v>9</v>
      </c>
      <c r="AX192" s="2">
        <v>0</v>
      </c>
      <c r="AY192" s="2">
        <v>11</v>
      </c>
      <c r="AZ192" s="2">
        <v>0</v>
      </c>
      <c r="BA192" s="2">
        <v>0</v>
      </c>
      <c r="BB192" s="2">
        <v>0</v>
      </c>
      <c r="BC192" s="2">
        <v>0</v>
      </c>
      <c r="BD192" s="2">
        <v>0</v>
      </c>
      <c r="BE192" s="2" t="s">
        <v>1033</v>
      </c>
      <c r="BF192" s="2">
        <v>2</v>
      </c>
      <c r="BG192" s="2" t="s">
        <v>15</v>
      </c>
      <c r="BH192" s="2">
        <v>25000</v>
      </c>
      <c r="BI192" s="2">
        <v>9</v>
      </c>
      <c r="BJ192" s="2">
        <v>0</v>
      </c>
      <c r="BK192" s="2">
        <v>11</v>
      </c>
      <c r="BL192" s="2">
        <v>0</v>
      </c>
      <c r="BM192" s="2">
        <v>0</v>
      </c>
      <c r="BN192" s="2">
        <v>0</v>
      </c>
      <c r="BO192" s="2">
        <v>0</v>
      </c>
      <c r="BP192" s="2">
        <v>0</v>
      </c>
      <c r="BQ192" s="2" t="s">
        <v>1033</v>
      </c>
      <c r="BR192" s="2">
        <v>2</v>
      </c>
      <c r="BS192" s="2" t="s">
        <v>15</v>
      </c>
      <c r="BT192" s="2">
        <v>25000</v>
      </c>
      <c r="BU192" s="2">
        <v>0</v>
      </c>
      <c r="BV192" s="2">
        <v>0</v>
      </c>
      <c r="BW192" s="2">
        <v>0</v>
      </c>
      <c r="BX192" s="2">
        <v>0</v>
      </c>
      <c r="BY192" s="2">
        <v>0</v>
      </c>
      <c r="BZ192" s="2">
        <v>0</v>
      </c>
      <c r="CA192" s="2">
        <v>0</v>
      </c>
      <c r="CB192" s="2">
        <v>0</v>
      </c>
      <c r="CC192" s="2" t="s">
        <v>16</v>
      </c>
      <c r="CD192" s="2">
        <v>0</v>
      </c>
      <c r="CE192" s="2">
        <v>0</v>
      </c>
      <c r="CF192" s="2">
        <v>0</v>
      </c>
      <c r="CG192" s="2">
        <v>9</v>
      </c>
      <c r="CH192" s="2">
        <v>0</v>
      </c>
      <c r="CI192" s="2">
        <v>11</v>
      </c>
      <c r="CJ192" s="2">
        <v>0</v>
      </c>
      <c r="CK192" s="2">
        <v>0</v>
      </c>
      <c r="CL192" s="2">
        <v>0</v>
      </c>
      <c r="CM192" s="2">
        <v>0</v>
      </c>
      <c r="CN192" s="2">
        <v>0</v>
      </c>
      <c r="CO192" s="2" t="s">
        <v>1033</v>
      </c>
      <c r="CP192" s="2">
        <v>2</v>
      </c>
      <c r="CQ192" s="2" t="s">
        <v>15</v>
      </c>
      <c r="CR192" s="2">
        <v>25000</v>
      </c>
      <c r="CS192" s="2">
        <v>0</v>
      </c>
      <c r="CT192" s="2">
        <v>0</v>
      </c>
      <c r="CU192" s="2">
        <v>0</v>
      </c>
      <c r="CV192" s="2">
        <v>0</v>
      </c>
      <c r="CW192" s="2">
        <v>0</v>
      </c>
      <c r="CX192" s="2">
        <v>0</v>
      </c>
      <c r="CY192" s="2">
        <v>0</v>
      </c>
      <c r="CZ192" s="2">
        <v>0</v>
      </c>
      <c r="DA192" s="2" t="s">
        <v>16</v>
      </c>
      <c r="DB192" s="2">
        <v>0</v>
      </c>
      <c r="DC192" s="2">
        <v>0</v>
      </c>
      <c r="DD192" s="2">
        <v>0</v>
      </c>
      <c r="DE192" s="2">
        <v>0</v>
      </c>
      <c r="DF192" s="2">
        <v>0</v>
      </c>
      <c r="DG192" s="2">
        <v>0</v>
      </c>
      <c r="DH192" s="2">
        <v>0</v>
      </c>
      <c r="DI192" s="2">
        <v>0</v>
      </c>
      <c r="DJ192" s="2">
        <v>0</v>
      </c>
      <c r="DK192" s="2">
        <v>0</v>
      </c>
      <c r="DL192" s="2">
        <v>0</v>
      </c>
      <c r="DM192" s="2" t="s">
        <v>16</v>
      </c>
      <c r="DN192" s="2">
        <v>0</v>
      </c>
      <c r="DO192" s="2">
        <v>0</v>
      </c>
      <c r="DP192" s="2">
        <v>0</v>
      </c>
      <c r="DQ192" s="2">
        <v>0</v>
      </c>
      <c r="DR192" s="2">
        <v>0</v>
      </c>
      <c r="DS192" s="2">
        <v>0</v>
      </c>
      <c r="DT192" s="2">
        <v>0</v>
      </c>
      <c r="DU192" s="2">
        <v>0</v>
      </c>
      <c r="DV192" s="2">
        <v>0</v>
      </c>
      <c r="DW192" s="2">
        <v>0</v>
      </c>
      <c r="DX192" s="2">
        <v>0</v>
      </c>
      <c r="DY192" s="2" t="s">
        <v>16</v>
      </c>
      <c r="DZ192" s="2">
        <v>0</v>
      </c>
      <c r="EA192" s="2">
        <v>0</v>
      </c>
      <c r="EB192" s="2">
        <v>0</v>
      </c>
      <c r="EC192" s="2">
        <v>9</v>
      </c>
      <c r="ED192" s="2">
        <v>0</v>
      </c>
      <c r="EE192" s="2">
        <v>11</v>
      </c>
      <c r="EF192" s="2">
        <v>0</v>
      </c>
      <c r="EG192" s="2">
        <v>0</v>
      </c>
      <c r="EH192" s="2">
        <v>0</v>
      </c>
      <c r="EI192" s="2">
        <v>0</v>
      </c>
      <c r="EJ192" s="2">
        <v>0</v>
      </c>
      <c r="EK192" s="2" t="s">
        <v>1033</v>
      </c>
      <c r="EL192" s="2">
        <v>2</v>
      </c>
      <c r="EM192" s="2" t="s">
        <v>15</v>
      </c>
      <c r="EN192" s="2">
        <v>25000</v>
      </c>
      <c r="EO192" s="2">
        <v>12</v>
      </c>
      <c r="EP192" s="120">
        <v>150000</v>
      </c>
      <c r="EQ192" s="118">
        <f t="shared" si="20"/>
        <v>1</v>
      </c>
      <c r="ER192" s="118">
        <f t="shared" si="21"/>
        <v>1</v>
      </c>
      <c r="ES192" s="118">
        <f t="shared" si="22"/>
        <v>1</v>
      </c>
      <c r="ET192" s="118">
        <f t="shared" si="23"/>
        <v>1</v>
      </c>
      <c r="EU192" s="118" t="str">
        <f t="shared" si="24"/>
        <v/>
      </c>
      <c r="EV192" s="118">
        <f t="shared" si="25"/>
        <v>1</v>
      </c>
      <c r="EW192" s="118" t="str">
        <f t="shared" si="26"/>
        <v/>
      </c>
      <c r="EX192" s="118" t="str">
        <f t="shared" si="27"/>
        <v/>
      </c>
      <c r="EY192" s="118" t="str">
        <f t="shared" si="28"/>
        <v/>
      </c>
      <c r="EZ192" s="118">
        <f t="shared" si="29"/>
        <v>1</v>
      </c>
      <c r="FA192" s="118" t="str">
        <f>VLOOKUP(B192,[1]Kintone!A:H,8,0)</f>
        <v>診療所</v>
      </c>
      <c r="FB192" s="121">
        <v>45014</v>
      </c>
      <c r="FC192" s="118"/>
      <c r="FD192" s="118"/>
    </row>
    <row r="193" spans="1:160" ht="18.75" customHeight="1">
      <c r="A193" s="66">
        <v>189</v>
      </c>
      <c r="B193" s="25">
        <v>2595</v>
      </c>
      <c r="C193" s="67" t="s">
        <v>15</v>
      </c>
      <c r="D193" s="25">
        <v>2710203544</v>
      </c>
      <c r="E193" s="2" t="s">
        <v>1165</v>
      </c>
      <c r="F193" s="2">
        <v>0</v>
      </c>
      <c r="G193" s="2">
        <v>0</v>
      </c>
      <c r="H193" s="2" t="s">
        <v>935</v>
      </c>
      <c r="I193" s="2" t="s">
        <v>102</v>
      </c>
      <c r="J193" s="2" t="s">
        <v>936</v>
      </c>
      <c r="K193" s="68" t="s">
        <v>544</v>
      </c>
      <c r="L193" s="2" t="s">
        <v>1417</v>
      </c>
      <c r="M193" s="2" t="s">
        <v>1516</v>
      </c>
      <c r="N193" s="2" t="s">
        <v>937</v>
      </c>
      <c r="O193" s="118" t="s">
        <v>1517</v>
      </c>
      <c r="P193" s="2" t="s">
        <v>544</v>
      </c>
      <c r="Q193" s="2" t="s">
        <v>935</v>
      </c>
      <c r="R193" s="2" t="s">
        <v>102</v>
      </c>
      <c r="S193" s="2" t="s">
        <v>936</v>
      </c>
      <c r="T193" s="119" t="s">
        <v>937</v>
      </c>
      <c r="U193" s="2" t="s">
        <v>52</v>
      </c>
      <c r="V193" s="2" t="s">
        <v>15</v>
      </c>
      <c r="W193" s="123"/>
      <c r="X193" s="2"/>
      <c r="Y193" s="2">
        <v>9</v>
      </c>
      <c r="Z193" s="2">
        <v>0</v>
      </c>
      <c r="AA193" s="2">
        <v>12</v>
      </c>
      <c r="AB193" s="2">
        <v>0</v>
      </c>
      <c r="AC193" s="2">
        <v>13</v>
      </c>
      <c r="AD193" s="2">
        <v>0</v>
      </c>
      <c r="AE193" s="2">
        <v>17</v>
      </c>
      <c r="AF193" s="2">
        <v>0</v>
      </c>
      <c r="AG193" s="2" t="s">
        <v>16</v>
      </c>
      <c r="AH193" s="2">
        <v>7</v>
      </c>
      <c r="AI193" s="2" t="s">
        <v>15</v>
      </c>
      <c r="AJ193" s="2">
        <v>65000</v>
      </c>
      <c r="AK193" s="2">
        <v>9</v>
      </c>
      <c r="AL193" s="2">
        <v>0</v>
      </c>
      <c r="AM193" s="2">
        <v>12</v>
      </c>
      <c r="AN193" s="2">
        <v>0</v>
      </c>
      <c r="AO193" s="2">
        <v>13</v>
      </c>
      <c r="AP193" s="2">
        <v>0</v>
      </c>
      <c r="AQ193" s="2">
        <v>17</v>
      </c>
      <c r="AR193" s="2">
        <v>0</v>
      </c>
      <c r="AS193" s="2" t="s">
        <v>16</v>
      </c>
      <c r="AT193" s="2">
        <v>7</v>
      </c>
      <c r="AU193" s="2" t="s">
        <v>15</v>
      </c>
      <c r="AV193" s="2">
        <v>65000</v>
      </c>
      <c r="AW193" s="2">
        <v>9</v>
      </c>
      <c r="AX193" s="2">
        <v>0</v>
      </c>
      <c r="AY193" s="2">
        <v>12</v>
      </c>
      <c r="AZ193" s="2">
        <v>0</v>
      </c>
      <c r="BA193" s="2">
        <v>13</v>
      </c>
      <c r="BB193" s="2">
        <v>0</v>
      </c>
      <c r="BC193" s="2">
        <v>17</v>
      </c>
      <c r="BD193" s="2">
        <v>0</v>
      </c>
      <c r="BE193" s="2" t="s">
        <v>16</v>
      </c>
      <c r="BF193" s="2">
        <v>7</v>
      </c>
      <c r="BG193" s="2" t="s">
        <v>15</v>
      </c>
      <c r="BH193" s="2">
        <v>65000</v>
      </c>
      <c r="BI193" s="2">
        <v>9</v>
      </c>
      <c r="BJ193" s="2">
        <v>0</v>
      </c>
      <c r="BK193" s="2">
        <v>12</v>
      </c>
      <c r="BL193" s="2">
        <v>0</v>
      </c>
      <c r="BM193" s="2">
        <v>13</v>
      </c>
      <c r="BN193" s="2">
        <v>0</v>
      </c>
      <c r="BO193" s="2">
        <v>17</v>
      </c>
      <c r="BP193" s="2">
        <v>0</v>
      </c>
      <c r="BQ193" s="2" t="s">
        <v>16</v>
      </c>
      <c r="BR193" s="2">
        <v>7</v>
      </c>
      <c r="BS193" s="2" t="s">
        <v>15</v>
      </c>
      <c r="BT193" s="2">
        <v>65000</v>
      </c>
      <c r="BU193" s="2">
        <v>9</v>
      </c>
      <c r="BV193" s="2">
        <v>0</v>
      </c>
      <c r="BW193" s="2">
        <v>12</v>
      </c>
      <c r="BX193" s="2">
        <v>0</v>
      </c>
      <c r="BY193" s="2">
        <v>13</v>
      </c>
      <c r="BZ193" s="2">
        <v>0</v>
      </c>
      <c r="CA193" s="2">
        <v>17</v>
      </c>
      <c r="CB193" s="2">
        <v>0</v>
      </c>
      <c r="CC193" s="2" t="s">
        <v>16</v>
      </c>
      <c r="CD193" s="2">
        <v>7</v>
      </c>
      <c r="CE193" s="2" t="s">
        <v>15</v>
      </c>
      <c r="CF193" s="2">
        <v>65000</v>
      </c>
      <c r="CG193" s="2">
        <v>9</v>
      </c>
      <c r="CH193" s="2">
        <v>0</v>
      </c>
      <c r="CI193" s="2">
        <v>12</v>
      </c>
      <c r="CJ193" s="2">
        <v>0</v>
      </c>
      <c r="CK193" s="2">
        <v>13</v>
      </c>
      <c r="CL193" s="2">
        <v>0</v>
      </c>
      <c r="CM193" s="2">
        <v>17</v>
      </c>
      <c r="CN193" s="2">
        <v>0</v>
      </c>
      <c r="CO193" s="2" t="s">
        <v>16</v>
      </c>
      <c r="CP193" s="2">
        <v>7</v>
      </c>
      <c r="CQ193" s="2" t="s">
        <v>15</v>
      </c>
      <c r="CR193" s="2">
        <v>65000</v>
      </c>
      <c r="CS193" s="2">
        <v>9</v>
      </c>
      <c r="CT193" s="2">
        <v>0</v>
      </c>
      <c r="CU193" s="2">
        <v>12</v>
      </c>
      <c r="CV193" s="2">
        <v>0</v>
      </c>
      <c r="CW193" s="2">
        <v>13</v>
      </c>
      <c r="CX193" s="2">
        <v>0</v>
      </c>
      <c r="CY193" s="2">
        <v>17</v>
      </c>
      <c r="CZ193" s="2">
        <v>0</v>
      </c>
      <c r="DA193" s="2" t="s">
        <v>16</v>
      </c>
      <c r="DB193" s="2">
        <v>7</v>
      </c>
      <c r="DC193" s="2" t="s">
        <v>15</v>
      </c>
      <c r="DD193" s="2">
        <v>65000</v>
      </c>
      <c r="DE193" s="2">
        <v>9</v>
      </c>
      <c r="DF193" s="2">
        <v>0</v>
      </c>
      <c r="DG193" s="2">
        <v>12</v>
      </c>
      <c r="DH193" s="2">
        <v>0</v>
      </c>
      <c r="DI193" s="2">
        <v>13</v>
      </c>
      <c r="DJ193" s="2">
        <v>0</v>
      </c>
      <c r="DK193" s="2">
        <v>17</v>
      </c>
      <c r="DL193" s="2">
        <v>0</v>
      </c>
      <c r="DM193" s="2" t="s">
        <v>16</v>
      </c>
      <c r="DN193" s="2">
        <v>7</v>
      </c>
      <c r="DO193" s="2" t="s">
        <v>15</v>
      </c>
      <c r="DP193" s="2">
        <v>65000</v>
      </c>
      <c r="DQ193" s="2">
        <v>9</v>
      </c>
      <c r="DR193" s="2">
        <v>0</v>
      </c>
      <c r="DS193" s="2">
        <v>12</v>
      </c>
      <c r="DT193" s="2">
        <v>0</v>
      </c>
      <c r="DU193" s="2">
        <v>13</v>
      </c>
      <c r="DV193" s="2">
        <v>0</v>
      </c>
      <c r="DW193" s="2">
        <v>17</v>
      </c>
      <c r="DX193" s="2">
        <v>0</v>
      </c>
      <c r="DY193" s="2" t="s">
        <v>16</v>
      </c>
      <c r="DZ193" s="2">
        <v>7</v>
      </c>
      <c r="EA193" s="2" t="s">
        <v>15</v>
      </c>
      <c r="EB193" s="2">
        <v>65000</v>
      </c>
      <c r="EC193" s="2">
        <v>9</v>
      </c>
      <c r="ED193" s="2">
        <v>0</v>
      </c>
      <c r="EE193" s="2">
        <v>12</v>
      </c>
      <c r="EF193" s="2">
        <v>0</v>
      </c>
      <c r="EG193" s="2">
        <v>13</v>
      </c>
      <c r="EH193" s="2">
        <v>0</v>
      </c>
      <c r="EI193" s="2">
        <v>17</v>
      </c>
      <c r="EJ193" s="2">
        <v>0</v>
      </c>
      <c r="EK193" s="2" t="s">
        <v>16</v>
      </c>
      <c r="EL193" s="2">
        <v>7</v>
      </c>
      <c r="EM193" s="2" t="s">
        <v>15</v>
      </c>
      <c r="EN193" s="2">
        <v>65000</v>
      </c>
      <c r="EO193" s="2">
        <v>70</v>
      </c>
      <c r="EP193" s="120">
        <v>650000</v>
      </c>
      <c r="EQ193" s="118">
        <f t="shared" si="20"/>
        <v>1</v>
      </c>
      <c r="ER193" s="118">
        <f t="shared" si="21"/>
        <v>1</v>
      </c>
      <c r="ES193" s="118">
        <f t="shared" si="22"/>
        <v>1</v>
      </c>
      <c r="ET193" s="118">
        <f t="shared" si="23"/>
        <v>1</v>
      </c>
      <c r="EU193" s="118">
        <f t="shared" si="24"/>
        <v>1</v>
      </c>
      <c r="EV193" s="118">
        <f t="shared" si="25"/>
        <v>1</v>
      </c>
      <c r="EW193" s="118">
        <f t="shared" si="26"/>
        <v>1</v>
      </c>
      <c r="EX193" s="118">
        <f t="shared" si="27"/>
        <v>1</v>
      </c>
      <c r="EY193" s="118">
        <f t="shared" si="28"/>
        <v>1</v>
      </c>
      <c r="EZ193" s="118">
        <f t="shared" si="29"/>
        <v>1</v>
      </c>
      <c r="FA193" s="118" t="str">
        <f>VLOOKUP(B193,[1]Kintone!A:H,8,0)</f>
        <v>診療所</v>
      </c>
      <c r="FB193" s="121">
        <v>45014</v>
      </c>
      <c r="FC193" s="118"/>
      <c r="FD193" s="118"/>
    </row>
    <row r="194" spans="1:160" ht="18.75" customHeight="1">
      <c r="A194" s="66">
        <v>190</v>
      </c>
      <c r="B194" s="25">
        <v>2939</v>
      </c>
      <c r="C194" s="67" t="s">
        <v>15</v>
      </c>
      <c r="D194" s="25">
        <v>2710106804</v>
      </c>
      <c r="E194" s="2" t="s">
        <v>2007</v>
      </c>
      <c r="F194" s="2" t="s">
        <v>2008</v>
      </c>
      <c r="G194" s="2" t="s">
        <v>3445</v>
      </c>
      <c r="H194" s="2" t="s">
        <v>2007</v>
      </c>
      <c r="I194" s="2" t="s">
        <v>173</v>
      </c>
      <c r="J194" s="2" t="s">
        <v>2009</v>
      </c>
      <c r="K194" s="68" t="s">
        <v>2010</v>
      </c>
      <c r="L194" s="2" t="s">
        <v>2011</v>
      </c>
      <c r="M194" s="2" t="s">
        <v>3446</v>
      </c>
      <c r="N194" s="2" t="s">
        <v>3447</v>
      </c>
      <c r="O194" s="118" t="s">
        <v>2012</v>
      </c>
      <c r="P194" s="2" t="s">
        <v>2010</v>
      </c>
      <c r="Q194" s="2" t="s">
        <v>2007</v>
      </c>
      <c r="R194" s="2" t="s">
        <v>173</v>
      </c>
      <c r="S194" s="2" t="s">
        <v>2009</v>
      </c>
      <c r="T194" s="119" t="s">
        <v>2013</v>
      </c>
      <c r="U194" s="2" t="s">
        <v>20</v>
      </c>
      <c r="V194" s="2" t="s">
        <v>15</v>
      </c>
      <c r="W194" s="123"/>
      <c r="X194" s="2"/>
      <c r="Y194" s="2">
        <v>0</v>
      </c>
      <c r="Z194" s="2">
        <v>0</v>
      </c>
      <c r="AA194" s="2">
        <v>0</v>
      </c>
      <c r="AB194" s="2">
        <v>0</v>
      </c>
      <c r="AC194" s="2">
        <v>0</v>
      </c>
      <c r="AD194" s="2">
        <v>0</v>
      </c>
      <c r="AE194" s="2">
        <v>0</v>
      </c>
      <c r="AF194" s="2">
        <v>0</v>
      </c>
      <c r="AG194" s="2" t="s">
        <v>16</v>
      </c>
      <c r="AH194" s="2">
        <v>0</v>
      </c>
      <c r="AI194" s="2">
        <v>0</v>
      </c>
      <c r="AJ194" s="2">
        <v>0</v>
      </c>
      <c r="AK194" s="2">
        <v>9</v>
      </c>
      <c r="AL194" s="2">
        <v>0</v>
      </c>
      <c r="AM194" s="2">
        <v>12</v>
      </c>
      <c r="AN194" s="2">
        <v>0</v>
      </c>
      <c r="AO194" s="2">
        <v>0</v>
      </c>
      <c r="AP194" s="2">
        <v>0</v>
      </c>
      <c r="AQ194" s="2">
        <v>0</v>
      </c>
      <c r="AR194" s="2">
        <v>0</v>
      </c>
      <c r="AS194" s="2" t="s">
        <v>16</v>
      </c>
      <c r="AT194" s="2">
        <v>3</v>
      </c>
      <c r="AU194" s="2" t="s">
        <v>15</v>
      </c>
      <c r="AV194" s="2">
        <v>35000</v>
      </c>
      <c r="AW194" s="2">
        <v>0</v>
      </c>
      <c r="AX194" s="2">
        <v>0</v>
      </c>
      <c r="AY194" s="2">
        <v>0</v>
      </c>
      <c r="AZ194" s="2">
        <v>0</v>
      </c>
      <c r="BA194" s="2">
        <v>0</v>
      </c>
      <c r="BB194" s="2">
        <v>0</v>
      </c>
      <c r="BC194" s="2">
        <v>0</v>
      </c>
      <c r="BD194" s="2">
        <v>0</v>
      </c>
      <c r="BE194" s="2" t="s">
        <v>16</v>
      </c>
      <c r="BF194" s="2">
        <v>0</v>
      </c>
      <c r="BG194" s="2">
        <v>0</v>
      </c>
      <c r="BH194" s="2">
        <v>0</v>
      </c>
      <c r="BI194" s="2">
        <v>9</v>
      </c>
      <c r="BJ194" s="2">
        <v>0</v>
      </c>
      <c r="BK194" s="2">
        <v>12</v>
      </c>
      <c r="BL194" s="2">
        <v>0</v>
      </c>
      <c r="BM194" s="2">
        <v>0</v>
      </c>
      <c r="BN194" s="2">
        <v>0</v>
      </c>
      <c r="BO194" s="2">
        <v>0</v>
      </c>
      <c r="BP194" s="2">
        <v>0</v>
      </c>
      <c r="BQ194" s="2" t="s">
        <v>16</v>
      </c>
      <c r="BR194" s="2">
        <v>3</v>
      </c>
      <c r="BS194" s="2" t="s">
        <v>15</v>
      </c>
      <c r="BT194" s="2">
        <v>35000</v>
      </c>
      <c r="BU194" s="2">
        <v>0</v>
      </c>
      <c r="BV194" s="2">
        <v>0</v>
      </c>
      <c r="BW194" s="2">
        <v>0</v>
      </c>
      <c r="BX194" s="2">
        <v>0</v>
      </c>
      <c r="BY194" s="2">
        <v>0</v>
      </c>
      <c r="BZ194" s="2">
        <v>0</v>
      </c>
      <c r="CA194" s="2">
        <v>0</v>
      </c>
      <c r="CB194" s="2">
        <v>0</v>
      </c>
      <c r="CC194" s="2" t="s">
        <v>16</v>
      </c>
      <c r="CD194" s="2">
        <v>0</v>
      </c>
      <c r="CE194" s="2">
        <v>0</v>
      </c>
      <c r="CF194" s="2">
        <v>0</v>
      </c>
      <c r="CG194" s="2">
        <v>0</v>
      </c>
      <c r="CH194" s="2">
        <v>0</v>
      </c>
      <c r="CI194" s="2">
        <v>0</v>
      </c>
      <c r="CJ194" s="2">
        <v>0</v>
      </c>
      <c r="CK194" s="2">
        <v>0</v>
      </c>
      <c r="CL194" s="2">
        <v>0</v>
      </c>
      <c r="CM194" s="2">
        <v>0</v>
      </c>
      <c r="CN194" s="2">
        <v>0</v>
      </c>
      <c r="CO194" s="2" t="s">
        <v>16</v>
      </c>
      <c r="CP194" s="2">
        <v>0</v>
      </c>
      <c r="CQ194" s="2">
        <v>0</v>
      </c>
      <c r="CR194" s="2">
        <v>0</v>
      </c>
      <c r="CS194" s="2">
        <v>9</v>
      </c>
      <c r="CT194" s="2">
        <v>0</v>
      </c>
      <c r="CU194" s="2">
        <v>12</v>
      </c>
      <c r="CV194" s="2">
        <v>0</v>
      </c>
      <c r="CW194" s="2">
        <v>13</v>
      </c>
      <c r="CX194" s="2">
        <v>0</v>
      </c>
      <c r="CY194" s="2">
        <v>17</v>
      </c>
      <c r="CZ194" s="2">
        <v>0</v>
      </c>
      <c r="DA194" s="2" t="s">
        <v>16</v>
      </c>
      <c r="DB194" s="2">
        <v>7</v>
      </c>
      <c r="DC194" s="2" t="s">
        <v>15</v>
      </c>
      <c r="DD194" s="2">
        <v>65000</v>
      </c>
      <c r="DE194" s="2">
        <v>0</v>
      </c>
      <c r="DF194" s="2">
        <v>0</v>
      </c>
      <c r="DG194" s="2">
        <v>0</v>
      </c>
      <c r="DH194" s="2">
        <v>0</v>
      </c>
      <c r="DI194" s="2">
        <v>0</v>
      </c>
      <c r="DJ194" s="2">
        <v>0</v>
      </c>
      <c r="DK194" s="2">
        <v>0</v>
      </c>
      <c r="DL194" s="2">
        <v>0</v>
      </c>
      <c r="DM194" s="2" t="s">
        <v>16</v>
      </c>
      <c r="DN194" s="2">
        <v>0</v>
      </c>
      <c r="DO194" s="2">
        <v>0</v>
      </c>
      <c r="DP194" s="2">
        <v>0</v>
      </c>
      <c r="DQ194" s="2">
        <v>9</v>
      </c>
      <c r="DR194" s="2">
        <v>0</v>
      </c>
      <c r="DS194" s="2">
        <v>12</v>
      </c>
      <c r="DT194" s="2">
        <v>0</v>
      </c>
      <c r="DU194" s="2">
        <v>13</v>
      </c>
      <c r="DV194" s="2">
        <v>0</v>
      </c>
      <c r="DW194" s="2">
        <v>17</v>
      </c>
      <c r="DX194" s="2">
        <v>0</v>
      </c>
      <c r="DY194" s="2" t="s">
        <v>16</v>
      </c>
      <c r="DZ194" s="2">
        <v>7</v>
      </c>
      <c r="EA194" s="2" t="s">
        <v>15</v>
      </c>
      <c r="EB194" s="2">
        <v>65000</v>
      </c>
      <c r="EC194" s="2">
        <v>0</v>
      </c>
      <c r="ED194" s="2">
        <v>0</v>
      </c>
      <c r="EE194" s="2">
        <v>0</v>
      </c>
      <c r="EF194" s="2">
        <v>0</v>
      </c>
      <c r="EG194" s="2">
        <v>0</v>
      </c>
      <c r="EH194" s="2">
        <v>0</v>
      </c>
      <c r="EI194" s="2">
        <v>0</v>
      </c>
      <c r="EJ194" s="2">
        <v>0</v>
      </c>
      <c r="EK194" s="2" t="s">
        <v>16</v>
      </c>
      <c r="EL194" s="2">
        <v>0</v>
      </c>
      <c r="EM194" s="2">
        <v>0</v>
      </c>
      <c r="EN194" s="2">
        <v>0</v>
      </c>
      <c r="EO194" s="2">
        <v>20</v>
      </c>
      <c r="EP194" s="120">
        <v>200000</v>
      </c>
      <c r="EQ194" s="118" t="str">
        <f t="shared" si="20"/>
        <v/>
      </c>
      <c r="ER194" s="118">
        <f t="shared" si="21"/>
        <v>1</v>
      </c>
      <c r="ES194" s="118" t="str">
        <f t="shared" si="22"/>
        <v/>
      </c>
      <c r="ET194" s="118">
        <f t="shared" si="23"/>
        <v>1</v>
      </c>
      <c r="EU194" s="118" t="str">
        <f t="shared" si="24"/>
        <v/>
      </c>
      <c r="EV194" s="118" t="str">
        <f t="shared" si="25"/>
        <v/>
      </c>
      <c r="EW194" s="118">
        <f t="shared" si="26"/>
        <v>1</v>
      </c>
      <c r="EX194" s="118" t="str">
        <f t="shared" si="27"/>
        <v/>
      </c>
      <c r="EY194" s="118">
        <f t="shared" si="28"/>
        <v>1</v>
      </c>
      <c r="EZ194" s="118" t="str">
        <f t="shared" si="29"/>
        <v/>
      </c>
      <c r="FA194" s="118" t="str">
        <f>VLOOKUP(B194,[1]Kintone!A:H,8,0)</f>
        <v>診療所</v>
      </c>
      <c r="FB194" s="121">
        <v>45014</v>
      </c>
      <c r="FC194" s="118"/>
      <c r="FD194" s="118"/>
    </row>
    <row r="195" spans="1:160" ht="18.75">
      <c r="A195" s="66">
        <v>191</v>
      </c>
      <c r="B195" s="25">
        <v>334</v>
      </c>
      <c r="C195" s="67" t="s">
        <v>12</v>
      </c>
      <c r="D195" s="25">
        <v>2715806812</v>
      </c>
      <c r="E195" s="2" t="s">
        <v>1165</v>
      </c>
      <c r="F195" s="2">
        <v>0</v>
      </c>
      <c r="G195" s="2">
        <v>0</v>
      </c>
      <c r="H195" s="2" t="s">
        <v>667</v>
      </c>
      <c r="I195" s="2" t="s">
        <v>168</v>
      </c>
      <c r="J195" s="2" t="s">
        <v>668</v>
      </c>
      <c r="K195" s="68" t="s">
        <v>474</v>
      </c>
      <c r="L195" s="2" t="s">
        <v>1478</v>
      </c>
      <c r="M195" s="2" t="s">
        <v>1478</v>
      </c>
      <c r="N195" s="2" t="s">
        <v>3448</v>
      </c>
      <c r="O195" s="118" t="s">
        <v>1479</v>
      </c>
      <c r="P195" s="2" t="s">
        <v>474</v>
      </c>
      <c r="Q195" s="2" t="s">
        <v>667</v>
      </c>
      <c r="R195" s="2" t="s">
        <v>168</v>
      </c>
      <c r="S195" s="2" t="s">
        <v>668</v>
      </c>
      <c r="T195" s="119" t="s">
        <v>669</v>
      </c>
      <c r="U195" s="2" t="s">
        <v>20</v>
      </c>
      <c r="V195" s="2" t="s">
        <v>12</v>
      </c>
      <c r="W195" s="69"/>
      <c r="X195" s="2" t="s">
        <v>2527</v>
      </c>
      <c r="Y195" s="2">
        <v>9</v>
      </c>
      <c r="Z195" s="2">
        <v>0</v>
      </c>
      <c r="AA195" s="2">
        <v>12</v>
      </c>
      <c r="AB195" s="2">
        <v>0</v>
      </c>
      <c r="AC195" s="2">
        <v>0</v>
      </c>
      <c r="AD195" s="2">
        <v>0</v>
      </c>
      <c r="AE195" s="2">
        <v>0</v>
      </c>
      <c r="AF195" s="2">
        <v>0</v>
      </c>
      <c r="AG195" s="2" t="s">
        <v>2527</v>
      </c>
      <c r="AH195" s="2">
        <v>3</v>
      </c>
      <c r="AI195" s="2" t="s">
        <v>12</v>
      </c>
      <c r="AJ195" s="2">
        <v>70000</v>
      </c>
      <c r="AK195" s="2">
        <v>9</v>
      </c>
      <c r="AL195" s="2">
        <v>0</v>
      </c>
      <c r="AM195" s="2">
        <v>12</v>
      </c>
      <c r="AN195" s="2">
        <v>0</v>
      </c>
      <c r="AO195" s="2">
        <v>0</v>
      </c>
      <c r="AP195" s="2">
        <v>0</v>
      </c>
      <c r="AQ195" s="2">
        <v>0</v>
      </c>
      <c r="AR195" s="2">
        <v>0</v>
      </c>
      <c r="AS195" s="2" t="s">
        <v>2527</v>
      </c>
      <c r="AT195" s="2">
        <v>3</v>
      </c>
      <c r="AU195" s="2" t="s">
        <v>12</v>
      </c>
      <c r="AV195" s="2">
        <v>70000</v>
      </c>
      <c r="AW195" s="2">
        <v>0</v>
      </c>
      <c r="AX195" s="2">
        <v>0</v>
      </c>
      <c r="AY195" s="2">
        <v>0</v>
      </c>
      <c r="AZ195" s="2">
        <v>0</v>
      </c>
      <c r="BA195" s="2">
        <v>0</v>
      </c>
      <c r="BB195" s="2">
        <v>0</v>
      </c>
      <c r="BC195" s="2">
        <v>0</v>
      </c>
      <c r="BD195" s="2">
        <v>0</v>
      </c>
      <c r="BE195" s="2" t="s">
        <v>16</v>
      </c>
      <c r="BF195" s="2">
        <v>0</v>
      </c>
      <c r="BG195" s="2">
        <v>0</v>
      </c>
      <c r="BH195" s="2">
        <v>0</v>
      </c>
      <c r="BI195" s="2">
        <v>0</v>
      </c>
      <c r="BJ195" s="2">
        <v>0</v>
      </c>
      <c r="BK195" s="2">
        <v>0</v>
      </c>
      <c r="BL195" s="2">
        <v>0</v>
      </c>
      <c r="BM195" s="2">
        <v>0</v>
      </c>
      <c r="BN195" s="2">
        <v>0</v>
      </c>
      <c r="BO195" s="2">
        <v>0</v>
      </c>
      <c r="BP195" s="2">
        <v>0</v>
      </c>
      <c r="BQ195" s="2" t="s">
        <v>16</v>
      </c>
      <c r="BR195" s="2">
        <v>0</v>
      </c>
      <c r="BS195" s="2">
        <v>0</v>
      </c>
      <c r="BT195" s="2">
        <v>0</v>
      </c>
      <c r="BU195" s="2">
        <v>9</v>
      </c>
      <c r="BV195" s="2">
        <v>0</v>
      </c>
      <c r="BW195" s="2">
        <v>12</v>
      </c>
      <c r="BX195" s="2">
        <v>0</v>
      </c>
      <c r="BY195" s="2">
        <v>0</v>
      </c>
      <c r="BZ195" s="2">
        <v>0</v>
      </c>
      <c r="CA195" s="2">
        <v>0</v>
      </c>
      <c r="CB195" s="2">
        <v>0</v>
      </c>
      <c r="CC195" s="2" t="s">
        <v>2527</v>
      </c>
      <c r="CD195" s="2">
        <v>3</v>
      </c>
      <c r="CE195" s="2" t="s">
        <v>12</v>
      </c>
      <c r="CF195" s="2">
        <v>70000</v>
      </c>
      <c r="CG195" s="2">
        <v>0</v>
      </c>
      <c r="CH195" s="2">
        <v>0</v>
      </c>
      <c r="CI195" s="2">
        <v>0</v>
      </c>
      <c r="CJ195" s="2">
        <v>0</v>
      </c>
      <c r="CK195" s="2">
        <v>0</v>
      </c>
      <c r="CL195" s="2">
        <v>0</v>
      </c>
      <c r="CM195" s="2">
        <v>0</v>
      </c>
      <c r="CN195" s="2">
        <v>0</v>
      </c>
      <c r="CO195" s="2" t="s">
        <v>16</v>
      </c>
      <c r="CP195" s="2">
        <v>0</v>
      </c>
      <c r="CQ195" s="2">
        <v>0</v>
      </c>
      <c r="CR195" s="2">
        <v>0</v>
      </c>
      <c r="CS195" s="2">
        <v>0</v>
      </c>
      <c r="CT195" s="2">
        <v>0</v>
      </c>
      <c r="CU195" s="2">
        <v>0</v>
      </c>
      <c r="CV195" s="2">
        <v>0</v>
      </c>
      <c r="CW195" s="2">
        <v>0</v>
      </c>
      <c r="CX195" s="2">
        <v>0</v>
      </c>
      <c r="CY195" s="2">
        <v>0</v>
      </c>
      <c r="CZ195" s="2">
        <v>0</v>
      </c>
      <c r="DA195" s="2" t="s">
        <v>16</v>
      </c>
      <c r="DB195" s="2">
        <v>0</v>
      </c>
      <c r="DC195" s="2">
        <v>0</v>
      </c>
      <c r="DD195" s="2">
        <v>0</v>
      </c>
      <c r="DE195" s="2">
        <v>9</v>
      </c>
      <c r="DF195" s="2">
        <v>0</v>
      </c>
      <c r="DG195" s="2">
        <v>12</v>
      </c>
      <c r="DH195" s="2">
        <v>0</v>
      </c>
      <c r="DI195" s="2">
        <v>0</v>
      </c>
      <c r="DJ195" s="2">
        <v>0</v>
      </c>
      <c r="DK195" s="2">
        <v>0</v>
      </c>
      <c r="DL195" s="2">
        <v>0</v>
      </c>
      <c r="DM195" s="2" t="s">
        <v>2527</v>
      </c>
      <c r="DN195" s="2">
        <v>3</v>
      </c>
      <c r="DO195" s="2" t="s">
        <v>12</v>
      </c>
      <c r="DP195" s="2">
        <v>70000</v>
      </c>
      <c r="DQ195" s="2">
        <v>9</v>
      </c>
      <c r="DR195" s="2">
        <v>0</v>
      </c>
      <c r="DS195" s="2">
        <v>12</v>
      </c>
      <c r="DT195" s="2">
        <v>0</v>
      </c>
      <c r="DU195" s="2">
        <v>0</v>
      </c>
      <c r="DV195" s="2">
        <v>0</v>
      </c>
      <c r="DW195" s="2">
        <v>0</v>
      </c>
      <c r="DX195" s="2">
        <v>0</v>
      </c>
      <c r="DY195" s="2" t="s">
        <v>2527</v>
      </c>
      <c r="DZ195" s="2">
        <v>3</v>
      </c>
      <c r="EA195" s="2" t="s">
        <v>12</v>
      </c>
      <c r="EB195" s="2">
        <v>70000</v>
      </c>
      <c r="EC195" s="2">
        <v>0</v>
      </c>
      <c r="ED195" s="2">
        <v>0</v>
      </c>
      <c r="EE195" s="2">
        <v>0</v>
      </c>
      <c r="EF195" s="2">
        <v>0</v>
      </c>
      <c r="EG195" s="2">
        <v>0</v>
      </c>
      <c r="EH195" s="2">
        <v>0</v>
      </c>
      <c r="EI195" s="2">
        <v>0</v>
      </c>
      <c r="EJ195" s="2">
        <v>0</v>
      </c>
      <c r="EK195" s="2" t="s">
        <v>16</v>
      </c>
      <c r="EL195" s="2">
        <v>0</v>
      </c>
      <c r="EM195" s="2">
        <v>0</v>
      </c>
      <c r="EN195" s="2">
        <v>0</v>
      </c>
      <c r="EO195" s="2">
        <v>15</v>
      </c>
      <c r="EP195" s="120">
        <v>350000</v>
      </c>
      <c r="EQ195" s="118">
        <f t="shared" si="20"/>
        <v>1</v>
      </c>
      <c r="ER195" s="118">
        <f t="shared" si="21"/>
        <v>1</v>
      </c>
      <c r="ES195" s="118" t="str">
        <f t="shared" si="22"/>
        <v/>
      </c>
      <c r="ET195" s="118" t="str">
        <f t="shared" si="23"/>
        <v/>
      </c>
      <c r="EU195" s="118">
        <f t="shared" si="24"/>
        <v>1</v>
      </c>
      <c r="EV195" s="118" t="str">
        <f t="shared" si="25"/>
        <v/>
      </c>
      <c r="EW195" s="118" t="str">
        <f t="shared" si="26"/>
        <v/>
      </c>
      <c r="EX195" s="118">
        <f t="shared" si="27"/>
        <v>1</v>
      </c>
      <c r="EY195" s="118">
        <f t="shared" si="28"/>
        <v>1</v>
      </c>
      <c r="EZ195" s="118" t="str">
        <f t="shared" si="29"/>
        <v/>
      </c>
      <c r="FA195" s="118" t="str">
        <f>VLOOKUP(B195,[1]Kintone!A:H,8,0)</f>
        <v>診療所</v>
      </c>
      <c r="FB195" s="121">
        <v>45014</v>
      </c>
      <c r="FC195" s="118"/>
      <c r="FD195" s="118"/>
    </row>
    <row r="196" spans="1:160" ht="18.75" customHeight="1">
      <c r="A196" s="66">
        <v>192</v>
      </c>
      <c r="B196" s="25">
        <v>519</v>
      </c>
      <c r="C196" s="67" t="s">
        <v>15</v>
      </c>
      <c r="D196" s="25">
        <v>2712602636</v>
      </c>
      <c r="E196" s="2" t="s">
        <v>256</v>
      </c>
      <c r="F196" s="2" t="s">
        <v>3449</v>
      </c>
      <c r="G196" s="2" t="s">
        <v>255</v>
      </c>
      <c r="H196" s="2" t="s">
        <v>256</v>
      </c>
      <c r="I196" s="2" t="s">
        <v>164</v>
      </c>
      <c r="J196" s="2" t="s">
        <v>2528</v>
      </c>
      <c r="K196" s="68" t="s">
        <v>255</v>
      </c>
      <c r="L196" s="2" t="s">
        <v>1276</v>
      </c>
      <c r="M196" s="2" t="s">
        <v>3450</v>
      </c>
      <c r="N196" s="2" t="s">
        <v>3451</v>
      </c>
      <c r="O196" s="118" t="s">
        <v>1277</v>
      </c>
      <c r="P196" s="2" t="s">
        <v>255</v>
      </c>
      <c r="Q196" s="2" t="s">
        <v>256</v>
      </c>
      <c r="R196" s="2" t="s">
        <v>164</v>
      </c>
      <c r="S196" s="2" t="s">
        <v>2528</v>
      </c>
      <c r="T196" s="119" t="s">
        <v>257</v>
      </c>
      <c r="U196" s="2" t="s">
        <v>20</v>
      </c>
      <c r="V196" s="2" t="s">
        <v>15</v>
      </c>
      <c r="W196" s="123"/>
      <c r="X196" s="2"/>
      <c r="Y196" s="2">
        <v>9</v>
      </c>
      <c r="Z196" s="2">
        <v>0</v>
      </c>
      <c r="AA196" s="2">
        <v>17</v>
      </c>
      <c r="AB196" s="2">
        <v>0</v>
      </c>
      <c r="AC196" s="2">
        <v>0</v>
      </c>
      <c r="AD196" s="2">
        <v>0</v>
      </c>
      <c r="AE196" s="2">
        <v>0</v>
      </c>
      <c r="AF196" s="2">
        <v>0</v>
      </c>
      <c r="AG196" s="2" t="s">
        <v>16</v>
      </c>
      <c r="AH196" s="2">
        <v>8</v>
      </c>
      <c r="AI196" s="2" t="s">
        <v>15</v>
      </c>
      <c r="AJ196" s="2">
        <v>65000</v>
      </c>
      <c r="AK196" s="2">
        <v>9</v>
      </c>
      <c r="AL196" s="2">
        <v>0</v>
      </c>
      <c r="AM196" s="2">
        <v>12</v>
      </c>
      <c r="AN196" s="2">
        <v>0</v>
      </c>
      <c r="AO196" s="2">
        <v>12</v>
      </c>
      <c r="AP196" s="2">
        <v>0</v>
      </c>
      <c r="AQ196" s="2">
        <v>17</v>
      </c>
      <c r="AR196" s="2">
        <v>0</v>
      </c>
      <c r="AS196" s="2" t="s">
        <v>16</v>
      </c>
      <c r="AT196" s="2">
        <v>8</v>
      </c>
      <c r="AU196" s="2" t="s">
        <v>15</v>
      </c>
      <c r="AV196" s="2">
        <v>65000</v>
      </c>
      <c r="AW196" s="2">
        <v>9</v>
      </c>
      <c r="AX196" s="2">
        <v>0</v>
      </c>
      <c r="AY196" s="2">
        <v>12</v>
      </c>
      <c r="AZ196" s="2">
        <v>0</v>
      </c>
      <c r="BA196" s="2">
        <v>12</v>
      </c>
      <c r="BB196" s="2">
        <v>0</v>
      </c>
      <c r="BC196" s="2">
        <v>17</v>
      </c>
      <c r="BD196" s="2">
        <v>0</v>
      </c>
      <c r="BE196" s="2" t="s">
        <v>16</v>
      </c>
      <c r="BF196" s="2">
        <v>8</v>
      </c>
      <c r="BG196" s="2" t="s">
        <v>15</v>
      </c>
      <c r="BH196" s="2">
        <v>65000</v>
      </c>
      <c r="BI196" s="2">
        <v>9</v>
      </c>
      <c r="BJ196" s="2">
        <v>0</v>
      </c>
      <c r="BK196" s="2">
        <v>12</v>
      </c>
      <c r="BL196" s="2">
        <v>0</v>
      </c>
      <c r="BM196" s="2">
        <v>12</v>
      </c>
      <c r="BN196" s="2">
        <v>0</v>
      </c>
      <c r="BO196" s="2">
        <v>17</v>
      </c>
      <c r="BP196" s="2">
        <v>0</v>
      </c>
      <c r="BQ196" s="2" t="s">
        <v>16</v>
      </c>
      <c r="BR196" s="2">
        <v>8</v>
      </c>
      <c r="BS196" s="2" t="s">
        <v>15</v>
      </c>
      <c r="BT196" s="2">
        <v>65000</v>
      </c>
      <c r="BU196" s="2">
        <v>9</v>
      </c>
      <c r="BV196" s="2">
        <v>0</v>
      </c>
      <c r="BW196" s="2">
        <v>12</v>
      </c>
      <c r="BX196" s="2">
        <v>0</v>
      </c>
      <c r="BY196" s="2">
        <v>12</v>
      </c>
      <c r="BZ196" s="2">
        <v>0</v>
      </c>
      <c r="CA196" s="2">
        <v>17</v>
      </c>
      <c r="CB196" s="2">
        <v>0</v>
      </c>
      <c r="CC196" s="2" t="s">
        <v>16</v>
      </c>
      <c r="CD196" s="2">
        <v>8</v>
      </c>
      <c r="CE196" s="2" t="s">
        <v>15</v>
      </c>
      <c r="CF196" s="2">
        <v>65000</v>
      </c>
      <c r="CG196" s="2">
        <v>9</v>
      </c>
      <c r="CH196" s="2">
        <v>0</v>
      </c>
      <c r="CI196" s="2">
        <v>12</v>
      </c>
      <c r="CJ196" s="2">
        <v>0</v>
      </c>
      <c r="CK196" s="2">
        <v>12</v>
      </c>
      <c r="CL196" s="2">
        <v>0</v>
      </c>
      <c r="CM196" s="2">
        <v>17</v>
      </c>
      <c r="CN196" s="2">
        <v>0</v>
      </c>
      <c r="CO196" s="2" t="s">
        <v>16</v>
      </c>
      <c r="CP196" s="2">
        <v>8</v>
      </c>
      <c r="CQ196" s="2" t="s">
        <v>15</v>
      </c>
      <c r="CR196" s="2">
        <v>65000</v>
      </c>
      <c r="CS196" s="2">
        <v>9</v>
      </c>
      <c r="CT196" s="2">
        <v>0</v>
      </c>
      <c r="CU196" s="2">
        <v>12</v>
      </c>
      <c r="CV196" s="2">
        <v>0</v>
      </c>
      <c r="CW196" s="2">
        <v>12</v>
      </c>
      <c r="CX196" s="2">
        <v>0</v>
      </c>
      <c r="CY196" s="2">
        <v>17</v>
      </c>
      <c r="CZ196" s="2">
        <v>0</v>
      </c>
      <c r="DA196" s="2" t="s">
        <v>16</v>
      </c>
      <c r="DB196" s="2">
        <v>8</v>
      </c>
      <c r="DC196" s="2" t="s">
        <v>15</v>
      </c>
      <c r="DD196" s="2">
        <v>65000</v>
      </c>
      <c r="DE196" s="2">
        <v>9</v>
      </c>
      <c r="DF196" s="2">
        <v>0</v>
      </c>
      <c r="DG196" s="2">
        <v>12</v>
      </c>
      <c r="DH196" s="2">
        <v>0</v>
      </c>
      <c r="DI196" s="2">
        <v>12</v>
      </c>
      <c r="DJ196" s="2">
        <v>0</v>
      </c>
      <c r="DK196" s="2">
        <v>17</v>
      </c>
      <c r="DL196" s="2">
        <v>0</v>
      </c>
      <c r="DM196" s="2" t="s">
        <v>16</v>
      </c>
      <c r="DN196" s="2">
        <v>8</v>
      </c>
      <c r="DO196" s="2" t="s">
        <v>15</v>
      </c>
      <c r="DP196" s="2">
        <v>65000</v>
      </c>
      <c r="DQ196" s="2">
        <v>9</v>
      </c>
      <c r="DR196" s="2">
        <v>0</v>
      </c>
      <c r="DS196" s="2">
        <v>12</v>
      </c>
      <c r="DT196" s="2">
        <v>0</v>
      </c>
      <c r="DU196" s="2">
        <v>12</v>
      </c>
      <c r="DV196" s="2">
        <v>0</v>
      </c>
      <c r="DW196" s="2">
        <v>17</v>
      </c>
      <c r="DX196" s="2">
        <v>0</v>
      </c>
      <c r="DY196" s="2" t="s">
        <v>16</v>
      </c>
      <c r="DZ196" s="2">
        <v>8</v>
      </c>
      <c r="EA196" s="2" t="s">
        <v>15</v>
      </c>
      <c r="EB196" s="2">
        <v>65000</v>
      </c>
      <c r="EC196" s="2">
        <v>9</v>
      </c>
      <c r="ED196" s="2">
        <v>0</v>
      </c>
      <c r="EE196" s="2">
        <v>12</v>
      </c>
      <c r="EF196" s="2">
        <v>0</v>
      </c>
      <c r="EG196" s="2">
        <v>12</v>
      </c>
      <c r="EH196" s="2">
        <v>0</v>
      </c>
      <c r="EI196" s="2">
        <v>17</v>
      </c>
      <c r="EJ196" s="2">
        <v>0</v>
      </c>
      <c r="EK196" s="2" t="s">
        <v>16</v>
      </c>
      <c r="EL196" s="2">
        <v>8</v>
      </c>
      <c r="EM196" s="2" t="s">
        <v>15</v>
      </c>
      <c r="EN196" s="2">
        <v>65000</v>
      </c>
      <c r="EO196" s="2">
        <v>80</v>
      </c>
      <c r="EP196" s="120">
        <v>650000</v>
      </c>
      <c r="EQ196" s="118">
        <f t="shared" si="20"/>
        <v>1</v>
      </c>
      <c r="ER196" s="118">
        <f t="shared" si="21"/>
        <v>1</v>
      </c>
      <c r="ES196" s="118">
        <f t="shared" si="22"/>
        <v>1</v>
      </c>
      <c r="ET196" s="118">
        <f t="shared" si="23"/>
        <v>1</v>
      </c>
      <c r="EU196" s="118">
        <f t="shared" si="24"/>
        <v>1</v>
      </c>
      <c r="EV196" s="118">
        <f t="shared" si="25"/>
        <v>1</v>
      </c>
      <c r="EW196" s="118">
        <f t="shared" si="26"/>
        <v>1</v>
      </c>
      <c r="EX196" s="118">
        <f t="shared" si="27"/>
        <v>1</v>
      </c>
      <c r="EY196" s="118">
        <f t="shared" si="28"/>
        <v>1</v>
      </c>
      <c r="EZ196" s="118">
        <f t="shared" si="29"/>
        <v>1</v>
      </c>
      <c r="FA196" s="118" t="str">
        <f>VLOOKUP(B196,[1]Kintone!A:H,8,0)</f>
        <v>診療所</v>
      </c>
      <c r="FB196" s="121">
        <v>45014</v>
      </c>
      <c r="FC196" s="118"/>
      <c r="FD196" s="118"/>
    </row>
    <row r="197" spans="1:160" ht="18.75">
      <c r="A197" s="66">
        <v>193</v>
      </c>
      <c r="B197" s="25">
        <v>134</v>
      </c>
      <c r="C197" s="67" t="s">
        <v>15</v>
      </c>
      <c r="D197" s="25">
        <v>2714501364</v>
      </c>
      <c r="E197" s="2" t="s">
        <v>922</v>
      </c>
      <c r="F197" s="2" t="s">
        <v>3452</v>
      </c>
      <c r="G197" s="2" t="s">
        <v>1707</v>
      </c>
      <c r="H197" s="2" t="s">
        <v>922</v>
      </c>
      <c r="I197" s="2" t="s">
        <v>378</v>
      </c>
      <c r="J197" s="2" t="s">
        <v>923</v>
      </c>
      <c r="K197" s="68" t="s">
        <v>2669</v>
      </c>
      <c r="L197" s="2" t="s">
        <v>3453</v>
      </c>
      <c r="M197" s="2" t="s">
        <v>3454</v>
      </c>
      <c r="N197" s="2" t="s">
        <v>924</v>
      </c>
      <c r="O197" s="118" t="s">
        <v>1708</v>
      </c>
      <c r="P197" s="2" t="s">
        <v>2669</v>
      </c>
      <c r="Q197" s="2" t="s">
        <v>922</v>
      </c>
      <c r="R197" s="2" t="s">
        <v>378</v>
      </c>
      <c r="S197" s="2" t="s">
        <v>923</v>
      </c>
      <c r="T197" s="119" t="s">
        <v>924</v>
      </c>
      <c r="U197" s="2" t="s">
        <v>20</v>
      </c>
      <c r="V197" s="2" t="s">
        <v>15</v>
      </c>
      <c r="W197" s="69" t="s">
        <v>925</v>
      </c>
      <c r="X197" s="2" t="s">
        <v>2529</v>
      </c>
      <c r="Y197" s="2">
        <v>0</v>
      </c>
      <c r="Z197" s="2">
        <v>0</v>
      </c>
      <c r="AA197" s="2">
        <v>12</v>
      </c>
      <c r="AB197" s="2">
        <v>0</v>
      </c>
      <c r="AC197" s="2">
        <v>12</v>
      </c>
      <c r="AD197" s="2">
        <v>0</v>
      </c>
      <c r="AE197" s="2">
        <v>24</v>
      </c>
      <c r="AF197" s="2">
        <v>0</v>
      </c>
      <c r="AG197" s="2" t="s">
        <v>2529</v>
      </c>
      <c r="AH197" s="2">
        <v>24</v>
      </c>
      <c r="AI197" s="2" t="s">
        <v>15</v>
      </c>
      <c r="AJ197" s="2">
        <v>65000</v>
      </c>
      <c r="AK197" s="2">
        <v>0</v>
      </c>
      <c r="AL197" s="2">
        <v>0</v>
      </c>
      <c r="AM197" s="2">
        <v>12</v>
      </c>
      <c r="AN197" s="2">
        <v>0</v>
      </c>
      <c r="AO197" s="2">
        <v>12</v>
      </c>
      <c r="AP197" s="2">
        <v>0</v>
      </c>
      <c r="AQ197" s="2">
        <v>24</v>
      </c>
      <c r="AR197" s="2">
        <v>0</v>
      </c>
      <c r="AS197" s="2" t="s">
        <v>2529</v>
      </c>
      <c r="AT197" s="2">
        <v>24</v>
      </c>
      <c r="AU197" s="2" t="s">
        <v>15</v>
      </c>
      <c r="AV197" s="2">
        <v>65000</v>
      </c>
      <c r="AW197" s="2">
        <v>0</v>
      </c>
      <c r="AX197" s="2">
        <v>0</v>
      </c>
      <c r="AY197" s="2">
        <v>12</v>
      </c>
      <c r="AZ197" s="2">
        <v>0</v>
      </c>
      <c r="BA197" s="2">
        <v>12</v>
      </c>
      <c r="BB197" s="2">
        <v>0</v>
      </c>
      <c r="BC197" s="2">
        <v>24</v>
      </c>
      <c r="BD197" s="2">
        <v>0</v>
      </c>
      <c r="BE197" s="2" t="s">
        <v>3455</v>
      </c>
      <c r="BF197" s="2">
        <v>24</v>
      </c>
      <c r="BG197" s="2" t="s">
        <v>15</v>
      </c>
      <c r="BH197" s="2">
        <v>65000</v>
      </c>
      <c r="BI197" s="2">
        <v>0</v>
      </c>
      <c r="BJ197" s="2">
        <v>0</v>
      </c>
      <c r="BK197" s="2">
        <v>12</v>
      </c>
      <c r="BL197" s="2">
        <v>0</v>
      </c>
      <c r="BM197" s="2">
        <v>12</v>
      </c>
      <c r="BN197" s="2">
        <v>0</v>
      </c>
      <c r="BO197" s="2">
        <v>24</v>
      </c>
      <c r="BP197" s="2">
        <v>0</v>
      </c>
      <c r="BQ197" s="2" t="s">
        <v>2529</v>
      </c>
      <c r="BR197" s="2">
        <v>24</v>
      </c>
      <c r="BS197" s="2" t="s">
        <v>15</v>
      </c>
      <c r="BT197" s="2">
        <v>65000</v>
      </c>
      <c r="BU197" s="2">
        <v>0</v>
      </c>
      <c r="BV197" s="2">
        <v>0</v>
      </c>
      <c r="BW197" s="2">
        <v>12</v>
      </c>
      <c r="BX197" s="2">
        <v>0</v>
      </c>
      <c r="BY197" s="2">
        <v>12</v>
      </c>
      <c r="BZ197" s="2">
        <v>0</v>
      </c>
      <c r="CA197" s="2">
        <v>24</v>
      </c>
      <c r="CB197" s="2">
        <v>0</v>
      </c>
      <c r="CC197" s="2" t="s">
        <v>3455</v>
      </c>
      <c r="CD197" s="2">
        <v>24</v>
      </c>
      <c r="CE197" s="2" t="s">
        <v>15</v>
      </c>
      <c r="CF197" s="2">
        <v>65000</v>
      </c>
      <c r="CG197" s="2">
        <v>0</v>
      </c>
      <c r="CH197" s="2">
        <v>0</v>
      </c>
      <c r="CI197" s="2">
        <v>12</v>
      </c>
      <c r="CJ197" s="2">
        <v>0</v>
      </c>
      <c r="CK197" s="2">
        <v>12</v>
      </c>
      <c r="CL197" s="2">
        <v>0</v>
      </c>
      <c r="CM197" s="2">
        <v>24</v>
      </c>
      <c r="CN197" s="2">
        <v>0</v>
      </c>
      <c r="CO197" s="2" t="s">
        <v>3455</v>
      </c>
      <c r="CP197" s="2">
        <v>24</v>
      </c>
      <c r="CQ197" s="2" t="s">
        <v>15</v>
      </c>
      <c r="CR197" s="2">
        <v>65000</v>
      </c>
      <c r="CS197" s="2">
        <v>0</v>
      </c>
      <c r="CT197" s="2">
        <v>0</v>
      </c>
      <c r="CU197" s="2">
        <v>12</v>
      </c>
      <c r="CV197" s="2">
        <v>0</v>
      </c>
      <c r="CW197" s="2">
        <v>12</v>
      </c>
      <c r="CX197" s="2">
        <v>0</v>
      </c>
      <c r="CY197" s="2">
        <v>24</v>
      </c>
      <c r="CZ197" s="2">
        <v>0</v>
      </c>
      <c r="DA197" s="2" t="s">
        <v>2529</v>
      </c>
      <c r="DB197" s="2">
        <v>24</v>
      </c>
      <c r="DC197" s="2" t="s">
        <v>15</v>
      </c>
      <c r="DD197" s="2">
        <v>65000</v>
      </c>
      <c r="DE197" s="2">
        <v>0</v>
      </c>
      <c r="DF197" s="2">
        <v>0</v>
      </c>
      <c r="DG197" s="2">
        <v>12</v>
      </c>
      <c r="DH197" s="2">
        <v>0</v>
      </c>
      <c r="DI197" s="2">
        <v>12</v>
      </c>
      <c r="DJ197" s="2">
        <v>0</v>
      </c>
      <c r="DK197" s="2">
        <v>24</v>
      </c>
      <c r="DL197" s="2">
        <v>0</v>
      </c>
      <c r="DM197" s="2" t="s">
        <v>2529</v>
      </c>
      <c r="DN197" s="2">
        <v>24</v>
      </c>
      <c r="DO197" s="2" t="s">
        <v>15</v>
      </c>
      <c r="DP197" s="2">
        <v>65000</v>
      </c>
      <c r="DQ197" s="2">
        <v>0</v>
      </c>
      <c r="DR197" s="2">
        <v>0</v>
      </c>
      <c r="DS197" s="2">
        <v>12</v>
      </c>
      <c r="DT197" s="2">
        <v>0</v>
      </c>
      <c r="DU197" s="2">
        <v>12</v>
      </c>
      <c r="DV197" s="2">
        <v>0</v>
      </c>
      <c r="DW197" s="2">
        <v>24</v>
      </c>
      <c r="DX197" s="2">
        <v>0</v>
      </c>
      <c r="DY197" s="2" t="s">
        <v>2529</v>
      </c>
      <c r="DZ197" s="2">
        <v>24</v>
      </c>
      <c r="EA197" s="2" t="s">
        <v>15</v>
      </c>
      <c r="EB197" s="2">
        <v>65000</v>
      </c>
      <c r="EC197" s="2">
        <v>0</v>
      </c>
      <c r="ED197" s="2">
        <v>0</v>
      </c>
      <c r="EE197" s="2">
        <v>12</v>
      </c>
      <c r="EF197" s="2">
        <v>0</v>
      </c>
      <c r="EG197" s="2">
        <v>12</v>
      </c>
      <c r="EH197" s="2">
        <v>0</v>
      </c>
      <c r="EI197" s="2">
        <v>24</v>
      </c>
      <c r="EJ197" s="2">
        <v>0</v>
      </c>
      <c r="EK197" s="2" t="s">
        <v>2529</v>
      </c>
      <c r="EL197" s="2">
        <v>24</v>
      </c>
      <c r="EM197" s="2" t="s">
        <v>15</v>
      </c>
      <c r="EN197" s="2">
        <v>65000</v>
      </c>
      <c r="EO197" s="2">
        <v>240</v>
      </c>
      <c r="EP197" s="120">
        <v>650000</v>
      </c>
      <c r="EQ197" s="118">
        <f t="shared" si="20"/>
        <v>1</v>
      </c>
      <c r="ER197" s="118">
        <f t="shared" si="21"/>
        <v>1</v>
      </c>
      <c r="ES197" s="118">
        <f t="shared" si="22"/>
        <v>1</v>
      </c>
      <c r="ET197" s="118">
        <f t="shared" si="23"/>
        <v>1</v>
      </c>
      <c r="EU197" s="118">
        <f t="shared" si="24"/>
        <v>1</v>
      </c>
      <c r="EV197" s="118">
        <f t="shared" si="25"/>
        <v>1</v>
      </c>
      <c r="EW197" s="118">
        <f t="shared" si="26"/>
        <v>1</v>
      </c>
      <c r="EX197" s="118">
        <f t="shared" si="27"/>
        <v>1</v>
      </c>
      <c r="EY197" s="118">
        <f t="shared" si="28"/>
        <v>1</v>
      </c>
      <c r="EZ197" s="118">
        <f t="shared" si="29"/>
        <v>1</v>
      </c>
      <c r="FA197" s="118" t="str">
        <f>VLOOKUP(B197,[1]Kintone!A:H,8,0)</f>
        <v>病院</v>
      </c>
      <c r="FB197" s="121">
        <v>45014</v>
      </c>
      <c r="FC197" s="118"/>
      <c r="FD197" s="118"/>
    </row>
    <row r="198" spans="1:160" ht="18.75">
      <c r="A198" s="66">
        <v>194</v>
      </c>
      <c r="B198" s="25">
        <v>2470</v>
      </c>
      <c r="C198" s="67" t="s">
        <v>15</v>
      </c>
      <c r="D198" s="25">
        <v>2715204745</v>
      </c>
      <c r="E198" s="2" t="s">
        <v>1617</v>
      </c>
      <c r="F198" s="2" t="s">
        <v>1618</v>
      </c>
      <c r="G198" s="2" t="s">
        <v>1619</v>
      </c>
      <c r="H198" s="2" t="s">
        <v>259</v>
      </c>
      <c r="I198" s="2" t="s">
        <v>23</v>
      </c>
      <c r="J198" s="2" t="s">
        <v>260</v>
      </c>
      <c r="K198" s="68" t="s">
        <v>258</v>
      </c>
      <c r="L198" s="2" t="s">
        <v>1620</v>
      </c>
      <c r="M198" s="2" t="s">
        <v>1621</v>
      </c>
      <c r="N198" s="2" t="s">
        <v>261</v>
      </c>
      <c r="O198" s="118" t="s">
        <v>1622</v>
      </c>
      <c r="P198" s="2" t="s">
        <v>258</v>
      </c>
      <c r="Q198" s="2" t="s">
        <v>259</v>
      </c>
      <c r="R198" s="2" t="s">
        <v>23</v>
      </c>
      <c r="S198" s="2" t="s">
        <v>260</v>
      </c>
      <c r="T198" s="119" t="s">
        <v>261</v>
      </c>
      <c r="U198" s="2" t="s">
        <v>20</v>
      </c>
      <c r="V198" s="2" t="s">
        <v>15</v>
      </c>
      <c r="W198" s="69" t="s">
        <v>566</v>
      </c>
      <c r="X198" s="2" t="s">
        <v>2300</v>
      </c>
      <c r="Y198" s="2">
        <v>7</v>
      </c>
      <c r="Z198" s="2">
        <v>0</v>
      </c>
      <c r="AA198" s="2">
        <v>13</v>
      </c>
      <c r="AB198" s="2">
        <v>0</v>
      </c>
      <c r="AC198" s="2">
        <v>0</v>
      </c>
      <c r="AD198" s="2">
        <v>0</v>
      </c>
      <c r="AE198" s="2">
        <v>0</v>
      </c>
      <c r="AF198" s="2">
        <v>0</v>
      </c>
      <c r="AG198" s="2" t="s">
        <v>2300</v>
      </c>
      <c r="AH198" s="2">
        <v>6</v>
      </c>
      <c r="AI198" s="2" t="s">
        <v>15</v>
      </c>
      <c r="AJ198" s="2">
        <v>65000</v>
      </c>
      <c r="AK198" s="2">
        <v>7</v>
      </c>
      <c r="AL198" s="2">
        <v>0</v>
      </c>
      <c r="AM198" s="2">
        <v>13</v>
      </c>
      <c r="AN198" s="2">
        <v>0</v>
      </c>
      <c r="AO198" s="2">
        <v>0</v>
      </c>
      <c r="AP198" s="2">
        <v>0</v>
      </c>
      <c r="AQ198" s="2">
        <v>0</v>
      </c>
      <c r="AR198" s="2">
        <v>0</v>
      </c>
      <c r="AS198" s="2" t="s">
        <v>2300</v>
      </c>
      <c r="AT198" s="2">
        <v>6</v>
      </c>
      <c r="AU198" s="2" t="s">
        <v>15</v>
      </c>
      <c r="AV198" s="2">
        <v>65000</v>
      </c>
      <c r="AW198" s="2">
        <v>7</v>
      </c>
      <c r="AX198" s="2">
        <v>0</v>
      </c>
      <c r="AY198" s="2">
        <v>13</v>
      </c>
      <c r="AZ198" s="2">
        <v>0</v>
      </c>
      <c r="BA198" s="2">
        <v>0</v>
      </c>
      <c r="BB198" s="2">
        <v>0</v>
      </c>
      <c r="BC198" s="2">
        <v>0</v>
      </c>
      <c r="BD198" s="2">
        <v>0</v>
      </c>
      <c r="BE198" s="2" t="s">
        <v>2300</v>
      </c>
      <c r="BF198" s="2">
        <v>6</v>
      </c>
      <c r="BG198" s="2" t="s">
        <v>15</v>
      </c>
      <c r="BH198" s="2">
        <v>65000</v>
      </c>
      <c r="BI198" s="2">
        <v>7</v>
      </c>
      <c r="BJ198" s="2">
        <v>0</v>
      </c>
      <c r="BK198" s="2">
        <v>13</v>
      </c>
      <c r="BL198" s="2">
        <v>0</v>
      </c>
      <c r="BM198" s="2">
        <v>0</v>
      </c>
      <c r="BN198" s="2">
        <v>0</v>
      </c>
      <c r="BO198" s="2">
        <v>0</v>
      </c>
      <c r="BP198" s="2">
        <v>0</v>
      </c>
      <c r="BQ198" s="2" t="s">
        <v>2300</v>
      </c>
      <c r="BR198" s="2">
        <v>6</v>
      </c>
      <c r="BS198" s="2" t="s">
        <v>15</v>
      </c>
      <c r="BT198" s="2">
        <v>65000</v>
      </c>
      <c r="BU198" s="2">
        <v>7</v>
      </c>
      <c r="BV198" s="2">
        <v>0</v>
      </c>
      <c r="BW198" s="2">
        <v>13</v>
      </c>
      <c r="BX198" s="2">
        <v>0</v>
      </c>
      <c r="BY198" s="2">
        <v>0</v>
      </c>
      <c r="BZ198" s="2">
        <v>0</v>
      </c>
      <c r="CA198" s="2">
        <v>0</v>
      </c>
      <c r="CB198" s="2">
        <v>0</v>
      </c>
      <c r="CC198" s="2" t="s">
        <v>2300</v>
      </c>
      <c r="CD198" s="2">
        <v>6</v>
      </c>
      <c r="CE198" s="2" t="s">
        <v>15</v>
      </c>
      <c r="CF198" s="2">
        <v>65000</v>
      </c>
      <c r="CG198" s="2">
        <v>7</v>
      </c>
      <c r="CH198" s="2">
        <v>0</v>
      </c>
      <c r="CI198" s="2">
        <v>13</v>
      </c>
      <c r="CJ198" s="2">
        <v>0</v>
      </c>
      <c r="CK198" s="2">
        <v>0</v>
      </c>
      <c r="CL198" s="2">
        <v>0</v>
      </c>
      <c r="CM198" s="2">
        <v>0</v>
      </c>
      <c r="CN198" s="2">
        <v>0</v>
      </c>
      <c r="CO198" s="2" t="s">
        <v>2300</v>
      </c>
      <c r="CP198" s="2">
        <v>6</v>
      </c>
      <c r="CQ198" s="2" t="s">
        <v>15</v>
      </c>
      <c r="CR198" s="2">
        <v>65000</v>
      </c>
      <c r="CS198" s="2">
        <v>0</v>
      </c>
      <c r="CT198" s="2">
        <v>0</v>
      </c>
      <c r="CU198" s="2">
        <v>0</v>
      </c>
      <c r="CV198" s="2">
        <v>0</v>
      </c>
      <c r="CW198" s="2">
        <v>0</v>
      </c>
      <c r="CX198" s="2">
        <v>0</v>
      </c>
      <c r="CY198" s="2">
        <v>0</v>
      </c>
      <c r="CZ198" s="2">
        <v>0</v>
      </c>
      <c r="DA198" s="2" t="s">
        <v>16</v>
      </c>
      <c r="DB198" s="2">
        <v>0</v>
      </c>
      <c r="DC198" s="2">
        <v>0</v>
      </c>
      <c r="DD198" s="2">
        <v>0</v>
      </c>
      <c r="DE198" s="2">
        <v>0</v>
      </c>
      <c r="DF198" s="2">
        <v>0</v>
      </c>
      <c r="DG198" s="2">
        <v>0</v>
      </c>
      <c r="DH198" s="2">
        <v>0</v>
      </c>
      <c r="DI198" s="2">
        <v>0</v>
      </c>
      <c r="DJ198" s="2">
        <v>0</v>
      </c>
      <c r="DK198" s="2">
        <v>0</v>
      </c>
      <c r="DL198" s="2">
        <v>0</v>
      </c>
      <c r="DM198" s="2" t="s">
        <v>16</v>
      </c>
      <c r="DN198" s="2">
        <v>0</v>
      </c>
      <c r="DO198" s="2">
        <v>0</v>
      </c>
      <c r="DP198" s="2">
        <v>0</v>
      </c>
      <c r="DQ198" s="2">
        <v>0</v>
      </c>
      <c r="DR198" s="2">
        <v>0</v>
      </c>
      <c r="DS198" s="2">
        <v>0</v>
      </c>
      <c r="DT198" s="2">
        <v>0</v>
      </c>
      <c r="DU198" s="2">
        <v>0</v>
      </c>
      <c r="DV198" s="2">
        <v>0</v>
      </c>
      <c r="DW198" s="2">
        <v>0</v>
      </c>
      <c r="DX198" s="2">
        <v>0</v>
      </c>
      <c r="DY198" s="2" t="s">
        <v>16</v>
      </c>
      <c r="DZ198" s="2">
        <v>0</v>
      </c>
      <c r="EA198" s="2">
        <v>0</v>
      </c>
      <c r="EB198" s="2">
        <v>0</v>
      </c>
      <c r="EC198" s="2">
        <v>7</v>
      </c>
      <c r="ED198" s="2">
        <v>0</v>
      </c>
      <c r="EE198" s="2">
        <v>13</v>
      </c>
      <c r="EF198" s="2">
        <v>0</v>
      </c>
      <c r="EG198" s="2">
        <v>0</v>
      </c>
      <c r="EH198" s="2">
        <v>0</v>
      </c>
      <c r="EI198" s="2">
        <v>0</v>
      </c>
      <c r="EJ198" s="2">
        <v>0</v>
      </c>
      <c r="EK198" s="2" t="s">
        <v>2300</v>
      </c>
      <c r="EL198" s="2">
        <v>6</v>
      </c>
      <c r="EM198" s="2" t="s">
        <v>15</v>
      </c>
      <c r="EN198" s="2">
        <v>65000</v>
      </c>
      <c r="EO198" s="2">
        <v>42</v>
      </c>
      <c r="EP198" s="120">
        <v>455000</v>
      </c>
      <c r="EQ198" s="118">
        <f t="shared" ref="EQ198:EQ261" si="30">IFERROR(IF(AJ198&gt;0,1,""),"")</f>
        <v>1</v>
      </c>
      <c r="ER198" s="118">
        <f t="shared" ref="ER198:ER261" si="31">IFERROR(IF(AV198&gt;0,1,""),"")</f>
        <v>1</v>
      </c>
      <c r="ES198" s="118">
        <f t="shared" ref="ES198:ES261" si="32">IFERROR(IF(BH198&gt;0,1,""),"")</f>
        <v>1</v>
      </c>
      <c r="ET198" s="118">
        <f t="shared" ref="ET198:ET261" si="33">IFERROR(IF(BT198&gt;0,1,""),"")</f>
        <v>1</v>
      </c>
      <c r="EU198" s="118">
        <f t="shared" ref="EU198:EU261" si="34">IFERROR(IF(CF198&gt;0,1,""),"")</f>
        <v>1</v>
      </c>
      <c r="EV198" s="118">
        <f t="shared" ref="EV198:EV261" si="35">IFERROR(IF(CR198&gt;0,1,""),"")</f>
        <v>1</v>
      </c>
      <c r="EW198" s="118" t="str">
        <f t="shared" ref="EW198:EW261" si="36">IFERROR(IF(DD198&gt;0,1,""),"")</f>
        <v/>
      </c>
      <c r="EX198" s="118" t="str">
        <f t="shared" ref="EX198:EX261" si="37">IFERROR(IF(DP198&gt;0,1,""),"")</f>
        <v/>
      </c>
      <c r="EY198" s="118" t="str">
        <f t="shared" ref="EY198:EY261" si="38">IFERROR(IF(EB198&gt;0,1,""),"")</f>
        <v/>
      </c>
      <c r="EZ198" s="118">
        <f t="shared" ref="EZ198:EZ261" si="39">IFERROR(IF(EN198&gt;0,1,""),"")</f>
        <v>1</v>
      </c>
      <c r="FA198" s="118" t="str">
        <f>VLOOKUP(B198,[1]Kintone!A:H,8,0)</f>
        <v>診療所</v>
      </c>
      <c r="FB198" s="121">
        <v>45014</v>
      </c>
      <c r="FC198" s="118"/>
      <c r="FD198" s="118"/>
    </row>
    <row r="199" spans="1:160" ht="18.75">
      <c r="A199" s="66">
        <v>195</v>
      </c>
      <c r="B199" s="25">
        <v>819</v>
      </c>
      <c r="C199" s="67" t="s">
        <v>12</v>
      </c>
      <c r="D199" s="25">
        <v>2710116084</v>
      </c>
      <c r="E199" s="2" t="s">
        <v>230</v>
      </c>
      <c r="F199" s="2" t="s">
        <v>1808</v>
      </c>
      <c r="G199" s="2" t="s">
        <v>2261</v>
      </c>
      <c r="H199" s="2" t="s">
        <v>230</v>
      </c>
      <c r="I199" s="2" t="s">
        <v>87</v>
      </c>
      <c r="J199" s="2" t="s">
        <v>231</v>
      </c>
      <c r="K199" s="68" t="s">
        <v>2261</v>
      </c>
      <c r="L199" s="2" t="s">
        <v>1809</v>
      </c>
      <c r="M199" s="2" t="s">
        <v>1809</v>
      </c>
      <c r="N199" s="2" t="s">
        <v>232</v>
      </c>
      <c r="O199" s="118" t="s">
        <v>1810</v>
      </c>
      <c r="P199" s="2" t="s">
        <v>2261</v>
      </c>
      <c r="Q199" s="2" t="s">
        <v>230</v>
      </c>
      <c r="R199" s="2" t="s">
        <v>87</v>
      </c>
      <c r="S199" s="2" t="s">
        <v>231</v>
      </c>
      <c r="T199" s="119" t="s">
        <v>232</v>
      </c>
      <c r="U199" s="2" t="s">
        <v>20</v>
      </c>
      <c r="V199" s="2" t="s">
        <v>12</v>
      </c>
      <c r="W199" s="69" t="s">
        <v>2530</v>
      </c>
      <c r="X199" s="2" t="s">
        <v>2531</v>
      </c>
      <c r="Y199" s="2">
        <v>8</v>
      </c>
      <c r="Z199" s="2">
        <v>30</v>
      </c>
      <c r="AA199" s="2">
        <v>13</v>
      </c>
      <c r="AB199" s="2">
        <v>0</v>
      </c>
      <c r="AC199" s="2">
        <v>0</v>
      </c>
      <c r="AD199" s="2">
        <v>0</v>
      </c>
      <c r="AE199" s="2">
        <v>0</v>
      </c>
      <c r="AF199" s="2">
        <v>0</v>
      </c>
      <c r="AG199" s="2" t="s">
        <v>2531</v>
      </c>
      <c r="AH199" s="2">
        <v>4.5</v>
      </c>
      <c r="AI199" s="2" t="s">
        <v>12</v>
      </c>
      <c r="AJ199" s="2">
        <v>100000</v>
      </c>
      <c r="AK199" s="2">
        <v>8</v>
      </c>
      <c r="AL199" s="2">
        <v>30</v>
      </c>
      <c r="AM199" s="2">
        <v>13</v>
      </c>
      <c r="AN199" s="2">
        <v>0</v>
      </c>
      <c r="AO199" s="2">
        <v>0</v>
      </c>
      <c r="AP199" s="2">
        <v>0</v>
      </c>
      <c r="AQ199" s="2">
        <v>0</v>
      </c>
      <c r="AR199" s="2">
        <v>0</v>
      </c>
      <c r="AS199" s="2" t="s">
        <v>2531</v>
      </c>
      <c r="AT199" s="2">
        <v>4.5</v>
      </c>
      <c r="AU199" s="2" t="s">
        <v>12</v>
      </c>
      <c r="AV199" s="2">
        <v>100000</v>
      </c>
      <c r="AW199" s="2">
        <v>8</v>
      </c>
      <c r="AX199" s="2">
        <v>30</v>
      </c>
      <c r="AY199" s="2">
        <v>13</v>
      </c>
      <c r="AZ199" s="2">
        <v>0</v>
      </c>
      <c r="BA199" s="2">
        <v>0</v>
      </c>
      <c r="BB199" s="2">
        <v>0</v>
      </c>
      <c r="BC199" s="2">
        <v>0</v>
      </c>
      <c r="BD199" s="2">
        <v>0</v>
      </c>
      <c r="BE199" s="2" t="s">
        <v>2531</v>
      </c>
      <c r="BF199" s="2">
        <v>4.5</v>
      </c>
      <c r="BG199" s="2" t="s">
        <v>12</v>
      </c>
      <c r="BH199" s="2">
        <v>100000</v>
      </c>
      <c r="BI199" s="2">
        <v>8</v>
      </c>
      <c r="BJ199" s="2">
        <v>30</v>
      </c>
      <c r="BK199" s="2">
        <v>13</v>
      </c>
      <c r="BL199" s="2">
        <v>0</v>
      </c>
      <c r="BM199" s="2">
        <v>0</v>
      </c>
      <c r="BN199" s="2">
        <v>0</v>
      </c>
      <c r="BO199" s="2">
        <v>0</v>
      </c>
      <c r="BP199" s="2">
        <v>0</v>
      </c>
      <c r="BQ199" s="2" t="s">
        <v>2531</v>
      </c>
      <c r="BR199" s="2">
        <v>4.5</v>
      </c>
      <c r="BS199" s="2" t="s">
        <v>12</v>
      </c>
      <c r="BT199" s="2">
        <v>100000</v>
      </c>
      <c r="BU199" s="2">
        <v>0</v>
      </c>
      <c r="BV199" s="2">
        <v>0</v>
      </c>
      <c r="BW199" s="2">
        <v>0</v>
      </c>
      <c r="BX199" s="2">
        <v>0</v>
      </c>
      <c r="BY199" s="2">
        <v>0</v>
      </c>
      <c r="BZ199" s="2">
        <v>0</v>
      </c>
      <c r="CA199" s="2">
        <v>0</v>
      </c>
      <c r="CB199" s="2">
        <v>0</v>
      </c>
      <c r="CC199" s="2" t="s">
        <v>16</v>
      </c>
      <c r="CD199" s="2">
        <v>0</v>
      </c>
      <c r="CE199" s="2">
        <v>0</v>
      </c>
      <c r="CF199" s="2">
        <v>0</v>
      </c>
      <c r="CG199" s="2">
        <v>0</v>
      </c>
      <c r="CH199" s="2">
        <v>0</v>
      </c>
      <c r="CI199" s="2">
        <v>0</v>
      </c>
      <c r="CJ199" s="2">
        <v>0</v>
      </c>
      <c r="CK199" s="2">
        <v>0</v>
      </c>
      <c r="CL199" s="2">
        <v>0</v>
      </c>
      <c r="CM199" s="2">
        <v>0</v>
      </c>
      <c r="CN199" s="2">
        <v>0</v>
      </c>
      <c r="CO199" s="2" t="s">
        <v>16</v>
      </c>
      <c r="CP199" s="2">
        <v>0</v>
      </c>
      <c r="CQ199" s="2">
        <v>0</v>
      </c>
      <c r="CR199" s="2">
        <v>0</v>
      </c>
      <c r="CS199" s="2">
        <v>0</v>
      </c>
      <c r="CT199" s="2">
        <v>0</v>
      </c>
      <c r="CU199" s="2">
        <v>0</v>
      </c>
      <c r="CV199" s="2">
        <v>0</v>
      </c>
      <c r="CW199" s="2">
        <v>0</v>
      </c>
      <c r="CX199" s="2">
        <v>0</v>
      </c>
      <c r="CY199" s="2">
        <v>0</v>
      </c>
      <c r="CZ199" s="2">
        <v>0</v>
      </c>
      <c r="DA199" s="2" t="s">
        <v>16</v>
      </c>
      <c r="DB199" s="2">
        <v>0</v>
      </c>
      <c r="DC199" s="2">
        <v>0</v>
      </c>
      <c r="DD199" s="2">
        <v>0</v>
      </c>
      <c r="DE199" s="2">
        <v>0</v>
      </c>
      <c r="DF199" s="2">
        <v>0</v>
      </c>
      <c r="DG199" s="2">
        <v>0</v>
      </c>
      <c r="DH199" s="2">
        <v>0</v>
      </c>
      <c r="DI199" s="2">
        <v>0</v>
      </c>
      <c r="DJ199" s="2">
        <v>0</v>
      </c>
      <c r="DK199" s="2">
        <v>0</v>
      </c>
      <c r="DL199" s="2">
        <v>0</v>
      </c>
      <c r="DM199" s="2" t="s">
        <v>16</v>
      </c>
      <c r="DN199" s="2">
        <v>0</v>
      </c>
      <c r="DO199" s="2">
        <v>0</v>
      </c>
      <c r="DP199" s="2">
        <v>0</v>
      </c>
      <c r="DQ199" s="2">
        <v>0</v>
      </c>
      <c r="DR199" s="2">
        <v>0</v>
      </c>
      <c r="DS199" s="2">
        <v>0</v>
      </c>
      <c r="DT199" s="2">
        <v>0</v>
      </c>
      <c r="DU199" s="2">
        <v>0</v>
      </c>
      <c r="DV199" s="2">
        <v>0</v>
      </c>
      <c r="DW199" s="2">
        <v>0</v>
      </c>
      <c r="DX199" s="2">
        <v>0</v>
      </c>
      <c r="DY199" s="2" t="s">
        <v>16</v>
      </c>
      <c r="DZ199" s="2">
        <v>0</v>
      </c>
      <c r="EA199" s="2">
        <v>0</v>
      </c>
      <c r="EB199" s="2">
        <v>0</v>
      </c>
      <c r="EC199" s="2">
        <v>8</v>
      </c>
      <c r="ED199" s="2">
        <v>30</v>
      </c>
      <c r="EE199" s="2">
        <v>13</v>
      </c>
      <c r="EF199" s="2">
        <v>30</v>
      </c>
      <c r="EG199" s="2">
        <v>0</v>
      </c>
      <c r="EH199" s="2">
        <v>0</v>
      </c>
      <c r="EI199" s="2">
        <v>0</v>
      </c>
      <c r="EJ199" s="2">
        <v>0</v>
      </c>
      <c r="EK199" s="2" t="s">
        <v>2531</v>
      </c>
      <c r="EL199" s="2">
        <v>5</v>
      </c>
      <c r="EM199" s="2" t="s">
        <v>12</v>
      </c>
      <c r="EN199" s="2">
        <v>110000</v>
      </c>
      <c r="EO199" s="2">
        <v>23</v>
      </c>
      <c r="EP199" s="120">
        <v>510000</v>
      </c>
      <c r="EQ199" s="118">
        <f t="shared" si="30"/>
        <v>1</v>
      </c>
      <c r="ER199" s="118">
        <f t="shared" si="31"/>
        <v>1</v>
      </c>
      <c r="ES199" s="118">
        <f t="shared" si="32"/>
        <v>1</v>
      </c>
      <c r="ET199" s="118">
        <f t="shared" si="33"/>
        <v>1</v>
      </c>
      <c r="EU199" s="118" t="str">
        <f t="shared" si="34"/>
        <v/>
      </c>
      <c r="EV199" s="118" t="str">
        <f t="shared" si="35"/>
        <v/>
      </c>
      <c r="EW199" s="118" t="str">
        <f t="shared" si="36"/>
        <v/>
      </c>
      <c r="EX199" s="118" t="str">
        <f t="shared" si="37"/>
        <v/>
      </c>
      <c r="EY199" s="118" t="str">
        <f t="shared" si="38"/>
        <v/>
      </c>
      <c r="EZ199" s="118">
        <f t="shared" si="39"/>
        <v>1</v>
      </c>
      <c r="FA199" s="118" t="str">
        <f>VLOOKUP(B199,[1]Kintone!A:H,8,0)</f>
        <v>診療所</v>
      </c>
      <c r="FB199" s="121">
        <v>45014</v>
      </c>
      <c r="FC199" s="118"/>
      <c r="FD199" s="118"/>
    </row>
    <row r="200" spans="1:160" ht="18.75">
      <c r="A200" s="66">
        <v>196</v>
      </c>
      <c r="B200" s="25">
        <v>2494</v>
      </c>
      <c r="C200" s="67" t="s">
        <v>15</v>
      </c>
      <c r="D200" s="25">
        <v>2711801023</v>
      </c>
      <c r="E200" s="2" t="s">
        <v>785</v>
      </c>
      <c r="F200" s="2" t="s">
        <v>1691</v>
      </c>
      <c r="G200" s="2" t="s">
        <v>549</v>
      </c>
      <c r="H200" s="2" t="s">
        <v>785</v>
      </c>
      <c r="I200" s="2" t="s">
        <v>228</v>
      </c>
      <c r="J200" s="2" t="s">
        <v>978</v>
      </c>
      <c r="K200" s="68" t="s">
        <v>549</v>
      </c>
      <c r="L200" s="2" t="s">
        <v>1692</v>
      </c>
      <c r="M200" s="2" t="s">
        <v>1693</v>
      </c>
      <c r="N200" s="2" t="s">
        <v>3456</v>
      </c>
      <c r="O200" s="118" t="s">
        <v>1694</v>
      </c>
      <c r="P200" s="2" t="s">
        <v>549</v>
      </c>
      <c r="Q200" s="2" t="s">
        <v>785</v>
      </c>
      <c r="R200" s="2" t="s">
        <v>228</v>
      </c>
      <c r="S200" s="2" t="s">
        <v>978</v>
      </c>
      <c r="T200" s="119" t="s">
        <v>979</v>
      </c>
      <c r="U200" s="2" t="s">
        <v>29</v>
      </c>
      <c r="V200" s="2" t="s">
        <v>15</v>
      </c>
      <c r="W200" s="69" t="s">
        <v>980</v>
      </c>
      <c r="X200" s="2" t="s">
        <v>3058</v>
      </c>
      <c r="Y200" s="2">
        <v>10</v>
      </c>
      <c r="Z200" s="2">
        <v>0</v>
      </c>
      <c r="AA200" s="2">
        <v>12</v>
      </c>
      <c r="AB200" s="2">
        <v>0</v>
      </c>
      <c r="AC200" s="2">
        <v>12</v>
      </c>
      <c r="AD200" s="2">
        <v>0</v>
      </c>
      <c r="AE200" s="2">
        <v>15</v>
      </c>
      <c r="AF200" s="2">
        <v>0</v>
      </c>
      <c r="AG200" s="2" t="s">
        <v>2532</v>
      </c>
      <c r="AH200" s="2">
        <v>5</v>
      </c>
      <c r="AI200" s="2" t="s">
        <v>15</v>
      </c>
      <c r="AJ200" s="2">
        <v>55000</v>
      </c>
      <c r="AK200" s="2">
        <v>10</v>
      </c>
      <c r="AL200" s="2">
        <v>0</v>
      </c>
      <c r="AM200" s="2">
        <v>12</v>
      </c>
      <c r="AN200" s="2">
        <v>0</v>
      </c>
      <c r="AO200" s="2">
        <v>12</v>
      </c>
      <c r="AP200" s="2">
        <v>0</v>
      </c>
      <c r="AQ200" s="2">
        <v>15</v>
      </c>
      <c r="AR200" s="2">
        <v>0</v>
      </c>
      <c r="AS200" s="2" t="s">
        <v>2532</v>
      </c>
      <c r="AT200" s="2">
        <v>5</v>
      </c>
      <c r="AU200" s="2" t="s">
        <v>15</v>
      </c>
      <c r="AV200" s="2">
        <v>55000</v>
      </c>
      <c r="AW200" s="2">
        <v>10</v>
      </c>
      <c r="AX200" s="2">
        <v>0</v>
      </c>
      <c r="AY200" s="2">
        <v>12</v>
      </c>
      <c r="AZ200" s="2">
        <v>0</v>
      </c>
      <c r="BA200" s="2">
        <v>12</v>
      </c>
      <c r="BB200" s="2">
        <v>0</v>
      </c>
      <c r="BC200" s="2">
        <v>15</v>
      </c>
      <c r="BD200" s="2">
        <v>0</v>
      </c>
      <c r="BE200" s="2" t="s">
        <v>2532</v>
      </c>
      <c r="BF200" s="2">
        <v>5</v>
      </c>
      <c r="BG200" s="2" t="s">
        <v>15</v>
      </c>
      <c r="BH200" s="2">
        <v>55000</v>
      </c>
      <c r="BI200" s="2">
        <v>10</v>
      </c>
      <c r="BJ200" s="2">
        <v>0</v>
      </c>
      <c r="BK200" s="2">
        <v>12</v>
      </c>
      <c r="BL200" s="2">
        <v>0</v>
      </c>
      <c r="BM200" s="2">
        <v>12</v>
      </c>
      <c r="BN200" s="2">
        <v>0</v>
      </c>
      <c r="BO200" s="2">
        <v>15</v>
      </c>
      <c r="BP200" s="2">
        <v>0</v>
      </c>
      <c r="BQ200" s="2" t="s">
        <v>2532</v>
      </c>
      <c r="BR200" s="2">
        <v>5</v>
      </c>
      <c r="BS200" s="2" t="s">
        <v>15</v>
      </c>
      <c r="BT200" s="2">
        <v>55000</v>
      </c>
      <c r="BU200" s="2">
        <v>10</v>
      </c>
      <c r="BV200" s="2">
        <v>0</v>
      </c>
      <c r="BW200" s="2">
        <v>12</v>
      </c>
      <c r="BX200" s="2">
        <v>0</v>
      </c>
      <c r="BY200" s="2">
        <v>12</v>
      </c>
      <c r="BZ200" s="2">
        <v>0</v>
      </c>
      <c r="CA200" s="2">
        <v>15</v>
      </c>
      <c r="CB200" s="2">
        <v>0</v>
      </c>
      <c r="CC200" s="2" t="s">
        <v>3058</v>
      </c>
      <c r="CD200" s="2">
        <v>5</v>
      </c>
      <c r="CE200" s="2" t="s">
        <v>15</v>
      </c>
      <c r="CF200" s="2">
        <v>55000</v>
      </c>
      <c r="CG200" s="2">
        <v>10</v>
      </c>
      <c r="CH200" s="2">
        <v>0</v>
      </c>
      <c r="CI200" s="2">
        <v>12</v>
      </c>
      <c r="CJ200" s="2">
        <v>0</v>
      </c>
      <c r="CK200" s="2">
        <v>12</v>
      </c>
      <c r="CL200" s="2">
        <v>0</v>
      </c>
      <c r="CM200" s="2">
        <v>15</v>
      </c>
      <c r="CN200" s="2">
        <v>0</v>
      </c>
      <c r="CO200" s="2" t="s">
        <v>3058</v>
      </c>
      <c r="CP200" s="2">
        <v>5</v>
      </c>
      <c r="CQ200" s="2" t="s">
        <v>15</v>
      </c>
      <c r="CR200" s="2">
        <v>55000</v>
      </c>
      <c r="CS200" s="2">
        <v>10</v>
      </c>
      <c r="CT200" s="2">
        <v>0</v>
      </c>
      <c r="CU200" s="2">
        <v>12</v>
      </c>
      <c r="CV200" s="2">
        <v>0</v>
      </c>
      <c r="CW200" s="2">
        <v>12</v>
      </c>
      <c r="CX200" s="2">
        <v>0</v>
      </c>
      <c r="CY200" s="2">
        <v>15</v>
      </c>
      <c r="CZ200" s="2">
        <v>0</v>
      </c>
      <c r="DA200" s="2" t="s">
        <v>3058</v>
      </c>
      <c r="DB200" s="2">
        <v>5</v>
      </c>
      <c r="DC200" s="2" t="s">
        <v>15</v>
      </c>
      <c r="DD200" s="2">
        <v>55000</v>
      </c>
      <c r="DE200" s="2">
        <v>10</v>
      </c>
      <c r="DF200" s="2">
        <v>0</v>
      </c>
      <c r="DG200" s="2">
        <v>12</v>
      </c>
      <c r="DH200" s="2">
        <v>0</v>
      </c>
      <c r="DI200" s="2">
        <v>12</v>
      </c>
      <c r="DJ200" s="2">
        <v>0</v>
      </c>
      <c r="DK200" s="2">
        <v>15</v>
      </c>
      <c r="DL200" s="2">
        <v>0</v>
      </c>
      <c r="DM200" s="2" t="s">
        <v>3058</v>
      </c>
      <c r="DN200" s="2">
        <v>5</v>
      </c>
      <c r="DO200" s="2" t="s">
        <v>15</v>
      </c>
      <c r="DP200" s="2">
        <v>55000</v>
      </c>
      <c r="DQ200" s="2">
        <v>10</v>
      </c>
      <c r="DR200" s="2">
        <v>0</v>
      </c>
      <c r="DS200" s="2">
        <v>12</v>
      </c>
      <c r="DT200" s="2">
        <v>0</v>
      </c>
      <c r="DU200" s="2">
        <v>12</v>
      </c>
      <c r="DV200" s="2">
        <v>0</v>
      </c>
      <c r="DW200" s="2">
        <v>15</v>
      </c>
      <c r="DX200" s="2">
        <v>0</v>
      </c>
      <c r="DY200" s="2" t="s">
        <v>3058</v>
      </c>
      <c r="DZ200" s="2">
        <v>5</v>
      </c>
      <c r="EA200" s="2" t="s">
        <v>15</v>
      </c>
      <c r="EB200" s="2">
        <v>55000</v>
      </c>
      <c r="EC200" s="2">
        <v>10</v>
      </c>
      <c r="ED200" s="2">
        <v>0</v>
      </c>
      <c r="EE200" s="2">
        <v>12</v>
      </c>
      <c r="EF200" s="2">
        <v>0</v>
      </c>
      <c r="EG200" s="2">
        <v>12</v>
      </c>
      <c r="EH200" s="2">
        <v>0</v>
      </c>
      <c r="EI200" s="2">
        <v>15</v>
      </c>
      <c r="EJ200" s="2">
        <v>0</v>
      </c>
      <c r="EK200" s="2" t="s">
        <v>3058</v>
      </c>
      <c r="EL200" s="2">
        <v>5</v>
      </c>
      <c r="EM200" s="2" t="s">
        <v>15</v>
      </c>
      <c r="EN200" s="2">
        <v>55000</v>
      </c>
      <c r="EO200" s="2">
        <v>50</v>
      </c>
      <c r="EP200" s="120">
        <v>550000</v>
      </c>
      <c r="EQ200" s="118">
        <f t="shared" si="30"/>
        <v>1</v>
      </c>
      <c r="ER200" s="118">
        <f t="shared" si="31"/>
        <v>1</v>
      </c>
      <c r="ES200" s="118">
        <f t="shared" si="32"/>
        <v>1</v>
      </c>
      <c r="ET200" s="118">
        <f t="shared" si="33"/>
        <v>1</v>
      </c>
      <c r="EU200" s="118">
        <f t="shared" si="34"/>
        <v>1</v>
      </c>
      <c r="EV200" s="118">
        <f t="shared" si="35"/>
        <v>1</v>
      </c>
      <c r="EW200" s="118">
        <f t="shared" si="36"/>
        <v>1</v>
      </c>
      <c r="EX200" s="118">
        <f t="shared" si="37"/>
        <v>1</v>
      </c>
      <c r="EY200" s="118">
        <f t="shared" si="38"/>
        <v>1</v>
      </c>
      <c r="EZ200" s="118">
        <f t="shared" si="39"/>
        <v>1</v>
      </c>
      <c r="FA200" s="118" t="str">
        <f>VLOOKUP(B200,[1]Kintone!A:H,8,0)</f>
        <v>診療所</v>
      </c>
      <c r="FB200" s="121">
        <v>45014</v>
      </c>
      <c r="FC200" s="118"/>
      <c r="FD200" s="118"/>
    </row>
    <row r="201" spans="1:160" ht="18.75" customHeight="1">
      <c r="A201" s="66">
        <v>197</v>
      </c>
      <c r="B201" s="25">
        <v>2571</v>
      </c>
      <c r="C201" s="67" t="s">
        <v>12</v>
      </c>
      <c r="D201" s="25">
        <v>2712702816</v>
      </c>
      <c r="E201" s="2" t="s">
        <v>1165</v>
      </c>
      <c r="F201" s="2">
        <v>0</v>
      </c>
      <c r="G201" s="2">
        <v>0</v>
      </c>
      <c r="H201" s="2" t="s">
        <v>68</v>
      </c>
      <c r="I201" s="2" t="s">
        <v>69</v>
      </c>
      <c r="J201" s="2" t="s">
        <v>1029</v>
      </c>
      <c r="K201" s="68" t="s">
        <v>67</v>
      </c>
      <c r="L201" s="2" t="s">
        <v>3457</v>
      </c>
      <c r="M201" s="2" t="s">
        <v>3458</v>
      </c>
      <c r="N201" s="2" t="s">
        <v>70</v>
      </c>
      <c r="O201" s="118" t="s">
        <v>1189</v>
      </c>
      <c r="P201" s="2" t="s">
        <v>67</v>
      </c>
      <c r="Q201" s="2" t="s">
        <v>68</v>
      </c>
      <c r="R201" s="2" t="s">
        <v>69</v>
      </c>
      <c r="S201" s="2" t="s">
        <v>1029</v>
      </c>
      <c r="T201" s="119" t="s">
        <v>70</v>
      </c>
      <c r="U201" s="2" t="s">
        <v>20</v>
      </c>
      <c r="V201" s="2" t="s">
        <v>12</v>
      </c>
      <c r="W201" s="123" t="s">
        <v>570</v>
      </c>
      <c r="X201" s="2"/>
      <c r="Y201" s="2">
        <v>9</v>
      </c>
      <c r="Z201" s="2">
        <v>0</v>
      </c>
      <c r="AA201" s="2">
        <v>13</v>
      </c>
      <c r="AB201" s="2">
        <v>0</v>
      </c>
      <c r="AC201" s="2">
        <v>16</v>
      </c>
      <c r="AD201" s="2">
        <v>0</v>
      </c>
      <c r="AE201" s="2">
        <v>19</v>
      </c>
      <c r="AF201" s="2">
        <v>0</v>
      </c>
      <c r="AG201" s="2" t="s">
        <v>16</v>
      </c>
      <c r="AH201" s="2">
        <v>7</v>
      </c>
      <c r="AI201" s="2" t="s">
        <v>12</v>
      </c>
      <c r="AJ201" s="2">
        <v>130000</v>
      </c>
      <c r="AK201" s="2">
        <v>9</v>
      </c>
      <c r="AL201" s="2">
        <v>0</v>
      </c>
      <c r="AM201" s="2">
        <v>13</v>
      </c>
      <c r="AN201" s="2">
        <v>0</v>
      </c>
      <c r="AO201" s="2">
        <v>16</v>
      </c>
      <c r="AP201" s="2">
        <v>0</v>
      </c>
      <c r="AQ201" s="2">
        <v>19</v>
      </c>
      <c r="AR201" s="2">
        <v>0</v>
      </c>
      <c r="AS201" s="2" t="s">
        <v>16</v>
      </c>
      <c r="AT201" s="2">
        <v>7</v>
      </c>
      <c r="AU201" s="2" t="s">
        <v>12</v>
      </c>
      <c r="AV201" s="2">
        <v>130000</v>
      </c>
      <c r="AW201" s="2">
        <v>9</v>
      </c>
      <c r="AX201" s="2">
        <v>0</v>
      </c>
      <c r="AY201" s="2">
        <v>13</v>
      </c>
      <c r="AZ201" s="2">
        <v>0</v>
      </c>
      <c r="BA201" s="2">
        <v>16</v>
      </c>
      <c r="BB201" s="2">
        <v>0</v>
      </c>
      <c r="BC201" s="2">
        <v>19</v>
      </c>
      <c r="BD201" s="2">
        <v>0</v>
      </c>
      <c r="BE201" s="2" t="s">
        <v>16</v>
      </c>
      <c r="BF201" s="2">
        <v>7</v>
      </c>
      <c r="BG201" s="2" t="s">
        <v>12</v>
      </c>
      <c r="BH201" s="2">
        <v>130000</v>
      </c>
      <c r="BI201" s="2">
        <v>9</v>
      </c>
      <c r="BJ201" s="2">
        <v>0</v>
      </c>
      <c r="BK201" s="2">
        <v>13</v>
      </c>
      <c r="BL201" s="2">
        <v>0</v>
      </c>
      <c r="BM201" s="2">
        <v>16</v>
      </c>
      <c r="BN201" s="2">
        <v>0</v>
      </c>
      <c r="BO201" s="2">
        <v>19</v>
      </c>
      <c r="BP201" s="2">
        <v>0</v>
      </c>
      <c r="BQ201" s="2" t="s">
        <v>16</v>
      </c>
      <c r="BR201" s="2">
        <v>7</v>
      </c>
      <c r="BS201" s="2" t="s">
        <v>12</v>
      </c>
      <c r="BT201" s="2">
        <v>130000</v>
      </c>
      <c r="BU201" s="2">
        <v>0</v>
      </c>
      <c r="BV201" s="2">
        <v>0</v>
      </c>
      <c r="BW201" s="2">
        <v>0</v>
      </c>
      <c r="BX201" s="2">
        <v>0</v>
      </c>
      <c r="BY201" s="2">
        <v>0</v>
      </c>
      <c r="BZ201" s="2">
        <v>0</v>
      </c>
      <c r="CA201" s="2">
        <v>0</v>
      </c>
      <c r="CB201" s="2">
        <v>0</v>
      </c>
      <c r="CC201" s="2" t="s">
        <v>16</v>
      </c>
      <c r="CD201" s="2">
        <v>0</v>
      </c>
      <c r="CE201" s="2">
        <v>0</v>
      </c>
      <c r="CF201" s="2">
        <v>0</v>
      </c>
      <c r="CG201" s="2">
        <v>9</v>
      </c>
      <c r="CH201" s="2">
        <v>0</v>
      </c>
      <c r="CI201" s="2">
        <v>13</v>
      </c>
      <c r="CJ201" s="2">
        <v>0</v>
      </c>
      <c r="CK201" s="2">
        <v>16</v>
      </c>
      <c r="CL201" s="2">
        <v>0</v>
      </c>
      <c r="CM201" s="2">
        <v>19</v>
      </c>
      <c r="CN201" s="2">
        <v>0</v>
      </c>
      <c r="CO201" s="2" t="s">
        <v>16</v>
      </c>
      <c r="CP201" s="2">
        <v>7</v>
      </c>
      <c r="CQ201" s="2" t="s">
        <v>12</v>
      </c>
      <c r="CR201" s="2">
        <v>130000</v>
      </c>
      <c r="CS201" s="2">
        <v>0</v>
      </c>
      <c r="CT201" s="2">
        <v>0</v>
      </c>
      <c r="CU201" s="2">
        <v>0</v>
      </c>
      <c r="CV201" s="2">
        <v>0</v>
      </c>
      <c r="CW201" s="2">
        <v>0</v>
      </c>
      <c r="CX201" s="2">
        <v>0</v>
      </c>
      <c r="CY201" s="2">
        <v>0</v>
      </c>
      <c r="CZ201" s="2">
        <v>0</v>
      </c>
      <c r="DA201" s="2" t="s">
        <v>16</v>
      </c>
      <c r="DB201" s="2">
        <v>0</v>
      </c>
      <c r="DC201" s="2">
        <v>0</v>
      </c>
      <c r="DD201" s="2">
        <v>0</v>
      </c>
      <c r="DE201" s="2">
        <v>0</v>
      </c>
      <c r="DF201" s="2">
        <v>0</v>
      </c>
      <c r="DG201" s="2">
        <v>0</v>
      </c>
      <c r="DH201" s="2">
        <v>0</v>
      </c>
      <c r="DI201" s="2">
        <v>0</v>
      </c>
      <c r="DJ201" s="2">
        <v>0</v>
      </c>
      <c r="DK201" s="2">
        <v>0</v>
      </c>
      <c r="DL201" s="2">
        <v>0</v>
      </c>
      <c r="DM201" s="2" t="s">
        <v>16</v>
      </c>
      <c r="DN201" s="2">
        <v>0</v>
      </c>
      <c r="DO201" s="2">
        <v>0</v>
      </c>
      <c r="DP201" s="2">
        <v>0</v>
      </c>
      <c r="DQ201" s="2">
        <v>0</v>
      </c>
      <c r="DR201" s="2">
        <v>0</v>
      </c>
      <c r="DS201" s="2">
        <v>0</v>
      </c>
      <c r="DT201" s="2">
        <v>0</v>
      </c>
      <c r="DU201" s="2">
        <v>0</v>
      </c>
      <c r="DV201" s="2">
        <v>0</v>
      </c>
      <c r="DW201" s="2">
        <v>0</v>
      </c>
      <c r="DX201" s="2">
        <v>0</v>
      </c>
      <c r="DY201" s="2" t="s">
        <v>16</v>
      </c>
      <c r="DZ201" s="2">
        <v>0</v>
      </c>
      <c r="EA201" s="2">
        <v>0</v>
      </c>
      <c r="EB201" s="2">
        <v>0</v>
      </c>
      <c r="EC201" s="2">
        <v>9</v>
      </c>
      <c r="ED201" s="2">
        <v>0</v>
      </c>
      <c r="EE201" s="2">
        <v>13</v>
      </c>
      <c r="EF201" s="2">
        <v>0</v>
      </c>
      <c r="EG201" s="2">
        <v>16</v>
      </c>
      <c r="EH201" s="2">
        <v>0</v>
      </c>
      <c r="EI201" s="2">
        <v>19</v>
      </c>
      <c r="EJ201" s="2">
        <v>0</v>
      </c>
      <c r="EK201" s="2" t="s">
        <v>16</v>
      </c>
      <c r="EL201" s="2">
        <v>7</v>
      </c>
      <c r="EM201" s="2" t="s">
        <v>12</v>
      </c>
      <c r="EN201" s="2">
        <v>130000</v>
      </c>
      <c r="EO201" s="2">
        <v>42</v>
      </c>
      <c r="EP201" s="120">
        <v>780000</v>
      </c>
      <c r="EQ201" s="118">
        <f t="shared" si="30"/>
        <v>1</v>
      </c>
      <c r="ER201" s="118">
        <f t="shared" si="31"/>
        <v>1</v>
      </c>
      <c r="ES201" s="118">
        <f t="shared" si="32"/>
        <v>1</v>
      </c>
      <c r="ET201" s="118">
        <f t="shared" si="33"/>
        <v>1</v>
      </c>
      <c r="EU201" s="118" t="str">
        <f t="shared" si="34"/>
        <v/>
      </c>
      <c r="EV201" s="118">
        <f t="shared" si="35"/>
        <v>1</v>
      </c>
      <c r="EW201" s="118" t="str">
        <f t="shared" si="36"/>
        <v/>
      </c>
      <c r="EX201" s="118" t="str">
        <f t="shared" si="37"/>
        <v/>
      </c>
      <c r="EY201" s="118" t="str">
        <f t="shared" si="38"/>
        <v/>
      </c>
      <c r="EZ201" s="118">
        <f t="shared" si="39"/>
        <v>1</v>
      </c>
      <c r="FA201" s="118" t="str">
        <f>VLOOKUP(B201,[1]Kintone!A:H,8,0)</f>
        <v>診療所</v>
      </c>
      <c r="FB201" s="121">
        <v>45014</v>
      </c>
      <c r="FC201" s="118"/>
      <c r="FD201" s="118"/>
    </row>
    <row r="202" spans="1:160" ht="18.75">
      <c r="A202" s="66">
        <v>198</v>
      </c>
      <c r="B202" s="25">
        <v>3090</v>
      </c>
      <c r="C202" s="67" t="s">
        <v>12</v>
      </c>
      <c r="D202" s="25">
        <v>2719411031</v>
      </c>
      <c r="E202" s="2" t="s">
        <v>1165</v>
      </c>
      <c r="F202" s="2">
        <v>0</v>
      </c>
      <c r="G202" s="2">
        <v>0</v>
      </c>
      <c r="H202" s="2" t="s">
        <v>746</v>
      </c>
      <c r="I202" s="2" t="s">
        <v>47</v>
      </c>
      <c r="J202" s="2" t="s">
        <v>2533</v>
      </c>
      <c r="K202" s="68" t="s">
        <v>2287</v>
      </c>
      <c r="L202" s="2" t="s">
        <v>3459</v>
      </c>
      <c r="M202" s="2" t="s">
        <v>2330</v>
      </c>
      <c r="N202" s="2" t="s">
        <v>2534</v>
      </c>
      <c r="O202" s="118" t="s">
        <v>3460</v>
      </c>
      <c r="P202" s="2" t="s">
        <v>2287</v>
      </c>
      <c r="Q202" s="2" t="s">
        <v>746</v>
      </c>
      <c r="R202" s="2" t="s">
        <v>47</v>
      </c>
      <c r="S202" s="2" t="s">
        <v>2533</v>
      </c>
      <c r="T202" s="119" t="s">
        <v>2534</v>
      </c>
      <c r="U202" s="2" t="s">
        <v>39</v>
      </c>
      <c r="V202" s="2" t="s">
        <v>12</v>
      </c>
      <c r="W202" s="69" t="s">
        <v>2535</v>
      </c>
      <c r="X202" s="2" t="s">
        <v>2536</v>
      </c>
      <c r="Y202" s="2">
        <v>10</v>
      </c>
      <c r="Z202" s="2">
        <v>0</v>
      </c>
      <c r="AA202" s="2">
        <v>16</v>
      </c>
      <c r="AB202" s="2">
        <v>0</v>
      </c>
      <c r="AC202" s="2">
        <v>0</v>
      </c>
      <c r="AD202" s="2">
        <v>0</v>
      </c>
      <c r="AE202" s="2">
        <v>0</v>
      </c>
      <c r="AF202" s="2">
        <v>0</v>
      </c>
      <c r="AG202" s="2" t="s">
        <v>2536</v>
      </c>
      <c r="AH202" s="2">
        <v>6</v>
      </c>
      <c r="AI202" s="2" t="s">
        <v>12</v>
      </c>
      <c r="AJ202" s="2">
        <v>130000</v>
      </c>
      <c r="AK202" s="2">
        <v>10</v>
      </c>
      <c r="AL202" s="2">
        <v>0</v>
      </c>
      <c r="AM202" s="2">
        <v>16</v>
      </c>
      <c r="AN202" s="2">
        <v>0</v>
      </c>
      <c r="AO202" s="2">
        <v>0</v>
      </c>
      <c r="AP202" s="2">
        <v>0</v>
      </c>
      <c r="AQ202" s="2">
        <v>0</v>
      </c>
      <c r="AR202" s="2">
        <v>0</v>
      </c>
      <c r="AS202" s="2" t="s">
        <v>2536</v>
      </c>
      <c r="AT202" s="2">
        <v>6</v>
      </c>
      <c r="AU202" s="2" t="s">
        <v>12</v>
      </c>
      <c r="AV202" s="2">
        <v>130000</v>
      </c>
      <c r="AW202" s="2">
        <v>10</v>
      </c>
      <c r="AX202" s="2">
        <v>0</v>
      </c>
      <c r="AY202" s="2">
        <v>16</v>
      </c>
      <c r="AZ202" s="2">
        <v>0</v>
      </c>
      <c r="BA202" s="2">
        <v>0</v>
      </c>
      <c r="BB202" s="2">
        <v>0</v>
      </c>
      <c r="BC202" s="2">
        <v>0</v>
      </c>
      <c r="BD202" s="2">
        <v>0</v>
      </c>
      <c r="BE202" s="2" t="s">
        <v>2536</v>
      </c>
      <c r="BF202" s="2">
        <v>6</v>
      </c>
      <c r="BG202" s="2" t="s">
        <v>12</v>
      </c>
      <c r="BH202" s="2">
        <v>130000</v>
      </c>
      <c r="BI202" s="2">
        <v>10</v>
      </c>
      <c r="BJ202" s="2">
        <v>0</v>
      </c>
      <c r="BK202" s="2">
        <v>16</v>
      </c>
      <c r="BL202" s="2">
        <v>0</v>
      </c>
      <c r="BM202" s="2">
        <v>0</v>
      </c>
      <c r="BN202" s="2">
        <v>0</v>
      </c>
      <c r="BO202" s="2">
        <v>0</v>
      </c>
      <c r="BP202" s="2">
        <v>0</v>
      </c>
      <c r="BQ202" s="2" t="s">
        <v>2536</v>
      </c>
      <c r="BR202" s="2">
        <v>6</v>
      </c>
      <c r="BS202" s="2" t="s">
        <v>12</v>
      </c>
      <c r="BT202" s="2">
        <v>130000</v>
      </c>
      <c r="BU202" s="2">
        <v>9</v>
      </c>
      <c r="BV202" s="2">
        <v>0</v>
      </c>
      <c r="BW202" s="2">
        <v>21</v>
      </c>
      <c r="BX202" s="2">
        <v>0</v>
      </c>
      <c r="BY202" s="2">
        <v>0</v>
      </c>
      <c r="BZ202" s="2">
        <v>0</v>
      </c>
      <c r="CA202" s="2">
        <v>0</v>
      </c>
      <c r="CB202" s="2">
        <v>0</v>
      </c>
      <c r="CC202" s="2" t="s">
        <v>2536</v>
      </c>
      <c r="CD202" s="2">
        <v>12</v>
      </c>
      <c r="CE202" s="2" t="s">
        <v>12</v>
      </c>
      <c r="CF202" s="2">
        <v>130000</v>
      </c>
      <c r="CG202" s="2">
        <v>10</v>
      </c>
      <c r="CH202" s="2">
        <v>0</v>
      </c>
      <c r="CI202" s="2">
        <v>16</v>
      </c>
      <c r="CJ202" s="2">
        <v>0</v>
      </c>
      <c r="CK202" s="2">
        <v>0</v>
      </c>
      <c r="CL202" s="2">
        <v>0</v>
      </c>
      <c r="CM202" s="2">
        <v>0</v>
      </c>
      <c r="CN202" s="2">
        <v>0</v>
      </c>
      <c r="CO202" s="2" t="s">
        <v>2536</v>
      </c>
      <c r="CP202" s="2">
        <v>6</v>
      </c>
      <c r="CQ202" s="2" t="s">
        <v>12</v>
      </c>
      <c r="CR202" s="2">
        <v>130000</v>
      </c>
      <c r="CS202" s="2">
        <v>9</v>
      </c>
      <c r="CT202" s="2">
        <v>0</v>
      </c>
      <c r="CU202" s="2">
        <v>21</v>
      </c>
      <c r="CV202" s="2">
        <v>0</v>
      </c>
      <c r="CW202" s="2">
        <v>0</v>
      </c>
      <c r="CX202" s="2">
        <v>0</v>
      </c>
      <c r="CY202" s="2">
        <v>0</v>
      </c>
      <c r="CZ202" s="2">
        <v>0</v>
      </c>
      <c r="DA202" s="2" t="s">
        <v>2536</v>
      </c>
      <c r="DB202" s="2">
        <v>12</v>
      </c>
      <c r="DC202" s="2" t="s">
        <v>12</v>
      </c>
      <c r="DD202" s="2">
        <v>130000</v>
      </c>
      <c r="DE202" s="2">
        <v>9</v>
      </c>
      <c r="DF202" s="2">
        <v>0</v>
      </c>
      <c r="DG202" s="2">
        <v>21</v>
      </c>
      <c r="DH202" s="2">
        <v>0</v>
      </c>
      <c r="DI202" s="2">
        <v>0</v>
      </c>
      <c r="DJ202" s="2">
        <v>0</v>
      </c>
      <c r="DK202" s="2">
        <v>0</v>
      </c>
      <c r="DL202" s="2">
        <v>0</v>
      </c>
      <c r="DM202" s="2" t="s">
        <v>2536</v>
      </c>
      <c r="DN202" s="2">
        <v>12</v>
      </c>
      <c r="DO202" s="2" t="s">
        <v>12</v>
      </c>
      <c r="DP202" s="2">
        <v>130000</v>
      </c>
      <c r="DQ202" s="2">
        <v>9</v>
      </c>
      <c r="DR202" s="2">
        <v>0</v>
      </c>
      <c r="DS202" s="2">
        <v>21</v>
      </c>
      <c r="DT202" s="2">
        <v>0</v>
      </c>
      <c r="DU202" s="2">
        <v>0</v>
      </c>
      <c r="DV202" s="2">
        <v>0</v>
      </c>
      <c r="DW202" s="2">
        <v>0</v>
      </c>
      <c r="DX202" s="2">
        <v>0</v>
      </c>
      <c r="DY202" s="2" t="s">
        <v>2536</v>
      </c>
      <c r="DZ202" s="2">
        <v>12</v>
      </c>
      <c r="EA202" s="2" t="s">
        <v>12</v>
      </c>
      <c r="EB202" s="2">
        <v>130000</v>
      </c>
      <c r="EC202" s="2">
        <v>10</v>
      </c>
      <c r="ED202" s="2">
        <v>0</v>
      </c>
      <c r="EE202" s="2">
        <v>16</v>
      </c>
      <c r="EF202" s="2">
        <v>0</v>
      </c>
      <c r="EG202" s="2">
        <v>0</v>
      </c>
      <c r="EH202" s="2">
        <v>0</v>
      </c>
      <c r="EI202" s="2">
        <v>0</v>
      </c>
      <c r="EJ202" s="2">
        <v>0</v>
      </c>
      <c r="EK202" s="2" t="s">
        <v>2536</v>
      </c>
      <c r="EL202" s="2">
        <v>6</v>
      </c>
      <c r="EM202" s="2" t="s">
        <v>12</v>
      </c>
      <c r="EN202" s="2">
        <v>130000</v>
      </c>
      <c r="EO202" s="2">
        <v>84</v>
      </c>
      <c r="EP202" s="120">
        <v>1300000</v>
      </c>
      <c r="EQ202" s="118">
        <f t="shared" si="30"/>
        <v>1</v>
      </c>
      <c r="ER202" s="118">
        <f t="shared" si="31"/>
        <v>1</v>
      </c>
      <c r="ES202" s="118">
        <f t="shared" si="32"/>
        <v>1</v>
      </c>
      <c r="ET202" s="118">
        <f t="shared" si="33"/>
        <v>1</v>
      </c>
      <c r="EU202" s="118">
        <f t="shared" si="34"/>
        <v>1</v>
      </c>
      <c r="EV202" s="118">
        <f t="shared" si="35"/>
        <v>1</v>
      </c>
      <c r="EW202" s="118">
        <f t="shared" si="36"/>
        <v>1</v>
      </c>
      <c r="EX202" s="118">
        <f t="shared" si="37"/>
        <v>1</v>
      </c>
      <c r="EY202" s="118">
        <f t="shared" si="38"/>
        <v>1</v>
      </c>
      <c r="EZ202" s="118">
        <f t="shared" si="39"/>
        <v>1</v>
      </c>
      <c r="FA202" s="118" t="str">
        <f>VLOOKUP(B202,[1]Kintone!A:H,8,0)</f>
        <v>診療所</v>
      </c>
      <c r="FB202" s="121">
        <v>45014</v>
      </c>
      <c r="FC202" s="118"/>
      <c r="FD202" s="118"/>
    </row>
    <row r="203" spans="1:160" ht="18.75" customHeight="1">
      <c r="A203" s="66">
        <v>199</v>
      </c>
      <c r="B203" s="25">
        <v>2373</v>
      </c>
      <c r="C203" s="67" t="s">
        <v>15</v>
      </c>
      <c r="D203" s="25">
        <v>2719107662</v>
      </c>
      <c r="E203" s="2" t="s">
        <v>1165</v>
      </c>
      <c r="F203" s="2">
        <v>0</v>
      </c>
      <c r="G203" s="2">
        <v>0</v>
      </c>
      <c r="H203" s="2" t="s">
        <v>290</v>
      </c>
      <c r="I203" s="2" t="s">
        <v>291</v>
      </c>
      <c r="J203" s="2" t="s">
        <v>292</v>
      </c>
      <c r="K203" s="68" t="s">
        <v>289</v>
      </c>
      <c r="L203" s="2" t="s">
        <v>1678</v>
      </c>
      <c r="M203" s="2" t="s">
        <v>3461</v>
      </c>
      <c r="N203" s="2" t="s">
        <v>3462</v>
      </c>
      <c r="O203" s="118" t="s">
        <v>1679</v>
      </c>
      <c r="P203" s="2" t="s">
        <v>289</v>
      </c>
      <c r="Q203" s="2" t="s">
        <v>290</v>
      </c>
      <c r="R203" s="2" t="s">
        <v>291</v>
      </c>
      <c r="S203" s="2" t="s">
        <v>292</v>
      </c>
      <c r="T203" s="119" t="s">
        <v>742</v>
      </c>
      <c r="U203" s="2" t="s">
        <v>39</v>
      </c>
      <c r="V203" s="2" t="s">
        <v>15</v>
      </c>
      <c r="W203" s="123"/>
      <c r="X203" s="2"/>
      <c r="Y203" s="2">
        <v>9</v>
      </c>
      <c r="Z203" s="2">
        <v>0</v>
      </c>
      <c r="AA203" s="2">
        <v>11</v>
      </c>
      <c r="AB203" s="2">
        <v>0</v>
      </c>
      <c r="AC203" s="2">
        <v>0</v>
      </c>
      <c r="AD203" s="2">
        <v>0</v>
      </c>
      <c r="AE203" s="2">
        <v>0</v>
      </c>
      <c r="AF203" s="2">
        <v>0</v>
      </c>
      <c r="AG203" s="2" t="s">
        <v>16</v>
      </c>
      <c r="AH203" s="2">
        <v>2</v>
      </c>
      <c r="AI203" s="2" t="s">
        <v>15</v>
      </c>
      <c r="AJ203" s="2">
        <v>25000</v>
      </c>
      <c r="AK203" s="2">
        <v>9</v>
      </c>
      <c r="AL203" s="2">
        <v>0</v>
      </c>
      <c r="AM203" s="2">
        <v>11</v>
      </c>
      <c r="AN203" s="2">
        <v>0</v>
      </c>
      <c r="AO203" s="2">
        <v>0</v>
      </c>
      <c r="AP203" s="2">
        <v>0</v>
      </c>
      <c r="AQ203" s="2">
        <v>0</v>
      </c>
      <c r="AR203" s="2">
        <v>0</v>
      </c>
      <c r="AS203" s="2" t="s">
        <v>16</v>
      </c>
      <c r="AT203" s="2">
        <v>2</v>
      </c>
      <c r="AU203" s="2" t="s">
        <v>15</v>
      </c>
      <c r="AV203" s="2">
        <v>25000</v>
      </c>
      <c r="AW203" s="2">
        <v>9</v>
      </c>
      <c r="AX203" s="2">
        <v>0</v>
      </c>
      <c r="AY203" s="2">
        <v>11</v>
      </c>
      <c r="AZ203" s="2">
        <v>0</v>
      </c>
      <c r="BA203" s="2">
        <v>0</v>
      </c>
      <c r="BB203" s="2">
        <v>0</v>
      </c>
      <c r="BC203" s="2">
        <v>0</v>
      </c>
      <c r="BD203" s="2">
        <v>0</v>
      </c>
      <c r="BE203" s="2" t="s">
        <v>16</v>
      </c>
      <c r="BF203" s="2">
        <v>2</v>
      </c>
      <c r="BG203" s="2" t="s">
        <v>15</v>
      </c>
      <c r="BH203" s="2">
        <v>25000</v>
      </c>
      <c r="BI203" s="2">
        <v>9</v>
      </c>
      <c r="BJ203" s="2">
        <v>0</v>
      </c>
      <c r="BK203" s="2">
        <v>11</v>
      </c>
      <c r="BL203" s="2">
        <v>0</v>
      </c>
      <c r="BM203" s="2">
        <v>0</v>
      </c>
      <c r="BN203" s="2">
        <v>0</v>
      </c>
      <c r="BO203" s="2">
        <v>0</v>
      </c>
      <c r="BP203" s="2">
        <v>0</v>
      </c>
      <c r="BQ203" s="2" t="s">
        <v>16</v>
      </c>
      <c r="BR203" s="2">
        <v>2</v>
      </c>
      <c r="BS203" s="2" t="s">
        <v>15</v>
      </c>
      <c r="BT203" s="2">
        <v>25000</v>
      </c>
      <c r="BU203" s="2">
        <v>9</v>
      </c>
      <c r="BV203" s="2">
        <v>0</v>
      </c>
      <c r="BW203" s="2">
        <v>11</v>
      </c>
      <c r="BX203" s="2">
        <v>0</v>
      </c>
      <c r="BY203" s="2">
        <v>0</v>
      </c>
      <c r="BZ203" s="2">
        <v>0</v>
      </c>
      <c r="CA203" s="2">
        <v>0</v>
      </c>
      <c r="CB203" s="2">
        <v>0</v>
      </c>
      <c r="CC203" s="2" t="s">
        <v>16</v>
      </c>
      <c r="CD203" s="2">
        <v>2</v>
      </c>
      <c r="CE203" s="2" t="s">
        <v>15</v>
      </c>
      <c r="CF203" s="2">
        <v>25000</v>
      </c>
      <c r="CG203" s="2">
        <v>9</v>
      </c>
      <c r="CH203" s="2">
        <v>0</v>
      </c>
      <c r="CI203" s="2">
        <v>11</v>
      </c>
      <c r="CJ203" s="2">
        <v>0</v>
      </c>
      <c r="CK203" s="2">
        <v>0</v>
      </c>
      <c r="CL203" s="2">
        <v>0</v>
      </c>
      <c r="CM203" s="2">
        <v>0</v>
      </c>
      <c r="CN203" s="2">
        <v>0</v>
      </c>
      <c r="CO203" s="2" t="s">
        <v>16</v>
      </c>
      <c r="CP203" s="2">
        <v>2</v>
      </c>
      <c r="CQ203" s="2" t="s">
        <v>15</v>
      </c>
      <c r="CR203" s="2">
        <v>25000</v>
      </c>
      <c r="CS203" s="2">
        <v>9</v>
      </c>
      <c r="CT203" s="2">
        <v>0</v>
      </c>
      <c r="CU203" s="2">
        <v>11</v>
      </c>
      <c r="CV203" s="2">
        <v>0</v>
      </c>
      <c r="CW203" s="2">
        <v>0</v>
      </c>
      <c r="CX203" s="2">
        <v>0</v>
      </c>
      <c r="CY203" s="2">
        <v>0</v>
      </c>
      <c r="CZ203" s="2">
        <v>0</v>
      </c>
      <c r="DA203" s="2" t="s">
        <v>16</v>
      </c>
      <c r="DB203" s="2">
        <v>2</v>
      </c>
      <c r="DC203" s="2" t="s">
        <v>15</v>
      </c>
      <c r="DD203" s="2">
        <v>25000</v>
      </c>
      <c r="DE203" s="2">
        <v>9</v>
      </c>
      <c r="DF203" s="2">
        <v>0</v>
      </c>
      <c r="DG203" s="2">
        <v>11</v>
      </c>
      <c r="DH203" s="2">
        <v>0</v>
      </c>
      <c r="DI203" s="2">
        <v>0</v>
      </c>
      <c r="DJ203" s="2">
        <v>0</v>
      </c>
      <c r="DK203" s="2">
        <v>0</v>
      </c>
      <c r="DL203" s="2">
        <v>0</v>
      </c>
      <c r="DM203" s="2" t="s">
        <v>16</v>
      </c>
      <c r="DN203" s="2">
        <v>2</v>
      </c>
      <c r="DO203" s="2" t="s">
        <v>15</v>
      </c>
      <c r="DP203" s="2">
        <v>25000</v>
      </c>
      <c r="DQ203" s="2">
        <v>9</v>
      </c>
      <c r="DR203" s="2">
        <v>0</v>
      </c>
      <c r="DS203" s="2">
        <v>11</v>
      </c>
      <c r="DT203" s="2">
        <v>0</v>
      </c>
      <c r="DU203" s="2">
        <v>0</v>
      </c>
      <c r="DV203" s="2">
        <v>0</v>
      </c>
      <c r="DW203" s="2">
        <v>0</v>
      </c>
      <c r="DX203" s="2">
        <v>0</v>
      </c>
      <c r="DY203" s="2" t="s">
        <v>16</v>
      </c>
      <c r="DZ203" s="2">
        <v>2</v>
      </c>
      <c r="EA203" s="2" t="s">
        <v>15</v>
      </c>
      <c r="EB203" s="2">
        <v>25000</v>
      </c>
      <c r="EC203" s="2">
        <v>9</v>
      </c>
      <c r="ED203" s="2">
        <v>0</v>
      </c>
      <c r="EE203" s="2">
        <v>11</v>
      </c>
      <c r="EF203" s="2">
        <v>0</v>
      </c>
      <c r="EG203" s="2">
        <v>0</v>
      </c>
      <c r="EH203" s="2">
        <v>0</v>
      </c>
      <c r="EI203" s="2">
        <v>0</v>
      </c>
      <c r="EJ203" s="2">
        <v>0</v>
      </c>
      <c r="EK203" s="2" t="s">
        <v>16</v>
      </c>
      <c r="EL203" s="2">
        <v>2</v>
      </c>
      <c r="EM203" s="2" t="s">
        <v>15</v>
      </c>
      <c r="EN203" s="2">
        <v>25000</v>
      </c>
      <c r="EO203" s="2">
        <v>20</v>
      </c>
      <c r="EP203" s="120">
        <v>250000</v>
      </c>
      <c r="EQ203" s="118">
        <f t="shared" si="30"/>
        <v>1</v>
      </c>
      <c r="ER203" s="118">
        <f t="shared" si="31"/>
        <v>1</v>
      </c>
      <c r="ES203" s="118">
        <f t="shared" si="32"/>
        <v>1</v>
      </c>
      <c r="ET203" s="118">
        <f t="shared" si="33"/>
        <v>1</v>
      </c>
      <c r="EU203" s="118">
        <f t="shared" si="34"/>
        <v>1</v>
      </c>
      <c r="EV203" s="118">
        <f t="shared" si="35"/>
        <v>1</v>
      </c>
      <c r="EW203" s="118">
        <f t="shared" si="36"/>
        <v>1</v>
      </c>
      <c r="EX203" s="118">
        <f t="shared" si="37"/>
        <v>1</v>
      </c>
      <c r="EY203" s="118">
        <f t="shared" si="38"/>
        <v>1</v>
      </c>
      <c r="EZ203" s="118">
        <f t="shared" si="39"/>
        <v>1</v>
      </c>
      <c r="FA203" s="118" t="str">
        <f>VLOOKUP(B203,[1]Kintone!A:H,8,0)</f>
        <v>病院</v>
      </c>
      <c r="FB203" s="121">
        <v>45014</v>
      </c>
      <c r="FC203" s="118"/>
      <c r="FD203" s="118"/>
    </row>
    <row r="204" spans="1:160" ht="18.75">
      <c r="A204" s="66">
        <v>200</v>
      </c>
      <c r="B204" s="25">
        <v>229</v>
      </c>
      <c r="C204" s="67" t="s">
        <v>12</v>
      </c>
      <c r="D204" s="25">
        <v>2711104394</v>
      </c>
      <c r="E204" s="2" t="s">
        <v>404</v>
      </c>
      <c r="F204" s="2" t="s">
        <v>3463</v>
      </c>
      <c r="G204" s="2" t="s">
        <v>1715</v>
      </c>
      <c r="H204" s="2" t="s">
        <v>404</v>
      </c>
      <c r="I204" s="2" t="s">
        <v>215</v>
      </c>
      <c r="J204" s="2" t="s">
        <v>2720</v>
      </c>
      <c r="K204" s="68" t="s">
        <v>2719</v>
      </c>
      <c r="L204" s="2" t="s">
        <v>1716</v>
      </c>
      <c r="M204" s="2" t="s">
        <v>3464</v>
      </c>
      <c r="N204" s="2" t="s">
        <v>405</v>
      </c>
      <c r="O204" s="118" t="s">
        <v>3465</v>
      </c>
      <c r="P204" s="2" t="s">
        <v>2719</v>
      </c>
      <c r="Q204" s="2" t="s">
        <v>404</v>
      </c>
      <c r="R204" s="2" t="s">
        <v>215</v>
      </c>
      <c r="S204" s="2" t="s">
        <v>2720</v>
      </c>
      <c r="T204" s="119" t="s">
        <v>405</v>
      </c>
      <c r="U204" s="2" t="s">
        <v>20</v>
      </c>
      <c r="V204" s="2" t="s">
        <v>12</v>
      </c>
      <c r="W204" s="69"/>
      <c r="X204" s="2" t="s">
        <v>2721</v>
      </c>
      <c r="Y204" s="2">
        <v>0</v>
      </c>
      <c r="Z204" s="2">
        <v>0</v>
      </c>
      <c r="AA204" s="2">
        <v>0</v>
      </c>
      <c r="AB204" s="2">
        <v>0</v>
      </c>
      <c r="AC204" s="2">
        <v>0</v>
      </c>
      <c r="AD204" s="2">
        <v>0</v>
      </c>
      <c r="AE204" s="2">
        <v>0</v>
      </c>
      <c r="AF204" s="2">
        <v>0</v>
      </c>
      <c r="AG204" s="2" t="s">
        <v>16</v>
      </c>
      <c r="AH204" s="2">
        <v>0</v>
      </c>
      <c r="AI204" s="2">
        <v>0</v>
      </c>
      <c r="AJ204" s="2">
        <v>0</v>
      </c>
      <c r="AK204" s="2">
        <v>9</v>
      </c>
      <c r="AL204" s="2">
        <v>0</v>
      </c>
      <c r="AM204" s="2">
        <v>12</v>
      </c>
      <c r="AN204" s="2">
        <v>0</v>
      </c>
      <c r="AO204" s="2">
        <v>13</v>
      </c>
      <c r="AP204" s="2">
        <v>0</v>
      </c>
      <c r="AQ204" s="2">
        <v>16</v>
      </c>
      <c r="AR204" s="2">
        <v>0</v>
      </c>
      <c r="AS204" s="2" t="s">
        <v>2721</v>
      </c>
      <c r="AT204" s="2">
        <v>6</v>
      </c>
      <c r="AU204" s="2" t="s">
        <v>12</v>
      </c>
      <c r="AV204" s="2">
        <v>130000</v>
      </c>
      <c r="AW204" s="2">
        <v>0</v>
      </c>
      <c r="AX204" s="2">
        <v>0</v>
      </c>
      <c r="AY204" s="2">
        <v>0</v>
      </c>
      <c r="AZ204" s="2">
        <v>0</v>
      </c>
      <c r="BA204" s="2">
        <v>0</v>
      </c>
      <c r="BB204" s="2">
        <v>0</v>
      </c>
      <c r="BC204" s="2">
        <v>0</v>
      </c>
      <c r="BD204" s="2">
        <v>0</v>
      </c>
      <c r="BE204" s="2" t="s">
        <v>16</v>
      </c>
      <c r="BF204" s="2">
        <v>0</v>
      </c>
      <c r="BG204" s="2">
        <v>0</v>
      </c>
      <c r="BH204" s="2">
        <v>0</v>
      </c>
      <c r="BI204" s="2">
        <v>9</v>
      </c>
      <c r="BJ204" s="2">
        <v>0</v>
      </c>
      <c r="BK204" s="2">
        <v>12</v>
      </c>
      <c r="BL204" s="2">
        <v>0</v>
      </c>
      <c r="BM204" s="2">
        <v>13</v>
      </c>
      <c r="BN204" s="2">
        <v>0</v>
      </c>
      <c r="BO204" s="2">
        <v>16</v>
      </c>
      <c r="BP204" s="2">
        <v>0</v>
      </c>
      <c r="BQ204" s="2" t="s">
        <v>2721</v>
      </c>
      <c r="BR204" s="2">
        <v>6</v>
      </c>
      <c r="BS204" s="2" t="s">
        <v>12</v>
      </c>
      <c r="BT204" s="2">
        <v>130000</v>
      </c>
      <c r="BU204" s="2">
        <v>9</v>
      </c>
      <c r="BV204" s="2">
        <v>0</v>
      </c>
      <c r="BW204" s="2">
        <v>12</v>
      </c>
      <c r="BX204" s="2">
        <v>0</v>
      </c>
      <c r="BY204" s="2">
        <v>13</v>
      </c>
      <c r="BZ204" s="2">
        <v>0</v>
      </c>
      <c r="CA204" s="2">
        <v>16</v>
      </c>
      <c r="CB204" s="2">
        <v>0</v>
      </c>
      <c r="CC204" s="2" t="s">
        <v>2721</v>
      </c>
      <c r="CD204" s="2">
        <v>6</v>
      </c>
      <c r="CE204" s="2" t="s">
        <v>12</v>
      </c>
      <c r="CF204" s="2">
        <v>130000</v>
      </c>
      <c r="CG204" s="2">
        <v>0</v>
      </c>
      <c r="CH204" s="2">
        <v>0</v>
      </c>
      <c r="CI204" s="2">
        <v>0</v>
      </c>
      <c r="CJ204" s="2">
        <v>0</v>
      </c>
      <c r="CK204" s="2">
        <v>0</v>
      </c>
      <c r="CL204" s="2">
        <v>0</v>
      </c>
      <c r="CM204" s="2">
        <v>0</v>
      </c>
      <c r="CN204" s="2">
        <v>0</v>
      </c>
      <c r="CO204" s="2" t="s">
        <v>16</v>
      </c>
      <c r="CP204" s="2">
        <v>0</v>
      </c>
      <c r="CQ204" s="2">
        <v>0</v>
      </c>
      <c r="CR204" s="2">
        <v>0</v>
      </c>
      <c r="CS204" s="2">
        <v>9</v>
      </c>
      <c r="CT204" s="2">
        <v>0</v>
      </c>
      <c r="CU204" s="2">
        <v>12</v>
      </c>
      <c r="CV204" s="2">
        <v>0</v>
      </c>
      <c r="CW204" s="2">
        <v>13</v>
      </c>
      <c r="CX204" s="2">
        <v>0</v>
      </c>
      <c r="CY204" s="2">
        <v>16</v>
      </c>
      <c r="CZ204" s="2">
        <v>0</v>
      </c>
      <c r="DA204" s="2" t="s">
        <v>2721</v>
      </c>
      <c r="DB204" s="2">
        <v>6</v>
      </c>
      <c r="DC204" s="2" t="s">
        <v>12</v>
      </c>
      <c r="DD204" s="2">
        <v>130000</v>
      </c>
      <c r="DE204" s="2">
        <v>0</v>
      </c>
      <c r="DF204" s="2">
        <v>0</v>
      </c>
      <c r="DG204" s="2">
        <v>0</v>
      </c>
      <c r="DH204" s="2">
        <v>0</v>
      </c>
      <c r="DI204" s="2">
        <v>0</v>
      </c>
      <c r="DJ204" s="2">
        <v>0</v>
      </c>
      <c r="DK204" s="2">
        <v>0</v>
      </c>
      <c r="DL204" s="2">
        <v>0</v>
      </c>
      <c r="DM204" s="2" t="s">
        <v>16</v>
      </c>
      <c r="DN204" s="2">
        <v>0</v>
      </c>
      <c r="DO204" s="2">
        <v>0</v>
      </c>
      <c r="DP204" s="2">
        <v>0</v>
      </c>
      <c r="DQ204" s="2">
        <v>0</v>
      </c>
      <c r="DR204" s="2">
        <v>0</v>
      </c>
      <c r="DS204" s="2">
        <v>0</v>
      </c>
      <c r="DT204" s="2">
        <v>0</v>
      </c>
      <c r="DU204" s="2">
        <v>0</v>
      </c>
      <c r="DV204" s="2">
        <v>0</v>
      </c>
      <c r="DW204" s="2">
        <v>0</v>
      </c>
      <c r="DX204" s="2">
        <v>0</v>
      </c>
      <c r="DY204" s="2" t="s">
        <v>16</v>
      </c>
      <c r="DZ204" s="2">
        <v>0</v>
      </c>
      <c r="EA204" s="2">
        <v>0</v>
      </c>
      <c r="EB204" s="2">
        <v>0</v>
      </c>
      <c r="EC204" s="2">
        <v>0</v>
      </c>
      <c r="ED204" s="2">
        <v>0</v>
      </c>
      <c r="EE204" s="2">
        <v>0</v>
      </c>
      <c r="EF204" s="2">
        <v>0</v>
      </c>
      <c r="EG204" s="2">
        <v>0</v>
      </c>
      <c r="EH204" s="2">
        <v>0</v>
      </c>
      <c r="EI204" s="2">
        <v>0</v>
      </c>
      <c r="EJ204" s="2">
        <v>0</v>
      </c>
      <c r="EK204" s="2" t="s">
        <v>16</v>
      </c>
      <c r="EL204" s="2">
        <v>0</v>
      </c>
      <c r="EM204" s="2">
        <v>0</v>
      </c>
      <c r="EN204" s="2">
        <v>0</v>
      </c>
      <c r="EO204" s="2">
        <v>24</v>
      </c>
      <c r="EP204" s="120">
        <v>520000</v>
      </c>
      <c r="EQ204" s="118" t="str">
        <f t="shared" si="30"/>
        <v/>
      </c>
      <c r="ER204" s="118">
        <f t="shared" si="31"/>
        <v>1</v>
      </c>
      <c r="ES204" s="118" t="str">
        <f t="shared" si="32"/>
        <v/>
      </c>
      <c r="ET204" s="118">
        <f t="shared" si="33"/>
        <v>1</v>
      </c>
      <c r="EU204" s="118">
        <f t="shared" si="34"/>
        <v>1</v>
      </c>
      <c r="EV204" s="118" t="str">
        <f t="shared" si="35"/>
        <v/>
      </c>
      <c r="EW204" s="118">
        <f t="shared" si="36"/>
        <v>1</v>
      </c>
      <c r="EX204" s="118" t="str">
        <f t="shared" si="37"/>
        <v/>
      </c>
      <c r="EY204" s="118" t="str">
        <f t="shared" si="38"/>
        <v/>
      </c>
      <c r="EZ204" s="118" t="str">
        <f t="shared" si="39"/>
        <v/>
      </c>
      <c r="FA204" s="118" t="str">
        <f>VLOOKUP(B204,[1]Kintone!A:H,8,0)</f>
        <v>診療所</v>
      </c>
      <c r="FB204" s="121">
        <v>45014</v>
      </c>
      <c r="FC204" s="118"/>
      <c r="FD204" s="118"/>
    </row>
    <row r="205" spans="1:160" ht="18.75">
      <c r="A205" s="66">
        <v>201</v>
      </c>
      <c r="B205" s="25">
        <v>1599</v>
      </c>
      <c r="C205" s="67" t="s">
        <v>12</v>
      </c>
      <c r="D205" s="25">
        <v>2719407955</v>
      </c>
      <c r="E205" s="2" t="s">
        <v>182</v>
      </c>
      <c r="F205" s="2" t="s">
        <v>3466</v>
      </c>
      <c r="G205" s="2" t="s">
        <v>1363</v>
      </c>
      <c r="H205" s="2" t="s">
        <v>182</v>
      </c>
      <c r="I205" s="2" t="s">
        <v>47</v>
      </c>
      <c r="J205" s="2" t="s">
        <v>2537</v>
      </c>
      <c r="K205" s="68" t="s">
        <v>537</v>
      </c>
      <c r="L205" s="2" t="s">
        <v>1364</v>
      </c>
      <c r="M205" s="2" t="s">
        <v>1364</v>
      </c>
      <c r="N205" s="2" t="s">
        <v>3467</v>
      </c>
      <c r="O205" s="118" t="s">
        <v>1365</v>
      </c>
      <c r="P205" s="2" t="s">
        <v>537</v>
      </c>
      <c r="Q205" s="2" t="s">
        <v>182</v>
      </c>
      <c r="R205" s="2" t="s">
        <v>47</v>
      </c>
      <c r="S205" s="2" t="s">
        <v>2537</v>
      </c>
      <c r="T205" s="119" t="s">
        <v>878</v>
      </c>
      <c r="U205" s="2" t="s">
        <v>20</v>
      </c>
      <c r="V205" s="2" t="s">
        <v>12</v>
      </c>
      <c r="W205" s="69"/>
      <c r="X205" s="2" t="s">
        <v>2538</v>
      </c>
      <c r="Y205" s="2">
        <v>0</v>
      </c>
      <c r="Z205" s="2">
        <v>0</v>
      </c>
      <c r="AA205" s="2">
        <v>0</v>
      </c>
      <c r="AB205" s="2">
        <v>0</v>
      </c>
      <c r="AC205" s="2">
        <v>15</v>
      </c>
      <c r="AD205" s="2">
        <v>0</v>
      </c>
      <c r="AE205" s="2">
        <v>16</v>
      </c>
      <c r="AF205" s="2">
        <v>0</v>
      </c>
      <c r="AG205" s="2" t="s">
        <v>2538</v>
      </c>
      <c r="AH205" s="2">
        <v>1</v>
      </c>
      <c r="AI205" s="2" t="s">
        <v>12</v>
      </c>
      <c r="AJ205" s="2">
        <v>50000</v>
      </c>
      <c r="AK205" s="2">
        <v>0</v>
      </c>
      <c r="AL205" s="2">
        <v>0</v>
      </c>
      <c r="AM205" s="2">
        <v>0</v>
      </c>
      <c r="AN205" s="2">
        <v>0</v>
      </c>
      <c r="AO205" s="2">
        <v>15</v>
      </c>
      <c r="AP205" s="2">
        <v>0</v>
      </c>
      <c r="AQ205" s="2">
        <v>16</v>
      </c>
      <c r="AR205" s="2">
        <v>0</v>
      </c>
      <c r="AS205" s="2" t="s">
        <v>2538</v>
      </c>
      <c r="AT205" s="2">
        <v>1</v>
      </c>
      <c r="AU205" s="2" t="s">
        <v>12</v>
      </c>
      <c r="AV205" s="2">
        <v>50000</v>
      </c>
      <c r="AW205" s="2">
        <v>0</v>
      </c>
      <c r="AX205" s="2">
        <v>0</v>
      </c>
      <c r="AY205" s="2">
        <v>0</v>
      </c>
      <c r="AZ205" s="2">
        <v>0</v>
      </c>
      <c r="BA205" s="2">
        <v>15</v>
      </c>
      <c r="BB205" s="2">
        <v>0</v>
      </c>
      <c r="BC205" s="2">
        <v>16</v>
      </c>
      <c r="BD205" s="2">
        <v>0</v>
      </c>
      <c r="BE205" s="2" t="s">
        <v>2538</v>
      </c>
      <c r="BF205" s="2">
        <v>1</v>
      </c>
      <c r="BG205" s="2" t="s">
        <v>12</v>
      </c>
      <c r="BH205" s="2">
        <v>50000</v>
      </c>
      <c r="BI205" s="2">
        <v>0</v>
      </c>
      <c r="BJ205" s="2">
        <v>0</v>
      </c>
      <c r="BK205" s="2">
        <v>0</v>
      </c>
      <c r="BL205" s="2">
        <v>0</v>
      </c>
      <c r="BM205" s="2">
        <v>15</v>
      </c>
      <c r="BN205" s="2">
        <v>0</v>
      </c>
      <c r="BO205" s="2">
        <v>16</v>
      </c>
      <c r="BP205" s="2">
        <v>0</v>
      </c>
      <c r="BQ205" s="2" t="s">
        <v>2538</v>
      </c>
      <c r="BR205" s="2">
        <v>1</v>
      </c>
      <c r="BS205" s="2" t="s">
        <v>12</v>
      </c>
      <c r="BT205" s="2">
        <v>50000</v>
      </c>
      <c r="BU205" s="2">
        <v>0</v>
      </c>
      <c r="BV205" s="2">
        <v>0</v>
      </c>
      <c r="BW205" s="2">
        <v>0</v>
      </c>
      <c r="BX205" s="2">
        <v>0</v>
      </c>
      <c r="BY205" s="2">
        <v>15</v>
      </c>
      <c r="BZ205" s="2">
        <v>0</v>
      </c>
      <c r="CA205" s="2">
        <v>16</v>
      </c>
      <c r="CB205" s="2">
        <v>0</v>
      </c>
      <c r="CC205" s="2" t="s">
        <v>2538</v>
      </c>
      <c r="CD205" s="2">
        <v>1</v>
      </c>
      <c r="CE205" s="2" t="s">
        <v>12</v>
      </c>
      <c r="CF205" s="2">
        <v>50000</v>
      </c>
      <c r="CG205" s="2">
        <v>0</v>
      </c>
      <c r="CH205" s="2">
        <v>0</v>
      </c>
      <c r="CI205" s="2">
        <v>0</v>
      </c>
      <c r="CJ205" s="2">
        <v>0</v>
      </c>
      <c r="CK205" s="2">
        <v>15</v>
      </c>
      <c r="CL205" s="2">
        <v>0</v>
      </c>
      <c r="CM205" s="2">
        <v>16</v>
      </c>
      <c r="CN205" s="2">
        <v>0</v>
      </c>
      <c r="CO205" s="2" t="s">
        <v>2538</v>
      </c>
      <c r="CP205" s="2">
        <v>1</v>
      </c>
      <c r="CQ205" s="2" t="s">
        <v>12</v>
      </c>
      <c r="CR205" s="2">
        <v>50000</v>
      </c>
      <c r="CS205" s="2">
        <v>0</v>
      </c>
      <c r="CT205" s="2">
        <v>0</v>
      </c>
      <c r="CU205" s="2">
        <v>0</v>
      </c>
      <c r="CV205" s="2">
        <v>0</v>
      </c>
      <c r="CW205" s="2">
        <v>15</v>
      </c>
      <c r="CX205" s="2">
        <v>0</v>
      </c>
      <c r="CY205" s="2">
        <v>16</v>
      </c>
      <c r="CZ205" s="2">
        <v>0</v>
      </c>
      <c r="DA205" s="2" t="s">
        <v>2538</v>
      </c>
      <c r="DB205" s="2">
        <v>1</v>
      </c>
      <c r="DC205" s="2" t="s">
        <v>12</v>
      </c>
      <c r="DD205" s="2">
        <v>50000</v>
      </c>
      <c r="DE205" s="2">
        <v>0</v>
      </c>
      <c r="DF205" s="2">
        <v>0</v>
      </c>
      <c r="DG205" s="2">
        <v>0</v>
      </c>
      <c r="DH205" s="2">
        <v>0</v>
      </c>
      <c r="DI205" s="2">
        <v>15</v>
      </c>
      <c r="DJ205" s="2">
        <v>0</v>
      </c>
      <c r="DK205" s="2">
        <v>16</v>
      </c>
      <c r="DL205" s="2">
        <v>0</v>
      </c>
      <c r="DM205" s="2" t="s">
        <v>2538</v>
      </c>
      <c r="DN205" s="2">
        <v>1</v>
      </c>
      <c r="DO205" s="2" t="s">
        <v>12</v>
      </c>
      <c r="DP205" s="2">
        <v>50000</v>
      </c>
      <c r="DQ205" s="2">
        <v>0</v>
      </c>
      <c r="DR205" s="2">
        <v>0</v>
      </c>
      <c r="DS205" s="2">
        <v>0</v>
      </c>
      <c r="DT205" s="2">
        <v>0</v>
      </c>
      <c r="DU205" s="2">
        <v>15</v>
      </c>
      <c r="DV205" s="2">
        <v>0</v>
      </c>
      <c r="DW205" s="2">
        <v>16</v>
      </c>
      <c r="DX205" s="2">
        <v>0</v>
      </c>
      <c r="DY205" s="2" t="s">
        <v>2538</v>
      </c>
      <c r="DZ205" s="2">
        <v>1</v>
      </c>
      <c r="EA205" s="2" t="s">
        <v>12</v>
      </c>
      <c r="EB205" s="2">
        <v>50000</v>
      </c>
      <c r="EC205" s="2">
        <v>0</v>
      </c>
      <c r="ED205" s="2">
        <v>0</v>
      </c>
      <c r="EE205" s="2">
        <v>0</v>
      </c>
      <c r="EF205" s="2">
        <v>0</v>
      </c>
      <c r="EG205" s="2">
        <v>15</v>
      </c>
      <c r="EH205" s="2">
        <v>0</v>
      </c>
      <c r="EI205" s="2">
        <v>16</v>
      </c>
      <c r="EJ205" s="2">
        <v>0</v>
      </c>
      <c r="EK205" s="2" t="s">
        <v>2538</v>
      </c>
      <c r="EL205" s="2">
        <v>1</v>
      </c>
      <c r="EM205" s="2" t="s">
        <v>12</v>
      </c>
      <c r="EN205" s="2">
        <v>50000</v>
      </c>
      <c r="EO205" s="2">
        <v>10</v>
      </c>
      <c r="EP205" s="120">
        <v>500000</v>
      </c>
      <c r="EQ205" s="118">
        <f t="shared" si="30"/>
        <v>1</v>
      </c>
      <c r="ER205" s="118">
        <f t="shared" si="31"/>
        <v>1</v>
      </c>
      <c r="ES205" s="118">
        <f t="shared" si="32"/>
        <v>1</v>
      </c>
      <c r="ET205" s="118">
        <f t="shared" si="33"/>
        <v>1</v>
      </c>
      <c r="EU205" s="118">
        <f t="shared" si="34"/>
        <v>1</v>
      </c>
      <c r="EV205" s="118">
        <f t="shared" si="35"/>
        <v>1</v>
      </c>
      <c r="EW205" s="118">
        <f t="shared" si="36"/>
        <v>1</v>
      </c>
      <c r="EX205" s="118">
        <f t="shared" si="37"/>
        <v>1</v>
      </c>
      <c r="EY205" s="118">
        <f t="shared" si="38"/>
        <v>1</v>
      </c>
      <c r="EZ205" s="118">
        <f t="shared" si="39"/>
        <v>1</v>
      </c>
      <c r="FA205" s="118" t="str">
        <f>VLOOKUP(B205,[1]Kintone!A:H,8,0)</f>
        <v>診療所</v>
      </c>
      <c r="FB205" s="121">
        <v>45014</v>
      </c>
      <c r="FC205" s="118"/>
      <c r="FD205" s="118"/>
    </row>
    <row r="206" spans="1:160" ht="18.75">
      <c r="A206" s="66">
        <v>202</v>
      </c>
      <c r="B206" s="25">
        <v>1942</v>
      </c>
      <c r="C206" s="67" t="s">
        <v>12</v>
      </c>
      <c r="D206" s="25">
        <v>2713007876</v>
      </c>
      <c r="E206" s="2" t="s">
        <v>1165</v>
      </c>
      <c r="F206" s="2">
        <v>0</v>
      </c>
      <c r="G206" s="2">
        <v>0</v>
      </c>
      <c r="H206" s="2" t="s">
        <v>383</v>
      </c>
      <c r="I206" s="2" t="s">
        <v>136</v>
      </c>
      <c r="J206" s="2" t="s">
        <v>3468</v>
      </c>
      <c r="K206" s="68" t="s">
        <v>382</v>
      </c>
      <c r="L206" s="2" t="s">
        <v>3469</v>
      </c>
      <c r="M206" s="2" t="s">
        <v>3470</v>
      </c>
      <c r="N206" s="2" t="s">
        <v>1823</v>
      </c>
      <c r="O206" s="118" t="s">
        <v>3471</v>
      </c>
      <c r="P206" s="2" t="s">
        <v>382</v>
      </c>
      <c r="Q206" s="2" t="s">
        <v>383</v>
      </c>
      <c r="R206" s="2" t="s">
        <v>136</v>
      </c>
      <c r="S206" s="2" t="s">
        <v>3468</v>
      </c>
      <c r="T206" s="119" t="s">
        <v>3472</v>
      </c>
      <c r="U206" s="2" t="s">
        <v>29</v>
      </c>
      <c r="V206" s="2" t="s">
        <v>12</v>
      </c>
      <c r="W206" s="69" t="s">
        <v>715</v>
      </c>
      <c r="X206" s="2" t="s">
        <v>2540</v>
      </c>
      <c r="Y206" s="2">
        <v>8</v>
      </c>
      <c r="Z206" s="2">
        <v>0</v>
      </c>
      <c r="AA206" s="2">
        <v>14</v>
      </c>
      <c r="AB206" s="2">
        <v>0</v>
      </c>
      <c r="AC206" s="2">
        <v>0</v>
      </c>
      <c r="AD206" s="2">
        <v>0</v>
      </c>
      <c r="AE206" s="2">
        <v>0</v>
      </c>
      <c r="AF206" s="2">
        <v>0</v>
      </c>
      <c r="AG206" s="2" t="s">
        <v>2540</v>
      </c>
      <c r="AH206" s="2">
        <v>6</v>
      </c>
      <c r="AI206" s="2" t="s">
        <v>12</v>
      </c>
      <c r="AJ206" s="2">
        <v>130000</v>
      </c>
      <c r="AK206" s="2">
        <v>8</v>
      </c>
      <c r="AL206" s="2">
        <v>0</v>
      </c>
      <c r="AM206" s="2">
        <v>14</v>
      </c>
      <c r="AN206" s="2">
        <v>0</v>
      </c>
      <c r="AO206" s="2">
        <v>0</v>
      </c>
      <c r="AP206" s="2">
        <v>0</v>
      </c>
      <c r="AQ206" s="2">
        <v>0</v>
      </c>
      <c r="AR206" s="2">
        <v>0</v>
      </c>
      <c r="AS206" s="2" t="s">
        <v>2540</v>
      </c>
      <c r="AT206" s="2">
        <v>6</v>
      </c>
      <c r="AU206" s="2" t="s">
        <v>12</v>
      </c>
      <c r="AV206" s="2">
        <v>130000</v>
      </c>
      <c r="AW206" s="2">
        <v>8</v>
      </c>
      <c r="AX206" s="2">
        <v>0</v>
      </c>
      <c r="AY206" s="2">
        <v>14</v>
      </c>
      <c r="AZ206" s="2">
        <v>0</v>
      </c>
      <c r="BA206" s="2">
        <v>0</v>
      </c>
      <c r="BB206" s="2">
        <v>0</v>
      </c>
      <c r="BC206" s="2">
        <v>0</v>
      </c>
      <c r="BD206" s="2">
        <v>0</v>
      </c>
      <c r="BE206" s="2" t="s">
        <v>2540</v>
      </c>
      <c r="BF206" s="2">
        <v>6</v>
      </c>
      <c r="BG206" s="2" t="s">
        <v>12</v>
      </c>
      <c r="BH206" s="2">
        <v>130000</v>
      </c>
      <c r="BI206" s="2">
        <v>8</v>
      </c>
      <c r="BJ206" s="2">
        <v>0</v>
      </c>
      <c r="BK206" s="2">
        <v>14</v>
      </c>
      <c r="BL206" s="2">
        <v>0</v>
      </c>
      <c r="BM206" s="2">
        <v>0</v>
      </c>
      <c r="BN206" s="2">
        <v>0</v>
      </c>
      <c r="BO206" s="2">
        <v>0</v>
      </c>
      <c r="BP206" s="2">
        <v>0</v>
      </c>
      <c r="BQ206" s="2" t="s">
        <v>2540</v>
      </c>
      <c r="BR206" s="2">
        <v>6</v>
      </c>
      <c r="BS206" s="2" t="s">
        <v>12</v>
      </c>
      <c r="BT206" s="2">
        <v>130000</v>
      </c>
      <c r="BU206" s="2">
        <v>8</v>
      </c>
      <c r="BV206" s="2">
        <v>0</v>
      </c>
      <c r="BW206" s="2">
        <v>14</v>
      </c>
      <c r="BX206" s="2">
        <v>0</v>
      </c>
      <c r="BY206" s="2">
        <v>0</v>
      </c>
      <c r="BZ206" s="2">
        <v>0</v>
      </c>
      <c r="CA206" s="2">
        <v>0</v>
      </c>
      <c r="CB206" s="2">
        <v>0</v>
      </c>
      <c r="CC206" s="2" t="s">
        <v>2540</v>
      </c>
      <c r="CD206" s="2">
        <v>6</v>
      </c>
      <c r="CE206" s="2" t="s">
        <v>12</v>
      </c>
      <c r="CF206" s="2">
        <v>130000</v>
      </c>
      <c r="CG206" s="2">
        <v>8</v>
      </c>
      <c r="CH206" s="2">
        <v>0</v>
      </c>
      <c r="CI206" s="2">
        <v>14</v>
      </c>
      <c r="CJ206" s="2">
        <v>0</v>
      </c>
      <c r="CK206" s="2">
        <v>0</v>
      </c>
      <c r="CL206" s="2">
        <v>0</v>
      </c>
      <c r="CM206" s="2">
        <v>0</v>
      </c>
      <c r="CN206" s="2">
        <v>0</v>
      </c>
      <c r="CO206" s="2" t="s">
        <v>2540</v>
      </c>
      <c r="CP206" s="2">
        <v>6</v>
      </c>
      <c r="CQ206" s="2" t="s">
        <v>12</v>
      </c>
      <c r="CR206" s="2">
        <v>130000</v>
      </c>
      <c r="CS206" s="2">
        <v>8</v>
      </c>
      <c r="CT206" s="2">
        <v>0</v>
      </c>
      <c r="CU206" s="2">
        <v>14</v>
      </c>
      <c r="CV206" s="2">
        <v>0</v>
      </c>
      <c r="CW206" s="2">
        <v>0</v>
      </c>
      <c r="CX206" s="2">
        <v>0</v>
      </c>
      <c r="CY206" s="2">
        <v>0</v>
      </c>
      <c r="CZ206" s="2">
        <v>0</v>
      </c>
      <c r="DA206" s="2" t="s">
        <v>2540</v>
      </c>
      <c r="DB206" s="2">
        <v>6</v>
      </c>
      <c r="DC206" s="2" t="s">
        <v>12</v>
      </c>
      <c r="DD206" s="2">
        <v>130000</v>
      </c>
      <c r="DE206" s="2">
        <v>8</v>
      </c>
      <c r="DF206" s="2">
        <v>0</v>
      </c>
      <c r="DG206" s="2">
        <v>14</v>
      </c>
      <c r="DH206" s="2">
        <v>0</v>
      </c>
      <c r="DI206" s="2">
        <v>0</v>
      </c>
      <c r="DJ206" s="2">
        <v>0</v>
      </c>
      <c r="DK206" s="2">
        <v>0</v>
      </c>
      <c r="DL206" s="2">
        <v>0</v>
      </c>
      <c r="DM206" s="2" t="s">
        <v>2540</v>
      </c>
      <c r="DN206" s="2">
        <v>6</v>
      </c>
      <c r="DO206" s="2" t="s">
        <v>12</v>
      </c>
      <c r="DP206" s="2">
        <v>130000</v>
      </c>
      <c r="DQ206" s="2">
        <v>8</v>
      </c>
      <c r="DR206" s="2">
        <v>0</v>
      </c>
      <c r="DS206" s="2">
        <v>14</v>
      </c>
      <c r="DT206" s="2">
        <v>0</v>
      </c>
      <c r="DU206" s="2">
        <v>0</v>
      </c>
      <c r="DV206" s="2">
        <v>0</v>
      </c>
      <c r="DW206" s="2">
        <v>0</v>
      </c>
      <c r="DX206" s="2">
        <v>0</v>
      </c>
      <c r="DY206" s="2" t="s">
        <v>2540</v>
      </c>
      <c r="DZ206" s="2">
        <v>6</v>
      </c>
      <c r="EA206" s="2" t="s">
        <v>12</v>
      </c>
      <c r="EB206" s="2">
        <v>130000</v>
      </c>
      <c r="EC206" s="2">
        <v>8</v>
      </c>
      <c r="ED206" s="2">
        <v>0</v>
      </c>
      <c r="EE206" s="2">
        <v>14</v>
      </c>
      <c r="EF206" s="2">
        <v>0</v>
      </c>
      <c r="EG206" s="2">
        <v>0</v>
      </c>
      <c r="EH206" s="2">
        <v>0</v>
      </c>
      <c r="EI206" s="2">
        <v>0</v>
      </c>
      <c r="EJ206" s="2">
        <v>0</v>
      </c>
      <c r="EK206" s="2" t="s">
        <v>2540</v>
      </c>
      <c r="EL206" s="2">
        <v>6</v>
      </c>
      <c r="EM206" s="2" t="s">
        <v>12</v>
      </c>
      <c r="EN206" s="2">
        <v>130000</v>
      </c>
      <c r="EO206" s="2">
        <v>60</v>
      </c>
      <c r="EP206" s="120">
        <v>1300000</v>
      </c>
      <c r="EQ206" s="118">
        <f t="shared" si="30"/>
        <v>1</v>
      </c>
      <c r="ER206" s="118">
        <f t="shared" si="31"/>
        <v>1</v>
      </c>
      <c r="ES206" s="118">
        <f t="shared" si="32"/>
        <v>1</v>
      </c>
      <c r="ET206" s="118">
        <f t="shared" si="33"/>
        <v>1</v>
      </c>
      <c r="EU206" s="118">
        <f t="shared" si="34"/>
        <v>1</v>
      </c>
      <c r="EV206" s="118">
        <f t="shared" si="35"/>
        <v>1</v>
      </c>
      <c r="EW206" s="118">
        <f t="shared" si="36"/>
        <v>1</v>
      </c>
      <c r="EX206" s="118">
        <f t="shared" si="37"/>
        <v>1</v>
      </c>
      <c r="EY206" s="118">
        <f t="shared" si="38"/>
        <v>1</v>
      </c>
      <c r="EZ206" s="118">
        <f t="shared" si="39"/>
        <v>1</v>
      </c>
      <c r="FA206" s="118" t="str">
        <f>VLOOKUP(B206,[1]Kintone!A:H,8,0)</f>
        <v>診療所</v>
      </c>
      <c r="FB206" s="121">
        <v>45014</v>
      </c>
      <c r="FC206" s="118"/>
      <c r="FD206" s="118"/>
    </row>
    <row r="207" spans="1:160" ht="18.75" customHeight="1">
      <c r="A207" s="66">
        <v>203</v>
      </c>
      <c r="B207" s="25">
        <v>218</v>
      </c>
      <c r="C207" s="67" t="s">
        <v>12</v>
      </c>
      <c r="D207" s="25">
        <v>2710702578</v>
      </c>
      <c r="E207" s="2" t="s">
        <v>342</v>
      </c>
      <c r="F207" s="2" t="s">
        <v>2014</v>
      </c>
      <c r="G207" s="2" t="s">
        <v>2015</v>
      </c>
      <c r="H207" s="2" t="s">
        <v>342</v>
      </c>
      <c r="I207" s="2" t="s">
        <v>343</v>
      </c>
      <c r="J207" s="2" t="s">
        <v>872</v>
      </c>
      <c r="K207" s="68" t="s">
        <v>2015</v>
      </c>
      <c r="L207" s="2" t="s">
        <v>2016</v>
      </c>
      <c r="M207" s="2" t="s">
        <v>3473</v>
      </c>
      <c r="N207" s="2" t="s">
        <v>635</v>
      </c>
      <c r="O207" s="118" t="s">
        <v>3474</v>
      </c>
      <c r="P207" s="2" t="s">
        <v>3071</v>
      </c>
      <c r="Q207" s="2" t="s">
        <v>342</v>
      </c>
      <c r="R207" s="2" t="s">
        <v>343</v>
      </c>
      <c r="S207" s="2" t="s">
        <v>872</v>
      </c>
      <c r="T207" s="119" t="s">
        <v>635</v>
      </c>
      <c r="U207" s="2" t="s">
        <v>52</v>
      </c>
      <c r="V207" s="2" t="s">
        <v>12</v>
      </c>
      <c r="W207" s="123"/>
      <c r="X207" s="2"/>
      <c r="Y207" s="2">
        <v>0</v>
      </c>
      <c r="Z207" s="2">
        <v>0</v>
      </c>
      <c r="AA207" s="2">
        <v>0</v>
      </c>
      <c r="AB207" s="2">
        <v>0</v>
      </c>
      <c r="AC207" s="2">
        <v>0</v>
      </c>
      <c r="AD207" s="2">
        <v>0</v>
      </c>
      <c r="AE207" s="2">
        <v>0</v>
      </c>
      <c r="AF207" s="2">
        <v>0</v>
      </c>
      <c r="AG207" s="2" t="s">
        <v>16</v>
      </c>
      <c r="AH207" s="2">
        <v>0</v>
      </c>
      <c r="AI207" s="2">
        <v>0</v>
      </c>
      <c r="AJ207" s="2">
        <v>0</v>
      </c>
      <c r="AK207" s="2">
        <v>0</v>
      </c>
      <c r="AL207" s="2">
        <v>0</v>
      </c>
      <c r="AM207" s="2">
        <v>0</v>
      </c>
      <c r="AN207" s="2">
        <v>0</v>
      </c>
      <c r="AO207" s="2">
        <v>0</v>
      </c>
      <c r="AP207" s="2">
        <v>0</v>
      </c>
      <c r="AQ207" s="2">
        <v>0</v>
      </c>
      <c r="AR207" s="2">
        <v>0</v>
      </c>
      <c r="AS207" s="2" t="s">
        <v>16</v>
      </c>
      <c r="AT207" s="2">
        <v>0</v>
      </c>
      <c r="AU207" s="2">
        <v>0</v>
      </c>
      <c r="AV207" s="2">
        <v>0</v>
      </c>
      <c r="AW207" s="2">
        <v>0</v>
      </c>
      <c r="AX207" s="2">
        <v>0</v>
      </c>
      <c r="AY207" s="2">
        <v>0</v>
      </c>
      <c r="AZ207" s="2">
        <v>0</v>
      </c>
      <c r="BA207" s="2">
        <v>0</v>
      </c>
      <c r="BB207" s="2">
        <v>0</v>
      </c>
      <c r="BC207" s="2">
        <v>0</v>
      </c>
      <c r="BD207" s="2">
        <v>0</v>
      </c>
      <c r="BE207" s="2" t="s">
        <v>16</v>
      </c>
      <c r="BF207" s="2">
        <v>0</v>
      </c>
      <c r="BG207" s="2">
        <v>0</v>
      </c>
      <c r="BH207" s="2">
        <v>0</v>
      </c>
      <c r="BI207" s="2">
        <v>0</v>
      </c>
      <c r="BJ207" s="2">
        <v>0</v>
      </c>
      <c r="BK207" s="2">
        <v>0</v>
      </c>
      <c r="BL207" s="2">
        <v>0</v>
      </c>
      <c r="BM207" s="2">
        <v>0</v>
      </c>
      <c r="BN207" s="2">
        <v>0</v>
      </c>
      <c r="BO207" s="2">
        <v>0</v>
      </c>
      <c r="BP207" s="2">
        <v>0</v>
      </c>
      <c r="BQ207" s="2" t="s">
        <v>16</v>
      </c>
      <c r="BR207" s="2">
        <v>0</v>
      </c>
      <c r="BS207" s="2">
        <v>0</v>
      </c>
      <c r="BT207" s="2">
        <v>0</v>
      </c>
      <c r="BU207" s="2">
        <v>10</v>
      </c>
      <c r="BV207" s="2">
        <v>0</v>
      </c>
      <c r="BW207" s="2">
        <v>16</v>
      </c>
      <c r="BX207" s="2">
        <v>0</v>
      </c>
      <c r="BY207" s="2">
        <v>0</v>
      </c>
      <c r="BZ207" s="2">
        <v>0</v>
      </c>
      <c r="CA207" s="2">
        <v>0</v>
      </c>
      <c r="CB207" s="2">
        <v>0</v>
      </c>
      <c r="CC207" s="2" t="s">
        <v>16</v>
      </c>
      <c r="CD207" s="2">
        <v>6</v>
      </c>
      <c r="CE207" s="2" t="s">
        <v>12</v>
      </c>
      <c r="CF207" s="2">
        <v>130000</v>
      </c>
      <c r="CG207" s="2">
        <v>10</v>
      </c>
      <c r="CH207" s="2">
        <v>0</v>
      </c>
      <c r="CI207" s="2">
        <v>16</v>
      </c>
      <c r="CJ207" s="2">
        <v>0</v>
      </c>
      <c r="CK207" s="2">
        <v>0</v>
      </c>
      <c r="CL207" s="2">
        <v>0</v>
      </c>
      <c r="CM207" s="2">
        <v>0</v>
      </c>
      <c r="CN207" s="2">
        <v>0</v>
      </c>
      <c r="CO207" s="2" t="s">
        <v>16</v>
      </c>
      <c r="CP207" s="2">
        <v>6</v>
      </c>
      <c r="CQ207" s="2" t="s">
        <v>12</v>
      </c>
      <c r="CR207" s="2">
        <v>130000</v>
      </c>
      <c r="CS207" s="2">
        <v>10</v>
      </c>
      <c r="CT207" s="2">
        <v>0</v>
      </c>
      <c r="CU207" s="2">
        <v>16</v>
      </c>
      <c r="CV207" s="2">
        <v>0</v>
      </c>
      <c r="CW207" s="2">
        <v>0</v>
      </c>
      <c r="CX207" s="2">
        <v>0</v>
      </c>
      <c r="CY207" s="2">
        <v>0</v>
      </c>
      <c r="CZ207" s="2">
        <v>0</v>
      </c>
      <c r="DA207" s="2" t="s">
        <v>16</v>
      </c>
      <c r="DB207" s="2">
        <v>6</v>
      </c>
      <c r="DC207" s="2" t="s">
        <v>12</v>
      </c>
      <c r="DD207" s="2">
        <v>130000</v>
      </c>
      <c r="DE207" s="2">
        <v>10</v>
      </c>
      <c r="DF207" s="2">
        <v>0</v>
      </c>
      <c r="DG207" s="2">
        <v>16</v>
      </c>
      <c r="DH207" s="2">
        <v>0</v>
      </c>
      <c r="DI207" s="2">
        <v>0</v>
      </c>
      <c r="DJ207" s="2">
        <v>0</v>
      </c>
      <c r="DK207" s="2">
        <v>0</v>
      </c>
      <c r="DL207" s="2">
        <v>0</v>
      </c>
      <c r="DM207" s="2" t="s">
        <v>16</v>
      </c>
      <c r="DN207" s="2">
        <v>6</v>
      </c>
      <c r="DO207" s="2" t="s">
        <v>12</v>
      </c>
      <c r="DP207" s="2">
        <v>130000</v>
      </c>
      <c r="DQ207" s="2">
        <v>10</v>
      </c>
      <c r="DR207" s="2">
        <v>0</v>
      </c>
      <c r="DS207" s="2">
        <v>16</v>
      </c>
      <c r="DT207" s="2">
        <v>0</v>
      </c>
      <c r="DU207" s="2">
        <v>0</v>
      </c>
      <c r="DV207" s="2">
        <v>0</v>
      </c>
      <c r="DW207" s="2">
        <v>0</v>
      </c>
      <c r="DX207" s="2">
        <v>0</v>
      </c>
      <c r="DY207" s="2" t="s">
        <v>16</v>
      </c>
      <c r="DZ207" s="2">
        <v>6</v>
      </c>
      <c r="EA207" s="2" t="s">
        <v>12</v>
      </c>
      <c r="EB207" s="2">
        <v>130000</v>
      </c>
      <c r="EC207" s="2">
        <v>0</v>
      </c>
      <c r="ED207" s="2">
        <v>0</v>
      </c>
      <c r="EE207" s="2">
        <v>0</v>
      </c>
      <c r="EF207" s="2">
        <v>0</v>
      </c>
      <c r="EG207" s="2">
        <v>0</v>
      </c>
      <c r="EH207" s="2">
        <v>0</v>
      </c>
      <c r="EI207" s="2">
        <v>0</v>
      </c>
      <c r="EJ207" s="2">
        <v>0</v>
      </c>
      <c r="EK207" s="2" t="s">
        <v>16</v>
      </c>
      <c r="EL207" s="2">
        <v>0</v>
      </c>
      <c r="EM207" s="2">
        <v>0</v>
      </c>
      <c r="EN207" s="2">
        <v>0</v>
      </c>
      <c r="EO207" s="2">
        <v>30</v>
      </c>
      <c r="EP207" s="120">
        <v>650000</v>
      </c>
      <c r="EQ207" s="118" t="str">
        <f t="shared" si="30"/>
        <v/>
      </c>
      <c r="ER207" s="118" t="str">
        <f t="shared" si="31"/>
        <v/>
      </c>
      <c r="ES207" s="118" t="str">
        <f t="shared" si="32"/>
        <v/>
      </c>
      <c r="ET207" s="118" t="str">
        <f t="shared" si="33"/>
        <v/>
      </c>
      <c r="EU207" s="118">
        <f t="shared" si="34"/>
        <v>1</v>
      </c>
      <c r="EV207" s="118">
        <f t="shared" si="35"/>
        <v>1</v>
      </c>
      <c r="EW207" s="118">
        <f t="shared" si="36"/>
        <v>1</v>
      </c>
      <c r="EX207" s="118">
        <f t="shared" si="37"/>
        <v>1</v>
      </c>
      <c r="EY207" s="118">
        <f t="shared" si="38"/>
        <v>1</v>
      </c>
      <c r="EZ207" s="118" t="str">
        <f t="shared" si="39"/>
        <v/>
      </c>
      <c r="FA207" s="118" t="str">
        <f>VLOOKUP(B207,[1]Kintone!A:H,8,0)</f>
        <v>診療所</v>
      </c>
      <c r="FB207" s="121">
        <v>45014</v>
      </c>
      <c r="FC207" s="118"/>
      <c r="FD207" s="118"/>
    </row>
    <row r="208" spans="1:160" ht="18.75">
      <c r="A208" s="66">
        <v>204</v>
      </c>
      <c r="B208" s="25">
        <v>2767</v>
      </c>
      <c r="C208" s="67" t="s">
        <v>12</v>
      </c>
      <c r="D208" s="25">
        <v>2711105813</v>
      </c>
      <c r="E208" s="2" t="s">
        <v>1165</v>
      </c>
      <c r="F208" s="2">
        <v>0</v>
      </c>
      <c r="G208" s="2">
        <v>0</v>
      </c>
      <c r="H208" s="2" t="s">
        <v>941</v>
      </c>
      <c r="I208" s="2" t="s">
        <v>215</v>
      </c>
      <c r="J208" s="2" t="s">
        <v>942</v>
      </c>
      <c r="K208" s="68" t="s">
        <v>536</v>
      </c>
      <c r="L208" s="2" t="s">
        <v>3475</v>
      </c>
      <c r="M208" s="2" t="s">
        <v>1647</v>
      </c>
      <c r="N208" s="2" t="s">
        <v>943</v>
      </c>
      <c r="O208" s="118" t="s">
        <v>1648</v>
      </c>
      <c r="P208" s="2" t="s">
        <v>536</v>
      </c>
      <c r="Q208" s="2" t="s">
        <v>941</v>
      </c>
      <c r="R208" s="2" t="s">
        <v>215</v>
      </c>
      <c r="S208" s="2" t="s">
        <v>942</v>
      </c>
      <c r="T208" s="119" t="s">
        <v>943</v>
      </c>
      <c r="U208" s="2" t="s">
        <v>20</v>
      </c>
      <c r="V208" s="2" t="s">
        <v>12</v>
      </c>
      <c r="W208" s="69" t="s">
        <v>2541</v>
      </c>
      <c r="X208" s="2" t="s">
        <v>2542</v>
      </c>
      <c r="Y208" s="2">
        <v>13</v>
      </c>
      <c r="Z208" s="2">
        <v>30</v>
      </c>
      <c r="AA208" s="2">
        <v>19</v>
      </c>
      <c r="AB208" s="2">
        <v>30</v>
      </c>
      <c r="AC208" s="2">
        <v>0</v>
      </c>
      <c r="AD208" s="2">
        <v>0</v>
      </c>
      <c r="AE208" s="2">
        <v>0</v>
      </c>
      <c r="AF208" s="2">
        <v>0</v>
      </c>
      <c r="AG208" s="2" t="s">
        <v>2542</v>
      </c>
      <c r="AH208" s="2">
        <v>6</v>
      </c>
      <c r="AI208" s="2" t="s">
        <v>12</v>
      </c>
      <c r="AJ208" s="2">
        <v>130000</v>
      </c>
      <c r="AK208" s="2">
        <v>0</v>
      </c>
      <c r="AL208" s="2">
        <v>0</v>
      </c>
      <c r="AM208" s="2">
        <v>0</v>
      </c>
      <c r="AN208" s="2">
        <v>0</v>
      </c>
      <c r="AO208" s="2">
        <v>13</v>
      </c>
      <c r="AP208" s="2">
        <v>30</v>
      </c>
      <c r="AQ208" s="2">
        <v>19</v>
      </c>
      <c r="AR208" s="2">
        <v>30</v>
      </c>
      <c r="AS208" s="2" t="s">
        <v>2542</v>
      </c>
      <c r="AT208" s="2">
        <v>6</v>
      </c>
      <c r="AU208" s="2" t="s">
        <v>12</v>
      </c>
      <c r="AV208" s="2">
        <v>130000</v>
      </c>
      <c r="AW208" s="2">
        <v>0</v>
      </c>
      <c r="AX208" s="2">
        <v>0</v>
      </c>
      <c r="AY208" s="2">
        <v>0</v>
      </c>
      <c r="AZ208" s="2">
        <v>0</v>
      </c>
      <c r="BA208" s="2">
        <v>13</v>
      </c>
      <c r="BB208" s="2">
        <v>30</v>
      </c>
      <c r="BC208" s="2">
        <v>19</v>
      </c>
      <c r="BD208" s="2">
        <v>30</v>
      </c>
      <c r="BE208" s="2" t="s">
        <v>2542</v>
      </c>
      <c r="BF208" s="2">
        <v>6</v>
      </c>
      <c r="BG208" s="2" t="s">
        <v>12</v>
      </c>
      <c r="BH208" s="2">
        <v>130000</v>
      </c>
      <c r="BI208" s="2">
        <v>0</v>
      </c>
      <c r="BJ208" s="2">
        <v>0</v>
      </c>
      <c r="BK208" s="2">
        <v>0</v>
      </c>
      <c r="BL208" s="2">
        <v>0</v>
      </c>
      <c r="BM208" s="2">
        <v>0</v>
      </c>
      <c r="BN208" s="2">
        <v>0</v>
      </c>
      <c r="BO208" s="2">
        <v>0</v>
      </c>
      <c r="BP208" s="2">
        <v>0</v>
      </c>
      <c r="BQ208" s="2" t="s">
        <v>16</v>
      </c>
      <c r="BR208" s="2">
        <v>0</v>
      </c>
      <c r="BS208" s="2">
        <v>0</v>
      </c>
      <c r="BT208" s="2">
        <v>0</v>
      </c>
      <c r="BU208" s="2">
        <v>9</v>
      </c>
      <c r="BV208" s="2">
        <v>30</v>
      </c>
      <c r="BW208" s="2">
        <v>15</v>
      </c>
      <c r="BX208" s="2">
        <v>30</v>
      </c>
      <c r="BY208" s="2">
        <v>0</v>
      </c>
      <c r="BZ208" s="2">
        <v>0</v>
      </c>
      <c r="CA208" s="2">
        <v>0</v>
      </c>
      <c r="CB208" s="2">
        <v>0</v>
      </c>
      <c r="CC208" s="2" t="s">
        <v>2542</v>
      </c>
      <c r="CD208" s="2">
        <v>6</v>
      </c>
      <c r="CE208" s="2" t="s">
        <v>12</v>
      </c>
      <c r="CF208" s="2">
        <v>130000</v>
      </c>
      <c r="CG208" s="2">
        <v>0</v>
      </c>
      <c r="CH208" s="2">
        <v>0</v>
      </c>
      <c r="CI208" s="2">
        <v>0</v>
      </c>
      <c r="CJ208" s="2">
        <v>0</v>
      </c>
      <c r="CK208" s="2">
        <v>13</v>
      </c>
      <c r="CL208" s="2">
        <v>30</v>
      </c>
      <c r="CM208" s="2">
        <v>19</v>
      </c>
      <c r="CN208" s="2">
        <v>30</v>
      </c>
      <c r="CO208" s="2" t="s">
        <v>2542</v>
      </c>
      <c r="CP208" s="2">
        <v>6</v>
      </c>
      <c r="CQ208" s="2" t="s">
        <v>12</v>
      </c>
      <c r="CR208" s="2">
        <v>130000</v>
      </c>
      <c r="CS208" s="2">
        <v>9</v>
      </c>
      <c r="CT208" s="2">
        <v>30</v>
      </c>
      <c r="CU208" s="2">
        <v>15</v>
      </c>
      <c r="CV208" s="2">
        <v>30</v>
      </c>
      <c r="CW208" s="2">
        <v>0</v>
      </c>
      <c r="CX208" s="2">
        <v>0</v>
      </c>
      <c r="CY208" s="2">
        <v>0</v>
      </c>
      <c r="CZ208" s="2">
        <v>0</v>
      </c>
      <c r="DA208" s="2" t="s">
        <v>2542</v>
      </c>
      <c r="DB208" s="2">
        <v>6</v>
      </c>
      <c r="DC208" s="2" t="s">
        <v>12</v>
      </c>
      <c r="DD208" s="2">
        <v>130000</v>
      </c>
      <c r="DE208" s="2">
        <v>9</v>
      </c>
      <c r="DF208" s="2">
        <v>30</v>
      </c>
      <c r="DG208" s="2">
        <v>15</v>
      </c>
      <c r="DH208" s="2">
        <v>30</v>
      </c>
      <c r="DI208" s="2">
        <v>0</v>
      </c>
      <c r="DJ208" s="2">
        <v>0</v>
      </c>
      <c r="DK208" s="2">
        <v>0</v>
      </c>
      <c r="DL208" s="2">
        <v>0</v>
      </c>
      <c r="DM208" s="2" t="s">
        <v>2542</v>
      </c>
      <c r="DN208" s="2">
        <v>6</v>
      </c>
      <c r="DO208" s="2" t="s">
        <v>12</v>
      </c>
      <c r="DP208" s="2">
        <v>130000</v>
      </c>
      <c r="DQ208" s="2">
        <v>9</v>
      </c>
      <c r="DR208" s="2">
        <v>30</v>
      </c>
      <c r="DS208" s="2">
        <v>15</v>
      </c>
      <c r="DT208" s="2">
        <v>30</v>
      </c>
      <c r="DU208" s="2">
        <v>0</v>
      </c>
      <c r="DV208" s="2">
        <v>0</v>
      </c>
      <c r="DW208" s="2">
        <v>0</v>
      </c>
      <c r="DX208" s="2">
        <v>0</v>
      </c>
      <c r="DY208" s="2" t="s">
        <v>2542</v>
      </c>
      <c r="DZ208" s="2">
        <v>6</v>
      </c>
      <c r="EA208" s="2" t="s">
        <v>12</v>
      </c>
      <c r="EB208" s="2">
        <v>130000</v>
      </c>
      <c r="EC208" s="2">
        <v>0</v>
      </c>
      <c r="ED208" s="2">
        <v>0</v>
      </c>
      <c r="EE208" s="2">
        <v>0</v>
      </c>
      <c r="EF208" s="2">
        <v>0</v>
      </c>
      <c r="EG208" s="2">
        <v>13</v>
      </c>
      <c r="EH208" s="2">
        <v>30</v>
      </c>
      <c r="EI208" s="2">
        <v>19</v>
      </c>
      <c r="EJ208" s="2">
        <v>30</v>
      </c>
      <c r="EK208" s="2" t="s">
        <v>2542</v>
      </c>
      <c r="EL208" s="2">
        <v>6</v>
      </c>
      <c r="EM208" s="2" t="s">
        <v>12</v>
      </c>
      <c r="EN208" s="2">
        <v>130000</v>
      </c>
      <c r="EO208" s="2">
        <v>54</v>
      </c>
      <c r="EP208" s="120">
        <v>1170000</v>
      </c>
      <c r="EQ208" s="118">
        <f t="shared" si="30"/>
        <v>1</v>
      </c>
      <c r="ER208" s="118">
        <f t="shared" si="31"/>
        <v>1</v>
      </c>
      <c r="ES208" s="118">
        <f t="shared" si="32"/>
        <v>1</v>
      </c>
      <c r="ET208" s="118" t="str">
        <f t="shared" si="33"/>
        <v/>
      </c>
      <c r="EU208" s="118">
        <f t="shared" si="34"/>
        <v>1</v>
      </c>
      <c r="EV208" s="118">
        <f t="shared" si="35"/>
        <v>1</v>
      </c>
      <c r="EW208" s="118">
        <f t="shared" si="36"/>
        <v>1</v>
      </c>
      <c r="EX208" s="118">
        <f t="shared" si="37"/>
        <v>1</v>
      </c>
      <c r="EY208" s="118">
        <f t="shared" si="38"/>
        <v>1</v>
      </c>
      <c r="EZ208" s="118">
        <f t="shared" si="39"/>
        <v>1</v>
      </c>
      <c r="FA208" s="118" t="str">
        <f>VLOOKUP(B208,[1]Kintone!A:H,8,0)</f>
        <v>診療所</v>
      </c>
      <c r="FB208" s="121">
        <v>45014</v>
      </c>
      <c r="FC208" s="118"/>
      <c r="FD208" s="118"/>
    </row>
    <row r="209" spans="1:160" ht="18.75">
      <c r="A209" s="66">
        <v>205</v>
      </c>
      <c r="B209" s="25">
        <v>2983</v>
      </c>
      <c r="C209" s="67" t="s">
        <v>12</v>
      </c>
      <c r="D209" s="25">
        <v>2719410975</v>
      </c>
      <c r="E209" s="2" t="s">
        <v>3476</v>
      </c>
      <c r="F209" s="2" t="s">
        <v>3477</v>
      </c>
      <c r="G209" s="2" t="s">
        <v>1935</v>
      </c>
      <c r="H209" s="2" t="s">
        <v>1005</v>
      </c>
      <c r="I209" s="2" t="s">
        <v>47</v>
      </c>
      <c r="J209" s="2" t="s">
        <v>2543</v>
      </c>
      <c r="K209" s="68" t="s">
        <v>1936</v>
      </c>
      <c r="L209" s="2" t="s">
        <v>1937</v>
      </c>
      <c r="M209" s="2" t="s">
        <v>1937</v>
      </c>
      <c r="N209" s="2" t="s">
        <v>1938</v>
      </c>
      <c r="O209" s="118" t="s">
        <v>1939</v>
      </c>
      <c r="P209" s="2" t="s">
        <v>1936</v>
      </c>
      <c r="Q209" s="2" t="s">
        <v>1005</v>
      </c>
      <c r="R209" s="2" t="s">
        <v>47</v>
      </c>
      <c r="S209" s="2" t="s">
        <v>2543</v>
      </c>
      <c r="T209" s="119" t="s">
        <v>1941</v>
      </c>
      <c r="U209" s="2" t="s">
        <v>20</v>
      </c>
      <c r="V209" s="2" t="s">
        <v>12</v>
      </c>
      <c r="W209" s="69" t="s">
        <v>2227</v>
      </c>
      <c r="X209" s="2" t="s">
        <v>2544</v>
      </c>
      <c r="Y209" s="2">
        <v>9</v>
      </c>
      <c r="Z209" s="2">
        <v>0</v>
      </c>
      <c r="AA209" s="2">
        <v>10</v>
      </c>
      <c r="AB209" s="2">
        <v>0</v>
      </c>
      <c r="AC209" s="2">
        <v>0</v>
      </c>
      <c r="AD209" s="2">
        <v>0</v>
      </c>
      <c r="AE209" s="2">
        <v>0</v>
      </c>
      <c r="AF209" s="2">
        <v>0</v>
      </c>
      <c r="AG209" s="2" t="s">
        <v>2544</v>
      </c>
      <c r="AH209" s="2">
        <v>1</v>
      </c>
      <c r="AI209" s="2" t="s">
        <v>12</v>
      </c>
      <c r="AJ209" s="2">
        <v>50000</v>
      </c>
      <c r="AK209" s="2">
        <v>9</v>
      </c>
      <c r="AL209" s="2">
        <v>0</v>
      </c>
      <c r="AM209" s="2">
        <v>10</v>
      </c>
      <c r="AN209" s="2">
        <v>0</v>
      </c>
      <c r="AO209" s="2">
        <v>0</v>
      </c>
      <c r="AP209" s="2">
        <v>0</v>
      </c>
      <c r="AQ209" s="2">
        <v>0</v>
      </c>
      <c r="AR209" s="2">
        <v>0</v>
      </c>
      <c r="AS209" s="2" t="s">
        <v>2544</v>
      </c>
      <c r="AT209" s="2">
        <v>1</v>
      </c>
      <c r="AU209" s="2" t="s">
        <v>12</v>
      </c>
      <c r="AV209" s="2">
        <v>50000</v>
      </c>
      <c r="AW209" s="2">
        <v>9</v>
      </c>
      <c r="AX209" s="2">
        <v>0</v>
      </c>
      <c r="AY209" s="2">
        <v>10</v>
      </c>
      <c r="AZ209" s="2">
        <v>0</v>
      </c>
      <c r="BA209" s="2">
        <v>0</v>
      </c>
      <c r="BB209" s="2">
        <v>0</v>
      </c>
      <c r="BC209" s="2">
        <v>0</v>
      </c>
      <c r="BD209" s="2">
        <v>0</v>
      </c>
      <c r="BE209" s="2" t="s">
        <v>2544</v>
      </c>
      <c r="BF209" s="2">
        <v>1</v>
      </c>
      <c r="BG209" s="2" t="s">
        <v>12</v>
      </c>
      <c r="BH209" s="2">
        <v>50000</v>
      </c>
      <c r="BI209" s="2">
        <v>9</v>
      </c>
      <c r="BJ209" s="2">
        <v>0</v>
      </c>
      <c r="BK209" s="2">
        <v>10</v>
      </c>
      <c r="BL209" s="2">
        <v>0</v>
      </c>
      <c r="BM209" s="2">
        <v>0</v>
      </c>
      <c r="BN209" s="2">
        <v>0</v>
      </c>
      <c r="BO209" s="2">
        <v>0</v>
      </c>
      <c r="BP209" s="2">
        <v>0</v>
      </c>
      <c r="BQ209" s="2" t="s">
        <v>2544</v>
      </c>
      <c r="BR209" s="2">
        <v>1</v>
      </c>
      <c r="BS209" s="2" t="s">
        <v>12</v>
      </c>
      <c r="BT209" s="2">
        <v>50000</v>
      </c>
      <c r="BU209" s="2">
        <v>9</v>
      </c>
      <c r="BV209" s="2">
        <v>0</v>
      </c>
      <c r="BW209" s="2">
        <v>10</v>
      </c>
      <c r="BX209" s="2">
        <v>0</v>
      </c>
      <c r="BY209" s="2">
        <v>0</v>
      </c>
      <c r="BZ209" s="2">
        <v>0</v>
      </c>
      <c r="CA209" s="2">
        <v>0</v>
      </c>
      <c r="CB209" s="2">
        <v>0</v>
      </c>
      <c r="CC209" s="2" t="s">
        <v>2544</v>
      </c>
      <c r="CD209" s="2">
        <v>1</v>
      </c>
      <c r="CE209" s="2" t="s">
        <v>12</v>
      </c>
      <c r="CF209" s="2">
        <v>50000</v>
      </c>
      <c r="CG209" s="2">
        <v>9</v>
      </c>
      <c r="CH209" s="2">
        <v>0</v>
      </c>
      <c r="CI209" s="2">
        <v>10</v>
      </c>
      <c r="CJ209" s="2">
        <v>0</v>
      </c>
      <c r="CK209" s="2">
        <v>0</v>
      </c>
      <c r="CL209" s="2">
        <v>0</v>
      </c>
      <c r="CM209" s="2">
        <v>0</v>
      </c>
      <c r="CN209" s="2">
        <v>0</v>
      </c>
      <c r="CO209" s="2" t="s">
        <v>2544</v>
      </c>
      <c r="CP209" s="2">
        <v>1</v>
      </c>
      <c r="CQ209" s="2" t="s">
        <v>12</v>
      </c>
      <c r="CR209" s="2">
        <v>50000</v>
      </c>
      <c r="CS209" s="2">
        <v>9</v>
      </c>
      <c r="CT209" s="2">
        <v>0</v>
      </c>
      <c r="CU209" s="2">
        <v>10</v>
      </c>
      <c r="CV209" s="2">
        <v>0</v>
      </c>
      <c r="CW209" s="2">
        <v>0</v>
      </c>
      <c r="CX209" s="2">
        <v>0</v>
      </c>
      <c r="CY209" s="2">
        <v>0</v>
      </c>
      <c r="CZ209" s="2">
        <v>0</v>
      </c>
      <c r="DA209" s="2" t="s">
        <v>2544</v>
      </c>
      <c r="DB209" s="2">
        <v>1</v>
      </c>
      <c r="DC209" s="2" t="s">
        <v>12</v>
      </c>
      <c r="DD209" s="2">
        <v>50000</v>
      </c>
      <c r="DE209" s="2">
        <v>9</v>
      </c>
      <c r="DF209" s="2">
        <v>0</v>
      </c>
      <c r="DG209" s="2">
        <v>10</v>
      </c>
      <c r="DH209" s="2">
        <v>0</v>
      </c>
      <c r="DI209" s="2">
        <v>0</v>
      </c>
      <c r="DJ209" s="2">
        <v>0</v>
      </c>
      <c r="DK209" s="2">
        <v>0</v>
      </c>
      <c r="DL209" s="2">
        <v>0</v>
      </c>
      <c r="DM209" s="2" t="s">
        <v>2544</v>
      </c>
      <c r="DN209" s="2">
        <v>1</v>
      </c>
      <c r="DO209" s="2" t="s">
        <v>12</v>
      </c>
      <c r="DP209" s="2">
        <v>50000</v>
      </c>
      <c r="DQ209" s="2">
        <v>9</v>
      </c>
      <c r="DR209" s="2">
        <v>0</v>
      </c>
      <c r="DS209" s="2">
        <v>10</v>
      </c>
      <c r="DT209" s="2">
        <v>0</v>
      </c>
      <c r="DU209" s="2">
        <v>0</v>
      </c>
      <c r="DV209" s="2">
        <v>0</v>
      </c>
      <c r="DW209" s="2">
        <v>0</v>
      </c>
      <c r="DX209" s="2">
        <v>0</v>
      </c>
      <c r="DY209" s="2" t="s">
        <v>2544</v>
      </c>
      <c r="DZ209" s="2">
        <v>1</v>
      </c>
      <c r="EA209" s="2" t="s">
        <v>12</v>
      </c>
      <c r="EB209" s="2">
        <v>50000</v>
      </c>
      <c r="EC209" s="2">
        <v>9</v>
      </c>
      <c r="ED209" s="2">
        <v>0</v>
      </c>
      <c r="EE209" s="2">
        <v>10</v>
      </c>
      <c r="EF209" s="2">
        <v>0</v>
      </c>
      <c r="EG209" s="2">
        <v>0</v>
      </c>
      <c r="EH209" s="2">
        <v>0</v>
      </c>
      <c r="EI209" s="2">
        <v>0</v>
      </c>
      <c r="EJ209" s="2">
        <v>0</v>
      </c>
      <c r="EK209" s="2" t="s">
        <v>2544</v>
      </c>
      <c r="EL209" s="2">
        <v>1</v>
      </c>
      <c r="EM209" s="2" t="s">
        <v>12</v>
      </c>
      <c r="EN209" s="2">
        <v>50000</v>
      </c>
      <c r="EO209" s="2">
        <v>10</v>
      </c>
      <c r="EP209" s="120">
        <v>500000</v>
      </c>
      <c r="EQ209" s="118">
        <f t="shared" si="30"/>
        <v>1</v>
      </c>
      <c r="ER209" s="118">
        <f t="shared" si="31"/>
        <v>1</v>
      </c>
      <c r="ES209" s="118">
        <f t="shared" si="32"/>
        <v>1</v>
      </c>
      <c r="ET209" s="118">
        <f t="shared" si="33"/>
        <v>1</v>
      </c>
      <c r="EU209" s="118">
        <f t="shared" si="34"/>
        <v>1</v>
      </c>
      <c r="EV209" s="118">
        <f t="shared" si="35"/>
        <v>1</v>
      </c>
      <c r="EW209" s="118">
        <f t="shared" si="36"/>
        <v>1</v>
      </c>
      <c r="EX209" s="118">
        <f t="shared" si="37"/>
        <v>1</v>
      </c>
      <c r="EY209" s="118">
        <f t="shared" si="38"/>
        <v>1</v>
      </c>
      <c r="EZ209" s="118">
        <f t="shared" si="39"/>
        <v>1</v>
      </c>
      <c r="FA209" s="118" t="str">
        <f>VLOOKUP(B209,[1]Kintone!A:H,8,0)</f>
        <v>診療所</v>
      </c>
      <c r="FB209" s="121">
        <v>45014</v>
      </c>
      <c r="FC209" s="118"/>
      <c r="FD209" s="118"/>
    </row>
    <row r="210" spans="1:160" ht="18.75">
      <c r="A210" s="66">
        <v>206</v>
      </c>
      <c r="B210" s="25">
        <v>1545</v>
      </c>
      <c r="C210" s="67" t="s">
        <v>12</v>
      </c>
      <c r="D210" s="25">
        <v>2715507402</v>
      </c>
      <c r="E210" s="2" t="s">
        <v>1165</v>
      </c>
      <c r="F210" s="2">
        <v>0</v>
      </c>
      <c r="G210" s="2">
        <v>0</v>
      </c>
      <c r="H210" s="2" t="s">
        <v>2328</v>
      </c>
      <c r="I210" s="2" t="s">
        <v>237</v>
      </c>
      <c r="J210" s="2" t="s">
        <v>2546</v>
      </c>
      <c r="K210" s="68" t="s">
        <v>2273</v>
      </c>
      <c r="L210" s="2" t="s">
        <v>2329</v>
      </c>
      <c r="M210" s="2" t="s">
        <v>2330</v>
      </c>
      <c r="N210" s="2" t="s">
        <v>3478</v>
      </c>
      <c r="O210" s="118" t="s">
        <v>2331</v>
      </c>
      <c r="P210" s="2" t="s">
        <v>3479</v>
      </c>
      <c r="Q210" s="2" t="s">
        <v>2328</v>
      </c>
      <c r="R210" s="2" t="s">
        <v>237</v>
      </c>
      <c r="S210" s="2" t="s">
        <v>2546</v>
      </c>
      <c r="T210" s="119" t="s">
        <v>2547</v>
      </c>
      <c r="U210" s="2" t="s">
        <v>39</v>
      </c>
      <c r="V210" s="2" t="s">
        <v>12</v>
      </c>
      <c r="W210" s="69" t="s">
        <v>2548</v>
      </c>
      <c r="X210" s="2" t="s">
        <v>2332</v>
      </c>
      <c r="Y210" s="2">
        <v>10</v>
      </c>
      <c r="Z210" s="2">
        <v>0</v>
      </c>
      <c r="AA210" s="2">
        <v>16</v>
      </c>
      <c r="AB210" s="2">
        <v>0</v>
      </c>
      <c r="AC210" s="2">
        <v>0</v>
      </c>
      <c r="AD210" s="2">
        <v>0</v>
      </c>
      <c r="AE210" s="2">
        <v>0</v>
      </c>
      <c r="AF210" s="2">
        <v>0</v>
      </c>
      <c r="AG210" s="2" t="s">
        <v>2332</v>
      </c>
      <c r="AH210" s="2">
        <v>6</v>
      </c>
      <c r="AI210" s="2" t="s">
        <v>12</v>
      </c>
      <c r="AJ210" s="2">
        <v>130000</v>
      </c>
      <c r="AK210" s="2">
        <v>10</v>
      </c>
      <c r="AL210" s="2">
        <v>0</v>
      </c>
      <c r="AM210" s="2">
        <v>16</v>
      </c>
      <c r="AN210" s="2">
        <v>0</v>
      </c>
      <c r="AO210" s="2">
        <v>0</v>
      </c>
      <c r="AP210" s="2">
        <v>0</v>
      </c>
      <c r="AQ210" s="2">
        <v>0</v>
      </c>
      <c r="AR210" s="2">
        <v>0</v>
      </c>
      <c r="AS210" s="2" t="s">
        <v>2332</v>
      </c>
      <c r="AT210" s="2">
        <v>6</v>
      </c>
      <c r="AU210" s="2" t="s">
        <v>12</v>
      </c>
      <c r="AV210" s="2">
        <v>130000</v>
      </c>
      <c r="AW210" s="2">
        <v>10</v>
      </c>
      <c r="AX210" s="2">
        <v>0</v>
      </c>
      <c r="AY210" s="2">
        <v>16</v>
      </c>
      <c r="AZ210" s="2">
        <v>0</v>
      </c>
      <c r="BA210" s="2">
        <v>0</v>
      </c>
      <c r="BB210" s="2">
        <v>0</v>
      </c>
      <c r="BC210" s="2">
        <v>0</v>
      </c>
      <c r="BD210" s="2">
        <v>0</v>
      </c>
      <c r="BE210" s="2" t="s">
        <v>2332</v>
      </c>
      <c r="BF210" s="2">
        <v>6</v>
      </c>
      <c r="BG210" s="2" t="s">
        <v>12</v>
      </c>
      <c r="BH210" s="2">
        <v>130000</v>
      </c>
      <c r="BI210" s="2">
        <v>10</v>
      </c>
      <c r="BJ210" s="2">
        <v>0</v>
      </c>
      <c r="BK210" s="2">
        <v>16</v>
      </c>
      <c r="BL210" s="2">
        <v>0</v>
      </c>
      <c r="BM210" s="2">
        <v>0</v>
      </c>
      <c r="BN210" s="2">
        <v>0</v>
      </c>
      <c r="BO210" s="2">
        <v>0</v>
      </c>
      <c r="BP210" s="2">
        <v>0</v>
      </c>
      <c r="BQ210" s="2" t="s">
        <v>2332</v>
      </c>
      <c r="BR210" s="2">
        <v>6</v>
      </c>
      <c r="BS210" s="2" t="s">
        <v>12</v>
      </c>
      <c r="BT210" s="2">
        <v>130000</v>
      </c>
      <c r="BU210" s="2">
        <v>10</v>
      </c>
      <c r="BV210" s="2">
        <v>0</v>
      </c>
      <c r="BW210" s="2">
        <v>16</v>
      </c>
      <c r="BX210" s="2">
        <v>0</v>
      </c>
      <c r="BY210" s="2">
        <v>0</v>
      </c>
      <c r="BZ210" s="2">
        <v>0</v>
      </c>
      <c r="CA210" s="2">
        <v>0</v>
      </c>
      <c r="CB210" s="2">
        <v>0</v>
      </c>
      <c r="CC210" s="2" t="s">
        <v>2332</v>
      </c>
      <c r="CD210" s="2">
        <v>6</v>
      </c>
      <c r="CE210" s="2" t="s">
        <v>12</v>
      </c>
      <c r="CF210" s="2">
        <v>130000</v>
      </c>
      <c r="CG210" s="2">
        <v>10</v>
      </c>
      <c r="CH210" s="2">
        <v>0</v>
      </c>
      <c r="CI210" s="2">
        <v>16</v>
      </c>
      <c r="CJ210" s="2">
        <v>0</v>
      </c>
      <c r="CK210" s="2">
        <v>0</v>
      </c>
      <c r="CL210" s="2">
        <v>0</v>
      </c>
      <c r="CM210" s="2">
        <v>0</v>
      </c>
      <c r="CN210" s="2">
        <v>0</v>
      </c>
      <c r="CO210" s="2" t="s">
        <v>2332</v>
      </c>
      <c r="CP210" s="2">
        <v>6</v>
      </c>
      <c r="CQ210" s="2" t="s">
        <v>12</v>
      </c>
      <c r="CR210" s="2">
        <v>130000</v>
      </c>
      <c r="CS210" s="2">
        <v>10</v>
      </c>
      <c r="CT210" s="2">
        <v>0</v>
      </c>
      <c r="CU210" s="2">
        <v>16</v>
      </c>
      <c r="CV210" s="2">
        <v>0</v>
      </c>
      <c r="CW210" s="2">
        <v>0</v>
      </c>
      <c r="CX210" s="2">
        <v>0</v>
      </c>
      <c r="CY210" s="2">
        <v>0</v>
      </c>
      <c r="CZ210" s="2">
        <v>0</v>
      </c>
      <c r="DA210" s="2" t="s">
        <v>2332</v>
      </c>
      <c r="DB210" s="2">
        <v>6</v>
      </c>
      <c r="DC210" s="2" t="s">
        <v>12</v>
      </c>
      <c r="DD210" s="2">
        <v>130000</v>
      </c>
      <c r="DE210" s="2">
        <v>10</v>
      </c>
      <c r="DF210" s="2">
        <v>0</v>
      </c>
      <c r="DG210" s="2">
        <v>16</v>
      </c>
      <c r="DH210" s="2">
        <v>0</v>
      </c>
      <c r="DI210" s="2">
        <v>0</v>
      </c>
      <c r="DJ210" s="2">
        <v>0</v>
      </c>
      <c r="DK210" s="2">
        <v>0</v>
      </c>
      <c r="DL210" s="2">
        <v>0</v>
      </c>
      <c r="DM210" s="2" t="s">
        <v>2332</v>
      </c>
      <c r="DN210" s="2">
        <v>6</v>
      </c>
      <c r="DO210" s="2" t="s">
        <v>12</v>
      </c>
      <c r="DP210" s="2">
        <v>130000</v>
      </c>
      <c r="DQ210" s="2">
        <v>10</v>
      </c>
      <c r="DR210" s="2">
        <v>0</v>
      </c>
      <c r="DS210" s="2">
        <v>16</v>
      </c>
      <c r="DT210" s="2">
        <v>0</v>
      </c>
      <c r="DU210" s="2">
        <v>0</v>
      </c>
      <c r="DV210" s="2">
        <v>0</v>
      </c>
      <c r="DW210" s="2">
        <v>0</v>
      </c>
      <c r="DX210" s="2">
        <v>0</v>
      </c>
      <c r="DY210" s="2" t="s">
        <v>2332</v>
      </c>
      <c r="DZ210" s="2">
        <v>6</v>
      </c>
      <c r="EA210" s="2" t="s">
        <v>12</v>
      </c>
      <c r="EB210" s="2">
        <v>130000</v>
      </c>
      <c r="EC210" s="2">
        <v>10</v>
      </c>
      <c r="ED210" s="2">
        <v>0</v>
      </c>
      <c r="EE210" s="2">
        <v>16</v>
      </c>
      <c r="EF210" s="2">
        <v>0</v>
      </c>
      <c r="EG210" s="2">
        <v>0</v>
      </c>
      <c r="EH210" s="2">
        <v>0</v>
      </c>
      <c r="EI210" s="2">
        <v>0</v>
      </c>
      <c r="EJ210" s="2">
        <v>0</v>
      </c>
      <c r="EK210" s="2" t="s">
        <v>2332</v>
      </c>
      <c r="EL210" s="2">
        <v>6</v>
      </c>
      <c r="EM210" s="2" t="s">
        <v>12</v>
      </c>
      <c r="EN210" s="2">
        <v>130000</v>
      </c>
      <c r="EO210" s="2">
        <v>60</v>
      </c>
      <c r="EP210" s="120">
        <v>1300000</v>
      </c>
      <c r="EQ210" s="118">
        <f t="shared" si="30"/>
        <v>1</v>
      </c>
      <c r="ER210" s="118">
        <f t="shared" si="31"/>
        <v>1</v>
      </c>
      <c r="ES210" s="118">
        <f t="shared" si="32"/>
        <v>1</v>
      </c>
      <c r="ET210" s="118">
        <f t="shared" si="33"/>
        <v>1</v>
      </c>
      <c r="EU210" s="118">
        <f t="shared" si="34"/>
        <v>1</v>
      </c>
      <c r="EV210" s="118">
        <f t="shared" si="35"/>
        <v>1</v>
      </c>
      <c r="EW210" s="118">
        <f t="shared" si="36"/>
        <v>1</v>
      </c>
      <c r="EX210" s="118">
        <f t="shared" si="37"/>
        <v>1</v>
      </c>
      <c r="EY210" s="118">
        <f t="shared" si="38"/>
        <v>1</v>
      </c>
      <c r="EZ210" s="118">
        <f t="shared" si="39"/>
        <v>1</v>
      </c>
      <c r="FA210" s="118" t="str">
        <f>VLOOKUP(B210,[1]Kintone!A:H,8,0)</f>
        <v>診療所</v>
      </c>
      <c r="FB210" s="121">
        <v>45014</v>
      </c>
      <c r="FC210" s="118"/>
      <c r="FD210" s="118"/>
    </row>
    <row r="211" spans="1:160" ht="18.75">
      <c r="A211" s="66">
        <v>207</v>
      </c>
      <c r="B211" s="25">
        <v>1161</v>
      </c>
      <c r="C211" s="67" t="s">
        <v>12</v>
      </c>
      <c r="D211" s="25">
        <v>2719407005</v>
      </c>
      <c r="E211" s="2" t="s">
        <v>1165</v>
      </c>
      <c r="F211" s="2">
        <v>0</v>
      </c>
      <c r="G211" s="2">
        <v>0</v>
      </c>
      <c r="H211" s="2" t="s">
        <v>808</v>
      </c>
      <c r="I211" s="2" t="s">
        <v>47</v>
      </c>
      <c r="J211" s="2" t="s">
        <v>1049</v>
      </c>
      <c r="K211" s="68" t="s">
        <v>1048</v>
      </c>
      <c r="L211" s="2" t="s">
        <v>1509</v>
      </c>
      <c r="M211" s="2" t="s">
        <v>1509</v>
      </c>
      <c r="N211" s="2" t="s">
        <v>3480</v>
      </c>
      <c r="O211" s="118" t="s">
        <v>1510</v>
      </c>
      <c r="P211" s="2" t="s">
        <v>1048</v>
      </c>
      <c r="Q211" s="2" t="s">
        <v>808</v>
      </c>
      <c r="R211" s="2" t="s">
        <v>47</v>
      </c>
      <c r="S211" s="2" t="s">
        <v>1049</v>
      </c>
      <c r="T211" s="119" t="s">
        <v>1050</v>
      </c>
      <c r="U211" s="2" t="s">
        <v>20</v>
      </c>
      <c r="V211" s="2" t="s">
        <v>12</v>
      </c>
      <c r="W211" s="69"/>
      <c r="X211" s="2" t="s">
        <v>2388</v>
      </c>
      <c r="Y211" s="2">
        <v>0</v>
      </c>
      <c r="Z211" s="2">
        <v>0</v>
      </c>
      <c r="AA211" s="2">
        <v>0</v>
      </c>
      <c r="AB211" s="2">
        <v>0</v>
      </c>
      <c r="AC211" s="2">
        <v>16</v>
      </c>
      <c r="AD211" s="2">
        <v>0</v>
      </c>
      <c r="AE211" s="2">
        <v>17</v>
      </c>
      <c r="AF211" s="2">
        <v>0</v>
      </c>
      <c r="AG211" s="2" t="s">
        <v>3481</v>
      </c>
      <c r="AH211" s="2">
        <v>1</v>
      </c>
      <c r="AI211" s="2" t="s">
        <v>12</v>
      </c>
      <c r="AJ211" s="2">
        <v>50000</v>
      </c>
      <c r="AK211" s="2">
        <v>11</v>
      </c>
      <c r="AL211" s="2">
        <v>0</v>
      </c>
      <c r="AM211" s="2">
        <v>12</v>
      </c>
      <c r="AN211" s="2">
        <v>0</v>
      </c>
      <c r="AO211" s="2">
        <v>12</v>
      </c>
      <c r="AP211" s="2">
        <v>0</v>
      </c>
      <c r="AQ211" s="2">
        <v>17</v>
      </c>
      <c r="AR211" s="2">
        <v>0</v>
      </c>
      <c r="AS211" s="2" t="s">
        <v>3481</v>
      </c>
      <c r="AT211" s="2">
        <v>6</v>
      </c>
      <c r="AU211" s="2" t="s">
        <v>12</v>
      </c>
      <c r="AV211" s="2">
        <v>130000</v>
      </c>
      <c r="AW211" s="2">
        <v>11</v>
      </c>
      <c r="AX211" s="2">
        <v>0</v>
      </c>
      <c r="AY211" s="2">
        <v>12</v>
      </c>
      <c r="AZ211" s="2">
        <v>0</v>
      </c>
      <c r="BA211" s="2">
        <v>12</v>
      </c>
      <c r="BB211" s="2">
        <v>0</v>
      </c>
      <c r="BC211" s="2">
        <v>17</v>
      </c>
      <c r="BD211" s="2">
        <v>0</v>
      </c>
      <c r="BE211" s="2" t="s">
        <v>3481</v>
      </c>
      <c r="BF211" s="2">
        <v>6</v>
      </c>
      <c r="BG211" s="2" t="s">
        <v>12</v>
      </c>
      <c r="BH211" s="2">
        <v>130000</v>
      </c>
      <c r="BI211" s="2">
        <v>11</v>
      </c>
      <c r="BJ211" s="2">
        <v>0</v>
      </c>
      <c r="BK211" s="2">
        <v>12</v>
      </c>
      <c r="BL211" s="2">
        <v>0</v>
      </c>
      <c r="BM211" s="2">
        <v>12</v>
      </c>
      <c r="BN211" s="2">
        <v>0</v>
      </c>
      <c r="BO211" s="2">
        <v>17</v>
      </c>
      <c r="BP211" s="2">
        <v>0</v>
      </c>
      <c r="BQ211" s="2" t="s">
        <v>3481</v>
      </c>
      <c r="BR211" s="2">
        <v>6</v>
      </c>
      <c r="BS211" s="2" t="s">
        <v>12</v>
      </c>
      <c r="BT211" s="2">
        <v>130000</v>
      </c>
      <c r="BU211" s="2">
        <v>0</v>
      </c>
      <c r="BV211" s="2">
        <v>0</v>
      </c>
      <c r="BW211" s="2">
        <v>0</v>
      </c>
      <c r="BX211" s="2">
        <v>0</v>
      </c>
      <c r="BY211" s="2">
        <v>0</v>
      </c>
      <c r="BZ211" s="2">
        <v>0</v>
      </c>
      <c r="CA211" s="2">
        <v>0</v>
      </c>
      <c r="CB211" s="2">
        <v>0</v>
      </c>
      <c r="CC211" s="2" t="s">
        <v>16</v>
      </c>
      <c r="CD211" s="2">
        <v>0</v>
      </c>
      <c r="CE211" s="2">
        <v>0</v>
      </c>
      <c r="CF211" s="2">
        <v>0</v>
      </c>
      <c r="CG211" s="2">
        <v>0</v>
      </c>
      <c r="CH211" s="2">
        <v>0</v>
      </c>
      <c r="CI211" s="2">
        <v>0</v>
      </c>
      <c r="CJ211" s="2">
        <v>0</v>
      </c>
      <c r="CK211" s="2">
        <v>17</v>
      </c>
      <c r="CL211" s="2">
        <v>0</v>
      </c>
      <c r="CM211" s="2">
        <v>18</v>
      </c>
      <c r="CN211" s="2">
        <v>0</v>
      </c>
      <c r="CO211" s="2" t="s">
        <v>2671</v>
      </c>
      <c r="CP211" s="2">
        <v>1</v>
      </c>
      <c r="CQ211" s="2" t="s">
        <v>12</v>
      </c>
      <c r="CR211" s="2">
        <v>50000</v>
      </c>
      <c r="CS211" s="2">
        <v>11</v>
      </c>
      <c r="CT211" s="2">
        <v>0</v>
      </c>
      <c r="CU211" s="2">
        <v>12</v>
      </c>
      <c r="CV211" s="2">
        <v>0</v>
      </c>
      <c r="CW211" s="2">
        <v>12</v>
      </c>
      <c r="CX211" s="2">
        <v>0</v>
      </c>
      <c r="CY211" s="2">
        <v>17</v>
      </c>
      <c r="CZ211" s="2">
        <v>0</v>
      </c>
      <c r="DA211" s="2" t="s">
        <v>2671</v>
      </c>
      <c r="DB211" s="2">
        <v>6</v>
      </c>
      <c r="DC211" s="2" t="s">
        <v>12</v>
      </c>
      <c r="DD211" s="2">
        <v>130000</v>
      </c>
      <c r="DE211" s="2">
        <v>11</v>
      </c>
      <c r="DF211" s="2">
        <v>0</v>
      </c>
      <c r="DG211" s="2">
        <v>12</v>
      </c>
      <c r="DH211" s="2">
        <v>0</v>
      </c>
      <c r="DI211" s="2">
        <v>12</v>
      </c>
      <c r="DJ211" s="2">
        <v>0</v>
      </c>
      <c r="DK211" s="2">
        <v>17</v>
      </c>
      <c r="DL211" s="2">
        <v>0</v>
      </c>
      <c r="DM211" s="2" t="s">
        <v>2671</v>
      </c>
      <c r="DN211" s="2">
        <v>6</v>
      </c>
      <c r="DO211" s="2" t="s">
        <v>12</v>
      </c>
      <c r="DP211" s="2">
        <v>130000</v>
      </c>
      <c r="DQ211" s="2">
        <v>11</v>
      </c>
      <c r="DR211" s="2">
        <v>0</v>
      </c>
      <c r="DS211" s="2">
        <v>12</v>
      </c>
      <c r="DT211" s="2">
        <v>0</v>
      </c>
      <c r="DU211" s="2">
        <v>12</v>
      </c>
      <c r="DV211" s="2">
        <v>0</v>
      </c>
      <c r="DW211" s="2">
        <v>17</v>
      </c>
      <c r="DX211" s="2">
        <v>0</v>
      </c>
      <c r="DY211" s="2" t="s">
        <v>2671</v>
      </c>
      <c r="DZ211" s="2">
        <v>6</v>
      </c>
      <c r="EA211" s="2" t="s">
        <v>12</v>
      </c>
      <c r="EB211" s="2">
        <v>130000</v>
      </c>
      <c r="EC211" s="2">
        <v>11</v>
      </c>
      <c r="ED211" s="2">
        <v>0</v>
      </c>
      <c r="EE211" s="2">
        <v>12</v>
      </c>
      <c r="EF211" s="2">
        <v>0</v>
      </c>
      <c r="EG211" s="2">
        <v>12</v>
      </c>
      <c r="EH211" s="2">
        <v>0</v>
      </c>
      <c r="EI211" s="2">
        <v>17</v>
      </c>
      <c r="EJ211" s="2">
        <v>0</v>
      </c>
      <c r="EK211" s="2" t="s">
        <v>2671</v>
      </c>
      <c r="EL211" s="2">
        <v>6</v>
      </c>
      <c r="EM211" s="2" t="s">
        <v>12</v>
      </c>
      <c r="EN211" s="2">
        <v>130000</v>
      </c>
      <c r="EO211" s="2">
        <v>44</v>
      </c>
      <c r="EP211" s="120">
        <v>1010000</v>
      </c>
      <c r="EQ211" s="118">
        <f t="shared" si="30"/>
        <v>1</v>
      </c>
      <c r="ER211" s="118">
        <f t="shared" si="31"/>
        <v>1</v>
      </c>
      <c r="ES211" s="118">
        <f t="shared" si="32"/>
        <v>1</v>
      </c>
      <c r="ET211" s="118">
        <f t="shared" si="33"/>
        <v>1</v>
      </c>
      <c r="EU211" s="118" t="str">
        <f t="shared" si="34"/>
        <v/>
      </c>
      <c r="EV211" s="118">
        <f t="shared" si="35"/>
        <v>1</v>
      </c>
      <c r="EW211" s="118">
        <f t="shared" si="36"/>
        <v>1</v>
      </c>
      <c r="EX211" s="118">
        <f t="shared" si="37"/>
        <v>1</v>
      </c>
      <c r="EY211" s="118">
        <f t="shared" si="38"/>
        <v>1</v>
      </c>
      <c r="EZ211" s="118">
        <f t="shared" si="39"/>
        <v>1</v>
      </c>
      <c r="FA211" s="118" t="str">
        <f>VLOOKUP(B211,[1]Kintone!A:H,8,0)</f>
        <v>診療所</v>
      </c>
      <c r="FB211" s="121">
        <v>45014</v>
      </c>
      <c r="FC211" s="118"/>
      <c r="FD211" s="118"/>
    </row>
    <row r="212" spans="1:160" ht="18.75">
      <c r="A212" s="66">
        <v>208</v>
      </c>
      <c r="B212" s="25">
        <v>1068</v>
      </c>
      <c r="C212" s="67" t="s">
        <v>12</v>
      </c>
      <c r="D212" s="25">
        <v>2714902513</v>
      </c>
      <c r="E212" s="2" t="s">
        <v>1165</v>
      </c>
      <c r="F212" s="2">
        <v>0</v>
      </c>
      <c r="G212" s="2">
        <v>0</v>
      </c>
      <c r="H212" s="2" t="s">
        <v>352</v>
      </c>
      <c r="I212" s="2" t="s">
        <v>353</v>
      </c>
      <c r="J212" s="2" t="s">
        <v>354</v>
      </c>
      <c r="K212" s="68" t="s">
        <v>351</v>
      </c>
      <c r="L212" s="2" t="s">
        <v>1457</v>
      </c>
      <c r="M212" s="2" t="s">
        <v>3482</v>
      </c>
      <c r="N212" s="2" t="s">
        <v>355</v>
      </c>
      <c r="O212" s="118" t="s">
        <v>1458</v>
      </c>
      <c r="P212" s="2" t="s">
        <v>351</v>
      </c>
      <c r="Q212" s="2" t="s">
        <v>352</v>
      </c>
      <c r="R212" s="2" t="s">
        <v>353</v>
      </c>
      <c r="S212" s="2" t="s">
        <v>354</v>
      </c>
      <c r="T212" s="119" t="s">
        <v>355</v>
      </c>
      <c r="U212" s="2" t="s">
        <v>29</v>
      </c>
      <c r="V212" s="2" t="s">
        <v>12</v>
      </c>
      <c r="W212" s="69"/>
      <c r="X212" s="2" t="s">
        <v>2972</v>
      </c>
      <c r="Y212" s="2">
        <v>0</v>
      </c>
      <c r="Z212" s="2">
        <v>0</v>
      </c>
      <c r="AA212" s="2">
        <v>0</v>
      </c>
      <c r="AB212" s="2">
        <v>0</v>
      </c>
      <c r="AC212" s="2">
        <v>0</v>
      </c>
      <c r="AD212" s="2">
        <v>0</v>
      </c>
      <c r="AE212" s="2">
        <v>0</v>
      </c>
      <c r="AF212" s="2">
        <v>0</v>
      </c>
      <c r="AG212" s="2" t="s">
        <v>16</v>
      </c>
      <c r="AH212" s="2">
        <v>0</v>
      </c>
      <c r="AI212" s="2">
        <v>0</v>
      </c>
      <c r="AJ212" s="2">
        <v>0</v>
      </c>
      <c r="AK212" s="2">
        <v>9</v>
      </c>
      <c r="AL212" s="2">
        <v>30</v>
      </c>
      <c r="AM212" s="2">
        <v>13</v>
      </c>
      <c r="AN212" s="2">
        <v>0</v>
      </c>
      <c r="AO212" s="2">
        <v>0</v>
      </c>
      <c r="AP212" s="2">
        <v>0</v>
      </c>
      <c r="AQ212" s="2">
        <v>0</v>
      </c>
      <c r="AR212" s="2">
        <v>0</v>
      </c>
      <c r="AS212" s="2" t="s">
        <v>2972</v>
      </c>
      <c r="AT212" s="2">
        <v>3.5</v>
      </c>
      <c r="AU212" s="2" t="s">
        <v>12</v>
      </c>
      <c r="AV212" s="2">
        <v>80000</v>
      </c>
      <c r="AW212" s="2">
        <v>0</v>
      </c>
      <c r="AX212" s="2">
        <v>0</v>
      </c>
      <c r="AY212" s="2">
        <v>0</v>
      </c>
      <c r="AZ212" s="2">
        <v>0</v>
      </c>
      <c r="BA212" s="2">
        <v>0</v>
      </c>
      <c r="BB212" s="2">
        <v>0</v>
      </c>
      <c r="BC212" s="2">
        <v>0</v>
      </c>
      <c r="BD212" s="2">
        <v>0</v>
      </c>
      <c r="BE212" s="2" t="s">
        <v>16</v>
      </c>
      <c r="BF212" s="2">
        <v>0</v>
      </c>
      <c r="BG212" s="2">
        <v>0</v>
      </c>
      <c r="BH212" s="2">
        <v>0</v>
      </c>
      <c r="BI212" s="2">
        <v>9</v>
      </c>
      <c r="BJ212" s="2">
        <v>30</v>
      </c>
      <c r="BK212" s="2">
        <v>13</v>
      </c>
      <c r="BL212" s="2">
        <v>0</v>
      </c>
      <c r="BM212" s="2">
        <v>0</v>
      </c>
      <c r="BN212" s="2">
        <v>0</v>
      </c>
      <c r="BO212" s="2">
        <v>0</v>
      </c>
      <c r="BP212" s="2">
        <v>0</v>
      </c>
      <c r="BQ212" s="2" t="s">
        <v>2972</v>
      </c>
      <c r="BR212" s="2">
        <v>3.5</v>
      </c>
      <c r="BS212" s="2" t="s">
        <v>12</v>
      </c>
      <c r="BT212" s="2">
        <v>80000</v>
      </c>
      <c r="BU212" s="2">
        <v>0</v>
      </c>
      <c r="BV212" s="2">
        <v>0</v>
      </c>
      <c r="BW212" s="2">
        <v>0</v>
      </c>
      <c r="BX212" s="2">
        <v>0</v>
      </c>
      <c r="BY212" s="2">
        <v>0</v>
      </c>
      <c r="BZ212" s="2">
        <v>0</v>
      </c>
      <c r="CA212" s="2">
        <v>0</v>
      </c>
      <c r="CB212" s="2">
        <v>0</v>
      </c>
      <c r="CC212" s="2" t="s">
        <v>16</v>
      </c>
      <c r="CD212" s="2">
        <v>0</v>
      </c>
      <c r="CE212" s="2">
        <v>0</v>
      </c>
      <c r="CF212" s="2">
        <v>0</v>
      </c>
      <c r="CG212" s="2">
        <v>9</v>
      </c>
      <c r="CH212" s="2">
        <v>30</v>
      </c>
      <c r="CI212" s="2">
        <v>13</v>
      </c>
      <c r="CJ212" s="2">
        <v>0</v>
      </c>
      <c r="CK212" s="2">
        <v>0</v>
      </c>
      <c r="CL212" s="2">
        <v>0</v>
      </c>
      <c r="CM212" s="2">
        <v>0</v>
      </c>
      <c r="CN212" s="2">
        <v>0</v>
      </c>
      <c r="CO212" s="2" t="s">
        <v>2972</v>
      </c>
      <c r="CP212" s="2">
        <v>3.5</v>
      </c>
      <c r="CQ212" s="2" t="s">
        <v>12</v>
      </c>
      <c r="CR212" s="2">
        <v>80000</v>
      </c>
      <c r="CS212" s="2">
        <v>0</v>
      </c>
      <c r="CT212" s="2">
        <v>0</v>
      </c>
      <c r="CU212" s="2">
        <v>0</v>
      </c>
      <c r="CV212" s="2">
        <v>0</v>
      </c>
      <c r="CW212" s="2">
        <v>0</v>
      </c>
      <c r="CX212" s="2">
        <v>0</v>
      </c>
      <c r="CY212" s="2">
        <v>0</v>
      </c>
      <c r="CZ212" s="2">
        <v>0</v>
      </c>
      <c r="DA212" s="2" t="s">
        <v>16</v>
      </c>
      <c r="DB212" s="2">
        <v>0</v>
      </c>
      <c r="DC212" s="2">
        <v>0</v>
      </c>
      <c r="DD212" s="2">
        <v>0</v>
      </c>
      <c r="DE212" s="2">
        <v>0</v>
      </c>
      <c r="DF212" s="2">
        <v>0</v>
      </c>
      <c r="DG212" s="2">
        <v>0</v>
      </c>
      <c r="DH212" s="2">
        <v>0</v>
      </c>
      <c r="DI212" s="2">
        <v>0</v>
      </c>
      <c r="DJ212" s="2">
        <v>0</v>
      </c>
      <c r="DK212" s="2">
        <v>0</v>
      </c>
      <c r="DL212" s="2">
        <v>0</v>
      </c>
      <c r="DM212" s="2" t="s">
        <v>16</v>
      </c>
      <c r="DN212" s="2">
        <v>0</v>
      </c>
      <c r="DO212" s="2">
        <v>0</v>
      </c>
      <c r="DP212" s="2">
        <v>0</v>
      </c>
      <c r="DQ212" s="2">
        <v>0</v>
      </c>
      <c r="DR212" s="2">
        <v>0</v>
      </c>
      <c r="DS212" s="2">
        <v>0</v>
      </c>
      <c r="DT212" s="2">
        <v>0</v>
      </c>
      <c r="DU212" s="2">
        <v>0</v>
      </c>
      <c r="DV212" s="2">
        <v>0</v>
      </c>
      <c r="DW212" s="2">
        <v>0</v>
      </c>
      <c r="DX212" s="2">
        <v>0</v>
      </c>
      <c r="DY212" s="2" t="s">
        <v>16</v>
      </c>
      <c r="DZ212" s="2">
        <v>0</v>
      </c>
      <c r="EA212" s="2">
        <v>0</v>
      </c>
      <c r="EB212" s="2">
        <v>0</v>
      </c>
      <c r="EC212" s="2">
        <v>9</v>
      </c>
      <c r="ED212" s="2">
        <v>30</v>
      </c>
      <c r="EE212" s="2">
        <v>13</v>
      </c>
      <c r="EF212" s="2">
        <v>0</v>
      </c>
      <c r="EG212" s="2">
        <v>0</v>
      </c>
      <c r="EH212" s="2">
        <v>0</v>
      </c>
      <c r="EI212" s="2">
        <v>0</v>
      </c>
      <c r="EJ212" s="2">
        <v>0</v>
      </c>
      <c r="EK212" s="2" t="s">
        <v>2972</v>
      </c>
      <c r="EL212" s="2">
        <v>3.5</v>
      </c>
      <c r="EM212" s="2" t="s">
        <v>12</v>
      </c>
      <c r="EN212" s="2">
        <v>80000</v>
      </c>
      <c r="EO212" s="2">
        <v>14</v>
      </c>
      <c r="EP212" s="120">
        <v>320000</v>
      </c>
      <c r="EQ212" s="118" t="str">
        <f t="shared" si="30"/>
        <v/>
      </c>
      <c r="ER212" s="118">
        <f t="shared" si="31"/>
        <v>1</v>
      </c>
      <c r="ES212" s="118" t="str">
        <f t="shared" si="32"/>
        <v/>
      </c>
      <c r="ET212" s="118">
        <f t="shared" si="33"/>
        <v>1</v>
      </c>
      <c r="EU212" s="118" t="str">
        <f t="shared" si="34"/>
        <v/>
      </c>
      <c r="EV212" s="118">
        <f t="shared" si="35"/>
        <v>1</v>
      </c>
      <c r="EW212" s="118" t="str">
        <f t="shared" si="36"/>
        <v/>
      </c>
      <c r="EX212" s="118" t="str">
        <f t="shared" si="37"/>
        <v/>
      </c>
      <c r="EY212" s="118" t="str">
        <f t="shared" si="38"/>
        <v/>
      </c>
      <c r="EZ212" s="118">
        <f t="shared" si="39"/>
        <v>1</v>
      </c>
      <c r="FA212" s="118" t="str">
        <f>VLOOKUP(B212,[1]Kintone!A:H,8,0)</f>
        <v>診療所</v>
      </c>
      <c r="FB212" s="121">
        <v>45014</v>
      </c>
      <c r="FC212" s="118"/>
      <c r="FD212" s="118"/>
    </row>
    <row r="213" spans="1:160" ht="18.75">
      <c r="A213" s="66">
        <v>209</v>
      </c>
      <c r="B213" s="25">
        <v>49</v>
      </c>
      <c r="C213" s="67" t="s">
        <v>12</v>
      </c>
      <c r="D213" s="25">
        <v>2714107774</v>
      </c>
      <c r="E213" s="2" t="s">
        <v>2057</v>
      </c>
      <c r="F213" s="2" t="s">
        <v>2058</v>
      </c>
      <c r="G213" s="2" t="s">
        <v>2059</v>
      </c>
      <c r="H213" s="2" t="s">
        <v>2057</v>
      </c>
      <c r="I213" s="2" t="s">
        <v>141</v>
      </c>
      <c r="J213" s="2" t="s">
        <v>2060</v>
      </c>
      <c r="K213" s="68" t="s">
        <v>2059</v>
      </c>
      <c r="L213" s="2" t="s">
        <v>2061</v>
      </c>
      <c r="M213" s="2" t="s">
        <v>2062</v>
      </c>
      <c r="N213" s="2" t="s">
        <v>2063</v>
      </c>
      <c r="O213" s="118" t="s">
        <v>2064</v>
      </c>
      <c r="P213" s="2" t="s">
        <v>2059</v>
      </c>
      <c r="Q213" s="2" t="s">
        <v>2057</v>
      </c>
      <c r="R213" s="2" t="s">
        <v>141</v>
      </c>
      <c r="S213" s="2" t="s">
        <v>2060</v>
      </c>
      <c r="T213" s="119" t="s">
        <v>2065</v>
      </c>
      <c r="U213" s="2" t="s">
        <v>52</v>
      </c>
      <c r="V213" s="2" t="s">
        <v>12</v>
      </c>
      <c r="W213" s="69" t="s">
        <v>2237</v>
      </c>
      <c r="X213" s="2" t="s">
        <v>2301</v>
      </c>
      <c r="Y213" s="2">
        <v>10</v>
      </c>
      <c r="Z213" s="2">
        <v>0</v>
      </c>
      <c r="AA213" s="2">
        <v>20</v>
      </c>
      <c r="AB213" s="2">
        <v>0</v>
      </c>
      <c r="AC213" s="2">
        <v>0</v>
      </c>
      <c r="AD213" s="2">
        <v>0</v>
      </c>
      <c r="AE213" s="2">
        <v>0</v>
      </c>
      <c r="AF213" s="2">
        <v>0</v>
      </c>
      <c r="AG213" s="2" t="s">
        <v>2301</v>
      </c>
      <c r="AH213" s="2">
        <v>10</v>
      </c>
      <c r="AI213" s="2" t="s">
        <v>12</v>
      </c>
      <c r="AJ213" s="2">
        <v>130000</v>
      </c>
      <c r="AK213" s="2">
        <v>10</v>
      </c>
      <c r="AL213" s="2">
        <v>0</v>
      </c>
      <c r="AM213" s="2">
        <v>12</v>
      </c>
      <c r="AN213" s="2">
        <v>0</v>
      </c>
      <c r="AO213" s="2">
        <v>12</v>
      </c>
      <c r="AP213" s="2">
        <v>0</v>
      </c>
      <c r="AQ213" s="2">
        <v>20</v>
      </c>
      <c r="AR213" s="2">
        <v>0</v>
      </c>
      <c r="AS213" s="2" t="s">
        <v>2301</v>
      </c>
      <c r="AT213" s="2">
        <v>10</v>
      </c>
      <c r="AU213" s="2" t="s">
        <v>12</v>
      </c>
      <c r="AV213" s="2">
        <v>130000</v>
      </c>
      <c r="AW213" s="2">
        <v>10</v>
      </c>
      <c r="AX213" s="2">
        <v>0</v>
      </c>
      <c r="AY213" s="2">
        <v>12</v>
      </c>
      <c r="AZ213" s="2">
        <v>0</v>
      </c>
      <c r="BA213" s="2">
        <v>12</v>
      </c>
      <c r="BB213" s="2">
        <v>0</v>
      </c>
      <c r="BC213" s="2">
        <v>20</v>
      </c>
      <c r="BD213" s="2">
        <v>0</v>
      </c>
      <c r="BE213" s="2" t="s">
        <v>2301</v>
      </c>
      <c r="BF213" s="2">
        <v>10</v>
      </c>
      <c r="BG213" s="2" t="s">
        <v>12</v>
      </c>
      <c r="BH213" s="2">
        <v>130000</v>
      </c>
      <c r="BI213" s="2">
        <v>10</v>
      </c>
      <c r="BJ213" s="2">
        <v>0</v>
      </c>
      <c r="BK213" s="2">
        <v>12</v>
      </c>
      <c r="BL213" s="2">
        <v>0</v>
      </c>
      <c r="BM213" s="2">
        <v>12</v>
      </c>
      <c r="BN213" s="2">
        <v>0</v>
      </c>
      <c r="BO213" s="2">
        <v>20</v>
      </c>
      <c r="BP213" s="2">
        <v>0</v>
      </c>
      <c r="BQ213" s="2" t="s">
        <v>2301</v>
      </c>
      <c r="BR213" s="2">
        <v>10</v>
      </c>
      <c r="BS213" s="2" t="s">
        <v>12</v>
      </c>
      <c r="BT213" s="2">
        <v>130000</v>
      </c>
      <c r="BU213" s="2">
        <v>10</v>
      </c>
      <c r="BV213" s="2">
        <v>0</v>
      </c>
      <c r="BW213" s="2">
        <v>12</v>
      </c>
      <c r="BX213" s="2">
        <v>0</v>
      </c>
      <c r="BY213" s="2">
        <v>12</v>
      </c>
      <c r="BZ213" s="2">
        <v>0</v>
      </c>
      <c r="CA213" s="2">
        <v>20</v>
      </c>
      <c r="CB213" s="2">
        <v>0</v>
      </c>
      <c r="CC213" s="2" t="s">
        <v>2301</v>
      </c>
      <c r="CD213" s="2">
        <v>10</v>
      </c>
      <c r="CE213" s="2" t="s">
        <v>12</v>
      </c>
      <c r="CF213" s="2">
        <v>130000</v>
      </c>
      <c r="CG213" s="2">
        <v>10</v>
      </c>
      <c r="CH213" s="2">
        <v>0</v>
      </c>
      <c r="CI213" s="2">
        <v>12</v>
      </c>
      <c r="CJ213" s="2">
        <v>0</v>
      </c>
      <c r="CK213" s="2">
        <v>12</v>
      </c>
      <c r="CL213" s="2">
        <v>0</v>
      </c>
      <c r="CM213" s="2">
        <v>20</v>
      </c>
      <c r="CN213" s="2">
        <v>0</v>
      </c>
      <c r="CO213" s="2" t="s">
        <v>2301</v>
      </c>
      <c r="CP213" s="2">
        <v>10</v>
      </c>
      <c r="CQ213" s="2" t="s">
        <v>12</v>
      </c>
      <c r="CR213" s="2">
        <v>130000</v>
      </c>
      <c r="CS213" s="2">
        <v>10</v>
      </c>
      <c r="CT213" s="2">
        <v>0</v>
      </c>
      <c r="CU213" s="2">
        <v>12</v>
      </c>
      <c r="CV213" s="2">
        <v>0</v>
      </c>
      <c r="CW213" s="2">
        <v>12</v>
      </c>
      <c r="CX213" s="2">
        <v>0</v>
      </c>
      <c r="CY213" s="2">
        <v>20</v>
      </c>
      <c r="CZ213" s="2">
        <v>0</v>
      </c>
      <c r="DA213" s="2" t="s">
        <v>2301</v>
      </c>
      <c r="DB213" s="2">
        <v>10</v>
      </c>
      <c r="DC213" s="2" t="s">
        <v>12</v>
      </c>
      <c r="DD213" s="2">
        <v>130000</v>
      </c>
      <c r="DE213" s="2">
        <v>10</v>
      </c>
      <c r="DF213" s="2">
        <v>0</v>
      </c>
      <c r="DG213" s="2">
        <v>12</v>
      </c>
      <c r="DH213" s="2">
        <v>0</v>
      </c>
      <c r="DI213" s="2">
        <v>12</v>
      </c>
      <c r="DJ213" s="2">
        <v>0</v>
      </c>
      <c r="DK213" s="2">
        <v>20</v>
      </c>
      <c r="DL213" s="2">
        <v>0</v>
      </c>
      <c r="DM213" s="2" t="s">
        <v>2301</v>
      </c>
      <c r="DN213" s="2">
        <v>10</v>
      </c>
      <c r="DO213" s="2" t="s">
        <v>12</v>
      </c>
      <c r="DP213" s="2">
        <v>130000</v>
      </c>
      <c r="DQ213" s="2">
        <v>10</v>
      </c>
      <c r="DR213" s="2">
        <v>0</v>
      </c>
      <c r="DS213" s="2">
        <v>12</v>
      </c>
      <c r="DT213" s="2">
        <v>0</v>
      </c>
      <c r="DU213" s="2">
        <v>12</v>
      </c>
      <c r="DV213" s="2">
        <v>0</v>
      </c>
      <c r="DW213" s="2">
        <v>20</v>
      </c>
      <c r="DX213" s="2">
        <v>0</v>
      </c>
      <c r="DY213" s="2" t="s">
        <v>2301</v>
      </c>
      <c r="DZ213" s="2">
        <v>10</v>
      </c>
      <c r="EA213" s="2" t="s">
        <v>12</v>
      </c>
      <c r="EB213" s="2">
        <v>130000</v>
      </c>
      <c r="EC213" s="2">
        <v>10</v>
      </c>
      <c r="ED213" s="2">
        <v>0</v>
      </c>
      <c r="EE213" s="2">
        <v>12</v>
      </c>
      <c r="EF213" s="2">
        <v>0</v>
      </c>
      <c r="EG213" s="2">
        <v>12</v>
      </c>
      <c r="EH213" s="2">
        <v>0</v>
      </c>
      <c r="EI213" s="2">
        <v>20</v>
      </c>
      <c r="EJ213" s="2">
        <v>0</v>
      </c>
      <c r="EK213" s="2" t="s">
        <v>2301</v>
      </c>
      <c r="EL213" s="2">
        <v>10</v>
      </c>
      <c r="EM213" s="2" t="s">
        <v>12</v>
      </c>
      <c r="EN213" s="2">
        <v>130000</v>
      </c>
      <c r="EO213" s="2">
        <v>100</v>
      </c>
      <c r="EP213" s="120">
        <v>1300000</v>
      </c>
      <c r="EQ213" s="118">
        <f t="shared" si="30"/>
        <v>1</v>
      </c>
      <c r="ER213" s="118">
        <f t="shared" si="31"/>
        <v>1</v>
      </c>
      <c r="ES213" s="118">
        <f t="shared" si="32"/>
        <v>1</v>
      </c>
      <c r="ET213" s="118">
        <f t="shared" si="33"/>
        <v>1</v>
      </c>
      <c r="EU213" s="118">
        <f t="shared" si="34"/>
        <v>1</v>
      </c>
      <c r="EV213" s="118">
        <f t="shared" si="35"/>
        <v>1</v>
      </c>
      <c r="EW213" s="118">
        <f t="shared" si="36"/>
        <v>1</v>
      </c>
      <c r="EX213" s="118">
        <f t="shared" si="37"/>
        <v>1</v>
      </c>
      <c r="EY213" s="118">
        <f t="shared" si="38"/>
        <v>1</v>
      </c>
      <c r="EZ213" s="118">
        <f t="shared" si="39"/>
        <v>1</v>
      </c>
      <c r="FA213" s="118" t="str">
        <f>VLOOKUP(B213,[1]Kintone!A:H,8,0)</f>
        <v>病院</v>
      </c>
      <c r="FB213" s="121">
        <v>45015</v>
      </c>
      <c r="FC213" s="118"/>
      <c r="FD213" s="118"/>
    </row>
    <row r="214" spans="1:160" ht="18.75" customHeight="1">
      <c r="A214" s="66">
        <v>210</v>
      </c>
      <c r="B214" s="25">
        <v>62</v>
      </c>
      <c r="C214" s="67" t="s">
        <v>12</v>
      </c>
      <c r="D214" s="25">
        <v>2712204516</v>
      </c>
      <c r="E214" s="2" t="s">
        <v>400</v>
      </c>
      <c r="F214" s="2" t="s">
        <v>3483</v>
      </c>
      <c r="G214" s="2" t="s">
        <v>1712</v>
      </c>
      <c r="H214" s="2" t="s">
        <v>400</v>
      </c>
      <c r="I214" s="2" t="s">
        <v>64</v>
      </c>
      <c r="J214" s="2" t="s">
        <v>401</v>
      </c>
      <c r="K214" s="68" t="s">
        <v>399</v>
      </c>
      <c r="L214" s="2" t="s">
        <v>1713</v>
      </c>
      <c r="M214" s="2" t="s">
        <v>3484</v>
      </c>
      <c r="N214" s="2" t="s">
        <v>402</v>
      </c>
      <c r="O214" s="118" t="s">
        <v>1714</v>
      </c>
      <c r="P214" s="2" t="s">
        <v>399</v>
      </c>
      <c r="Q214" s="2" t="s">
        <v>400</v>
      </c>
      <c r="R214" s="2" t="s">
        <v>64</v>
      </c>
      <c r="S214" s="2" t="s">
        <v>401</v>
      </c>
      <c r="T214" s="119" t="s">
        <v>402</v>
      </c>
      <c r="U214" s="2" t="s">
        <v>78</v>
      </c>
      <c r="V214" s="2" t="s">
        <v>12</v>
      </c>
      <c r="W214" s="123" t="s">
        <v>578</v>
      </c>
      <c r="X214" s="2"/>
      <c r="Y214" s="2">
        <v>9</v>
      </c>
      <c r="Z214" s="2">
        <v>0</v>
      </c>
      <c r="AA214" s="2">
        <v>13</v>
      </c>
      <c r="AB214" s="2">
        <v>0</v>
      </c>
      <c r="AC214" s="2">
        <v>13</v>
      </c>
      <c r="AD214" s="2">
        <v>0</v>
      </c>
      <c r="AE214" s="2">
        <v>17</v>
      </c>
      <c r="AF214" s="2">
        <v>0</v>
      </c>
      <c r="AG214" s="2" t="s">
        <v>16</v>
      </c>
      <c r="AH214" s="2">
        <v>8</v>
      </c>
      <c r="AI214" s="2" t="s">
        <v>12</v>
      </c>
      <c r="AJ214" s="2">
        <v>130000</v>
      </c>
      <c r="AK214" s="2">
        <v>9</v>
      </c>
      <c r="AL214" s="2">
        <v>0</v>
      </c>
      <c r="AM214" s="2">
        <v>13</v>
      </c>
      <c r="AN214" s="2">
        <v>0</v>
      </c>
      <c r="AO214" s="2">
        <v>13</v>
      </c>
      <c r="AP214" s="2">
        <v>0</v>
      </c>
      <c r="AQ214" s="2">
        <v>17</v>
      </c>
      <c r="AR214" s="2">
        <v>0</v>
      </c>
      <c r="AS214" s="2" t="s">
        <v>16</v>
      </c>
      <c r="AT214" s="2">
        <v>8</v>
      </c>
      <c r="AU214" s="2" t="s">
        <v>12</v>
      </c>
      <c r="AV214" s="2">
        <v>130000</v>
      </c>
      <c r="AW214" s="2">
        <v>9</v>
      </c>
      <c r="AX214" s="2">
        <v>0</v>
      </c>
      <c r="AY214" s="2">
        <v>13</v>
      </c>
      <c r="AZ214" s="2">
        <v>0</v>
      </c>
      <c r="BA214" s="2">
        <v>13</v>
      </c>
      <c r="BB214" s="2">
        <v>0</v>
      </c>
      <c r="BC214" s="2">
        <v>17</v>
      </c>
      <c r="BD214" s="2">
        <v>0</v>
      </c>
      <c r="BE214" s="2" t="s">
        <v>16</v>
      </c>
      <c r="BF214" s="2">
        <v>8</v>
      </c>
      <c r="BG214" s="2" t="s">
        <v>12</v>
      </c>
      <c r="BH214" s="2">
        <v>130000</v>
      </c>
      <c r="BI214" s="2">
        <v>9</v>
      </c>
      <c r="BJ214" s="2">
        <v>0</v>
      </c>
      <c r="BK214" s="2">
        <v>13</v>
      </c>
      <c r="BL214" s="2">
        <v>0</v>
      </c>
      <c r="BM214" s="2">
        <v>13</v>
      </c>
      <c r="BN214" s="2">
        <v>0</v>
      </c>
      <c r="BO214" s="2">
        <v>17</v>
      </c>
      <c r="BP214" s="2">
        <v>0</v>
      </c>
      <c r="BQ214" s="2" t="s">
        <v>16</v>
      </c>
      <c r="BR214" s="2">
        <v>8</v>
      </c>
      <c r="BS214" s="2" t="s">
        <v>12</v>
      </c>
      <c r="BT214" s="2">
        <v>130000</v>
      </c>
      <c r="BU214" s="2">
        <v>9</v>
      </c>
      <c r="BV214" s="2">
        <v>0</v>
      </c>
      <c r="BW214" s="2">
        <v>13</v>
      </c>
      <c r="BX214" s="2">
        <v>0</v>
      </c>
      <c r="BY214" s="2">
        <v>13</v>
      </c>
      <c r="BZ214" s="2">
        <v>0</v>
      </c>
      <c r="CA214" s="2">
        <v>17</v>
      </c>
      <c r="CB214" s="2">
        <v>0</v>
      </c>
      <c r="CC214" s="2" t="s">
        <v>16</v>
      </c>
      <c r="CD214" s="2">
        <v>8</v>
      </c>
      <c r="CE214" s="2" t="s">
        <v>12</v>
      </c>
      <c r="CF214" s="2">
        <v>130000</v>
      </c>
      <c r="CG214" s="2">
        <v>9</v>
      </c>
      <c r="CH214" s="2">
        <v>0</v>
      </c>
      <c r="CI214" s="2">
        <v>13</v>
      </c>
      <c r="CJ214" s="2">
        <v>0</v>
      </c>
      <c r="CK214" s="2">
        <v>13</v>
      </c>
      <c r="CL214" s="2">
        <v>0</v>
      </c>
      <c r="CM214" s="2">
        <v>17</v>
      </c>
      <c r="CN214" s="2">
        <v>0</v>
      </c>
      <c r="CO214" s="2" t="s">
        <v>16</v>
      </c>
      <c r="CP214" s="2">
        <v>8</v>
      </c>
      <c r="CQ214" s="2" t="s">
        <v>12</v>
      </c>
      <c r="CR214" s="2">
        <v>130000</v>
      </c>
      <c r="CS214" s="2">
        <v>9</v>
      </c>
      <c r="CT214" s="2">
        <v>0</v>
      </c>
      <c r="CU214" s="2">
        <v>13</v>
      </c>
      <c r="CV214" s="2">
        <v>0</v>
      </c>
      <c r="CW214" s="2">
        <v>13</v>
      </c>
      <c r="CX214" s="2">
        <v>0</v>
      </c>
      <c r="CY214" s="2">
        <v>17</v>
      </c>
      <c r="CZ214" s="2">
        <v>0</v>
      </c>
      <c r="DA214" s="2" t="s">
        <v>16</v>
      </c>
      <c r="DB214" s="2">
        <v>8</v>
      </c>
      <c r="DC214" s="2" t="s">
        <v>12</v>
      </c>
      <c r="DD214" s="2">
        <v>130000</v>
      </c>
      <c r="DE214" s="2">
        <v>9</v>
      </c>
      <c r="DF214" s="2">
        <v>0</v>
      </c>
      <c r="DG214" s="2">
        <v>13</v>
      </c>
      <c r="DH214" s="2">
        <v>0</v>
      </c>
      <c r="DI214" s="2">
        <v>13</v>
      </c>
      <c r="DJ214" s="2">
        <v>0</v>
      </c>
      <c r="DK214" s="2">
        <v>17</v>
      </c>
      <c r="DL214" s="2">
        <v>0</v>
      </c>
      <c r="DM214" s="2" t="s">
        <v>16</v>
      </c>
      <c r="DN214" s="2">
        <v>8</v>
      </c>
      <c r="DO214" s="2" t="s">
        <v>12</v>
      </c>
      <c r="DP214" s="2">
        <v>130000</v>
      </c>
      <c r="DQ214" s="2">
        <v>9</v>
      </c>
      <c r="DR214" s="2">
        <v>0</v>
      </c>
      <c r="DS214" s="2">
        <v>13</v>
      </c>
      <c r="DT214" s="2">
        <v>0</v>
      </c>
      <c r="DU214" s="2">
        <v>13</v>
      </c>
      <c r="DV214" s="2">
        <v>0</v>
      </c>
      <c r="DW214" s="2">
        <v>17</v>
      </c>
      <c r="DX214" s="2">
        <v>0</v>
      </c>
      <c r="DY214" s="2" t="s">
        <v>16</v>
      </c>
      <c r="DZ214" s="2">
        <v>8</v>
      </c>
      <c r="EA214" s="2" t="s">
        <v>12</v>
      </c>
      <c r="EB214" s="2">
        <v>130000</v>
      </c>
      <c r="EC214" s="2">
        <v>9</v>
      </c>
      <c r="ED214" s="2">
        <v>0</v>
      </c>
      <c r="EE214" s="2">
        <v>13</v>
      </c>
      <c r="EF214" s="2">
        <v>0</v>
      </c>
      <c r="EG214" s="2">
        <v>13</v>
      </c>
      <c r="EH214" s="2">
        <v>0</v>
      </c>
      <c r="EI214" s="2">
        <v>17</v>
      </c>
      <c r="EJ214" s="2">
        <v>0</v>
      </c>
      <c r="EK214" s="2" t="s">
        <v>16</v>
      </c>
      <c r="EL214" s="2">
        <v>8</v>
      </c>
      <c r="EM214" s="2" t="s">
        <v>12</v>
      </c>
      <c r="EN214" s="2">
        <v>130000</v>
      </c>
      <c r="EO214" s="2">
        <v>80</v>
      </c>
      <c r="EP214" s="120">
        <v>1300000</v>
      </c>
      <c r="EQ214" s="118">
        <f t="shared" si="30"/>
        <v>1</v>
      </c>
      <c r="ER214" s="118">
        <f t="shared" si="31"/>
        <v>1</v>
      </c>
      <c r="ES214" s="118">
        <f t="shared" si="32"/>
        <v>1</v>
      </c>
      <c r="ET214" s="118">
        <f t="shared" si="33"/>
        <v>1</v>
      </c>
      <c r="EU214" s="118">
        <f t="shared" si="34"/>
        <v>1</v>
      </c>
      <c r="EV214" s="118">
        <f t="shared" si="35"/>
        <v>1</v>
      </c>
      <c r="EW214" s="118">
        <f t="shared" si="36"/>
        <v>1</v>
      </c>
      <c r="EX214" s="118">
        <f t="shared" si="37"/>
        <v>1</v>
      </c>
      <c r="EY214" s="118">
        <f t="shared" si="38"/>
        <v>1</v>
      </c>
      <c r="EZ214" s="118">
        <f t="shared" si="39"/>
        <v>1</v>
      </c>
      <c r="FA214" s="118" t="str">
        <f>VLOOKUP(B214,[1]Kintone!A:H,8,0)</f>
        <v>病院</v>
      </c>
      <c r="FB214" s="121">
        <v>45015</v>
      </c>
      <c r="FC214" s="118"/>
      <c r="FD214" s="118"/>
    </row>
    <row r="215" spans="1:160" ht="18.75" customHeight="1">
      <c r="A215" s="66">
        <v>211</v>
      </c>
      <c r="B215" s="25">
        <v>2995</v>
      </c>
      <c r="C215" s="67" t="s">
        <v>15</v>
      </c>
      <c r="D215" s="25">
        <v>2710905429</v>
      </c>
      <c r="E215" s="2" t="s">
        <v>1975</v>
      </c>
      <c r="F215" s="2" t="s">
        <v>1976</v>
      </c>
      <c r="G215" s="2" t="s">
        <v>3485</v>
      </c>
      <c r="H215" s="2" t="s">
        <v>1975</v>
      </c>
      <c r="I215" s="2" t="s">
        <v>191</v>
      </c>
      <c r="J215" s="2" t="s">
        <v>1977</v>
      </c>
      <c r="K215" s="68" t="s">
        <v>1978</v>
      </c>
      <c r="L215" s="2" t="s">
        <v>1979</v>
      </c>
      <c r="M215" s="2" t="s">
        <v>3486</v>
      </c>
      <c r="N215" s="2" t="s">
        <v>1980</v>
      </c>
      <c r="O215" s="118" t="s">
        <v>1981</v>
      </c>
      <c r="P215" s="2" t="s">
        <v>1978</v>
      </c>
      <c r="Q215" s="2" t="s">
        <v>1975</v>
      </c>
      <c r="R215" s="2" t="s">
        <v>191</v>
      </c>
      <c r="S215" s="2" t="s">
        <v>1977</v>
      </c>
      <c r="T215" s="119" t="s">
        <v>1980</v>
      </c>
      <c r="U215" s="2" t="s">
        <v>20</v>
      </c>
      <c r="V215" s="2" t="s">
        <v>15</v>
      </c>
      <c r="W215" s="123" t="s">
        <v>2549</v>
      </c>
      <c r="X215" s="2"/>
      <c r="Y215" s="2">
        <v>9</v>
      </c>
      <c r="Z215" s="2">
        <v>0</v>
      </c>
      <c r="AA215" s="2">
        <v>12</v>
      </c>
      <c r="AB215" s="2">
        <v>0</v>
      </c>
      <c r="AC215" s="2">
        <v>13</v>
      </c>
      <c r="AD215" s="2">
        <v>0</v>
      </c>
      <c r="AE215" s="2">
        <v>17</v>
      </c>
      <c r="AF215" s="2">
        <v>0</v>
      </c>
      <c r="AG215" s="2" t="s">
        <v>16</v>
      </c>
      <c r="AH215" s="2">
        <v>7</v>
      </c>
      <c r="AI215" s="2" t="s">
        <v>15</v>
      </c>
      <c r="AJ215" s="2">
        <v>65000</v>
      </c>
      <c r="AK215" s="2">
        <v>9</v>
      </c>
      <c r="AL215" s="2">
        <v>0</v>
      </c>
      <c r="AM215" s="2">
        <v>12</v>
      </c>
      <c r="AN215" s="2">
        <v>0</v>
      </c>
      <c r="AO215" s="2">
        <v>13</v>
      </c>
      <c r="AP215" s="2">
        <v>0</v>
      </c>
      <c r="AQ215" s="2">
        <v>17</v>
      </c>
      <c r="AR215" s="2">
        <v>0</v>
      </c>
      <c r="AS215" s="2" t="s">
        <v>16</v>
      </c>
      <c r="AT215" s="2">
        <v>7</v>
      </c>
      <c r="AU215" s="2" t="s">
        <v>15</v>
      </c>
      <c r="AV215" s="2">
        <v>65000</v>
      </c>
      <c r="AW215" s="2">
        <v>9</v>
      </c>
      <c r="AX215" s="2">
        <v>0</v>
      </c>
      <c r="AY215" s="2">
        <v>12</v>
      </c>
      <c r="AZ215" s="2">
        <v>0</v>
      </c>
      <c r="BA215" s="2">
        <v>13</v>
      </c>
      <c r="BB215" s="2">
        <v>0</v>
      </c>
      <c r="BC215" s="2">
        <v>17</v>
      </c>
      <c r="BD215" s="2">
        <v>0</v>
      </c>
      <c r="BE215" s="2" t="s">
        <v>16</v>
      </c>
      <c r="BF215" s="2">
        <v>7</v>
      </c>
      <c r="BG215" s="2" t="s">
        <v>15</v>
      </c>
      <c r="BH215" s="2">
        <v>65000</v>
      </c>
      <c r="BI215" s="2">
        <v>9</v>
      </c>
      <c r="BJ215" s="2">
        <v>0</v>
      </c>
      <c r="BK215" s="2">
        <v>12</v>
      </c>
      <c r="BL215" s="2">
        <v>0</v>
      </c>
      <c r="BM215" s="2">
        <v>13</v>
      </c>
      <c r="BN215" s="2">
        <v>0</v>
      </c>
      <c r="BO215" s="2">
        <v>17</v>
      </c>
      <c r="BP215" s="2">
        <v>0</v>
      </c>
      <c r="BQ215" s="2" t="s">
        <v>16</v>
      </c>
      <c r="BR215" s="2">
        <v>7</v>
      </c>
      <c r="BS215" s="2" t="s">
        <v>15</v>
      </c>
      <c r="BT215" s="2">
        <v>65000</v>
      </c>
      <c r="BU215" s="2">
        <v>9</v>
      </c>
      <c r="BV215" s="2">
        <v>0</v>
      </c>
      <c r="BW215" s="2">
        <v>12</v>
      </c>
      <c r="BX215" s="2">
        <v>0</v>
      </c>
      <c r="BY215" s="2">
        <v>13</v>
      </c>
      <c r="BZ215" s="2">
        <v>0</v>
      </c>
      <c r="CA215" s="2">
        <v>17</v>
      </c>
      <c r="CB215" s="2">
        <v>0</v>
      </c>
      <c r="CC215" s="2" t="s">
        <v>16</v>
      </c>
      <c r="CD215" s="2">
        <v>7</v>
      </c>
      <c r="CE215" s="2" t="s">
        <v>15</v>
      </c>
      <c r="CF215" s="2">
        <v>65000</v>
      </c>
      <c r="CG215" s="2">
        <v>9</v>
      </c>
      <c r="CH215" s="2">
        <v>0</v>
      </c>
      <c r="CI215" s="2">
        <v>12</v>
      </c>
      <c r="CJ215" s="2">
        <v>0</v>
      </c>
      <c r="CK215" s="2">
        <v>13</v>
      </c>
      <c r="CL215" s="2">
        <v>0</v>
      </c>
      <c r="CM215" s="2">
        <v>17</v>
      </c>
      <c r="CN215" s="2">
        <v>0</v>
      </c>
      <c r="CO215" s="2" t="s">
        <v>16</v>
      </c>
      <c r="CP215" s="2">
        <v>7</v>
      </c>
      <c r="CQ215" s="2" t="s">
        <v>15</v>
      </c>
      <c r="CR215" s="2">
        <v>65000</v>
      </c>
      <c r="CS215" s="2">
        <v>9</v>
      </c>
      <c r="CT215" s="2">
        <v>0</v>
      </c>
      <c r="CU215" s="2">
        <v>12</v>
      </c>
      <c r="CV215" s="2">
        <v>0</v>
      </c>
      <c r="CW215" s="2">
        <v>13</v>
      </c>
      <c r="CX215" s="2">
        <v>0</v>
      </c>
      <c r="CY215" s="2">
        <v>17</v>
      </c>
      <c r="CZ215" s="2">
        <v>0</v>
      </c>
      <c r="DA215" s="2" t="s">
        <v>16</v>
      </c>
      <c r="DB215" s="2">
        <v>7</v>
      </c>
      <c r="DC215" s="2" t="s">
        <v>15</v>
      </c>
      <c r="DD215" s="2">
        <v>65000</v>
      </c>
      <c r="DE215" s="2">
        <v>9</v>
      </c>
      <c r="DF215" s="2">
        <v>0</v>
      </c>
      <c r="DG215" s="2">
        <v>12</v>
      </c>
      <c r="DH215" s="2">
        <v>0</v>
      </c>
      <c r="DI215" s="2">
        <v>13</v>
      </c>
      <c r="DJ215" s="2">
        <v>0</v>
      </c>
      <c r="DK215" s="2">
        <v>17</v>
      </c>
      <c r="DL215" s="2">
        <v>0</v>
      </c>
      <c r="DM215" s="2" t="s">
        <v>16</v>
      </c>
      <c r="DN215" s="2">
        <v>7</v>
      </c>
      <c r="DO215" s="2" t="s">
        <v>15</v>
      </c>
      <c r="DP215" s="2">
        <v>65000</v>
      </c>
      <c r="DQ215" s="2">
        <v>9</v>
      </c>
      <c r="DR215" s="2">
        <v>0</v>
      </c>
      <c r="DS215" s="2">
        <v>12</v>
      </c>
      <c r="DT215" s="2">
        <v>0</v>
      </c>
      <c r="DU215" s="2">
        <v>13</v>
      </c>
      <c r="DV215" s="2">
        <v>0</v>
      </c>
      <c r="DW215" s="2">
        <v>17</v>
      </c>
      <c r="DX215" s="2">
        <v>0</v>
      </c>
      <c r="DY215" s="2" t="s">
        <v>16</v>
      </c>
      <c r="DZ215" s="2">
        <v>7</v>
      </c>
      <c r="EA215" s="2" t="s">
        <v>15</v>
      </c>
      <c r="EB215" s="2">
        <v>65000</v>
      </c>
      <c r="EC215" s="2">
        <v>9</v>
      </c>
      <c r="ED215" s="2">
        <v>0</v>
      </c>
      <c r="EE215" s="2">
        <v>12</v>
      </c>
      <c r="EF215" s="2">
        <v>0</v>
      </c>
      <c r="EG215" s="2">
        <v>13</v>
      </c>
      <c r="EH215" s="2">
        <v>0</v>
      </c>
      <c r="EI215" s="2">
        <v>17</v>
      </c>
      <c r="EJ215" s="2">
        <v>0</v>
      </c>
      <c r="EK215" s="2" t="s">
        <v>16</v>
      </c>
      <c r="EL215" s="2">
        <v>7</v>
      </c>
      <c r="EM215" s="2" t="s">
        <v>15</v>
      </c>
      <c r="EN215" s="2">
        <v>65000</v>
      </c>
      <c r="EO215" s="2">
        <v>70</v>
      </c>
      <c r="EP215" s="120">
        <v>650000</v>
      </c>
      <c r="EQ215" s="118">
        <f t="shared" si="30"/>
        <v>1</v>
      </c>
      <c r="ER215" s="118">
        <f t="shared" si="31"/>
        <v>1</v>
      </c>
      <c r="ES215" s="118">
        <f t="shared" si="32"/>
        <v>1</v>
      </c>
      <c r="ET215" s="118">
        <f t="shared" si="33"/>
        <v>1</v>
      </c>
      <c r="EU215" s="118">
        <f t="shared" si="34"/>
        <v>1</v>
      </c>
      <c r="EV215" s="118">
        <f t="shared" si="35"/>
        <v>1</v>
      </c>
      <c r="EW215" s="118">
        <f t="shared" si="36"/>
        <v>1</v>
      </c>
      <c r="EX215" s="118">
        <f t="shared" si="37"/>
        <v>1</v>
      </c>
      <c r="EY215" s="118">
        <f t="shared" si="38"/>
        <v>1</v>
      </c>
      <c r="EZ215" s="118">
        <f t="shared" si="39"/>
        <v>1</v>
      </c>
      <c r="FA215" s="118" t="str">
        <f>VLOOKUP(B215,[1]Kintone!A:H,8,0)</f>
        <v>診療所</v>
      </c>
      <c r="FB215" s="121">
        <v>45015</v>
      </c>
      <c r="FC215" s="118"/>
      <c r="FD215" s="118"/>
    </row>
    <row r="216" spans="1:160" ht="18.75" customHeight="1">
      <c r="A216" s="66">
        <v>212</v>
      </c>
      <c r="B216" s="25">
        <v>331</v>
      </c>
      <c r="C216" s="67" t="s">
        <v>12</v>
      </c>
      <c r="D216" s="25">
        <v>2712307731</v>
      </c>
      <c r="E216" s="2" t="s">
        <v>1165</v>
      </c>
      <c r="F216" s="2">
        <v>0</v>
      </c>
      <c r="G216" s="2">
        <v>0</v>
      </c>
      <c r="H216" s="2" t="s">
        <v>42</v>
      </c>
      <c r="I216" s="2" t="s">
        <v>43</v>
      </c>
      <c r="J216" s="2" t="s">
        <v>44</v>
      </c>
      <c r="K216" s="68" t="s">
        <v>41</v>
      </c>
      <c r="L216" s="2" t="s">
        <v>3487</v>
      </c>
      <c r="M216" s="2" t="s">
        <v>3487</v>
      </c>
      <c r="N216" s="2" t="s">
        <v>3488</v>
      </c>
      <c r="O216" s="118" t="s">
        <v>1871</v>
      </c>
      <c r="P216" s="2" t="s">
        <v>41</v>
      </c>
      <c r="Q216" s="2" t="s">
        <v>42</v>
      </c>
      <c r="R216" s="2" t="s">
        <v>43</v>
      </c>
      <c r="S216" s="2" t="s">
        <v>44</v>
      </c>
      <c r="T216" s="119" t="s">
        <v>2672</v>
      </c>
      <c r="U216" s="2" t="s">
        <v>20</v>
      </c>
      <c r="V216" s="2" t="s">
        <v>12</v>
      </c>
      <c r="W216" s="69" t="s">
        <v>2215</v>
      </c>
      <c r="X216" s="72" t="s">
        <v>2673</v>
      </c>
      <c r="Y216" s="2">
        <v>8</v>
      </c>
      <c r="Z216" s="2">
        <v>30</v>
      </c>
      <c r="AA216" s="2">
        <v>11</v>
      </c>
      <c r="AB216" s="2">
        <v>30</v>
      </c>
      <c r="AC216" s="2">
        <v>14</v>
      </c>
      <c r="AD216" s="2">
        <v>0</v>
      </c>
      <c r="AE216" s="2">
        <v>20</v>
      </c>
      <c r="AF216" s="2">
        <v>0</v>
      </c>
      <c r="AG216" s="2" t="s">
        <v>2673</v>
      </c>
      <c r="AH216" s="2">
        <v>9</v>
      </c>
      <c r="AI216" s="2" t="s">
        <v>12</v>
      </c>
      <c r="AJ216" s="2">
        <v>130000</v>
      </c>
      <c r="AK216" s="2">
        <v>0</v>
      </c>
      <c r="AL216" s="2">
        <v>0</v>
      </c>
      <c r="AM216" s="2">
        <v>0</v>
      </c>
      <c r="AN216" s="2">
        <v>0</v>
      </c>
      <c r="AO216" s="2">
        <v>14</v>
      </c>
      <c r="AP216" s="2">
        <v>0</v>
      </c>
      <c r="AQ216" s="2">
        <v>20</v>
      </c>
      <c r="AR216" s="2">
        <v>0</v>
      </c>
      <c r="AS216" s="2" t="s">
        <v>2673</v>
      </c>
      <c r="AT216" s="2">
        <v>6</v>
      </c>
      <c r="AU216" s="2" t="s">
        <v>12</v>
      </c>
      <c r="AV216" s="2">
        <v>130000</v>
      </c>
      <c r="AW216" s="2">
        <v>8</v>
      </c>
      <c r="AX216" s="2">
        <v>0</v>
      </c>
      <c r="AY216" s="2">
        <v>14</v>
      </c>
      <c r="AZ216" s="2">
        <v>0</v>
      </c>
      <c r="BA216" s="2">
        <v>0</v>
      </c>
      <c r="BB216" s="2">
        <v>0</v>
      </c>
      <c r="BC216" s="2">
        <v>0</v>
      </c>
      <c r="BD216" s="2">
        <v>0</v>
      </c>
      <c r="BE216" s="2" t="s">
        <v>2673</v>
      </c>
      <c r="BF216" s="2">
        <v>6</v>
      </c>
      <c r="BG216" s="2" t="s">
        <v>12</v>
      </c>
      <c r="BH216" s="2">
        <v>130000</v>
      </c>
      <c r="BI216" s="2">
        <v>0</v>
      </c>
      <c r="BJ216" s="2">
        <v>0</v>
      </c>
      <c r="BK216" s="2">
        <v>0</v>
      </c>
      <c r="BL216" s="2">
        <v>0</v>
      </c>
      <c r="BM216" s="2">
        <v>14</v>
      </c>
      <c r="BN216" s="2">
        <v>0</v>
      </c>
      <c r="BO216" s="2">
        <v>20</v>
      </c>
      <c r="BP216" s="2">
        <v>0</v>
      </c>
      <c r="BQ216" s="2" t="s">
        <v>2673</v>
      </c>
      <c r="BR216" s="2">
        <v>6</v>
      </c>
      <c r="BS216" s="2" t="s">
        <v>12</v>
      </c>
      <c r="BT216" s="2">
        <v>130000</v>
      </c>
      <c r="BU216" s="2">
        <v>8</v>
      </c>
      <c r="BV216" s="2">
        <v>30</v>
      </c>
      <c r="BW216" s="2">
        <v>11</v>
      </c>
      <c r="BX216" s="2">
        <v>30</v>
      </c>
      <c r="BY216" s="2">
        <v>14</v>
      </c>
      <c r="BZ216" s="2">
        <v>0</v>
      </c>
      <c r="CA216" s="2">
        <v>20</v>
      </c>
      <c r="CB216" s="2">
        <v>0</v>
      </c>
      <c r="CC216" s="2" t="s">
        <v>2673</v>
      </c>
      <c r="CD216" s="2">
        <v>9</v>
      </c>
      <c r="CE216" s="2" t="s">
        <v>12</v>
      </c>
      <c r="CF216" s="2">
        <v>130000</v>
      </c>
      <c r="CG216" s="2">
        <v>8</v>
      </c>
      <c r="CH216" s="2">
        <v>30</v>
      </c>
      <c r="CI216" s="2">
        <v>11</v>
      </c>
      <c r="CJ216" s="2">
        <v>30</v>
      </c>
      <c r="CK216" s="2">
        <v>14</v>
      </c>
      <c r="CL216" s="2">
        <v>0</v>
      </c>
      <c r="CM216" s="2">
        <v>20</v>
      </c>
      <c r="CN216" s="2">
        <v>0</v>
      </c>
      <c r="CO216" s="2" t="s">
        <v>2673</v>
      </c>
      <c r="CP216" s="2">
        <v>9</v>
      </c>
      <c r="CQ216" s="2" t="s">
        <v>12</v>
      </c>
      <c r="CR216" s="2">
        <v>130000</v>
      </c>
      <c r="CS216" s="2">
        <v>8</v>
      </c>
      <c r="CT216" s="2">
        <v>30</v>
      </c>
      <c r="CU216" s="2">
        <v>11</v>
      </c>
      <c r="CV216" s="2">
        <v>30</v>
      </c>
      <c r="CW216" s="2">
        <v>14</v>
      </c>
      <c r="CX216" s="2">
        <v>0</v>
      </c>
      <c r="CY216" s="2">
        <v>20</v>
      </c>
      <c r="CZ216" s="2">
        <v>0</v>
      </c>
      <c r="DA216" s="2" t="s">
        <v>2673</v>
      </c>
      <c r="DB216" s="2">
        <v>9</v>
      </c>
      <c r="DC216" s="2" t="s">
        <v>12</v>
      </c>
      <c r="DD216" s="2">
        <v>130000</v>
      </c>
      <c r="DE216" s="2">
        <v>8</v>
      </c>
      <c r="DF216" s="2">
        <v>30</v>
      </c>
      <c r="DG216" s="2">
        <v>11</v>
      </c>
      <c r="DH216" s="2">
        <v>30</v>
      </c>
      <c r="DI216" s="2">
        <v>14</v>
      </c>
      <c r="DJ216" s="2">
        <v>0</v>
      </c>
      <c r="DK216" s="2">
        <v>20</v>
      </c>
      <c r="DL216" s="2">
        <v>0</v>
      </c>
      <c r="DM216" s="2" t="s">
        <v>2673</v>
      </c>
      <c r="DN216" s="2">
        <v>9</v>
      </c>
      <c r="DO216" s="2" t="s">
        <v>12</v>
      </c>
      <c r="DP216" s="2">
        <v>130000</v>
      </c>
      <c r="DQ216" s="2">
        <v>8</v>
      </c>
      <c r="DR216" s="2">
        <v>30</v>
      </c>
      <c r="DS216" s="2">
        <v>11</v>
      </c>
      <c r="DT216" s="2">
        <v>30</v>
      </c>
      <c r="DU216" s="2">
        <v>14</v>
      </c>
      <c r="DV216" s="2">
        <v>0</v>
      </c>
      <c r="DW216" s="2">
        <v>20</v>
      </c>
      <c r="DX216" s="2">
        <v>0</v>
      </c>
      <c r="DY216" s="2" t="s">
        <v>2673</v>
      </c>
      <c r="DZ216" s="2">
        <v>9</v>
      </c>
      <c r="EA216" s="2" t="s">
        <v>12</v>
      </c>
      <c r="EB216" s="2">
        <v>130000</v>
      </c>
      <c r="EC216" s="2">
        <v>8</v>
      </c>
      <c r="ED216" s="2">
        <v>30</v>
      </c>
      <c r="EE216" s="2">
        <v>11</v>
      </c>
      <c r="EF216" s="2">
        <v>30</v>
      </c>
      <c r="EG216" s="2">
        <v>14</v>
      </c>
      <c r="EH216" s="2">
        <v>0</v>
      </c>
      <c r="EI216" s="2">
        <v>20</v>
      </c>
      <c r="EJ216" s="2">
        <v>0</v>
      </c>
      <c r="EK216" s="2" t="s">
        <v>2673</v>
      </c>
      <c r="EL216" s="2">
        <v>9</v>
      </c>
      <c r="EM216" s="2" t="s">
        <v>12</v>
      </c>
      <c r="EN216" s="2">
        <v>130000</v>
      </c>
      <c r="EO216" s="2">
        <v>81</v>
      </c>
      <c r="EP216" s="120">
        <v>1300000</v>
      </c>
      <c r="EQ216" s="118">
        <f t="shared" si="30"/>
        <v>1</v>
      </c>
      <c r="ER216" s="118">
        <f t="shared" si="31"/>
        <v>1</v>
      </c>
      <c r="ES216" s="118">
        <f t="shared" si="32"/>
        <v>1</v>
      </c>
      <c r="ET216" s="118">
        <f t="shared" si="33"/>
        <v>1</v>
      </c>
      <c r="EU216" s="118">
        <f t="shared" si="34"/>
        <v>1</v>
      </c>
      <c r="EV216" s="118">
        <f t="shared" si="35"/>
        <v>1</v>
      </c>
      <c r="EW216" s="118">
        <f t="shared" si="36"/>
        <v>1</v>
      </c>
      <c r="EX216" s="118">
        <f t="shared" si="37"/>
        <v>1</v>
      </c>
      <c r="EY216" s="118">
        <f t="shared" si="38"/>
        <v>1</v>
      </c>
      <c r="EZ216" s="118">
        <f t="shared" si="39"/>
        <v>1</v>
      </c>
      <c r="FA216" s="118" t="str">
        <f>VLOOKUP(B216,[1]Kintone!A:H,8,0)</f>
        <v>診療所</v>
      </c>
      <c r="FB216" s="121">
        <v>45015</v>
      </c>
      <c r="FC216" s="118"/>
      <c r="FD216" s="118"/>
    </row>
    <row r="217" spans="1:160" ht="18.75" customHeight="1">
      <c r="A217" s="66">
        <v>213</v>
      </c>
      <c r="B217" s="25">
        <v>849</v>
      </c>
      <c r="C217" s="67" t="s">
        <v>12</v>
      </c>
      <c r="D217" s="25">
        <v>2715009250</v>
      </c>
      <c r="E217" s="2" t="s">
        <v>777</v>
      </c>
      <c r="F217" s="2" t="s">
        <v>3489</v>
      </c>
      <c r="G217" s="2" t="s">
        <v>1839</v>
      </c>
      <c r="H217" s="2" t="s">
        <v>777</v>
      </c>
      <c r="I217" s="2" t="s">
        <v>149</v>
      </c>
      <c r="J217" s="2" t="s">
        <v>3490</v>
      </c>
      <c r="K217" s="68" t="s">
        <v>504</v>
      </c>
      <c r="L217" s="2" t="s">
        <v>1840</v>
      </c>
      <c r="M217" s="2" t="s">
        <v>1841</v>
      </c>
      <c r="N217" s="2" t="s">
        <v>779</v>
      </c>
      <c r="O217" s="118" t="s">
        <v>1842</v>
      </c>
      <c r="P217" s="2" t="s">
        <v>504</v>
      </c>
      <c r="Q217" s="2" t="s">
        <v>777</v>
      </c>
      <c r="R217" s="2" t="s">
        <v>149</v>
      </c>
      <c r="S217" s="2" t="s">
        <v>3490</v>
      </c>
      <c r="T217" s="119" t="s">
        <v>779</v>
      </c>
      <c r="U217" s="2" t="s">
        <v>20</v>
      </c>
      <c r="V217" s="2" t="s">
        <v>12</v>
      </c>
      <c r="W217" s="123"/>
      <c r="X217" s="2"/>
      <c r="Y217" s="2">
        <v>0</v>
      </c>
      <c r="Z217" s="2">
        <v>0</v>
      </c>
      <c r="AA217" s="2">
        <v>0</v>
      </c>
      <c r="AB217" s="2">
        <v>0</v>
      </c>
      <c r="AC217" s="2">
        <v>17</v>
      </c>
      <c r="AD217" s="2">
        <v>30</v>
      </c>
      <c r="AE217" s="2">
        <v>20</v>
      </c>
      <c r="AF217" s="2">
        <v>0</v>
      </c>
      <c r="AG217" s="2" t="s">
        <v>16</v>
      </c>
      <c r="AH217" s="2">
        <v>2.5</v>
      </c>
      <c r="AI217" s="2" t="s">
        <v>12</v>
      </c>
      <c r="AJ217" s="2">
        <v>60000</v>
      </c>
      <c r="AK217" s="2">
        <v>8</v>
      </c>
      <c r="AL217" s="2">
        <v>0</v>
      </c>
      <c r="AM217" s="2">
        <v>10</v>
      </c>
      <c r="AN217" s="2">
        <v>30</v>
      </c>
      <c r="AO217" s="2">
        <v>0</v>
      </c>
      <c r="AP217" s="2">
        <v>0</v>
      </c>
      <c r="AQ217" s="2">
        <v>0</v>
      </c>
      <c r="AR217" s="2">
        <v>0</v>
      </c>
      <c r="AS217" s="2" t="s">
        <v>16</v>
      </c>
      <c r="AT217" s="2">
        <v>2.5</v>
      </c>
      <c r="AU217" s="2" t="s">
        <v>12</v>
      </c>
      <c r="AV217" s="2">
        <v>60000</v>
      </c>
      <c r="AW217" s="2">
        <v>8</v>
      </c>
      <c r="AX217" s="2">
        <v>0</v>
      </c>
      <c r="AY217" s="2">
        <v>10</v>
      </c>
      <c r="AZ217" s="2">
        <v>30</v>
      </c>
      <c r="BA217" s="2">
        <v>0</v>
      </c>
      <c r="BB217" s="2">
        <v>0</v>
      </c>
      <c r="BC217" s="2">
        <v>0</v>
      </c>
      <c r="BD217" s="2">
        <v>0</v>
      </c>
      <c r="BE217" s="2" t="s">
        <v>16</v>
      </c>
      <c r="BF217" s="2">
        <v>2.5</v>
      </c>
      <c r="BG217" s="2" t="s">
        <v>12</v>
      </c>
      <c r="BH217" s="2">
        <v>60000</v>
      </c>
      <c r="BI217" s="2">
        <v>8</v>
      </c>
      <c r="BJ217" s="2">
        <v>0</v>
      </c>
      <c r="BK217" s="2">
        <v>10</v>
      </c>
      <c r="BL217" s="2">
        <v>30</v>
      </c>
      <c r="BM217" s="2">
        <v>0</v>
      </c>
      <c r="BN217" s="2">
        <v>0</v>
      </c>
      <c r="BO217" s="2">
        <v>0</v>
      </c>
      <c r="BP217" s="2">
        <v>0</v>
      </c>
      <c r="BQ217" s="2" t="s">
        <v>16</v>
      </c>
      <c r="BR217" s="2">
        <v>2.5</v>
      </c>
      <c r="BS217" s="2" t="s">
        <v>12</v>
      </c>
      <c r="BT217" s="2">
        <v>60000</v>
      </c>
      <c r="BU217" s="2">
        <v>8</v>
      </c>
      <c r="BV217" s="2">
        <v>0</v>
      </c>
      <c r="BW217" s="2">
        <v>10</v>
      </c>
      <c r="BX217" s="2">
        <v>30</v>
      </c>
      <c r="BY217" s="2">
        <v>0</v>
      </c>
      <c r="BZ217" s="2">
        <v>0</v>
      </c>
      <c r="CA217" s="2">
        <v>0</v>
      </c>
      <c r="CB217" s="2">
        <v>0</v>
      </c>
      <c r="CC217" s="2" t="s">
        <v>16</v>
      </c>
      <c r="CD217" s="2">
        <v>2.5</v>
      </c>
      <c r="CE217" s="2" t="s">
        <v>12</v>
      </c>
      <c r="CF217" s="2">
        <v>60000</v>
      </c>
      <c r="CG217" s="2">
        <v>8</v>
      </c>
      <c r="CH217" s="2">
        <v>0</v>
      </c>
      <c r="CI217" s="2">
        <v>10</v>
      </c>
      <c r="CJ217" s="2">
        <v>30</v>
      </c>
      <c r="CK217" s="2">
        <v>0</v>
      </c>
      <c r="CL217" s="2">
        <v>0</v>
      </c>
      <c r="CM217" s="2">
        <v>0</v>
      </c>
      <c r="CN217" s="2">
        <v>0</v>
      </c>
      <c r="CO217" s="2" t="s">
        <v>16</v>
      </c>
      <c r="CP217" s="2">
        <v>2.5</v>
      </c>
      <c r="CQ217" s="2" t="s">
        <v>12</v>
      </c>
      <c r="CR217" s="2">
        <v>60000</v>
      </c>
      <c r="CS217" s="2">
        <v>8</v>
      </c>
      <c r="CT217" s="2">
        <v>0</v>
      </c>
      <c r="CU217" s="2">
        <v>10</v>
      </c>
      <c r="CV217" s="2">
        <v>30</v>
      </c>
      <c r="CW217" s="2">
        <v>0</v>
      </c>
      <c r="CX217" s="2">
        <v>0</v>
      </c>
      <c r="CY217" s="2">
        <v>0</v>
      </c>
      <c r="CZ217" s="2">
        <v>0</v>
      </c>
      <c r="DA217" s="2" t="s">
        <v>16</v>
      </c>
      <c r="DB217" s="2">
        <v>2.5</v>
      </c>
      <c r="DC217" s="2" t="s">
        <v>12</v>
      </c>
      <c r="DD217" s="2">
        <v>60000</v>
      </c>
      <c r="DE217" s="2">
        <v>8</v>
      </c>
      <c r="DF217" s="2">
        <v>0</v>
      </c>
      <c r="DG217" s="2">
        <v>10</v>
      </c>
      <c r="DH217" s="2">
        <v>30</v>
      </c>
      <c r="DI217" s="2">
        <v>0</v>
      </c>
      <c r="DJ217" s="2">
        <v>0</v>
      </c>
      <c r="DK217" s="2">
        <v>0</v>
      </c>
      <c r="DL217" s="2">
        <v>0</v>
      </c>
      <c r="DM217" s="2" t="s">
        <v>16</v>
      </c>
      <c r="DN217" s="2">
        <v>2.5</v>
      </c>
      <c r="DO217" s="2" t="s">
        <v>12</v>
      </c>
      <c r="DP217" s="2">
        <v>60000</v>
      </c>
      <c r="DQ217" s="2">
        <v>8</v>
      </c>
      <c r="DR217" s="2">
        <v>0</v>
      </c>
      <c r="DS217" s="2">
        <v>10</v>
      </c>
      <c r="DT217" s="2">
        <v>30</v>
      </c>
      <c r="DU217" s="2">
        <v>0</v>
      </c>
      <c r="DV217" s="2">
        <v>0</v>
      </c>
      <c r="DW217" s="2">
        <v>0</v>
      </c>
      <c r="DX217" s="2">
        <v>0</v>
      </c>
      <c r="DY217" s="2" t="s">
        <v>16</v>
      </c>
      <c r="DZ217" s="2">
        <v>2.5</v>
      </c>
      <c r="EA217" s="2" t="s">
        <v>12</v>
      </c>
      <c r="EB217" s="2">
        <v>60000</v>
      </c>
      <c r="EC217" s="2">
        <v>8</v>
      </c>
      <c r="ED217" s="2">
        <v>0</v>
      </c>
      <c r="EE217" s="2">
        <v>10</v>
      </c>
      <c r="EF217" s="2">
        <v>30</v>
      </c>
      <c r="EG217" s="2">
        <v>0</v>
      </c>
      <c r="EH217" s="2">
        <v>0</v>
      </c>
      <c r="EI217" s="2">
        <v>0</v>
      </c>
      <c r="EJ217" s="2">
        <v>0</v>
      </c>
      <c r="EK217" s="2" t="s">
        <v>16</v>
      </c>
      <c r="EL217" s="2">
        <v>2.5</v>
      </c>
      <c r="EM217" s="2" t="s">
        <v>12</v>
      </c>
      <c r="EN217" s="2">
        <v>60000</v>
      </c>
      <c r="EO217" s="2">
        <v>25</v>
      </c>
      <c r="EP217" s="120">
        <v>600000</v>
      </c>
      <c r="EQ217" s="118">
        <f t="shared" si="30"/>
        <v>1</v>
      </c>
      <c r="ER217" s="118">
        <f t="shared" si="31"/>
        <v>1</v>
      </c>
      <c r="ES217" s="118">
        <f t="shared" si="32"/>
        <v>1</v>
      </c>
      <c r="ET217" s="118">
        <f t="shared" si="33"/>
        <v>1</v>
      </c>
      <c r="EU217" s="118">
        <f t="shared" si="34"/>
        <v>1</v>
      </c>
      <c r="EV217" s="118">
        <f t="shared" si="35"/>
        <v>1</v>
      </c>
      <c r="EW217" s="118">
        <f t="shared" si="36"/>
        <v>1</v>
      </c>
      <c r="EX217" s="118">
        <f t="shared" si="37"/>
        <v>1</v>
      </c>
      <c r="EY217" s="118">
        <f t="shared" si="38"/>
        <v>1</v>
      </c>
      <c r="EZ217" s="118">
        <f t="shared" si="39"/>
        <v>1</v>
      </c>
      <c r="FA217" s="118" t="str">
        <f>VLOOKUP(B217,[1]Kintone!A:H,8,0)</f>
        <v>診療所</v>
      </c>
      <c r="FB217" s="121">
        <v>45015</v>
      </c>
      <c r="FC217" s="118"/>
      <c r="FD217" s="118"/>
    </row>
    <row r="218" spans="1:160" ht="18.75">
      <c r="A218" s="66">
        <v>214</v>
      </c>
      <c r="B218" s="25">
        <v>164</v>
      </c>
      <c r="C218" s="67" t="s">
        <v>12</v>
      </c>
      <c r="D218" s="25">
        <v>2711402806</v>
      </c>
      <c r="E218" s="2" t="s">
        <v>2125</v>
      </c>
      <c r="F218" s="2" t="s">
        <v>3491</v>
      </c>
      <c r="G218" s="2" t="s">
        <v>3492</v>
      </c>
      <c r="H218" s="2" t="s">
        <v>2125</v>
      </c>
      <c r="I218" s="2" t="s">
        <v>125</v>
      </c>
      <c r="J218" s="2" t="s">
        <v>2748</v>
      </c>
      <c r="K218" s="68" t="s">
        <v>535</v>
      </c>
      <c r="L218" s="2" t="s">
        <v>2126</v>
      </c>
      <c r="M218" s="2" t="s">
        <v>2126</v>
      </c>
      <c r="N218" s="2" t="s">
        <v>3493</v>
      </c>
      <c r="O218" s="118" t="s">
        <v>2127</v>
      </c>
      <c r="P218" s="2" t="s">
        <v>535</v>
      </c>
      <c r="Q218" s="2" t="s">
        <v>972</v>
      </c>
      <c r="R218" s="2" t="s">
        <v>125</v>
      </c>
      <c r="S218" s="2" t="s">
        <v>2748</v>
      </c>
      <c r="T218" s="119" t="s">
        <v>973</v>
      </c>
      <c r="U218" s="2" t="s">
        <v>20</v>
      </c>
      <c r="V218" s="2" t="s">
        <v>12</v>
      </c>
      <c r="W218" s="69"/>
      <c r="X218" s="2" t="s">
        <v>2749</v>
      </c>
      <c r="Y218" s="2">
        <v>0</v>
      </c>
      <c r="Z218" s="2">
        <v>0</v>
      </c>
      <c r="AA218" s="2">
        <v>0</v>
      </c>
      <c r="AB218" s="2">
        <v>0</v>
      </c>
      <c r="AC218" s="2">
        <v>0</v>
      </c>
      <c r="AD218" s="2">
        <v>0</v>
      </c>
      <c r="AE218" s="2">
        <v>0</v>
      </c>
      <c r="AF218" s="2">
        <v>0</v>
      </c>
      <c r="AG218" s="2" t="s">
        <v>16</v>
      </c>
      <c r="AH218" s="2">
        <v>0</v>
      </c>
      <c r="AI218" s="2">
        <v>0</v>
      </c>
      <c r="AJ218" s="2">
        <v>0</v>
      </c>
      <c r="AK218" s="2">
        <v>0</v>
      </c>
      <c r="AL218" s="2">
        <v>0</v>
      </c>
      <c r="AM218" s="2">
        <v>0</v>
      </c>
      <c r="AN218" s="2">
        <v>0</v>
      </c>
      <c r="AO218" s="2">
        <v>0</v>
      </c>
      <c r="AP218" s="2">
        <v>0</v>
      </c>
      <c r="AQ218" s="2">
        <v>0</v>
      </c>
      <c r="AR218" s="2">
        <v>0</v>
      </c>
      <c r="AS218" s="2" t="s">
        <v>16</v>
      </c>
      <c r="AT218" s="2">
        <v>0</v>
      </c>
      <c r="AU218" s="2">
        <v>0</v>
      </c>
      <c r="AV218" s="2">
        <v>0</v>
      </c>
      <c r="AW218" s="2">
        <v>9</v>
      </c>
      <c r="AX218" s="2">
        <v>30</v>
      </c>
      <c r="AY218" s="2">
        <v>12</v>
      </c>
      <c r="AZ218" s="2">
        <v>30</v>
      </c>
      <c r="BA218" s="2">
        <v>0</v>
      </c>
      <c r="BB218" s="2">
        <v>0</v>
      </c>
      <c r="BC218" s="2">
        <v>0</v>
      </c>
      <c r="BD218" s="2">
        <v>0</v>
      </c>
      <c r="BE218" s="2" t="s">
        <v>3494</v>
      </c>
      <c r="BF218" s="2">
        <v>3</v>
      </c>
      <c r="BG218" s="2" t="s">
        <v>12</v>
      </c>
      <c r="BH218" s="2">
        <v>70000</v>
      </c>
      <c r="BI218" s="2">
        <v>9</v>
      </c>
      <c r="BJ218" s="2">
        <v>30</v>
      </c>
      <c r="BK218" s="2">
        <v>12</v>
      </c>
      <c r="BL218" s="2">
        <v>30</v>
      </c>
      <c r="BM218" s="2">
        <v>0</v>
      </c>
      <c r="BN218" s="2">
        <v>0</v>
      </c>
      <c r="BO218" s="2">
        <v>0</v>
      </c>
      <c r="BP218" s="2">
        <v>0</v>
      </c>
      <c r="BQ218" s="2" t="s">
        <v>3494</v>
      </c>
      <c r="BR218" s="2">
        <v>3</v>
      </c>
      <c r="BS218" s="2" t="s">
        <v>12</v>
      </c>
      <c r="BT218" s="2">
        <v>70000</v>
      </c>
      <c r="BU218" s="2">
        <v>0</v>
      </c>
      <c r="BV218" s="2">
        <v>0</v>
      </c>
      <c r="BW218" s="2">
        <v>0</v>
      </c>
      <c r="BX218" s="2">
        <v>0</v>
      </c>
      <c r="BY218" s="2">
        <v>0</v>
      </c>
      <c r="BZ218" s="2">
        <v>0</v>
      </c>
      <c r="CA218" s="2">
        <v>0</v>
      </c>
      <c r="CB218" s="2">
        <v>0</v>
      </c>
      <c r="CC218" s="2" t="s">
        <v>16</v>
      </c>
      <c r="CD218" s="2">
        <v>0</v>
      </c>
      <c r="CE218" s="2">
        <v>0</v>
      </c>
      <c r="CF218" s="2">
        <v>0</v>
      </c>
      <c r="CG218" s="2">
        <v>0</v>
      </c>
      <c r="CH218" s="2">
        <v>0</v>
      </c>
      <c r="CI218" s="2">
        <v>0</v>
      </c>
      <c r="CJ218" s="2">
        <v>0</v>
      </c>
      <c r="CK218" s="2">
        <v>0</v>
      </c>
      <c r="CL218" s="2">
        <v>0</v>
      </c>
      <c r="CM218" s="2">
        <v>0</v>
      </c>
      <c r="CN218" s="2">
        <v>0</v>
      </c>
      <c r="CO218" s="2" t="s">
        <v>16</v>
      </c>
      <c r="CP218" s="2">
        <v>0</v>
      </c>
      <c r="CQ218" s="2">
        <v>0</v>
      </c>
      <c r="CR218" s="2">
        <v>0</v>
      </c>
      <c r="CS218" s="2">
        <v>0</v>
      </c>
      <c r="CT218" s="2">
        <v>0</v>
      </c>
      <c r="CU218" s="2">
        <v>0</v>
      </c>
      <c r="CV218" s="2">
        <v>0</v>
      </c>
      <c r="CW218" s="2">
        <v>0</v>
      </c>
      <c r="CX218" s="2">
        <v>0</v>
      </c>
      <c r="CY218" s="2">
        <v>0</v>
      </c>
      <c r="CZ218" s="2">
        <v>0</v>
      </c>
      <c r="DA218" s="2" t="s">
        <v>16</v>
      </c>
      <c r="DB218" s="2">
        <v>0</v>
      </c>
      <c r="DC218" s="2">
        <v>0</v>
      </c>
      <c r="DD218" s="2">
        <v>0</v>
      </c>
      <c r="DE218" s="2">
        <v>0</v>
      </c>
      <c r="DF218" s="2">
        <v>0</v>
      </c>
      <c r="DG218" s="2">
        <v>0</v>
      </c>
      <c r="DH218" s="2">
        <v>0</v>
      </c>
      <c r="DI218" s="2">
        <v>0</v>
      </c>
      <c r="DJ218" s="2">
        <v>0</v>
      </c>
      <c r="DK218" s="2">
        <v>0</v>
      </c>
      <c r="DL218" s="2">
        <v>0</v>
      </c>
      <c r="DM218" s="2" t="s">
        <v>16</v>
      </c>
      <c r="DN218" s="2">
        <v>0</v>
      </c>
      <c r="DO218" s="2">
        <v>0</v>
      </c>
      <c r="DP218" s="2">
        <v>0</v>
      </c>
      <c r="DQ218" s="2">
        <v>0</v>
      </c>
      <c r="DR218" s="2">
        <v>0</v>
      </c>
      <c r="DS218" s="2">
        <v>0</v>
      </c>
      <c r="DT218" s="2">
        <v>0</v>
      </c>
      <c r="DU218" s="2">
        <v>0</v>
      </c>
      <c r="DV218" s="2">
        <v>0</v>
      </c>
      <c r="DW218" s="2">
        <v>0</v>
      </c>
      <c r="DX218" s="2">
        <v>0</v>
      </c>
      <c r="DY218" s="2" t="s">
        <v>16</v>
      </c>
      <c r="DZ218" s="2">
        <v>0</v>
      </c>
      <c r="EA218" s="2">
        <v>0</v>
      </c>
      <c r="EB218" s="2">
        <v>0</v>
      </c>
      <c r="EC218" s="2">
        <v>9</v>
      </c>
      <c r="ED218" s="2">
        <v>30</v>
      </c>
      <c r="EE218" s="2">
        <v>12</v>
      </c>
      <c r="EF218" s="2">
        <v>30</v>
      </c>
      <c r="EG218" s="2">
        <v>0</v>
      </c>
      <c r="EH218" s="2">
        <v>0</v>
      </c>
      <c r="EI218" s="2">
        <v>0</v>
      </c>
      <c r="EJ218" s="2">
        <v>0</v>
      </c>
      <c r="EK218" s="2" t="s">
        <v>3494</v>
      </c>
      <c r="EL218" s="2">
        <v>3</v>
      </c>
      <c r="EM218" s="2" t="s">
        <v>12</v>
      </c>
      <c r="EN218" s="2">
        <v>70000</v>
      </c>
      <c r="EO218" s="2">
        <v>9</v>
      </c>
      <c r="EP218" s="120">
        <v>210000</v>
      </c>
      <c r="EQ218" s="118" t="str">
        <f t="shared" si="30"/>
        <v/>
      </c>
      <c r="ER218" s="118" t="str">
        <f t="shared" si="31"/>
        <v/>
      </c>
      <c r="ES218" s="118">
        <f t="shared" si="32"/>
        <v>1</v>
      </c>
      <c r="ET218" s="118">
        <f t="shared" si="33"/>
        <v>1</v>
      </c>
      <c r="EU218" s="118" t="str">
        <f t="shared" si="34"/>
        <v/>
      </c>
      <c r="EV218" s="118" t="str">
        <f t="shared" si="35"/>
        <v/>
      </c>
      <c r="EW218" s="118" t="str">
        <f t="shared" si="36"/>
        <v/>
      </c>
      <c r="EX218" s="118" t="str">
        <f t="shared" si="37"/>
        <v/>
      </c>
      <c r="EY218" s="118" t="str">
        <f t="shared" si="38"/>
        <v/>
      </c>
      <c r="EZ218" s="118">
        <f t="shared" si="39"/>
        <v>1</v>
      </c>
      <c r="FA218" s="118" t="str">
        <f>VLOOKUP(B218,[1]Kintone!A:H,8,0)</f>
        <v>診療所</v>
      </c>
      <c r="FB218" s="121">
        <v>45015</v>
      </c>
      <c r="FC218" s="118"/>
      <c r="FD218" s="118"/>
    </row>
    <row r="219" spans="1:160" ht="18.75" customHeight="1">
      <c r="A219" s="66">
        <v>215</v>
      </c>
      <c r="B219" s="25">
        <v>3104</v>
      </c>
      <c r="C219" s="67" t="s">
        <v>12</v>
      </c>
      <c r="D219" s="25">
        <v>2714112253</v>
      </c>
      <c r="E219" s="2" t="s">
        <v>1165</v>
      </c>
      <c r="F219" s="2">
        <v>0</v>
      </c>
      <c r="G219" s="2">
        <v>0</v>
      </c>
      <c r="H219" s="2" t="s">
        <v>2552</v>
      </c>
      <c r="I219" s="2" t="s">
        <v>141</v>
      </c>
      <c r="J219" s="2" t="s">
        <v>2553</v>
      </c>
      <c r="K219" s="68" t="s">
        <v>2551</v>
      </c>
      <c r="L219" s="2" t="s">
        <v>3495</v>
      </c>
      <c r="M219" s="2" t="s">
        <v>3495</v>
      </c>
      <c r="N219" s="2" t="s">
        <v>2554</v>
      </c>
      <c r="O219" s="118" t="s">
        <v>3496</v>
      </c>
      <c r="P219" s="2" t="s">
        <v>2551</v>
      </c>
      <c r="Q219" s="2" t="s">
        <v>2552</v>
      </c>
      <c r="R219" s="2" t="s">
        <v>141</v>
      </c>
      <c r="S219" s="2" t="s">
        <v>2553</v>
      </c>
      <c r="T219" s="119" t="s">
        <v>2554</v>
      </c>
      <c r="U219" s="2" t="s">
        <v>78</v>
      </c>
      <c r="V219" s="2" t="s">
        <v>12</v>
      </c>
      <c r="W219" s="123"/>
      <c r="X219" s="2"/>
      <c r="Y219" s="2">
        <v>10</v>
      </c>
      <c r="Z219" s="2">
        <v>0</v>
      </c>
      <c r="AA219" s="2">
        <v>12</v>
      </c>
      <c r="AB219" s="2">
        <v>0</v>
      </c>
      <c r="AC219" s="2">
        <v>15</v>
      </c>
      <c r="AD219" s="2">
        <v>0</v>
      </c>
      <c r="AE219" s="2">
        <v>19</v>
      </c>
      <c r="AF219" s="2">
        <v>0</v>
      </c>
      <c r="AG219" s="2" t="s">
        <v>16</v>
      </c>
      <c r="AH219" s="2">
        <v>6</v>
      </c>
      <c r="AI219" s="2" t="s">
        <v>12</v>
      </c>
      <c r="AJ219" s="2">
        <v>130000</v>
      </c>
      <c r="AK219" s="2">
        <v>0</v>
      </c>
      <c r="AL219" s="2">
        <v>0</v>
      </c>
      <c r="AM219" s="2">
        <v>0</v>
      </c>
      <c r="AN219" s="2">
        <v>0</v>
      </c>
      <c r="AO219" s="2">
        <v>0</v>
      </c>
      <c r="AP219" s="2">
        <v>0</v>
      </c>
      <c r="AQ219" s="2">
        <v>0</v>
      </c>
      <c r="AR219" s="2">
        <v>0</v>
      </c>
      <c r="AS219" s="2" t="s">
        <v>16</v>
      </c>
      <c r="AT219" s="2">
        <v>0</v>
      </c>
      <c r="AU219" s="2">
        <v>0</v>
      </c>
      <c r="AV219" s="2">
        <v>0</v>
      </c>
      <c r="AW219" s="2">
        <v>10</v>
      </c>
      <c r="AX219" s="2">
        <v>0</v>
      </c>
      <c r="AY219" s="2">
        <v>12</v>
      </c>
      <c r="AZ219" s="2">
        <v>0</v>
      </c>
      <c r="BA219" s="2">
        <v>15</v>
      </c>
      <c r="BB219" s="2">
        <v>0</v>
      </c>
      <c r="BC219" s="2">
        <v>19</v>
      </c>
      <c r="BD219" s="2">
        <v>0</v>
      </c>
      <c r="BE219" s="2" t="s">
        <v>16</v>
      </c>
      <c r="BF219" s="2">
        <v>6</v>
      </c>
      <c r="BG219" s="2" t="s">
        <v>12</v>
      </c>
      <c r="BH219" s="2">
        <v>130000</v>
      </c>
      <c r="BI219" s="2">
        <v>10</v>
      </c>
      <c r="BJ219" s="2">
        <v>0</v>
      </c>
      <c r="BK219" s="2">
        <v>12</v>
      </c>
      <c r="BL219" s="2">
        <v>0</v>
      </c>
      <c r="BM219" s="2">
        <v>15</v>
      </c>
      <c r="BN219" s="2">
        <v>0</v>
      </c>
      <c r="BO219" s="2">
        <v>19</v>
      </c>
      <c r="BP219" s="2">
        <v>0</v>
      </c>
      <c r="BQ219" s="2" t="s">
        <v>16</v>
      </c>
      <c r="BR219" s="2">
        <v>6</v>
      </c>
      <c r="BS219" s="2" t="s">
        <v>12</v>
      </c>
      <c r="BT219" s="2">
        <v>130000</v>
      </c>
      <c r="BU219" s="2">
        <v>10</v>
      </c>
      <c r="BV219" s="2">
        <v>0</v>
      </c>
      <c r="BW219" s="2">
        <v>12</v>
      </c>
      <c r="BX219" s="2">
        <v>0</v>
      </c>
      <c r="BY219" s="2">
        <v>15</v>
      </c>
      <c r="BZ219" s="2">
        <v>0</v>
      </c>
      <c r="CA219" s="2">
        <v>19</v>
      </c>
      <c r="CB219" s="2">
        <v>0</v>
      </c>
      <c r="CC219" s="2" t="s">
        <v>16</v>
      </c>
      <c r="CD219" s="2">
        <v>6</v>
      </c>
      <c r="CE219" s="2" t="s">
        <v>12</v>
      </c>
      <c r="CF219" s="2">
        <v>130000</v>
      </c>
      <c r="CG219" s="2">
        <v>10</v>
      </c>
      <c r="CH219" s="2">
        <v>0</v>
      </c>
      <c r="CI219" s="2">
        <v>12</v>
      </c>
      <c r="CJ219" s="2">
        <v>0</v>
      </c>
      <c r="CK219" s="2">
        <v>15</v>
      </c>
      <c r="CL219" s="2">
        <v>0</v>
      </c>
      <c r="CM219" s="2">
        <v>19</v>
      </c>
      <c r="CN219" s="2">
        <v>0</v>
      </c>
      <c r="CO219" s="2" t="s">
        <v>16</v>
      </c>
      <c r="CP219" s="2">
        <v>6</v>
      </c>
      <c r="CQ219" s="2" t="s">
        <v>12</v>
      </c>
      <c r="CR219" s="2">
        <v>130000</v>
      </c>
      <c r="CS219" s="2">
        <v>10</v>
      </c>
      <c r="CT219" s="2">
        <v>0</v>
      </c>
      <c r="CU219" s="2">
        <v>12</v>
      </c>
      <c r="CV219" s="2">
        <v>0</v>
      </c>
      <c r="CW219" s="2">
        <v>15</v>
      </c>
      <c r="CX219" s="2">
        <v>0</v>
      </c>
      <c r="CY219" s="2">
        <v>19</v>
      </c>
      <c r="CZ219" s="2">
        <v>0</v>
      </c>
      <c r="DA219" s="2" t="s">
        <v>16</v>
      </c>
      <c r="DB219" s="2">
        <v>6</v>
      </c>
      <c r="DC219" s="2" t="s">
        <v>12</v>
      </c>
      <c r="DD219" s="2">
        <v>130000</v>
      </c>
      <c r="DE219" s="2">
        <v>10</v>
      </c>
      <c r="DF219" s="2">
        <v>0</v>
      </c>
      <c r="DG219" s="2">
        <v>12</v>
      </c>
      <c r="DH219" s="2">
        <v>0</v>
      </c>
      <c r="DI219" s="2">
        <v>15</v>
      </c>
      <c r="DJ219" s="2">
        <v>0</v>
      </c>
      <c r="DK219" s="2">
        <v>19</v>
      </c>
      <c r="DL219" s="2">
        <v>0</v>
      </c>
      <c r="DM219" s="2" t="s">
        <v>16</v>
      </c>
      <c r="DN219" s="2">
        <v>6</v>
      </c>
      <c r="DO219" s="2" t="s">
        <v>12</v>
      </c>
      <c r="DP219" s="2">
        <v>130000</v>
      </c>
      <c r="DQ219" s="2">
        <v>10</v>
      </c>
      <c r="DR219" s="2">
        <v>0</v>
      </c>
      <c r="DS219" s="2">
        <v>12</v>
      </c>
      <c r="DT219" s="2">
        <v>0</v>
      </c>
      <c r="DU219" s="2">
        <v>15</v>
      </c>
      <c r="DV219" s="2">
        <v>0</v>
      </c>
      <c r="DW219" s="2">
        <v>19</v>
      </c>
      <c r="DX219" s="2">
        <v>0</v>
      </c>
      <c r="DY219" s="2" t="s">
        <v>16</v>
      </c>
      <c r="DZ219" s="2">
        <v>6</v>
      </c>
      <c r="EA219" s="2" t="s">
        <v>12</v>
      </c>
      <c r="EB219" s="2">
        <v>130000</v>
      </c>
      <c r="EC219" s="2">
        <v>10</v>
      </c>
      <c r="ED219" s="2">
        <v>0</v>
      </c>
      <c r="EE219" s="2">
        <v>12</v>
      </c>
      <c r="EF219" s="2">
        <v>0</v>
      </c>
      <c r="EG219" s="2">
        <v>15</v>
      </c>
      <c r="EH219" s="2">
        <v>0</v>
      </c>
      <c r="EI219" s="2">
        <v>19</v>
      </c>
      <c r="EJ219" s="2">
        <v>0</v>
      </c>
      <c r="EK219" s="2" t="s">
        <v>16</v>
      </c>
      <c r="EL219" s="2">
        <v>6</v>
      </c>
      <c r="EM219" s="2" t="s">
        <v>12</v>
      </c>
      <c r="EN219" s="2">
        <v>130000</v>
      </c>
      <c r="EO219" s="2">
        <v>54</v>
      </c>
      <c r="EP219" s="120">
        <v>1170000</v>
      </c>
      <c r="EQ219" s="118">
        <f t="shared" si="30"/>
        <v>1</v>
      </c>
      <c r="ER219" s="118" t="str">
        <f t="shared" si="31"/>
        <v/>
      </c>
      <c r="ES219" s="118">
        <f t="shared" si="32"/>
        <v>1</v>
      </c>
      <c r="ET219" s="118">
        <f t="shared" si="33"/>
        <v>1</v>
      </c>
      <c r="EU219" s="118">
        <f t="shared" si="34"/>
        <v>1</v>
      </c>
      <c r="EV219" s="118">
        <f t="shared" si="35"/>
        <v>1</v>
      </c>
      <c r="EW219" s="118">
        <f t="shared" si="36"/>
        <v>1</v>
      </c>
      <c r="EX219" s="118">
        <f t="shared" si="37"/>
        <v>1</v>
      </c>
      <c r="EY219" s="118">
        <f t="shared" si="38"/>
        <v>1</v>
      </c>
      <c r="EZ219" s="118">
        <f t="shared" si="39"/>
        <v>1</v>
      </c>
      <c r="FA219" s="118" t="str">
        <f>VLOOKUP(B219,[1]Kintone!A:H,8,0)</f>
        <v>診療所</v>
      </c>
      <c r="FB219" s="121">
        <v>45015</v>
      </c>
      <c r="FC219" s="118"/>
      <c r="FD219" s="118"/>
    </row>
    <row r="220" spans="1:160" ht="18.75" customHeight="1">
      <c r="A220" s="66">
        <v>216</v>
      </c>
      <c r="B220" s="25">
        <v>2897</v>
      </c>
      <c r="C220" s="67" t="s">
        <v>12</v>
      </c>
      <c r="D220" s="25">
        <v>2715809535</v>
      </c>
      <c r="E220" s="2" t="s">
        <v>1165</v>
      </c>
      <c r="F220" s="2">
        <v>0</v>
      </c>
      <c r="G220" s="2">
        <v>0</v>
      </c>
      <c r="H220" s="2" t="s">
        <v>2164</v>
      </c>
      <c r="I220" s="2" t="s">
        <v>168</v>
      </c>
      <c r="J220" s="2" t="s">
        <v>2555</v>
      </c>
      <c r="K220" s="68" t="s">
        <v>2167</v>
      </c>
      <c r="L220" s="2" t="s">
        <v>3497</v>
      </c>
      <c r="M220" s="2" t="s">
        <v>3498</v>
      </c>
      <c r="N220" s="2" t="s">
        <v>2165</v>
      </c>
      <c r="O220" s="118" t="s">
        <v>2166</v>
      </c>
      <c r="P220" s="2" t="s">
        <v>2167</v>
      </c>
      <c r="Q220" s="2" t="s">
        <v>2164</v>
      </c>
      <c r="R220" s="2" t="s">
        <v>168</v>
      </c>
      <c r="S220" s="2" t="s">
        <v>2555</v>
      </c>
      <c r="T220" s="119" t="s">
        <v>2556</v>
      </c>
      <c r="U220" s="2" t="s">
        <v>52</v>
      </c>
      <c r="V220" s="2" t="s">
        <v>12</v>
      </c>
      <c r="W220" s="69" t="s">
        <v>2294</v>
      </c>
      <c r="X220" s="70" t="s">
        <v>3499</v>
      </c>
      <c r="Y220" s="2">
        <v>9</v>
      </c>
      <c r="Z220" s="2">
        <v>30</v>
      </c>
      <c r="AA220" s="2">
        <v>13</v>
      </c>
      <c r="AB220" s="2">
        <v>0</v>
      </c>
      <c r="AC220" s="2">
        <v>0</v>
      </c>
      <c r="AD220" s="2">
        <v>0</v>
      </c>
      <c r="AE220" s="2">
        <v>0</v>
      </c>
      <c r="AF220" s="2">
        <v>0</v>
      </c>
      <c r="AG220" s="2" t="s">
        <v>3500</v>
      </c>
      <c r="AH220" s="2">
        <v>3.5</v>
      </c>
      <c r="AI220" s="2" t="s">
        <v>12</v>
      </c>
      <c r="AJ220" s="2">
        <v>80000</v>
      </c>
      <c r="AK220" s="2">
        <v>0</v>
      </c>
      <c r="AL220" s="2">
        <v>0</v>
      </c>
      <c r="AM220" s="2">
        <v>0</v>
      </c>
      <c r="AN220" s="2">
        <v>0</v>
      </c>
      <c r="AO220" s="2">
        <v>0</v>
      </c>
      <c r="AP220" s="2">
        <v>0</v>
      </c>
      <c r="AQ220" s="2">
        <v>0</v>
      </c>
      <c r="AR220" s="2">
        <v>0</v>
      </c>
      <c r="AS220" s="2" t="s">
        <v>16</v>
      </c>
      <c r="AT220" s="2">
        <v>0</v>
      </c>
      <c r="AU220" s="2">
        <v>0</v>
      </c>
      <c r="AV220" s="2">
        <v>0</v>
      </c>
      <c r="AW220" s="2">
        <v>9</v>
      </c>
      <c r="AX220" s="2">
        <v>30</v>
      </c>
      <c r="AY220" s="2">
        <v>13</v>
      </c>
      <c r="AZ220" s="2">
        <v>0</v>
      </c>
      <c r="BA220" s="2">
        <v>0</v>
      </c>
      <c r="BB220" s="2">
        <v>0</v>
      </c>
      <c r="BC220" s="2">
        <v>0</v>
      </c>
      <c r="BD220" s="2">
        <v>0</v>
      </c>
      <c r="BE220" s="2" t="s">
        <v>3501</v>
      </c>
      <c r="BF220" s="2">
        <v>3.5</v>
      </c>
      <c r="BG220" s="2" t="s">
        <v>12</v>
      </c>
      <c r="BH220" s="2">
        <v>80000</v>
      </c>
      <c r="BI220" s="2">
        <v>0</v>
      </c>
      <c r="BJ220" s="2">
        <v>0</v>
      </c>
      <c r="BK220" s="2">
        <v>0</v>
      </c>
      <c r="BL220" s="2">
        <v>0</v>
      </c>
      <c r="BM220" s="2">
        <v>0</v>
      </c>
      <c r="BN220" s="2">
        <v>0</v>
      </c>
      <c r="BO220" s="2">
        <v>0</v>
      </c>
      <c r="BP220" s="2">
        <v>0</v>
      </c>
      <c r="BQ220" s="2" t="s">
        <v>16</v>
      </c>
      <c r="BR220" s="2">
        <v>0</v>
      </c>
      <c r="BS220" s="2">
        <v>0</v>
      </c>
      <c r="BT220" s="2">
        <v>0</v>
      </c>
      <c r="BU220" s="2">
        <v>9</v>
      </c>
      <c r="BV220" s="2">
        <v>30</v>
      </c>
      <c r="BW220" s="2">
        <v>13</v>
      </c>
      <c r="BX220" s="2">
        <v>0</v>
      </c>
      <c r="BY220" s="2">
        <v>0</v>
      </c>
      <c r="BZ220" s="2">
        <v>0</v>
      </c>
      <c r="CA220" s="2">
        <v>0</v>
      </c>
      <c r="CB220" s="2">
        <v>0</v>
      </c>
      <c r="CC220" s="2" t="s">
        <v>3501</v>
      </c>
      <c r="CD220" s="2">
        <v>3.5</v>
      </c>
      <c r="CE220" s="2" t="s">
        <v>12</v>
      </c>
      <c r="CF220" s="2">
        <v>80000</v>
      </c>
      <c r="CG220" s="2">
        <v>0</v>
      </c>
      <c r="CH220" s="2">
        <v>0</v>
      </c>
      <c r="CI220" s="2">
        <v>0</v>
      </c>
      <c r="CJ220" s="2">
        <v>0</v>
      </c>
      <c r="CK220" s="2">
        <v>0</v>
      </c>
      <c r="CL220" s="2">
        <v>0</v>
      </c>
      <c r="CM220" s="2">
        <v>0</v>
      </c>
      <c r="CN220" s="2">
        <v>0</v>
      </c>
      <c r="CO220" s="2" t="s">
        <v>16</v>
      </c>
      <c r="CP220" s="2">
        <v>0</v>
      </c>
      <c r="CQ220" s="2">
        <v>0</v>
      </c>
      <c r="CR220" s="2">
        <v>0</v>
      </c>
      <c r="CS220" s="2">
        <v>0</v>
      </c>
      <c r="CT220" s="2">
        <v>0</v>
      </c>
      <c r="CU220" s="2">
        <v>0</v>
      </c>
      <c r="CV220" s="2">
        <v>0</v>
      </c>
      <c r="CW220" s="2">
        <v>0</v>
      </c>
      <c r="CX220" s="2">
        <v>0</v>
      </c>
      <c r="CY220" s="2">
        <v>0</v>
      </c>
      <c r="CZ220" s="2">
        <v>0</v>
      </c>
      <c r="DA220" s="2" t="s">
        <v>16</v>
      </c>
      <c r="DB220" s="2">
        <v>0</v>
      </c>
      <c r="DC220" s="2">
        <v>0</v>
      </c>
      <c r="DD220" s="2">
        <v>0</v>
      </c>
      <c r="DE220" s="2">
        <v>0</v>
      </c>
      <c r="DF220" s="2">
        <v>0</v>
      </c>
      <c r="DG220" s="2">
        <v>0</v>
      </c>
      <c r="DH220" s="2">
        <v>0</v>
      </c>
      <c r="DI220" s="2">
        <v>0</v>
      </c>
      <c r="DJ220" s="2">
        <v>0</v>
      </c>
      <c r="DK220" s="2">
        <v>0</v>
      </c>
      <c r="DL220" s="2">
        <v>0</v>
      </c>
      <c r="DM220" s="2" t="s">
        <v>16</v>
      </c>
      <c r="DN220" s="2">
        <v>0</v>
      </c>
      <c r="DO220" s="2">
        <v>0</v>
      </c>
      <c r="DP220" s="2">
        <v>0</v>
      </c>
      <c r="DQ220" s="2">
        <v>0</v>
      </c>
      <c r="DR220" s="2">
        <v>0</v>
      </c>
      <c r="DS220" s="2">
        <v>0</v>
      </c>
      <c r="DT220" s="2">
        <v>0</v>
      </c>
      <c r="DU220" s="2">
        <v>0</v>
      </c>
      <c r="DV220" s="2">
        <v>0</v>
      </c>
      <c r="DW220" s="2">
        <v>0</v>
      </c>
      <c r="DX220" s="2">
        <v>0</v>
      </c>
      <c r="DY220" s="2" t="s">
        <v>16</v>
      </c>
      <c r="DZ220" s="2">
        <v>0</v>
      </c>
      <c r="EA220" s="2">
        <v>0</v>
      </c>
      <c r="EB220" s="2">
        <v>0</v>
      </c>
      <c r="EC220" s="2">
        <v>9</v>
      </c>
      <c r="ED220" s="2">
        <v>30</v>
      </c>
      <c r="EE220" s="2">
        <v>13</v>
      </c>
      <c r="EF220" s="2">
        <v>0</v>
      </c>
      <c r="EG220" s="2">
        <v>0</v>
      </c>
      <c r="EH220" s="2">
        <v>0</v>
      </c>
      <c r="EI220" s="2">
        <v>0</v>
      </c>
      <c r="EJ220" s="2">
        <v>0</v>
      </c>
      <c r="EK220" s="2" t="s">
        <v>3501</v>
      </c>
      <c r="EL220" s="2">
        <v>3.5</v>
      </c>
      <c r="EM220" s="2" t="s">
        <v>12</v>
      </c>
      <c r="EN220" s="2">
        <v>80000</v>
      </c>
      <c r="EO220" s="2">
        <v>14</v>
      </c>
      <c r="EP220" s="120">
        <v>320000</v>
      </c>
      <c r="EQ220" s="118">
        <f t="shared" si="30"/>
        <v>1</v>
      </c>
      <c r="ER220" s="118" t="str">
        <f t="shared" si="31"/>
        <v/>
      </c>
      <c r="ES220" s="118">
        <f t="shared" si="32"/>
        <v>1</v>
      </c>
      <c r="ET220" s="118" t="str">
        <f t="shared" si="33"/>
        <v/>
      </c>
      <c r="EU220" s="118">
        <f t="shared" si="34"/>
        <v>1</v>
      </c>
      <c r="EV220" s="118" t="str">
        <f t="shared" si="35"/>
        <v/>
      </c>
      <c r="EW220" s="118" t="str">
        <f t="shared" si="36"/>
        <v/>
      </c>
      <c r="EX220" s="118" t="str">
        <f t="shared" si="37"/>
        <v/>
      </c>
      <c r="EY220" s="118" t="str">
        <f t="shared" si="38"/>
        <v/>
      </c>
      <c r="EZ220" s="118">
        <f t="shared" si="39"/>
        <v>1</v>
      </c>
      <c r="FA220" s="118" t="str">
        <f>VLOOKUP(B220,[1]Kintone!A:H,8,0)</f>
        <v>診療所</v>
      </c>
      <c r="FB220" s="121">
        <v>45015</v>
      </c>
      <c r="FC220" s="118"/>
      <c r="FD220" s="118"/>
    </row>
    <row r="221" spans="1:160" ht="18.75">
      <c r="A221" s="66">
        <v>217</v>
      </c>
      <c r="B221" s="25">
        <v>267</v>
      </c>
      <c r="C221" s="67" t="s">
        <v>12</v>
      </c>
      <c r="D221" s="25">
        <v>2714112899</v>
      </c>
      <c r="E221" s="2" t="s">
        <v>960</v>
      </c>
      <c r="F221" s="2" t="s">
        <v>3502</v>
      </c>
      <c r="G221" s="2" t="s">
        <v>3503</v>
      </c>
      <c r="H221" s="2" t="s">
        <v>960</v>
      </c>
      <c r="I221" s="2" t="s">
        <v>141</v>
      </c>
      <c r="J221" s="2" t="s">
        <v>2723</v>
      </c>
      <c r="K221" s="68" t="s">
        <v>2722</v>
      </c>
      <c r="L221" s="2" t="s">
        <v>3504</v>
      </c>
      <c r="M221" s="2" t="s">
        <v>3505</v>
      </c>
      <c r="N221" s="2" t="s">
        <v>3506</v>
      </c>
      <c r="O221" s="118" t="s">
        <v>3507</v>
      </c>
      <c r="P221" s="2" t="s">
        <v>2722</v>
      </c>
      <c r="Q221" s="2" t="s">
        <v>960</v>
      </c>
      <c r="R221" s="2" t="s">
        <v>141</v>
      </c>
      <c r="S221" s="2" t="s">
        <v>2723</v>
      </c>
      <c r="T221" s="119" t="s">
        <v>2724</v>
      </c>
      <c r="U221" s="2" t="s">
        <v>20</v>
      </c>
      <c r="V221" s="2" t="s">
        <v>12</v>
      </c>
      <c r="W221" s="69" t="s">
        <v>2725</v>
      </c>
      <c r="X221" s="2" t="s">
        <v>2726</v>
      </c>
      <c r="Y221" s="2">
        <v>0</v>
      </c>
      <c r="Z221" s="2">
        <v>0</v>
      </c>
      <c r="AA221" s="2">
        <v>0</v>
      </c>
      <c r="AB221" s="2">
        <v>0</v>
      </c>
      <c r="AC221" s="2">
        <v>0</v>
      </c>
      <c r="AD221" s="2">
        <v>0</v>
      </c>
      <c r="AE221" s="2">
        <v>0</v>
      </c>
      <c r="AF221" s="2">
        <v>0</v>
      </c>
      <c r="AG221" s="2" t="s">
        <v>16</v>
      </c>
      <c r="AH221" s="2">
        <v>0</v>
      </c>
      <c r="AI221" s="2">
        <v>0</v>
      </c>
      <c r="AJ221" s="2">
        <v>0</v>
      </c>
      <c r="AK221" s="2">
        <v>10</v>
      </c>
      <c r="AL221" s="2">
        <v>0</v>
      </c>
      <c r="AM221" s="2">
        <v>13</v>
      </c>
      <c r="AN221" s="2">
        <v>30</v>
      </c>
      <c r="AO221" s="2">
        <v>14</v>
      </c>
      <c r="AP221" s="2">
        <v>30</v>
      </c>
      <c r="AQ221" s="2">
        <v>18</v>
      </c>
      <c r="AR221" s="2">
        <v>0</v>
      </c>
      <c r="AS221" s="2" t="s">
        <v>2726</v>
      </c>
      <c r="AT221" s="2">
        <v>7</v>
      </c>
      <c r="AU221" s="2" t="s">
        <v>12</v>
      </c>
      <c r="AV221" s="2">
        <v>130000</v>
      </c>
      <c r="AW221" s="2">
        <v>10</v>
      </c>
      <c r="AX221" s="2">
        <v>0</v>
      </c>
      <c r="AY221" s="2">
        <v>13</v>
      </c>
      <c r="AZ221" s="2">
        <v>30</v>
      </c>
      <c r="BA221" s="2">
        <v>14</v>
      </c>
      <c r="BB221" s="2">
        <v>30</v>
      </c>
      <c r="BC221" s="2">
        <v>18</v>
      </c>
      <c r="BD221" s="2">
        <v>0</v>
      </c>
      <c r="BE221" s="2" t="s">
        <v>2726</v>
      </c>
      <c r="BF221" s="2">
        <v>7</v>
      </c>
      <c r="BG221" s="2" t="s">
        <v>12</v>
      </c>
      <c r="BH221" s="2">
        <v>130000</v>
      </c>
      <c r="BI221" s="2">
        <v>10</v>
      </c>
      <c r="BJ221" s="2">
        <v>0</v>
      </c>
      <c r="BK221" s="2">
        <v>13</v>
      </c>
      <c r="BL221" s="2">
        <v>30</v>
      </c>
      <c r="BM221" s="2">
        <v>14</v>
      </c>
      <c r="BN221" s="2">
        <v>30</v>
      </c>
      <c r="BO221" s="2">
        <v>18</v>
      </c>
      <c r="BP221" s="2">
        <v>0</v>
      </c>
      <c r="BQ221" s="2" t="s">
        <v>2726</v>
      </c>
      <c r="BR221" s="2">
        <v>7</v>
      </c>
      <c r="BS221" s="2" t="s">
        <v>12</v>
      </c>
      <c r="BT221" s="2">
        <v>130000</v>
      </c>
      <c r="BU221" s="2">
        <v>10</v>
      </c>
      <c r="BV221" s="2">
        <v>0</v>
      </c>
      <c r="BW221" s="2">
        <v>13</v>
      </c>
      <c r="BX221" s="2">
        <v>30</v>
      </c>
      <c r="BY221" s="2">
        <v>14</v>
      </c>
      <c r="BZ221" s="2">
        <v>30</v>
      </c>
      <c r="CA221" s="2">
        <v>18</v>
      </c>
      <c r="CB221" s="2">
        <v>0</v>
      </c>
      <c r="CC221" s="2" t="s">
        <v>2726</v>
      </c>
      <c r="CD221" s="2">
        <v>7</v>
      </c>
      <c r="CE221" s="2" t="s">
        <v>12</v>
      </c>
      <c r="CF221" s="2">
        <v>130000</v>
      </c>
      <c r="CG221" s="2">
        <v>10</v>
      </c>
      <c r="CH221" s="2">
        <v>0</v>
      </c>
      <c r="CI221" s="2">
        <v>13</v>
      </c>
      <c r="CJ221" s="2">
        <v>30</v>
      </c>
      <c r="CK221" s="2">
        <v>14</v>
      </c>
      <c r="CL221" s="2">
        <v>30</v>
      </c>
      <c r="CM221" s="2">
        <v>18</v>
      </c>
      <c r="CN221" s="2">
        <v>0</v>
      </c>
      <c r="CO221" s="2" t="s">
        <v>2726</v>
      </c>
      <c r="CP221" s="2">
        <v>7</v>
      </c>
      <c r="CQ221" s="2" t="s">
        <v>12</v>
      </c>
      <c r="CR221" s="2">
        <v>130000</v>
      </c>
      <c r="CS221" s="2">
        <v>10</v>
      </c>
      <c r="CT221" s="2">
        <v>0</v>
      </c>
      <c r="CU221" s="2">
        <v>13</v>
      </c>
      <c r="CV221" s="2">
        <v>30</v>
      </c>
      <c r="CW221" s="2">
        <v>14</v>
      </c>
      <c r="CX221" s="2">
        <v>30</v>
      </c>
      <c r="CY221" s="2">
        <v>18</v>
      </c>
      <c r="CZ221" s="2">
        <v>0</v>
      </c>
      <c r="DA221" s="2" t="s">
        <v>2726</v>
      </c>
      <c r="DB221" s="2">
        <v>7</v>
      </c>
      <c r="DC221" s="2" t="s">
        <v>12</v>
      </c>
      <c r="DD221" s="2">
        <v>130000</v>
      </c>
      <c r="DE221" s="2">
        <v>10</v>
      </c>
      <c r="DF221" s="2">
        <v>0</v>
      </c>
      <c r="DG221" s="2">
        <v>13</v>
      </c>
      <c r="DH221" s="2">
        <v>30</v>
      </c>
      <c r="DI221" s="2">
        <v>14</v>
      </c>
      <c r="DJ221" s="2">
        <v>30</v>
      </c>
      <c r="DK221" s="2">
        <v>18</v>
      </c>
      <c r="DL221" s="2">
        <v>0</v>
      </c>
      <c r="DM221" s="2" t="s">
        <v>2726</v>
      </c>
      <c r="DN221" s="2">
        <v>7</v>
      </c>
      <c r="DO221" s="2" t="s">
        <v>12</v>
      </c>
      <c r="DP221" s="2">
        <v>130000</v>
      </c>
      <c r="DQ221" s="2">
        <v>10</v>
      </c>
      <c r="DR221" s="2">
        <v>0</v>
      </c>
      <c r="DS221" s="2">
        <v>13</v>
      </c>
      <c r="DT221" s="2">
        <v>30</v>
      </c>
      <c r="DU221" s="2">
        <v>14</v>
      </c>
      <c r="DV221" s="2">
        <v>30</v>
      </c>
      <c r="DW221" s="2">
        <v>18</v>
      </c>
      <c r="DX221" s="2">
        <v>0</v>
      </c>
      <c r="DY221" s="2" t="s">
        <v>2726</v>
      </c>
      <c r="DZ221" s="2">
        <v>7</v>
      </c>
      <c r="EA221" s="2" t="s">
        <v>12</v>
      </c>
      <c r="EB221" s="2">
        <v>130000</v>
      </c>
      <c r="EC221" s="2">
        <v>10</v>
      </c>
      <c r="ED221" s="2">
        <v>0</v>
      </c>
      <c r="EE221" s="2">
        <v>13</v>
      </c>
      <c r="EF221" s="2">
        <v>30</v>
      </c>
      <c r="EG221" s="2">
        <v>14</v>
      </c>
      <c r="EH221" s="2">
        <v>30</v>
      </c>
      <c r="EI221" s="2">
        <v>18</v>
      </c>
      <c r="EJ221" s="2">
        <v>0</v>
      </c>
      <c r="EK221" s="2" t="s">
        <v>2726</v>
      </c>
      <c r="EL221" s="2">
        <v>7</v>
      </c>
      <c r="EM221" s="2" t="s">
        <v>12</v>
      </c>
      <c r="EN221" s="2">
        <v>130000</v>
      </c>
      <c r="EO221" s="2">
        <v>63</v>
      </c>
      <c r="EP221" s="120">
        <v>1170000</v>
      </c>
      <c r="EQ221" s="118" t="str">
        <f t="shared" si="30"/>
        <v/>
      </c>
      <c r="ER221" s="118">
        <f t="shared" si="31"/>
        <v>1</v>
      </c>
      <c r="ES221" s="118">
        <f t="shared" si="32"/>
        <v>1</v>
      </c>
      <c r="ET221" s="118">
        <f t="shared" si="33"/>
        <v>1</v>
      </c>
      <c r="EU221" s="118">
        <f t="shared" si="34"/>
        <v>1</v>
      </c>
      <c r="EV221" s="118">
        <f t="shared" si="35"/>
        <v>1</v>
      </c>
      <c r="EW221" s="118">
        <f t="shared" si="36"/>
        <v>1</v>
      </c>
      <c r="EX221" s="118">
        <f t="shared" si="37"/>
        <v>1</v>
      </c>
      <c r="EY221" s="118">
        <f t="shared" si="38"/>
        <v>1</v>
      </c>
      <c r="EZ221" s="118">
        <f t="shared" si="39"/>
        <v>1</v>
      </c>
      <c r="FA221" s="118" t="str">
        <f>VLOOKUP(B221,[1]Kintone!A:H,8,0)</f>
        <v>診療所</v>
      </c>
      <c r="FB221" s="121">
        <v>45015</v>
      </c>
      <c r="FC221" s="118"/>
      <c r="FD221" s="118"/>
    </row>
    <row r="222" spans="1:160" ht="18.75" customHeight="1">
      <c r="A222" s="66">
        <v>218</v>
      </c>
      <c r="B222" s="25">
        <v>1522</v>
      </c>
      <c r="C222" s="67" t="s">
        <v>12</v>
      </c>
      <c r="D222" s="25">
        <v>2710116316</v>
      </c>
      <c r="E222" s="2" t="s">
        <v>853</v>
      </c>
      <c r="F222" s="2" t="s">
        <v>1964</v>
      </c>
      <c r="G222" s="2" t="s">
        <v>2272</v>
      </c>
      <c r="H222" s="2" t="s">
        <v>853</v>
      </c>
      <c r="I222" s="2" t="s">
        <v>173</v>
      </c>
      <c r="J222" s="2" t="s">
        <v>854</v>
      </c>
      <c r="K222" s="68" t="s">
        <v>470</v>
      </c>
      <c r="L222" s="2" t="s">
        <v>3508</v>
      </c>
      <c r="M222" s="2" t="s">
        <v>3508</v>
      </c>
      <c r="N222" s="2" t="s">
        <v>3509</v>
      </c>
      <c r="O222" s="118" t="s">
        <v>1965</v>
      </c>
      <c r="P222" s="2" t="s">
        <v>470</v>
      </c>
      <c r="Q222" s="2" t="s">
        <v>853</v>
      </c>
      <c r="R222" s="2" t="s">
        <v>173</v>
      </c>
      <c r="S222" s="2" t="s">
        <v>854</v>
      </c>
      <c r="T222" s="119" t="s">
        <v>855</v>
      </c>
      <c r="U222" s="2" t="s">
        <v>29</v>
      </c>
      <c r="V222" s="2" t="s">
        <v>12</v>
      </c>
      <c r="W222" s="123" t="s">
        <v>2727</v>
      </c>
      <c r="X222" s="2"/>
      <c r="Y222" s="2">
        <v>0</v>
      </c>
      <c r="Z222" s="2">
        <v>0</v>
      </c>
      <c r="AA222" s="2">
        <v>0</v>
      </c>
      <c r="AB222" s="2">
        <v>0</v>
      </c>
      <c r="AC222" s="2">
        <v>0</v>
      </c>
      <c r="AD222" s="2">
        <v>0</v>
      </c>
      <c r="AE222" s="2">
        <v>0</v>
      </c>
      <c r="AF222" s="2">
        <v>0</v>
      </c>
      <c r="AG222" s="2" t="s">
        <v>16</v>
      </c>
      <c r="AH222" s="2">
        <v>0</v>
      </c>
      <c r="AI222" s="2">
        <v>0</v>
      </c>
      <c r="AJ222" s="2">
        <v>0</v>
      </c>
      <c r="AK222" s="2">
        <v>8</v>
      </c>
      <c r="AL222" s="2">
        <v>30</v>
      </c>
      <c r="AM222" s="2">
        <v>12</v>
      </c>
      <c r="AN222" s="2">
        <v>30</v>
      </c>
      <c r="AO222" s="2">
        <v>0</v>
      </c>
      <c r="AP222" s="2">
        <v>0</v>
      </c>
      <c r="AQ222" s="2">
        <v>0</v>
      </c>
      <c r="AR222" s="2">
        <v>0</v>
      </c>
      <c r="AS222" s="2" t="s">
        <v>16</v>
      </c>
      <c r="AT222" s="2">
        <v>4</v>
      </c>
      <c r="AU222" s="2" t="s">
        <v>12</v>
      </c>
      <c r="AV222" s="2">
        <v>90000</v>
      </c>
      <c r="AW222" s="2">
        <v>0</v>
      </c>
      <c r="AX222" s="2">
        <v>0</v>
      </c>
      <c r="AY222" s="2">
        <v>0</v>
      </c>
      <c r="AZ222" s="2">
        <v>0</v>
      </c>
      <c r="BA222" s="2">
        <v>0</v>
      </c>
      <c r="BB222" s="2">
        <v>0</v>
      </c>
      <c r="BC222" s="2">
        <v>0</v>
      </c>
      <c r="BD222" s="2">
        <v>0</v>
      </c>
      <c r="BE222" s="2" t="s">
        <v>16</v>
      </c>
      <c r="BF222" s="2">
        <v>0</v>
      </c>
      <c r="BG222" s="2">
        <v>0</v>
      </c>
      <c r="BH222" s="2">
        <v>0</v>
      </c>
      <c r="BI222" s="2">
        <v>8</v>
      </c>
      <c r="BJ222" s="2">
        <v>30</v>
      </c>
      <c r="BK222" s="2">
        <v>12</v>
      </c>
      <c r="BL222" s="2">
        <v>30</v>
      </c>
      <c r="BM222" s="2">
        <v>0</v>
      </c>
      <c r="BN222" s="2">
        <v>0</v>
      </c>
      <c r="BO222" s="2">
        <v>0</v>
      </c>
      <c r="BP222" s="2">
        <v>0</v>
      </c>
      <c r="BQ222" s="2" t="s">
        <v>16</v>
      </c>
      <c r="BR222" s="2">
        <v>4</v>
      </c>
      <c r="BS222" s="2" t="s">
        <v>12</v>
      </c>
      <c r="BT222" s="2">
        <v>90000</v>
      </c>
      <c r="BU222" s="2">
        <v>0</v>
      </c>
      <c r="BV222" s="2">
        <v>0</v>
      </c>
      <c r="BW222" s="2">
        <v>0</v>
      </c>
      <c r="BX222" s="2">
        <v>0</v>
      </c>
      <c r="BY222" s="2">
        <v>0</v>
      </c>
      <c r="BZ222" s="2">
        <v>0</v>
      </c>
      <c r="CA222" s="2">
        <v>0</v>
      </c>
      <c r="CB222" s="2">
        <v>0</v>
      </c>
      <c r="CC222" s="2" t="s">
        <v>16</v>
      </c>
      <c r="CD222" s="2">
        <v>0</v>
      </c>
      <c r="CE222" s="2">
        <v>0</v>
      </c>
      <c r="CF222" s="2">
        <v>0</v>
      </c>
      <c r="CG222" s="2">
        <v>8</v>
      </c>
      <c r="CH222" s="2">
        <v>30</v>
      </c>
      <c r="CI222" s="2">
        <v>12</v>
      </c>
      <c r="CJ222" s="2">
        <v>30</v>
      </c>
      <c r="CK222" s="2">
        <v>0</v>
      </c>
      <c r="CL222" s="2">
        <v>0</v>
      </c>
      <c r="CM222" s="2">
        <v>0</v>
      </c>
      <c r="CN222" s="2">
        <v>0</v>
      </c>
      <c r="CO222" s="2" t="s">
        <v>16</v>
      </c>
      <c r="CP222" s="2">
        <v>4</v>
      </c>
      <c r="CQ222" s="2" t="s">
        <v>12</v>
      </c>
      <c r="CR222" s="2">
        <v>90000</v>
      </c>
      <c r="CS222" s="2">
        <v>8</v>
      </c>
      <c r="CT222" s="2">
        <v>30</v>
      </c>
      <c r="CU222" s="2">
        <v>12</v>
      </c>
      <c r="CV222" s="2">
        <v>30</v>
      </c>
      <c r="CW222" s="2">
        <v>0</v>
      </c>
      <c r="CX222" s="2">
        <v>0</v>
      </c>
      <c r="CY222" s="2">
        <v>0</v>
      </c>
      <c r="CZ222" s="2">
        <v>0</v>
      </c>
      <c r="DA222" s="2" t="s">
        <v>16</v>
      </c>
      <c r="DB222" s="2">
        <v>4</v>
      </c>
      <c r="DC222" s="2" t="s">
        <v>12</v>
      </c>
      <c r="DD222" s="2">
        <v>90000</v>
      </c>
      <c r="DE222" s="2">
        <v>0</v>
      </c>
      <c r="DF222" s="2">
        <v>0</v>
      </c>
      <c r="DG222" s="2">
        <v>0</v>
      </c>
      <c r="DH222" s="2">
        <v>0</v>
      </c>
      <c r="DI222" s="2">
        <v>0</v>
      </c>
      <c r="DJ222" s="2">
        <v>0</v>
      </c>
      <c r="DK222" s="2">
        <v>0</v>
      </c>
      <c r="DL222" s="2">
        <v>0</v>
      </c>
      <c r="DM222" s="2" t="s">
        <v>16</v>
      </c>
      <c r="DN222" s="2">
        <v>0</v>
      </c>
      <c r="DO222" s="2">
        <v>0</v>
      </c>
      <c r="DP222" s="2">
        <v>0</v>
      </c>
      <c r="DQ222" s="2">
        <v>0</v>
      </c>
      <c r="DR222" s="2">
        <v>0</v>
      </c>
      <c r="DS222" s="2">
        <v>0</v>
      </c>
      <c r="DT222" s="2">
        <v>0</v>
      </c>
      <c r="DU222" s="2">
        <v>0</v>
      </c>
      <c r="DV222" s="2">
        <v>0</v>
      </c>
      <c r="DW222" s="2">
        <v>0</v>
      </c>
      <c r="DX222" s="2">
        <v>0</v>
      </c>
      <c r="DY222" s="2" t="s">
        <v>16</v>
      </c>
      <c r="DZ222" s="2">
        <v>0</v>
      </c>
      <c r="EA222" s="2">
        <v>0</v>
      </c>
      <c r="EB222" s="2">
        <v>0</v>
      </c>
      <c r="EC222" s="2">
        <v>0</v>
      </c>
      <c r="ED222" s="2">
        <v>0</v>
      </c>
      <c r="EE222" s="2">
        <v>0</v>
      </c>
      <c r="EF222" s="2">
        <v>0</v>
      </c>
      <c r="EG222" s="2">
        <v>0</v>
      </c>
      <c r="EH222" s="2">
        <v>0</v>
      </c>
      <c r="EI222" s="2">
        <v>0</v>
      </c>
      <c r="EJ222" s="2">
        <v>0</v>
      </c>
      <c r="EK222" s="2" t="s">
        <v>16</v>
      </c>
      <c r="EL222" s="2">
        <v>0</v>
      </c>
      <c r="EM222" s="2">
        <v>0</v>
      </c>
      <c r="EN222" s="2">
        <v>0</v>
      </c>
      <c r="EO222" s="2">
        <v>16</v>
      </c>
      <c r="EP222" s="120">
        <v>360000</v>
      </c>
      <c r="EQ222" s="118" t="str">
        <f t="shared" si="30"/>
        <v/>
      </c>
      <c r="ER222" s="118">
        <f t="shared" si="31"/>
        <v>1</v>
      </c>
      <c r="ES222" s="118" t="str">
        <f t="shared" si="32"/>
        <v/>
      </c>
      <c r="ET222" s="118">
        <f t="shared" si="33"/>
        <v>1</v>
      </c>
      <c r="EU222" s="118" t="str">
        <f t="shared" si="34"/>
        <v/>
      </c>
      <c r="EV222" s="118">
        <f t="shared" si="35"/>
        <v>1</v>
      </c>
      <c r="EW222" s="118">
        <f t="shared" si="36"/>
        <v>1</v>
      </c>
      <c r="EX222" s="118" t="str">
        <f t="shared" si="37"/>
        <v/>
      </c>
      <c r="EY222" s="118" t="str">
        <f t="shared" si="38"/>
        <v/>
      </c>
      <c r="EZ222" s="118" t="str">
        <f t="shared" si="39"/>
        <v/>
      </c>
      <c r="FA222" s="118" t="str">
        <f>VLOOKUP(B222,[1]Kintone!A:H,8,0)</f>
        <v>診療所</v>
      </c>
      <c r="FB222" s="121">
        <v>45015</v>
      </c>
      <c r="FC222" s="118"/>
      <c r="FD222" s="118"/>
    </row>
    <row r="223" spans="1:160" ht="18.75" customHeight="1">
      <c r="A223" s="66">
        <v>219</v>
      </c>
      <c r="B223" s="25">
        <v>1541</v>
      </c>
      <c r="C223" s="67" t="s">
        <v>12</v>
      </c>
      <c r="D223" s="25">
        <v>2712503594</v>
      </c>
      <c r="E223" s="2" t="s">
        <v>1165</v>
      </c>
      <c r="F223" s="2">
        <v>0</v>
      </c>
      <c r="G223" s="2">
        <v>0</v>
      </c>
      <c r="H223" s="2" t="s">
        <v>914</v>
      </c>
      <c r="I223" s="2" t="s">
        <v>113</v>
      </c>
      <c r="J223" s="2" t="s">
        <v>2557</v>
      </c>
      <c r="K223" s="68" t="s">
        <v>542</v>
      </c>
      <c r="L223" s="2" t="s">
        <v>3510</v>
      </c>
      <c r="M223" s="2" t="s">
        <v>3511</v>
      </c>
      <c r="N223" s="2" t="s">
        <v>3512</v>
      </c>
      <c r="O223" s="118" t="s">
        <v>3513</v>
      </c>
      <c r="P223" s="2" t="s">
        <v>542</v>
      </c>
      <c r="Q223" s="2" t="s">
        <v>914</v>
      </c>
      <c r="R223" s="2" t="s">
        <v>113</v>
      </c>
      <c r="S223" s="2" t="s">
        <v>2557</v>
      </c>
      <c r="T223" s="119" t="s">
        <v>945</v>
      </c>
      <c r="U223" s="2" t="s">
        <v>39</v>
      </c>
      <c r="V223" s="2" t="s">
        <v>12</v>
      </c>
      <c r="W223" s="123"/>
      <c r="X223" s="2"/>
      <c r="Y223" s="2">
        <v>9</v>
      </c>
      <c r="Z223" s="2">
        <v>0</v>
      </c>
      <c r="AA223" s="2">
        <v>12</v>
      </c>
      <c r="AB223" s="2">
        <v>0</v>
      </c>
      <c r="AC223" s="2">
        <v>12</v>
      </c>
      <c r="AD223" s="2">
        <v>0</v>
      </c>
      <c r="AE223" s="2">
        <v>18</v>
      </c>
      <c r="AF223" s="2">
        <v>0</v>
      </c>
      <c r="AG223" s="2" t="s">
        <v>16</v>
      </c>
      <c r="AH223" s="2">
        <v>9</v>
      </c>
      <c r="AI223" s="2" t="s">
        <v>12</v>
      </c>
      <c r="AJ223" s="2">
        <v>130000</v>
      </c>
      <c r="AK223" s="2">
        <v>9</v>
      </c>
      <c r="AL223" s="2">
        <v>0</v>
      </c>
      <c r="AM223" s="2">
        <v>12</v>
      </c>
      <c r="AN223" s="2">
        <v>0</v>
      </c>
      <c r="AO223" s="2">
        <v>12</v>
      </c>
      <c r="AP223" s="2">
        <v>0</v>
      </c>
      <c r="AQ223" s="2">
        <v>18</v>
      </c>
      <c r="AR223" s="2">
        <v>0</v>
      </c>
      <c r="AS223" s="2" t="s">
        <v>16</v>
      </c>
      <c r="AT223" s="2">
        <v>9</v>
      </c>
      <c r="AU223" s="2" t="s">
        <v>12</v>
      </c>
      <c r="AV223" s="2">
        <v>130000</v>
      </c>
      <c r="AW223" s="2">
        <v>9</v>
      </c>
      <c r="AX223" s="2">
        <v>0</v>
      </c>
      <c r="AY223" s="2">
        <v>12</v>
      </c>
      <c r="AZ223" s="2">
        <v>0</v>
      </c>
      <c r="BA223" s="2">
        <v>12</v>
      </c>
      <c r="BB223" s="2">
        <v>0</v>
      </c>
      <c r="BC223" s="2">
        <v>18</v>
      </c>
      <c r="BD223" s="2">
        <v>0</v>
      </c>
      <c r="BE223" s="2" t="s">
        <v>16</v>
      </c>
      <c r="BF223" s="2">
        <v>9</v>
      </c>
      <c r="BG223" s="2" t="s">
        <v>12</v>
      </c>
      <c r="BH223" s="2">
        <v>130000</v>
      </c>
      <c r="BI223" s="2">
        <v>9</v>
      </c>
      <c r="BJ223" s="2">
        <v>0</v>
      </c>
      <c r="BK223" s="2">
        <v>12</v>
      </c>
      <c r="BL223" s="2">
        <v>0</v>
      </c>
      <c r="BM223" s="2">
        <v>12</v>
      </c>
      <c r="BN223" s="2">
        <v>0</v>
      </c>
      <c r="BO223" s="2">
        <v>18</v>
      </c>
      <c r="BP223" s="2">
        <v>0</v>
      </c>
      <c r="BQ223" s="2" t="s">
        <v>16</v>
      </c>
      <c r="BR223" s="2">
        <v>9</v>
      </c>
      <c r="BS223" s="2" t="s">
        <v>12</v>
      </c>
      <c r="BT223" s="2">
        <v>130000</v>
      </c>
      <c r="BU223" s="2">
        <v>9</v>
      </c>
      <c r="BV223" s="2">
        <v>0</v>
      </c>
      <c r="BW223" s="2">
        <v>12</v>
      </c>
      <c r="BX223" s="2">
        <v>0</v>
      </c>
      <c r="BY223" s="2">
        <v>12</v>
      </c>
      <c r="BZ223" s="2">
        <v>0</v>
      </c>
      <c r="CA223" s="2">
        <v>18</v>
      </c>
      <c r="CB223" s="2">
        <v>0</v>
      </c>
      <c r="CC223" s="2" t="s">
        <v>16</v>
      </c>
      <c r="CD223" s="2">
        <v>9</v>
      </c>
      <c r="CE223" s="2" t="s">
        <v>12</v>
      </c>
      <c r="CF223" s="2">
        <v>130000</v>
      </c>
      <c r="CG223" s="2">
        <v>9</v>
      </c>
      <c r="CH223" s="2">
        <v>0</v>
      </c>
      <c r="CI223" s="2">
        <v>12</v>
      </c>
      <c r="CJ223" s="2">
        <v>0</v>
      </c>
      <c r="CK223" s="2">
        <v>12</v>
      </c>
      <c r="CL223" s="2">
        <v>0</v>
      </c>
      <c r="CM223" s="2">
        <v>18</v>
      </c>
      <c r="CN223" s="2">
        <v>0</v>
      </c>
      <c r="CO223" s="2" t="s">
        <v>16</v>
      </c>
      <c r="CP223" s="2">
        <v>9</v>
      </c>
      <c r="CQ223" s="2" t="s">
        <v>12</v>
      </c>
      <c r="CR223" s="2">
        <v>130000</v>
      </c>
      <c r="CS223" s="2">
        <v>9</v>
      </c>
      <c r="CT223" s="2">
        <v>0</v>
      </c>
      <c r="CU223" s="2">
        <v>12</v>
      </c>
      <c r="CV223" s="2">
        <v>0</v>
      </c>
      <c r="CW223" s="2">
        <v>12</v>
      </c>
      <c r="CX223" s="2">
        <v>0</v>
      </c>
      <c r="CY223" s="2">
        <v>18</v>
      </c>
      <c r="CZ223" s="2">
        <v>0</v>
      </c>
      <c r="DA223" s="2" t="s">
        <v>16</v>
      </c>
      <c r="DB223" s="2">
        <v>9</v>
      </c>
      <c r="DC223" s="2" t="s">
        <v>12</v>
      </c>
      <c r="DD223" s="2">
        <v>130000</v>
      </c>
      <c r="DE223" s="2">
        <v>9</v>
      </c>
      <c r="DF223" s="2">
        <v>0</v>
      </c>
      <c r="DG223" s="2">
        <v>12</v>
      </c>
      <c r="DH223" s="2">
        <v>0</v>
      </c>
      <c r="DI223" s="2">
        <v>12</v>
      </c>
      <c r="DJ223" s="2">
        <v>0</v>
      </c>
      <c r="DK223" s="2">
        <v>18</v>
      </c>
      <c r="DL223" s="2">
        <v>0</v>
      </c>
      <c r="DM223" s="2" t="s">
        <v>16</v>
      </c>
      <c r="DN223" s="2">
        <v>9</v>
      </c>
      <c r="DO223" s="2" t="s">
        <v>12</v>
      </c>
      <c r="DP223" s="2">
        <v>130000</v>
      </c>
      <c r="DQ223" s="2">
        <v>9</v>
      </c>
      <c r="DR223" s="2">
        <v>0</v>
      </c>
      <c r="DS223" s="2">
        <v>12</v>
      </c>
      <c r="DT223" s="2">
        <v>0</v>
      </c>
      <c r="DU223" s="2">
        <v>12</v>
      </c>
      <c r="DV223" s="2">
        <v>0</v>
      </c>
      <c r="DW223" s="2">
        <v>18</v>
      </c>
      <c r="DX223" s="2">
        <v>0</v>
      </c>
      <c r="DY223" s="2" t="s">
        <v>16</v>
      </c>
      <c r="DZ223" s="2">
        <v>9</v>
      </c>
      <c r="EA223" s="2" t="s">
        <v>12</v>
      </c>
      <c r="EB223" s="2">
        <v>130000</v>
      </c>
      <c r="EC223" s="2">
        <v>9</v>
      </c>
      <c r="ED223" s="2">
        <v>0</v>
      </c>
      <c r="EE223" s="2">
        <v>12</v>
      </c>
      <c r="EF223" s="2">
        <v>0</v>
      </c>
      <c r="EG223" s="2">
        <v>12</v>
      </c>
      <c r="EH223" s="2">
        <v>0</v>
      </c>
      <c r="EI223" s="2">
        <v>18</v>
      </c>
      <c r="EJ223" s="2">
        <v>0</v>
      </c>
      <c r="EK223" s="2" t="s">
        <v>16</v>
      </c>
      <c r="EL223" s="2">
        <v>9</v>
      </c>
      <c r="EM223" s="2" t="s">
        <v>12</v>
      </c>
      <c r="EN223" s="2">
        <v>130000</v>
      </c>
      <c r="EO223" s="2">
        <v>90</v>
      </c>
      <c r="EP223" s="120">
        <v>1300000</v>
      </c>
      <c r="EQ223" s="118">
        <f t="shared" si="30"/>
        <v>1</v>
      </c>
      <c r="ER223" s="118">
        <f t="shared" si="31"/>
        <v>1</v>
      </c>
      <c r="ES223" s="118">
        <f t="shared" si="32"/>
        <v>1</v>
      </c>
      <c r="ET223" s="118">
        <f t="shared" si="33"/>
        <v>1</v>
      </c>
      <c r="EU223" s="118">
        <f t="shared" si="34"/>
        <v>1</v>
      </c>
      <c r="EV223" s="118">
        <f t="shared" si="35"/>
        <v>1</v>
      </c>
      <c r="EW223" s="118">
        <f t="shared" si="36"/>
        <v>1</v>
      </c>
      <c r="EX223" s="118">
        <f t="shared" si="37"/>
        <v>1</v>
      </c>
      <c r="EY223" s="118">
        <f t="shared" si="38"/>
        <v>1</v>
      </c>
      <c r="EZ223" s="118">
        <f t="shared" si="39"/>
        <v>1</v>
      </c>
      <c r="FA223" s="118" t="str">
        <f>VLOOKUP(B223,[1]Kintone!A:H,8,0)</f>
        <v>診療所</v>
      </c>
      <c r="FB223" s="121">
        <v>45015</v>
      </c>
      <c r="FC223" s="118"/>
      <c r="FD223" s="118"/>
    </row>
    <row r="224" spans="1:160" ht="18.75" customHeight="1">
      <c r="A224" s="66">
        <v>220</v>
      </c>
      <c r="B224" s="25">
        <v>1185</v>
      </c>
      <c r="C224" s="67" t="s">
        <v>15</v>
      </c>
      <c r="D224" s="25">
        <v>2719500437</v>
      </c>
      <c r="E224" s="2" t="s">
        <v>704</v>
      </c>
      <c r="F224" s="2" t="s">
        <v>1294</v>
      </c>
      <c r="G224" s="2" t="s">
        <v>2559</v>
      </c>
      <c r="H224" s="2" t="s">
        <v>704</v>
      </c>
      <c r="I224" s="2" t="s">
        <v>705</v>
      </c>
      <c r="J224" s="2" t="s">
        <v>706</v>
      </c>
      <c r="K224" s="68" t="s">
        <v>2559</v>
      </c>
      <c r="L224" s="2" t="s">
        <v>3514</v>
      </c>
      <c r="M224" s="2" t="s">
        <v>3515</v>
      </c>
      <c r="N224" s="2" t="s">
        <v>707</v>
      </c>
      <c r="O224" s="118" t="s">
        <v>3516</v>
      </c>
      <c r="P224" s="2" t="s">
        <v>2559</v>
      </c>
      <c r="Q224" s="2" t="s">
        <v>704</v>
      </c>
      <c r="R224" s="2" t="s">
        <v>705</v>
      </c>
      <c r="S224" s="2" t="s">
        <v>706</v>
      </c>
      <c r="T224" s="119" t="s">
        <v>707</v>
      </c>
      <c r="U224" s="2" t="s">
        <v>20</v>
      </c>
      <c r="V224" s="2" t="s">
        <v>15</v>
      </c>
      <c r="W224" s="69" t="s">
        <v>708</v>
      </c>
      <c r="X224" s="72" t="s">
        <v>3517</v>
      </c>
      <c r="Y224" s="2">
        <v>11</v>
      </c>
      <c r="Z224" s="2">
        <v>0</v>
      </c>
      <c r="AA224" s="2">
        <v>12</v>
      </c>
      <c r="AB224" s="2">
        <v>0</v>
      </c>
      <c r="AC224" s="2">
        <v>15</v>
      </c>
      <c r="AD224" s="2">
        <v>0</v>
      </c>
      <c r="AE224" s="2">
        <v>16</v>
      </c>
      <c r="AF224" s="2">
        <v>0</v>
      </c>
      <c r="AG224" s="72" t="s">
        <v>3518</v>
      </c>
      <c r="AH224" s="2">
        <v>2</v>
      </c>
      <c r="AI224" s="2" t="s">
        <v>15</v>
      </c>
      <c r="AJ224" s="2">
        <v>25000</v>
      </c>
      <c r="AK224" s="2">
        <v>11</v>
      </c>
      <c r="AL224" s="2">
        <v>0</v>
      </c>
      <c r="AM224" s="2">
        <v>12</v>
      </c>
      <c r="AN224" s="2">
        <v>0</v>
      </c>
      <c r="AO224" s="2">
        <v>15</v>
      </c>
      <c r="AP224" s="2">
        <v>0</v>
      </c>
      <c r="AQ224" s="2">
        <v>16</v>
      </c>
      <c r="AR224" s="2">
        <v>0</v>
      </c>
      <c r="AS224" s="72" t="s">
        <v>3518</v>
      </c>
      <c r="AT224" s="2">
        <v>2</v>
      </c>
      <c r="AU224" s="2" t="s">
        <v>15</v>
      </c>
      <c r="AV224" s="2">
        <v>25000</v>
      </c>
      <c r="AW224" s="2">
        <v>11</v>
      </c>
      <c r="AX224" s="2">
        <v>0</v>
      </c>
      <c r="AY224" s="2">
        <v>12</v>
      </c>
      <c r="AZ224" s="2">
        <v>0</v>
      </c>
      <c r="BA224" s="2">
        <v>15</v>
      </c>
      <c r="BB224" s="2">
        <v>0</v>
      </c>
      <c r="BC224" s="2">
        <v>16</v>
      </c>
      <c r="BD224" s="2">
        <v>0</v>
      </c>
      <c r="BE224" s="72" t="s">
        <v>3518</v>
      </c>
      <c r="BF224" s="2">
        <v>2</v>
      </c>
      <c r="BG224" s="2" t="s">
        <v>15</v>
      </c>
      <c r="BH224" s="2">
        <v>25000</v>
      </c>
      <c r="BI224" s="2">
        <v>11</v>
      </c>
      <c r="BJ224" s="2">
        <v>0</v>
      </c>
      <c r="BK224" s="2">
        <v>12</v>
      </c>
      <c r="BL224" s="2">
        <v>0</v>
      </c>
      <c r="BM224" s="2">
        <v>15</v>
      </c>
      <c r="BN224" s="2">
        <v>0</v>
      </c>
      <c r="BO224" s="2">
        <v>16</v>
      </c>
      <c r="BP224" s="2">
        <v>0</v>
      </c>
      <c r="BQ224" s="72" t="s">
        <v>3518</v>
      </c>
      <c r="BR224" s="2">
        <v>2</v>
      </c>
      <c r="BS224" s="2" t="s">
        <v>15</v>
      </c>
      <c r="BT224" s="2">
        <v>25000</v>
      </c>
      <c r="BU224" s="2">
        <v>11</v>
      </c>
      <c r="BV224" s="2">
        <v>0</v>
      </c>
      <c r="BW224" s="2">
        <v>12</v>
      </c>
      <c r="BX224" s="2">
        <v>0</v>
      </c>
      <c r="BY224" s="2">
        <v>15</v>
      </c>
      <c r="BZ224" s="2">
        <v>0</v>
      </c>
      <c r="CA224" s="2">
        <v>16</v>
      </c>
      <c r="CB224" s="2">
        <v>0</v>
      </c>
      <c r="CC224" s="72" t="s">
        <v>3518</v>
      </c>
      <c r="CD224" s="2">
        <v>2</v>
      </c>
      <c r="CE224" s="2" t="s">
        <v>15</v>
      </c>
      <c r="CF224" s="2">
        <v>25000</v>
      </c>
      <c r="CG224" s="2">
        <v>11</v>
      </c>
      <c r="CH224" s="2">
        <v>0</v>
      </c>
      <c r="CI224" s="2">
        <v>12</v>
      </c>
      <c r="CJ224" s="2">
        <v>0</v>
      </c>
      <c r="CK224" s="2">
        <v>15</v>
      </c>
      <c r="CL224" s="2">
        <v>0</v>
      </c>
      <c r="CM224" s="2">
        <v>16</v>
      </c>
      <c r="CN224" s="2">
        <v>0</v>
      </c>
      <c r="CO224" s="72" t="s">
        <v>3518</v>
      </c>
      <c r="CP224" s="2">
        <v>2</v>
      </c>
      <c r="CQ224" s="2" t="s">
        <v>15</v>
      </c>
      <c r="CR224" s="2">
        <v>25000</v>
      </c>
      <c r="CS224" s="2">
        <v>11</v>
      </c>
      <c r="CT224" s="2">
        <v>0</v>
      </c>
      <c r="CU224" s="2">
        <v>12</v>
      </c>
      <c r="CV224" s="2">
        <v>0</v>
      </c>
      <c r="CW224" s="2">
        <v>15</v>
      </c>
      <c r="CX224" s="2">
        <v>0</v>
      </c>
      <c r="CY224" s="2">
        <v>16</v>
      </c>
      <c r="CZ224" s="2">
        <v>0</v>
      </c>
      <c r="DA224" s="72" t="s">
        <v>3518</v>
      </c>
      <c r="DB224" s="2">
        <v>2</v>
      </c>
      <c r="DC224" s="2" t="s">
        <v>15</v>
      </c>
      <c r="DD224" s="2">
        <v>25000</v>
      </c>
      <c r="DE224" s="2">
        <v>11</v>
      </c>
      <c r="DF224" s="2">
        <v>0</v>
      </c>
      <c r="DG224" s="2">
        <v>12</v>
      </c>
      <c r="DH224" s="2">
        <v>0</v>
      </c>
      <c r="DI224" s="2">
        <v>15</v>
      </c>
      <c r="DJ224" s="2">
        <v>0</v>
      </c>
      <c r="DK224" s="2">
        <v>16</v>
      </c>
      <c r="DL224" s="2">
        <v>0</v>
      </c>
      <c r="DM224" s="72" t="s">
        <v>3518</v>
      </c>
      <c r="DN224" s="2">
        <v>2</v>
      </c>
      <c r="DO224" s="2" t="s">
        <v>15</v>
      </c>
      <c r="DP224" s="2">
        <v>25000</v>
      </c>
      <c r="DQ224" s="2">
        <v>11</v>
      </c>
      <c r="DR224" s="2">
        <v>0</v>
      </c>
      <c r="DS224" s="2">
        <v>12</v>
      </c>
      <c r="DT224" s="2">
        <v>0</v>
      </c>
      <c r="DU224" s="2">
        <v>15</v>
      </c>
      <c r="DV224" s="2">
        <v>0</v>
      </c>
      <c r="DW224" s="2">
        <v>16</v>
      </c>
      <c r="DX224" s="2">
        <v>0</v>
      </c>
      <c r="DY224" s="72" t="s">
        <v>3518</v>
      </c>
      <c r="DZ224" s="2">
        <v>2</v>
      </c>
      <c r="EA224" s="2" t="s">
        <v>15</v>
      </c>
      <c r="EB224" s="2">
        <v>25000</v>
      </c>
      <c r="EC224" s="2">
        <v>11</v>
      </c>
      <c r="ED224" s="2">
        <v>0</v>
      </c>
      <c r="EE224" s="2">
        <v>12</v>
      </c>
      <c r="EF224" s="2">
        <v>0</v>
      </c>
      <c r="EG224" s="2">
        <v>15</v>
      </c>
      <c r="EH224" s="2">
        <v>0</v>
      </c>
      <c r="EI224" s="2">
        <v>16</v>
      </c>
      <c r="EJ224" s="2">
        <v>0</v>
      </c>
      <c r="EK224" s="72" t="s">
        <v>3518</v>
      </c>
      <c r="EL224" s="2">
        <v>2</v>
      </c>
      <c r="EM224" s="2" t="s">
        <v>15</v>
      </c>
      <c r="EN224" s="2">
        <v>25000</v>
      </c>
      <c r="EO224" s="2">
        <v>20</v>
      </c>
      <c r="EP224" s="120">
        <v>250000</v>
      </c>
      <c r="EQ224" s="118">
        <f t="shared" si="30"/>
        <v>1</v>
      </c>
      <c r="ER224" s="118">
        <f t="shared" si="31"/>
        <v>1</v>
      </c>
      <c r="ES224" s="118">
        <f t="shared" si="32"/>
        <v>1</v>
      </c>
      <c r="ET224" s="118">
        <f t="shared" si="33"/>
        <v>1</v>
      </c>
      <c r="EU224" s="118">
        <f t="shared" si="34"/>
        <v>1</v>
      </c>
      <c r="EV224" s="118">
        <f t="shared" si="35"/>
        <v>1</v>
      </c>
      <c r="EW224" s="118">
        <f t="shared" si="36"/>
        <v>1</v>
      </c>
      <c r="EX224" s="118">
        <f t="shared" si="37"/>
        <v>1</v>
      </c>
      <c r="EY224" s="118">
        <f t="shared" si="38"/>
        <v>1</v>
      </c>
      <c r="EZ224" s="118">
        <f t="shared" si="39"/>
        <v>1</v>
      </c>
      <c r="FA224" s="118" t="str">
        <f>VLOOKUP(B224,[1]Kintone!A:H,8,0)</f>
        <v>診療所</v>
      </c>
      <c r="FB224" s="121">
        <v>45015</v>
      </c>
      <c r="FC224" s="118"/>
      <c r="FD224" s="118"/>
    </row>
    <row r="225" spans="1:161" ht="18.75">
      <c r="A225" s="66">
        <v>221</v>
      </c>
      <c r="B225" s="25">
        <v>3111</v>
      </c>
      <c r="C225" s="67" t="s">
        <v>12</v>
      </c>
      <c r="D225" s="25">
        <v>2719410991</v>
      </c>
      <c r="E225" s="2" t="s">
        <v>1165</v>
      </c>
      <c r="F225" s="2">
        <v>0</v>
      </c>
      <c r="G225" s="2">
        <v>0</v>
      </c>
      <c r="H225" s="2" t="s">
        <v>182</v>
      </c>
      <c r="I225" s="2" t="s">
        <v>47</v>
      </c>
      <c r="J225" s="2" t="s">
        <v>2561</v>
      </c>
      <c r="K225" s="68" t="s">
        <v>2560</v>
      </c>
      <c r="L225" s="2" t="s">
        <v>3519</v>
      </c>
      <c r="M225" s="2" t="s">
        <v>3520</v>
      </c>
      <c r="N225" s="2" t="s">
        <v>2310</v>
      </c>
      <c r="O225" s="118" t="s">
        <v>2311</v>
      </c>
      <c r="P225" s="2" t="s">
        <v>2560</v>
      </c>
      <c r="Q225" s="2" t="s">
        <v>182</v>
      </c>
      <c r="R225" s="2" t="s">
        <v>47</v>
      </c>
      <c r="S225" s="2" t="s">
        <v>2561</v>
      </c>
      <c r="T225" s="119" t="s">
        <v>2312</v>
      </c>
      <c r="U225" s="2" t="s">
        <v>20</v>
      </c>
      <c r="V225" s="2" t="s">
        <v>12</v>
      </c>
      <c r="W225" s="69" t="s">
        <v>2313</v>
      </c>
      <c r="X225" s="2" t="s">
        <v>2562</v>
      </c>
      <c r="Y225" s="2">
        <v>10</v>
      </c>
      <c r="Z225" s="2">
        <v>0</v>
      </c>
      <c r="AA225" s="2">
        <v>16</v>
      </c>
      <c r="AB225" s="2">
        <v>0</v>
      </c>
      <c r="AC225" s="2">
        <v>0</v>
      </c>
      <c r="AD225" s="2">
        <v>0</v>
      </c>
      <c r="AE225" s="2">
        <v>0</v>
      </c>
      <c r="AF225" s="2">
        <v>0</v>
      </c>
      <c r="AG225" s="2" t="s">
        <v>2562</v>
      </c>
      <c r="AH225" s="2">
        <v>6</v>
      </c>
      <c r="AI225" s="2" t="s">
        <v>12</v>
      </c>
      <c r="AJ225" s="2">
        <v>130000</v>
      </c>
      <c r="AK225" s="2">
        <v>10</v>
      </c>
      <c r="AL225" s="2">
        <v>0</v>
      </c>
      <c r="AM225" s="2">
        <v>16</v>
      </c>
      <c r="AN225" s="2">
        <v>0</v>
      </c>
      <c r="AO225" s="2">
        <v>0</v>
      </c>
      <c r="AP225" s="2">
        <v>0</v>
      </c>
      <c r="AQ225" s="2">
        <v>0</v>
      </c>
      <c r="AR225" s="2">
        <v>0</v>
      </c>
      <c r="AS225" s="2" t="s">
        <v>2562</v>
      </c>
      <c r="AT225" s="2">
        <v>6</v>
      </c>
      <c r="AU225" s="2" t="s">
        <v>12</v>
      </c>
      <c r="AV225" s="2">
        <v>130000</v>
      </c>
      <c r="AW225" s="2">
        <v>10</v>
      </c>
      <c r="AX225" s="2">
        <v>0</v>
      </c>
      <c r="AY225" s="2">
        <v>16</v>
      </c>
      <c r="AZ225" s="2">
        <v>0</v>
      </c>
      <c r="BA225" s="2">
        <v>0</v>
      </c>
      <c r="BB225" s="2">
        <v>0</v>
      </c>
      <c r="BC225" s="2">
        <v>0</v>
      </c>
      <c r="BD225" s="2">
        <v>0</v>
      </c>
      <c r="BE225" s="2" t="s">
        <v>2562</v>
      </c>
      <c r="BF225" s="2">
        <v>6</v>
      </c>
      <c r="BG225" s="2" t="s">
        <v>12</v>
      </c>
      <c r="BH225" s="2">
        <v>130000</v>
      </c>
      <c r="BI225" s="2">
        <v>10</v>
      </c>
      <c r="BJ225" s="2">
        <v>0</v>
      </c>
      <c r="BK225" s="2">
        <v>16</v>
      </c>
      <c r="BL225" s="2">
        <v>0</v>
      </c>
      <c r="BM225" s="2">
        <v>0</v>
      </c>
      <c r="BN225" s="2">
        <v>0</v>
      </c>
      <c r="BO225" s="2">
        <v>0</v>
      </c>
      <c r="BP225" s="2">
        <v>0</v>
      </c>
      <c r="BQ225" s="2" t="s">
        <v>2562</v>
      </c>
      <c r="BR225" s="2">
        <v>6</v>
      </c>
      <c r="BS225" s="2" t="s">
        <v>12</v>
      </c>
      <c r="BT225" s="2">
        <v>130000</v>
      </c>
      <c r="BU225" s="2">
        <v>10</v>
      </c>
      <c r="BV225" s="2">
        <v>0</v>
      </c>
      <c r="BW225" s="2">
        <v>16</v>
      </c>
      <c r="BX225" s="2">
        <v>0</v>
      </c>
      <c r="BY225" s="2">
        <v>0</v>
      </c>
      <c r="BZ225" s="2">
        <v>0</v>
      </c>
      <c r="CA225" s="2">
        <v>0</v>
      </c>
      <c r="CB225" s="2">
        <v>0</v>
      </c>
      <c r="CC225" s="2" t="s">
        <v>2562</v>
      </c>
      <c r="CD225" s="2">
        <v>6</v>
      </c>
      <c r="CE225" s="2" t="s">
        <v>12</v>
      </c>
      <c r="CF225" s="2">
        <v>130000</v>
      </c>
      <c r="CG225" s="2">
        <v>10</v>
      </c>
      <c r="CH225" s="2">
        <v>0</v>
      </c>
      <c r="CI225" s="2">
        <v>16</v>
      </c>
      <c r="CJ225" s="2">
        <v>0</v>
      </c>
      <c r="CK225" s="2">
        <v>0</v>
      </c>
      <c r="CL225" s="2">
        <v>0</v>
      </c>
      <c r="CM225" s="2">
        <v>0</v>
      </c>
      <c r="CN225" s="2">
        <v>0</v>
      </c>
      <c r="CO225" s="2" t="s">
        <v>2562</v>
      </c>
      <c r="CP225" s="2">
        <v>6</v>
      </c>
      <c r="CQ225" s="2" t="s">
        <v>12</v>
      </c>
      <c r="CR225" s="2">
        <v>130000</v>
      </c>
      <c r="CS225" s="2">
        <v>10</v>
      </c>
      <c r="CT225" s="2">
        <v>0</v>
      </c>
      <c r="CU225" s="2">
        <v>16</v>
      </c>
      <c r="CV225" s="2">
        <v>0</v>
      </c>
      <c r="CW225" s="2">
        <v>0</v>
      </c>
      <c r="CX225" s="2">
        <v>0</v>
      </c>
      <c r="CY225" s="2">
        <v>0</v>
      </c>
      <c r="CZ225" s="2">
        <v>0</v>
      </c>
      <c r="DA225" s="2" t="s">
        <v>2562</v>
      </c>
      <c r="DB225" s="2">
        <v>6</v>
      </c>
      <c r="DC225" s="2" t="s">
        <v>12</v>
      </c>
      <c r="DD225" s="2">
        <v>130000</v>
      </c>
      <c r="DE225" s="2">
        <v>10</v>
      </c>
      <c r="DF225" s="2">
        <v>0</v>
      </c>
      <c r="DG225" s="2">
        <v>16</v>
      </c>
      <c r="DH225" s="2">
        <v>0</v>
      </c>
      <c r="DI225" s="2">
        <v>0</v>
      </c>
      <c r="DJ225" s="2">
        <v>0</v>
      </c>
      <c r="DK225" s="2">
        <v>0</v>
      </c>
      <c r="DL225" s="2">
        <v>0</v>
      </c>
      <c r="DM225" s="2" t="s">
        <v>2562</v>
      </c>
      <c r="DN225" s="2">
        <v>6</v>
      </c>
      <c r="DO225" s="2" t="s">
        <v>12</v>
      </c>
      <c r="DP225" s="2">
        <v>130000</v>
      </c>
      <c r="DQ225" s="2">
        <v>10</v>
      </c>
      <c r="DR225" s="2">
        <v>0</v>
      </c>
      <c r="DS225" s="2">
        <v>16</v>
      </c>
      <c r="DT225" s="2">
        <v>0</v>
      </c>
      <c r="DU225" s="2">
        <v>0</v>
      </c>
      <c r="DV225" s="2">
        <v>0</v>
      </c>
      <c r="DW225" s="2">
        <v>0</v>
      </c>
      <c r="DX225" s="2">
        <v>0</v>
      </c>
      <c r="DY225" s="2" t="s">
        <v>2562</v>
      </c>
      <c r="DZ225" s="2">
        <v>6</v>
      </c>
      <c r="EA225" s="2" t="s">
        <v>12</v>
      </c>
      <c r="EB225" s="2">
        <v>130000</v>
      </c>
      <c r="EC225" s="2">
        <v>10</v>
      </c>
      <c r="ED225" s="2">
        <v>0</v>
      </c>
      <c r="EE225" s="2">
        <v>16</v>
      </c>
      <c r="EF225" s="2">
        <v>0</v>
      </c>
      <c r="EG225" s="2">
        <v>0</v>
      </c>
      <c r="EH225" s="2">
        <v>0</v>
      </c>
      <c r="EI225" s="2">
        <v>0</v>
      </c>
      <c r="EJ225" s="2">
        <v>0</v>
      </c>
      <c r="EK225" s="2" t="s">
        <v>2562</v>
      </c>
      <c r="EL225" s="2">
        <v>6</v>
      </c>
      <c r="EM225" s="2" t="s">
        <v>12</v>
      </c>
      <c r="EN225" s="2">
        <v>130000</v>
      </c>
      <c r="EO225" s="2">
        <v>60</v>
      </c>
      <c r="EP225" s="120">
        <v>1300000</v>
      </c>
      <c r="EQ225" s="118">
        <f t="shared" si="30"/>
        <v>1</v>
      </c>
      <c r="ER225" s="118">
        <f t="shared" si="31"/>
        <v>1</v>
      </c>
      <c r="ES225" s="118">
        <f t="shared" si="32"/>
        <v>1</v>
      </c>
      <c r="ET225" s="118">
        <f t="shared" si="33"/>
        <v>1</v>
      </c>
      <c r="EU225" s="118">
        <f t="shared" si="34"/>
        <v>1</v>
      </c>
      <c r="EV225" s="118">
        <f t="shared" si="35"/>
        <v>1</v>
      </c>
      <c r="EW225" s="118">
        <f t="shared" si="36"/>
        <v>1</v>
      </c>
      <c r="EX225" s="118">
        <f t="shared" si="37"/>
        <v>1</v>
      </c>
      <c r="EY225" s="118">
        <f t="shared" si="38"/>
        <v>1</v>
      </c>
      <c r="EZ225" s="118">
        <f t="shared" si="39"/>
        <v>1</v>
      </c>
      <c r="FA225" s="118" t="str">
        <f>VLOOKUP(B225,[1]Kintone!A:H,8,0)</f>
        <v>診療所</v>
      </c>
      <c r="FB225" s="121">
        <v>45015</v>
      </c>
      <c r="FC225" s="118"/>
      <c r="FD225" s="118"/>
    </row>
    <row r="226" spans="1:161" ht="18.75">
      <c r="A226" s="66">
        <v>222</v>
      </c>
      <c r="B226" s="25">
        <v>2070</v>
      </c>
      <c r="C226" s="67" t="s">
        <v>12</v>
      </c>
      <c r="D226" s="25">
        <v>2716400714</v>
      </c>
      <c r="E226" s="2" t="s">
        <v>678</v>
      </c>
      <c r="F226" s="2" t="s">
        <v>3521</v>
      </c>
      <c r="G226" s="2" t="s">
        <v>490</v>
      </c>
      <c r="H226" s="2" t="s">
        <v>678</v>
      </c>
      <c r="I226" s="2" t="s">
        <v>173</v>
      </c>
      <c r="J226" s="2" t="s">
        <v>2563</v>
      </c>
      <c r="K226" s="68" t="s">
        <v>490</v>
      </c>
      <c r="L226" s="2" t="s">
        <v>1889</v>
      </c>
      <c r="M226" s="2" t="s">
        <v>1889</v>
      </c>
      <c r="N226" s="2" t="s">
        <v>1890</v>
      </c>
      <c r="O226" s="118" t="s">
        <v>3522</v>
      </c>
      <c r="P226" s="2" t="s">
        <v>490</v>
      </c>
      <c r="Q226" s="2" t="s">
        <v>678</v>
      </c>
      <c r="R226" s="2" t="s">
        <v>173</v>
      </c>
      <c r="S226" s="2" t="s">
        <v>2563</v>
      </c>
      <c r="T226" s="119" t="s">
        <v>679</v>
      </c>
      <c r="U226" s="2" t="s">
        <v>20</v>
      </c>
      <c r="V226" s="2" t="s">
        <v>12</v>
      </c>
      <c r="W226" s="69" t="s">
        <v>2564</v>
      </c>
      <c r="X226" s="2" t="s">
        <v>2565</v>
      </c>
      <c r="Y226" s="2">
        <v>10</v>
      </c>
      <c r="Z226" s="2">
        <v>0</v>
      </c>
      <c r="AA226" s="2">
        <v>16</v>
      </c>
      <c r="AB226" s="2">
        <v>0</v>
      </c>
      <c r="AC226" s="2">
        <v>0</v>
      </c>
      <c r="AD226" s="2">
        <v>0</v>
      </c>
      <c r="AE226" s="2">
        <v>0</v>
      </c>
      <c r="AF226" s="2">
        <v>0</v>
      </c>
      <c r="AG226" s="2" t="s">
        <v>2565</v>
      </c>
      <c r="AH226" s="2">
        <v>6</v>
      </c>
      <c r="AI226" s="2" t="s">
        <v>12</v>
      </c>
      <c r="AJ226" s="2">
        <v>130000</v>
      </c>
      <c r="AK226" s="2">
        <v>10</v>
      </c>
      <c r="AL226" s="2">
        <v>0</v>
      </c>
      <c r="AM226" s="2">
        <v>16</v>
      </c>
      <c r="AN226" s="2">
        <v>0</v>
      </c>
      <c r="AO226" s="2">
        <v>0</v>
      </c>
      <c r="AP226" s="2">
        <v>0</v>
      </c>
      <c r="AQ226" s="2">
        <v>0</v>
      </c>
      <c r="AR226" s="2">
        <v>0</v>
      </c>
      <c r="AS226" s="2" t="s">
        <v>2565</v>
      </c>
      <c r="AT226" s="2">
        <v>6</v>
      </c>
      <c r="AU226" s="2" t="s">
        <v>12</v>
      </c>
      <c r="AV226" s="2">
        <v>130000</v>
      </c>
      <c r="AW226" s="2">
        <v>0</v>
      </c>
      <c r="AX226" s="2">
        <v>0</v>
      </c>
      <c r="AY226" s="2">
        <v>0</v>
      </c>
      <c r="AZ226" s="2">
        <v>0</v>
      </c>
      <c r="BA226" s="2">
        <v>0</v>
      </c>
      <c r="BB226" s="2">
        <v>0</v>
      </c>
      <c r="BC226" s="2">
        <v>0</v>
      </c>
      <c r="BD226" s="2">
        <v>0</v>
      </c>
      <c r="BE226" s="2" t="s">
        <v>16</v>
      </c>
      <c r="BF226" s="2">
        <v>0</v>
      </c>
      <c r="BG226" s="2">
        <v>0</v>
      </c>
      <c r="BH226" s="2">
        <v>0</v>
      </c>
      <c r="BI226" s="2">
        <v>0</v>
      </c>
      <c r="BJ226" s="2">
        <v>0</v>
      </c>
      <c r="BK226" s="2">
        <v>0</v>
      </c>
      <c r="BL226" s="2">
        <v>0</v>
      </c>
      <c r="BM226" s="2">
        <v>0</v>
      </c>
      <c r="BN226" s="2">
        <v>0</v>
      </c>
      <c r="BO226" s="2">
        <v>0</v>
      </c>
      <c r="BP226" s="2">
        <v>0</v>
      </c>
      <c r="BQ226" s="2" t="s">
        <v>16</v>
      </c>
      <c r="BR226" s="2">
        <v>0</v>
      </c>
      <c r="BS226" s="2">
        <v>0</v>
      </c>
      <c r="BT226" s="2">
        <v>0</v>
      </c>
      <c r="BU226" s="2">
        <v>0</v>
      </c>
      <c r="BV226" s="2">
        <v>0</v>
      </c>
      <c r="BW226" s="2">
        <v>0</v>
      </c>
      <c r="BX226" s="2">
        <v>0</v>
      </c>
      <c r="BY226" s="2">
        <v>0</v>
      </c>
      <c r="BZ226" s="2">
        <v>0</v>
      </c>
      <c r="CA226" s="2">
        <v>0</v>
      </c>
      <c r="CB226" s="2">
        <v>0</v>
      </c>
      <c r="CC226" s="2" t="s">
        <v>16</v>
      </c>
      <c r="CD226" s="2">
        <v>0</v>
      </c>
      <c r="CE226" s="2">
        <v>0</v>
      </c>
      <c r="CF226" s="2">
        <v>0</v>
      </c>
      <c r="CG226" s="2">
        <v>0</v>
      </c>
      <c r="CH226" s="2">
        <v>0</v>
      </c>
      <c r="CI226" s="2">
        <v>0</v>
      </c>
      <c r="CJ226" s="2">
        <v>0</v>
      </c>
      <c r="CK226" s="2">
        <v>0</v>
      </c>
      <c r="CL226" s="2">
        <v>0</v>
      </c>
      <c r="CM226" s="2">
        <v>0</v>
      </c>
      <c r="CN226" s="2">
        <v>0</v>
      </c>
      <c r="CO226" s="2" t="s">
        <v>16</v>
      </c>
      <c r="CP226" s="2">
        <v>0</v>
      </c>
      <c r="CQ226" s="2">
        <v>0</v>
      </c>
      <c r="CR226" s="2">
        <v>0</v>
      </c>
      <c r="CS226" s="2">
        <v>0</v>
      </c>
      <c r="CT226" s="2">
        <v>0</v>
      </c>
      <c r="CU226" s="2">
        <v>0</v>
      </c>
      <c r="CV226" s="2">
        <v>0</v>
      </c>
      <c r="CW226" s="2">
        <v>0</v>
      </c>
      <c r="CX226" s="2">
        <v>0</v>
      </c>
      <c r="CY226" s="2">
        <v>0</v>
      </c>
      <c r="CZ226" s="2">
        <v>0</v>
      </c>
      <c r="DA226" s="2" t="s">
        <v>16</v>
      </c>
      <c r="DB226" s="2">
        <v>0</v>
      </c>
      <c r="DC226" s="2">
        <v>0</v>
      </c>
      <c r="DD226" s="2">
        <v>0</v>
      </c>
      <c r="DE226" s="2">
        <v>0</v>
      </c>
      <c r="DF226" s="2">
        <v>0</v>
      </c>
      <c r="DG226" s="2">
        <v>0</v>
      </c>
      <c r="DH226" s="2">
        <v>0</v>
      </c>
      <c r="DI226" s="2">
        <v>0</v>
      </c>
      <c r="DJ226" s="2">
        <v>0</v>
      </c>
      <c r="DK226" s="2">
        <v>0</v>
      </c>
      <c r="DL226" s="2">
        <v>0</v>
      </c>
      <c r="DM226" s="2" t="s">
        <v>16</v>
      </c>
      <c r="DN226" s="2">
        <v>0</v>
      </c>
      <c r="DO226" s="2">
        <v>0</v>
      </c>
      <c r="DP226" s="2">
        <v>0</v>
      </c>
      <c r="DQ226" s="2">
        <v>0</v>
      </c>
      <c r="DR226" s="2">
        <v>0</v>
      </c>
      <c r="DS226" s="2">
        <v>0</v>
      </c>
      <c r="DT226" s="2">
        <v>0</v>
      </c>
      <c r="DU226" s="2">
        <v>0</v>
      </c>
      <c r="DV226" s="2">
        <v>0</v>
      </c>
      <c r="DW226" s="2">
        <v>0</v>
      </c>
      <c r="DX226" s="2">
        <v>0</v>
      </c>
      <c r="DY226" s="2" t="s">
        <v>16</v>
      </c>
      <c r="DZ226" s="2">
        <v>0</v>
      </c>
      <c r="EA226" s="2">
        <v>0</v>
      </c>
      <c r="EB226" s="2">
        <v>0</v>
      </c>
      <c r="EC226" s="2">
        <v>10</v>
      </c>
      <c r="ED226" s="2">
        <v>0</v>
      </c>
      <c r="EE226" s="2">
        <v>16</v>
      </c>
      <c r="EF226" s="2">
        <v>0</v>
      </c>
      <c r="EG226" s="2">
        <v>0</v>
      </c>
      <c r="EH226" s="2">
        <v>0</v>
      </c>
      <c r="EI226" s="2">
        <v>0</v>
      </c>
      <c r="EJ226" s="2">
        <v>0</v>
      </c>
      <c r="EK226" s="2" t="s">
        <v>2565</v>
      </c>
      <c r="EL226" s="2">
        <v>6</v>
      </c>
      <c r="EM226" s="2" t="s">
        <v>12</v>
      </c>
      <c r="EN226" s="2">
        <v>130000</v>
      </c>
      <c r="EO226" s="2">
        <v>18</v>
      </c>
      <c r="EP226" s="120">
        <v>390000</v>
      </c>
      <c r="EQ226" s="118">
        <f t="shared" si="30"/>
        <v>1</v>
      </c>
      <c r="ER226" s="118">
        <f t="shared" si="31"/>
        <v>1</v>
      </c>
      <c r="ES226" s="118" t="str">
        <f t="shared" si="32"/>
        <v/>
      </c>
      <c r="ET226" s="118" t="str">
        <f t="shared" si="33"/>
        <v/>
      </c>
      <c r="EU226" s="118" t="str">
        <f t="shared" si="34"/>
        <v/>
      </c>
      <c r="EV226" s="118" t="str">
        <f t="shared" si="35"/>
        <v/>
      </c>
      <c r="EW226" s="118" t="str">
        <f t="shared" si="36"/>
        <v/>
      </c>
      <c r="EX226" s="118" t="str">
        <f t="shared" si="37"/>
        <v/>
      </c>
      <c r="EY226" s="118" t="str">
        <f t="shared" si="38"/>
        <v/>
      </c>
      <c r="EZ226" s="118">
        <f t="shared" si="39"/>
        <v>1</v>
      </c>
      <c r="FA226" s="118" t="str">
        <f>VLOOKUP(B226,[1]Kintone!A:H,8,0)</f>
        <v>診療所</v>
      </c>
      <c r="FB226" s="121">
        <v>45015</v>
      </c>
      <c r="FC226" s="118"/>
      <c r="FD226" s="118"/>
    </row>
    <row r="227" spans="1:161" ht="18.75">
      <c r="A227" s="66">
        <v>223</v>
      </c>
      <c r="B227" s="25">
        <v>1100</v>
      </c>
      <c r="C227" s="67" t="s">
        <v>12</v>
      </c>
      <c r="D227" s="25">
        <v>2712403456</v>
      </c>
      <c r="E227" s="2" t="s">
        <v>1018</v>
      </c>
      <c r="F227" s="2" t="s">
        <v>1747</v>
      </c>
      <c r="G227" s="2" t="s">
        <v>1017</v>
      </c>
      <c r="H227" s="2" t="s">
        <v>1018</v>
      </c>
      <c r="I227" s="2" t="s">
        <v>33</v>
      </c>
      <c r="J227" s="2" t="s">
        <v>1019</v>
      </c>
      <c r="K227" s="68" t="s">
        <v>1017</v>
      </c>
      <c r="L227" s="2" t="s">
        <v>1748</v>
      </c>
      <c r="M227" s="2" t="s">
        <v>1749</v>
      </c>
      <c r="N227" s="2" t="s">
        <v>1020</v>
      </c>
      <c r="O227" s="118" t="s">
        <v>1750</v>
      </c>
      <c r="P227" s="2" t="s">
        <v>1017</v>
      </c>
      <c r="Q227" s="2" t="s">
        <v>1018</v>
      </c>
      <c r="R227" s="2" t="s">
        <v>33</v>
      </c>
      <c r="S227" s="2" t="s">
        <v>1019</v>
      </c>
      <c r="T227" s="119" t="s">
        <v>1020</v>
      </c>
      <c r="U227" s="2" t="s">
        <v>20</v>
      </c>
      <c r="V227" s="2" t="s">
        <v>12</v>
      </c>
      <c r="W227" s="69"/>
      <c r="X227" s="2" t="s">
        <v>1068</v>
      </c>
      <c r="Y227" s="2">
        <v>8</v>
      </c>
      <c r="Z227" s="2">
        <v>30</v>
      </c>
      <c r="AA227" s="2">
        <v>12</v>
      </c>
      <c r="AB227" s="2">
        <v>30</v>
      </c>
      <c r="AC227" s="2">
        <v>0</v>
      </c>
      <c r="AD227" s="2">
        <v>0</v>
      </c>
      <c r="AE227" s="2">
        <v>0</v>
      </c>
      <c r="AF227" s="2">
        <v>0</v>
      </c>
      <c r="AG227" s="2" t="s">
        <v>1068</v>
      </c>
      <c r="AH227" s="2">
        <v>4</v>
      </c>
      <c r="AI227" s="2" t="s">
        <v>12</v>
      </c>
      <c r="AJ227" s="2">
        <v>90000</v>
      </c>
      <c r="AK227" s="2">
        <v>8</v>
      </c>
      <c r="AL227" s="2">
        <v>30</v>
      </c>
      <c r="AM227" s="2">
        <v>12</v>
      </c>
      <c r="AN227" s="2">
        <v>30</v>
      </c>
      <c r="AO227" s="2">
        <v>0</v>
      </c>
      <c r="AP227" s="2">
        <v>0</v>
      </c>
      <c r="AQ227" s="2">
        <v>0</v>
      </c>
      <c r="AR227" s="2">
        <v>0</v>
      </c>
      <c r="AS227" s="2" t="s">
        <v>1068</v>
      </c>
      <c r="AT227" s="2">
        <v>4</v>
      </c>
      <c r="AU227" s="2" t="s">
        <v>12</v>
      </c>
      <c r="AV227" s="2">
        <v>90000</v>
      </c>
      <c r="AW227" s="2">
        <v>8</v>
      </c>
      <c r="AX227" s="2">
        <v>30</v>
      </c>
      <c r="AY227" s="2">
        <v>12</v>
      </c>
      <c r="AZ227" s="2">
        <v>30</v>
      </c>
      <c r="BA227" s="2">
        <v>0</v>
      </c>
      <c r="BB227" s="2">
        <v>0</v>
      </c>
      <c r="BC227" s="2">
        <v>0</v>
      </c>
      <c r="BD227" s="2">
        <v>0</v>
      </c>
      <c r="BE227" s="2" t="s">
        <v>1068</v>
      </c>
      <c r="BF227" s="2">
        <v>4</v>
      </c>
      <c r="BG227" s="2" t="s">
        <v>12</v>
      </c>
      <c r="BH227" s="2">
        <v>90000</v>
      </c>
      <c r="BI227" s="2">
        <v>8</v>
      </c>
      <c r="BJ227" s="2">
        <v>30</v>
      </c>
      <c r="BK227" s="2">
        <v>12</v>
      </c>
      <c r="BL227" s="2">
        <v>30</v>
      </c>
      <c r="BM227" s="2">
        <v>0</v>
      </c>
      <c r="BN227" s="2">
        <v>0</v>
      </c>
      <c r="BO227" s="2">
        <v>0</v>
      </c>
      <c r="BP227" s="2">
        <v>0</v>
      </c>
      <c r="BQ227" s="2" t="s">
        <v>1068</v>
      </c>
      <c r="BR227" s="2">
        <v>4</v>
      </c>
      <c r="BS227" s="2" t="s">
        <v>12</v>
      </c>
      <c r="BT227" s="2">
        <v>90000</v>
      </c>
      <c r="BU227" s="2">
        <v>0</v>
      </c>
      <c r="BV227" s="2">
        <v>0</v>
      </c>
      <c r="BW227" s="2">
        <v>0</v>
      </c>
      <c r="BX227" s="2">
        <v>0</v>
      </c>
      <c r="BY227" s="2">
        <v>0</v>
      </c>
      <c r="BZ227" s="2">
        <v>0</v>
      </c>
      <c r="CA227" s="2">
        <v>0</v>
      </c>
      <c r="CB227" s="2">
        <v>0</v>
      </c>
      <c r="CC227" s="2" t="s">
        <v>16</v>
      </c>
      <c r="CD227" s="2">
        <v>0</v>
      </c>
      <c r="CE227" s="2">
        <v>0</v>
      </c>
      <c r="CF227" s="2">
        <v>0</v>
      </c>
      <c r="CG227" s="2">
        <v>8</v>
      </c>
      <c r="CH227" s="2">
        <v>30</v>
      </c>
      <c r="CI227" s="2">
        <v>12</v>
      </c>
      <c r="CJ227" s="2">
        <v>30</v>
      </c>
      <c r="CK227" s="2">
        <v>0</v>
      </c>
      <c r="CL227" s="2">
        <v>0</v>
      </c>
      <c r="CM227" s="2">
        <v>0</v>
      </c>
      <c r="CN227" s="2">
        <v>0</v>
      </c>
      <c r="CO227" s="2" t="s">
        <v>1068</v>
      </c>
      <c r="CP227" s="2">
        <v>4</v>
      </c>
      <c r="CQ227" s="2" t="s">
        <v>12</v>
      </c>
      <c r="CR227" s="2">
        <v>90000</v>
      </c>
      <c r="CS227" s="2">
        <v>0</v>
      </c>
      <c r="CT227" s="2">
        <v>0</v>
      </c>
      <c r="CU227" s="2">
        <v>0</v>
      </c>
      <c r="CV227" s="2">
        <v>0</v>
      </c>
      <c r="CW227" s="2">
        <v>0</v>
      </c>
      <c r="CX227" s="2">
        <v>0</v>
      </c>
      <c r="CY227" s="2">
        <v>0</v>
      </c>
      <c r="CZ227" s="2">
        <v>0</v>
      </c>
      <c r="DA227" s="2" t="s">
        <v>16</v>
      </c>
      <c r="DB227" s="2">
        <v>0</v>
      </c>
      <c r="DC227" s="2">
        <v>0</v>
      </c>
      <c r="DD227" s="2">
        <v>0</v>
      </c>
      <c r="DE227" s="2">
        <v>0</v>
      </c>
      <c r="DF227" s="2">
        <v>0</v>
      </c>
      <c r="DG227" s="2">
        <v>0</v>
      </c>
      <c r="DH227" s="2">
        <v>0</v>
      </c>
      <c r="DI227" s="2">
        <v>0</v>
      </c>
      <c r="DJ227" s="2">
        <v>0</v>
      </c>
      <c r="DK227" s="2">
        <v>0</v>
      </c>
      <c r="DL227" s="2">
        <v>0</v>
      </c>
      <c r="DM227" s="2" t="s">
        <v>16</v>
      </c>
      <c r="DN227" s="2">
        <v>0</v>
      </c>
      <c r="DO227" s="2">
        <v>0</v>
      </c>
      <c r="DP227" s="2">
        <v>0</v>
      </c>
      <c r="DQ227" s="2">
        <v>0</v>
      </c>
      <c r="DR227" s="2">
        <v>0</v>
      </c>
      <c r="DS227" s="2">
        <v>0</v>
      </c>
      <c r="DT227" s="2">
        <v>0</v>
      </c>
      <c r="DU227" s="2">
        <v>0</v>
      </c>
      <c r="DV227" s="2">
        <v>0</v>
      </c>
      <c r="DW227" s="2">
        <v>0</v>
      </c>
      <c r="DX227" s="2">
        <v>0</v>
      </c>
      <c r="DY227" s="2" t="s">
        <v>16</v>
      </c>
      <c r="DZ227" s="2">
        <v>0</v>
      </c>
      <c r="EA227" s="2">
        <v>0</v>
      </c>
      <c r="EB227" s="2">
        <v>0</v>
      </c>
      <c r="EC227" s="2">
        <v>0</v>
      </c>
      <c r="ED227" s="2">
        <v>0</v>
      </c>
      <c r="EE227" s="2">
        <v>0</v>
      </c>
      <c r="EF227" s="2">
        <v>0</v>
      </c>
      <c r="EG227" s="2">
        <v>0</v>
      </c>
      <c r="EH227" s="2">
        <v>0</v>
      </c>
      <c r="EI227" s="2">
        <v>0</v>
      </c>
      <c r="EJ227" s="2">
        <v>0</v>
      </c>
      <c r="EK227" s="2" t="s">
        <v>16</v>
      </c>
      <c r="EL227" s="2">
        <v>0</v>
      </c>
      <c r="EM227" s="2">
        <v>0</v>
      </c>
      <c r="EN227" s="2">
        <v>0</v>
      </c>
      <c r="EO227" s="2">
        <v>20</v>
      </c>
      <c r="EP227" s="120">
        <v>450000</v>
      </c>
      <c r="EQ227" s="118">
        <f t="shared" si="30"/>
        <v>1</v>
      </c>
      <c r="ER227" s="118">
        <f t="shared" si="31"/>
        <v>1</v>
      </c>
      <c r="ES227" s="118">
        <f t="shared" si="32"/>
        <v>1</v>
      </c>
      <c r="ET227" s="118">
        <f t="shared" si="33"/>
        <v>1</v>
      </c>
      <c r="EU227" s="118" t="str">
        <f t="shared" si="34"/>
        <v/>
      </c>
      <c r="EV227" s="118">
        <f t="shared" si="35"/>
        <v>1</v>
      </c>
      <c r="EW227" s="118" t="str">
        <f t="shared" si="36"/>
        <v/>
      </c>
      <c r="EX227" s="118" t="str">
        <f t="shared" si="37"/>
        <v/>
      </c>
      <c r="EY227" s="118" t="str">
        <f t="shared" si="38"/>
        <v/>
      </c>
      <c r="EZ227" s="118" t="str">
        <f t="shared" si="39"/>
        <v/>
      </c>
      <c r="FA227" s="118" t="str">
        <f>VLOOKUP(B227,[1]Kintone!A:H,8,0)</f>
        <v>診療所</v>
      </c>
      <c r="FB227" s="121">
        <v>45015</v>
      </c>
      <c r="FC227" s="118"/>
      <c r="FD227" s="118"/>
    </row>
    <row r="228" spans="1:161" ht="18.75">
      <c r="A228" s="66">
        <v>224</v>
      </c>
      <c r="B228" s="25">
        <v>2533</v>
      </c>
      <c r="C228" s="67" t="s">
        <v>12</v>
      </c>
      <c r="D228" s="25">
        <v>2711105805</v>
      </c>
      <c r="E228" s="2" t="s">
        <v>1165</v>
      </c>
      <c r="F228" s="2">
        <v>0</v>
      </c>
      <c r="G228" s="2">
        <v>0</v>
      </c>
      <c r="H228" s="2" t="s">
        <v>404</v>
      </c>
      <c r="I228" s="2" t="s">
        <v>215</v>
      </c>
      <c r="J228" s="2" t="s">
        <v>1116</v>
      </c>
      <c r="K228" s="68" t="s">
        <v>548</v>
      </c>
      <c r="L228" s="2" t="s">
        <v>1612</v>
      </c>
      <c r="M228" s="2" t="s">
        <v>1612</v>
      </c>
      <c r="N228" s="2" t="s">
        <v>3523</v>
      </c>
      <c r="O228" s="118" t="s">
        <v>1613</v>
      </c>
      <c r="P228" s="2" t="s">
        <v>548</v>
      </c>
      <c r="Q228" s="2" t="s">
        <v>404</v>
      </c>
      <c r="R228" s="2" t="s">
        <v>215</v>
      </c>
      <c r="S228" s="2" t="s">
        <v>1116</v>
      </c>
      <c r="T228" s="119" t="s">
        <v>911</v>
      </c>
      <c r="U228" s="2" t="s">
        <v>20</v>
      </c>
      <c r="V228" s="2" t="s">
        <v>12</v>
      </c>
      <c r="W228" s="69" t="s">
        <v>912</v>
      </c>
      <c r="X228" s="2" t="s">
        <v>1117</v>
      </c>
      <c r="Y228" s="2">
        <v>10</v>
      </c>
      <c r="Z228" s="2">
        <v>30</v>
      </c>
      <c r="AA228" s="2">
        <v>13</v>
      </c>
      <c r="AB228" s="2">
        <v>0</v>
      </c>
      <c r="AC228" s="2">
        <v>0</v>
      </c>
      <c r="AD228" s="2">
        <v>0</v>
      </c>
      <c r="AE228" s="2">
        <v>0</v>
      </c>
      <c r="AF228" s="2">
        <v>0</v>
      </c>
      <c r="AG228" s="2" t="s">
        <v>1117</v>
      </c>
      <c r="AH228" s="2">
        <v>2.5</v>
      </c>
      <c r="AI228" s="2" t="s">
        <v>12</v>
      </c>
      <c r="AJ228" s="2">
        <v>60000</v>
      </c>
      <c r="AK228" s="2">
        <v>11</v>
      </c>
      <c r="AL228" s="2">
        <v>30</v>
      </c>
      <c r="AM228" s="2">
        <v>17</v>
      </c>
      <c r="AN228" s="2">
        <v>30</v>
      </c>
      <c r="AO228" s="2">
        <v>0</v>
      </c>
      <c r="AP228" s="2">
        <v>0</v>
      </c>
      <c r="AQ228" s="2">
        <v>0</v>
      </c>
      <c r="AR228" s="2">
        <v>0</v>
      </c>
      <c r="AS228" s="2" t="s">
        <v>1117</v>
      </c>
      <c r="AT228" s="2">
        <v>6</v>
      </c>
      <c r="AU228" s="2" t="s">
        <v>12</v>
      </c>
      <c r="AV228" s="2">
        <v>130000</v>
      </c>
      <c r="AW228" s="2">
        <v>11</v>
      </c>
      <c r="AX228" s="2">
        <v>30</v>
      </c>
      <c r="AY228" s="2">
        <v>17</v>
      </c>
      <c r="AZ228" s="2">
        <v>30</v>
      </c>
      <c r="BA228" s="2">
        <v>0</v>
      </c>
      <c r="BB228" s="2">
        <v>0</v>
      </c>
      <c r="BC228" s="2">
        <v>0</v>
      </c>
      <c r="BD228" s="2">
        <v>0</v>
      </c>
      <c r="BE228" s="2" t="s">
        <v>1117</v>
      </c>
      <c r="BF228" s="2">
        <v>6</v>
      </c>
      <c r="BG228" s="2" t="s">
        <v>12</v>
      </c>
      <c r="BH228" s="2">
        <v>130000</v>
      </c>
      <c r="BI228" s="2">
        <v>11</v>
      </c>
      <c r="BJ228" s="2">
        <v>30</v>
      </c>
      <c r="BK228" s="2">
        <v>17</v>
      </c>
      <c r="BL228" s="2">
        <v>30</v>
      </c>
      <c r="BM228" s="2">
        <v>0</v>
      </c>
      <c r="BN228" s="2">
        <v>0</v>
      </c>
      <c r="BO228" s="2">
        <v>0</v>
      </c>
      <c r="BP228" s="2">
        <v>0</v>
      </c>
      <c r="BQ228" s="2" t="s">
        <v>1117</v>
      </c>
      <c r="BR228" s="2">
        <v>6</v>
      </c>
      <c r="BS228" s="2" t="s">
        <v>12</v>
      </c>
      <c r="BT228" s="2">
        <v>130000</v>
      </c>
      <c r="BU228" s="2">
        <v>0</v>
      </c>
      <c r="BV228" s="2">
        <v>0</v>
      </c>
      <c r="BW228" s="2">
        <v>0</v>
      </c>
      <c r="BX228" s="2">
        <v>0</v>
      </c>
      <c r="BY228" s="2">
        <v>12</v>
      </c>
      <c r="BZ228" s="2">
        <v>0</v>
      </c>
      <c r="CA228" s="2">
        <v>13</v>
      </c>
      <c r="CB228" s="2">
        <v>0</v>
      </c>
      <c r="CC228" s="2" t="s">
        <v>1117</v>
      </c>
      <c r="CD228" s="2">
        <v>1</v>
      </c>
      <c r="CE228" s="2" t="s">
        <v>12</v>
      </c>
      <c r="CF228" s="2">
        <v>50000</v>
      </c>
      <c r="CG228" s="2">
        <v>11</v>
      </c>
      <c r="CH228" s="2">
        <v>30</v>
      </c>
      <c r="CI228" s="2">
        <v>17</v>
      </c>
      <c r="CJ228" s="2">
        <v>30</v>
      </c>
      <c r="CK228" s="2">
        <v>0</v>
      </c>
      <c r="CL228" s="2">
        <v>0</v>
      </c>
      <c r="CM228" s="2">
        <v>0</v>
      </c>
      <c r="CN228" s="2">
        <v>0</v>
      </c>
      <c r="CO228" s="2" t="s">
        <v>1117</v>
      </c>
      <c r="CP228" s="2">
        <v>6</v>
      </c>
      <c r="CQ228" s="2" t="s">
        <v>12</v>
      </c>
      <c r="CR228" s="2">
        <v>130000</v>
      </c>
      <c r="CS228" s="2">
        <v>0</v>
      </c>
      <c r="CT228" s="2">
        <v>0</v>
      </c>
      <c r="CU228" s="2">
        <v>0</v>
      </c>
      <c r="CV228" s="2">
        <v>0</v>
      </c>
      <c r="CW228" s="2">
        <v>17</v>
      </c>
      <c r="CX228" s="2">
        <v>0</v>
      </c>
      <c r="CY228" s="2">
        <v>18</v>
      </c>
      <c r="CZ228" s="2">
        <v>0</v>
      </c>
      <c r="DA228" s="2" t="s">
        <v>1117</v>
      </c>
      <c r="DB228" s="2">
        <v>1</v>
      </c>
      <c r="DC228" s="2" t="s">
        <v>12</v>
      </c>
      <c r="DD228" s="2">
        <v>50000</v>
      </c>
      <c r="DE228" s="2">
        <v>0</v>
      </c>
      <c r="DF228" s="2">
        <v>0</v>
      </c>
      <c r="DG228" s="2">
        <v>0</v>
      </c>
      <c r="DH228" s="2">
        <v>0</v>
      </c>
      <c r="DI228" s="2">
        <v>0</v>
      </c>
      <c r="DJ228" s="2">
        <v>0</v>
      </c>
      <c r="DK228" s="2">
        <v>0</v>
      </c>
      <c r="DL228" s="2">
        <v>0</v>
      </c>
      <c r="DM228" s="2" t="s">
        <v>16</v>
      </c>
      <c r="DN228" s="2">
        <v>0</v>
      </c>
      <c r="DO228" s="2">
        <v>0</v>
      </c>
      <c r="DP228" s="2">
        <v>0</v>
      </c>
      <c r="DQ228" s="2">
        <v>11</v>
      </c>
      <c r="DR228" s="2">
        <v>30</v>
      </c>
      <c r="DS228" s="2">
        <v>17</v>
      </c>
      <c r="DT228" s="2">
        <v>30</v>
      </c>
      <c r="DU228" s="2">
        <v>0</v>
      </c>
      <c r="DV228" s="2">
        <v>0</v>
      </c>
      <c r="DW228" s="2">
        <v>0</v>
      </c>
      <c r="DX228" s="2">
        <v>0</v>
      </c>
      <c r="DY228" s="2" t="s">
        <v>1117</v>
      </c>
      <c r="DZ228" s="2">
        <v>6</v>
      </c>
      <c r="EA228" s="2" t="s">
        <v>12</v>
      </c>
      <c r="EB228" s="2">
        <v>130000</v>
      </c>
      <c r="EC228" s="2">
        <v>11</v>
      </c>
      <c r="ED228" s="2">
        <v>30</v>
      </c>
      <c r="EE228" s="2">
        <v>17</v>
      </c>
      <c r="EF228" s="2">
        <v>30</v>
      </c>
      <c r="EG228" s="2">
        <v>0</v>
      </c>
      <c r="EH228" s="2">
        <v>0</v>
      </c>
      <c r="EI228" s="2">
        <v>0</v>
      </c>
      <c r="EJ228" s="2">
        <v>0</v>
      </c>
      <c r="EK228" s="2" t="s">
        <v>1117</v>
      </c>
      <c r="EL228" s="2">
        <v>6</v>
      </c>
      <c r="EM228" s="2" t="s">
        <v>12</v>
      </c>
      <c r="EN228" s="2">
        <v>130000</v>
      </c>
      <c r="EO228" s="2">
        <v>40.5</v>
      </c>
      <c r="EP228" s="120">
        <v>940000</v>
      </c>
      <c r="EQ228" s="118">
        <f t="shared" si="30"/>
        <v>1</v>
      </c>
      <c r="ER228" s="118">
        <f t="shared" si="31"/>
        <v>1</v>
      </c>
      <c r="ES228" s="118">
        <f t="shared" si="32"/>
        <v>1</v>
      </c>
      <c r="ET228" s="118">
        <f t="shared" si="33"/>
        <v>1</v>
      </c>
      <c r="EU228" s="118">
        <f t="shared" si="34"/>
        <v>1</v>
      </c>
      <c r="EV228" s="118">
        <f t="shared" si="35"/>
        <v>1</v>
      </c>
      <c r="EW228" s="118">
        <f t="shared" si="36"/>
        <v>1</v>
      </c>
      <c r="EX228" s="118" t="str">
        <f t="shared" si="37"/>
        <v/>
      </c>
      <c r="EY228" s="118">
        <f t="shared" si="38"/>
        <v>1</v>
      </c>
      <c r="EZ228" s="118">
        <f t="shared" si="39"/>
        <v>1</v>
      </c>
      <c r="FA228" s="118" t="str">
        <f>VLOOKUP(B228,[1]Kintone!A:H,8,0)</f>
        <v>診療所</v>
      </c>
      <c r="FB228" s="121">
        <v>45015</v>
      </c>
      <c r="FC228" s="118"/>
      <c r="FD228" s="118"/>
    </row>
    <row r="229" spans="1:161" ht="18.75">
      <c r="A229" s="66">
        <v>225</v>
      </c>
      <c r="B229" s="25">
        <v>3033</v>
      </c>
      <c r="C229" s="67" t="s">
        <v>15</v>
      </c>
      <c r="D229" s="25">
        <v>2714014038</v>
      </c>
      <c r="E229" s="2" t="s">
        <v>1165</v>
      </c>
      <c r="F229" s="2">
        <v>0</v>
      </c>
      <c r="G229" s="2">
        <v>0</v>
      </c>
      <c r="H229" s="2" t="s">
        <v>1982</v>
      </c>
      <c r="I229" s="2" t="s">
        <v>123</v>
      </c>
      <c r="J229" s="2" t="s">
        <v>1983</v>
      </c>
      <c r="K229" s="68" t="s">
        <v>1984</v>
      </c>
      <c r="L229" s="2" t="s">
        <v>1985</v>
      </c>
      <c r="M229" s="2" t="s">
        <v>1985</v>
      </c>
      <c r="N229" s="2" t="s">
        <v>1986</v>
      </c>
      <c r="O229" s="118" t="s">
        <v>1987</v>
      </c>
      <c r="P229" s="2" t="s">
        <v>1984</v>
      </c>
      <c r="Q229" s="2" t="s">
        <v>1982</v>
      </c>
      <c r="R229" s="2" t="s">
        <v>123</v>
      </c>
      <c r="S229" s="2" t="s">
        <v>1983</v>
      </c>
      <c r="T229" s="119" t="s">
        <v>1986</v>
      </c>
      <c r="U229" s="2" t="s">
        <v>29</v>
      </c>
      <c r="V229" s="2" t="s">
        <v>15</v>
      </c>
      <c r="W229" s="69" t="s">
        <v>2233</v>
      </c>
      <c r="X229" s="2" t="s">
        <v>2291</v>
      </c>
      <c r="Y229" s="2">
        <v>10</v>
      </c>
      <c r="Z229" s="2">
        <v>0</v>
      </c>
      <c r="AA229" s="2">
        <v>12</v>
      </c>
      <c r="AB229" s="2">
        <v>0</v>
      </c>
      <c r="AC229" s="2">
        <v>12</v>
      </c>
      <c r="AD229" s="2">
        <v>0</v>
      </c>
      <c r="AE229" s="2">
        <v>16</v>
      </c>
      <c r="AF229" s="2">
        <v>0</v>
      </c>
      <c r="AG229" s="2" t="s">
        <v>2291</v>
      </c>
      <c r="AH229" s="2">
        <v>6</v>
      </c>
      <c r="AI229" s="2" t="s">
        <v>15</v>
      </c>
      <c r="AJ229" s="2">
        <v>65000</v>
      </c>
      <c r="AK229" s="2">
        <v>10</v>
      </c>
      <c r="AL229" s="2">
        <v>0</v>
      </c>
      <c r="AM229" s="2">
        <v>12</v>
      </c>
      <c r="AN229" s="2">
        <v>0</v>
      </c>
      <c r="AO229" s="2">
        <v>12</v>
      </c>
      <c r="AP229" s="2">
        <v>0</v>
      </c>
      <c r="AQ229" s="2">
        <v>16</v>
      </c>
      <c r="AR229" s="2">
        <v>0</v>
      </c>
      <c r="AS229" s="2" t="s">
        <v>2291</v>
      </c>
      <c r="AT229" s="2">
        <v>6</v>
      </c>
      <c r="AU229" s="2" t="s">
        <v>15</v>
      </c>
      <c r="AV229" s="2">
        <v>65000</v>
      </c>
      <c r="AW229" s="2">
        <v>10</v>
      </c>
      <c r="AX229" s="2">
        <v>0</v>
      </c>
      <c r="AY229" s="2">
        <v>12</v>
      </c>
      <c r="AZ229" s="2">
        <v>0</v>
      </c>
      <c r="BA229" s="2">
        <v>12</v>
      </c>
      <c r="BB229" s="2">
        <v>0</v>
      </c>
      <c r="BC229" s="2">
        <v>16</v>
      </c>
      <c r="BD229" s="2">
        <v>0</v>
      </c>
      <c r="BE229" s="2" t="s">
        <v>2291</v>
      </c>
      <c r="BF229" s="2">
        <v>6</v>
      </c>
      <c r="BG229" s="2" t="s">
        <v>15</v>
      </c>
      <c r="BH229" s="2">
        <v>65000</v>
      </c>
      <c r="BI229" s="2">
        <v>10</v>
      </c>
      <c r="BJ229" s="2">
        <v>0</v>
      </c>
      <c r="BK229" s="2">
        <v>12</v>
      </c>
      <c r="BL229" s="2">
        <v>0</v>
      </c>
      <c r="BM229" s="2">
        <v>12</v>
      </c>
      <c r="BN229" s="2">
        <v>0</v>
      </c>
      <c r="BO229" s="2">
        <v>16</v>
      </c>
      <c r="BP229" s="2">
        <v>0</v>
      </c>
      <c r="BQ229" s="2" t="s">
        <v>2291</v>
      </c>
      <c r="BR229" s="2">
        <v>6</v>
      </c>
      <c r="BS229" s="2" t="s">
        <v>15</v>
      </c>
      <c r="BT229" s="2">
        <v>65000</v>
      </c>
      <c r="BU229" s="2">
        <v>10</v>
      </c>
      <c r="BV229" s="2">
        <v>0</v>
      </c>
      <c r="BW229" s="2">
        <v>12</v>
      </c>
      <c r="BX229" s="2">
        <v>0</v>
      </c>
      <c r="BY229" s="2">
        <v>12</v>
      </c>
      <c r="BZ229" s="2">
        <v>0</v>
      </c>
      <c r="CA229" s="2">
        <v>16</v>
      </c>
      <c r="CB229" s="2">
        <v>0</v>
      </c>
      <c r="CC229" s="2" t="s">
        <v>2291</v>
      </c>
      <c r="CD229" s="2">
        <v>6</v>
      </c>
      <c r="CE229" s="2" t="s">
        <v>15</v>
      </c>
      <c r="CF229" s="2">
        <v>65000</v>
      </c>
      <c r="CG229" s="2">
        <v>10</v>
      </c>
      <c r="CH229" s="2">
        <v>0</v>
      </c>
      <c r="CI229" s="2">
        <v>12</v>
      </c>
      <c r="CJ229" s="2">
        <v>0</v>
      </c>
      <c r="CK229" s="2">
        <v>12</v>
      </c>
      <c r="CL229" s="2">
        <v>0</v>
      </c>
      <c r="CM229" s="2">
        <v>16</v>
      </c>
      <c r="CN229" s="2">
        <v>0</v>
      </c>
      <c r="CO229" s="2" t="s">
        <v>2291</v>
      </c>
      <c r="CP229" s="2">
        <v>6</v>
      </c>
      <c r="CQ229" s="2" t="s">
        <v>15</v>
      </c>
      <c r="CR229" s="2">
        <v>65000</v>
      </c>
      <c r="CS229" s="2">
        <v>10</v>
      </c>
      <c r="CT229" s="2">
        <v>0</v>
      </c>
      <c r="CU229" s="2">
        <v>12</v>
      </c>
      <c r="CV229" s="2">
        <v>0</v>
      </c>
      <c r="CW229" s="2">
        <v>12</v>
      </c>
      <c r="CX229" s="2">
        <v>0</v>
      </c>
      <c r="CY229" s="2">
        <v>16</v>
      </c>
      <c r="CZ229" s="2">
        <v>0</v>
      </c>
      <c r="DA229" s="2" t="s">
        <v>2291</v>
      </c>
      <c r="DB229" s="2">
        <v>6</v>
      </c>
      <c r="DC229" s="2" t="s">
        <v>15</v>
      </c>
      <c r="DD229" s="2">
        <v>65000</v>
      </c>
      <c r="DE229" s="2">
        <v>10</v>
      </c>
      <c r="DF229" s="2">
        <v>0</v>
      </c>
      <c r="DG229" s="2">
        <v>12</v>
      </c>
      <c r="DH229" s="2">
        <v>0</v>
      </c>
      <c r="DI229" s="2">
        <v>12</v>
      </c>
      <c r="DJ229" s="2">
        <v>0</v>
      </c>
      <c r="DK229" s="2">
        <v>16</v>
      </c>
      <c r="DL229" s="2">
        <v>0</v>
      </c>
      <c r="DM229" s="2" t="s">
        <v>2291</v>
      </c>
      <c r="DN229" s="2">
        <v>6</v>
      </c>
      <c r="DO229" s="2" t="s">
        <v>15</v>
      </c>
      <c r="DP229" s="2">
        <v>65000</v>
      </c>
      <c r="DQ229" s="2">
        <v>10</v>
      </c>
      <c r="DR229" s="2">
        <v>0</v>
      </c>
      <c r="DS229" s="2">
        <v>12</v>
      </c>
      <c r="DT229" s="2">
        <v>0</v>
      </c>
      <c r="DU229" s="2">
        <v>12</v>
      </c>
      <c r="DV229" s="2">
        <v>0</v>
      </c>
      <c r="DW229" s="2">
        <v>16</v>
      </c>
      <c r="DX229" s="2">
        <v>0</v>
      </c>
      <c r="DY229" s="2" t="s">
        <v>2291</v>
      </c>
      <c r="DZ229" s="2">
        <v>6</v>
      </c>
      <c r="EA229" s="2" t="s">
        <v>15</v>
      </c>
      <c r="EB229" s="2">
        <v>65000</v>
      </c>
      <c r="EC229" s="2">
        <v>10</v>
      </c>
      <c r="ED229" s="2">
        <v>0</v>
      </c>
      <c r="EE229" s="2">
        <v>12</v>
      </c>
      <c r="EF229" s="2">
        <v>0</v>
      </c>
      <c r="EG229" s="2">
        <v>12</v>
      </c>
      <c r="EH229" s="2">
        <v>0</v>
      </c>
      <c r="EI229" s="2">
        <v>16</v>
      </c>
      <c r="EJ229" s="2">
        <v>0</v>
      </c>
      <c r="EK229" s="2" t="s">
        <v>2291</v>
      </c>
      <c r="EL229" s="2">
        <v>6</v>
      </c>
      <c r="EM229" s="2" t="s">
        <v>15</v>
      </c>
      <c r="EN229" s="2">
        <v>65000</v>
      </c>
      <c r="EO229" s="2">
        <v>60</v>
      </c>
      <c r="EP229" s="120">
        <v>650000</v>
      </c>
      <c r="EQ229" s="118">
        <f t="shared" si="30"/>
        <v>1</v>
      </c>
      <c r="ER229" s="118">
        <f t="shared" si="31"/>
        <v>1</v>
      </c>
      <c r="ES229" s="118">
        <f t="shared" si="32"/>
        <v>1</v>
      </c>
      <c r="ET229" s="118">
        <f t="shared" si="33"/>
        <v>1</v>
      </c>
      <c r="EU229" s="118">
        <f t="shared" si="34"/>
        <v>1</v>
      </c>
      <c r="EV229" s="118">
        <f t="shared" si="35"/>
        <v>1</v>
      </c>
      <c r="EW229" s="118">
        <f t="shared" si="36"/>
        <v>1</v>
      </c>
      <c r="EX229" s="118">
        <f t="shared" si="37"/>
        <v>1</v>
      </c>
      <c r="EY229" s="118">
        <f t="shared" si="38"/>
        <v>1</v>
      </c>
      <c r="EZ229" s="118">
        <f t="shared" si="39"/>
        <v>1</v>
      </c>
      <c r="FA229" s="118" t="str">
        <f>VLOOKUP(B229,[1]Kintone!A:H,8,0)</f>
        <v>診療所</v>
      </c>
      <c r="FB229" s="121">
        <v>45015</v>
      </c>
      <c r="FC229" s="118"/>
      <c r="FD229" s="118"/>
    </row>
    <row r="230" spans="1:161" ht="18.75">
      <c r="A230" s="66">
        <v>226</v>
      </c>
      <c r="B230" s="25">
        <v>488</v>
      </c>
      <c r="C230" s="67" t="s">
        <v>12</v>
      </c>
      <c r="D230" s="25">
        <v>2712503636</v>
      </c>
      <c r="E230" s="2" t="s">
        <v>441</v>
      </c>
      <c r="F230" s="2" t="s">
        <v>1649</v>
      </c>
      <c r="G230" s="2" t="s">
        <v>499</v>
      </c>
      <c r="H230" s="2" t="s">
        <v>441</v>
      </c>
      <c r="I230" s="2" t="s">
        <v>113</v>
      </c>
      <c r="J230" s="2" t="s">
        <v>1057</v>
      </c>
      <c r="K230" s="68" t="s">
        <v>499</v>
      </c>
      <c r="L230" s="2" t="s">
        <v>1650</v>
      </c>
      <c r="M230" s="2" t="s">
        <v>1650</v>
      </c>
      <c r="N230" s="2" t="s">
        <v>823</v>
      </c>
      <c r="O230" s="118" t="s">
        <v>1651</v>
      </c>
      <c r="P230" s="2" t="s">
        <v>499</v>
      </c>
      <c r="Q230" s="2" t="s">
        <v>441</v>
      </c>
      <c r="R230" s="2" t="s">
        <v>113</v>
      </c>
      <c r="S230" s="2" t="s">
        <v>1057</v>
      </c>
      <c r="T230" s="119" t="s">
        <v>1058</v>
      </c>
      <c r="U230" s="2" t="s">
        <v>20</v>
      </c>
      <c r="V230" s="2" t="s">
        <v>12</v>
      </c>
      <c r="W230" s="69" t="s">
        <v>824</v>
      </c>
      <c r="X230" s="2" t="s">
        <v>2566</v>
      </c>
      <c r="Y230" s="2">
        <v>9</v>
      </c>
      <c r="Z230" s="2">
        <v>0</v>
      </c>
      <c r="AA230" s="2">
        <v>12</v>
      </c>
      <c r="AB230" s="2">
        <v>0</v>
      </c>
      <c r="AC230" s="2">
        <v>12</v>
      </c>
      <c r="AD230" s="2">
        <v>30</v>
      </c>
      <c r="AE230" s="2">
        <v>15</v>
      </c>
      <c r="AF230" s="2">
        <v>30</v>
      </c>
      <c r="AG230" s="2" t="s">
        <v>2566</v>
      </c>
      <c r="AH230" s="2">
        <v>6</v>
      </c>
      <c r="AI230" s="2" t="s">
        <v>12</v>
      </c>
      <c r="AJ230" s="2">
        <v>130000</v>
      </c>
      <c r="AK230" s="2">
        <v>0</v>
      </c>
      <c r="AL230" s="2">
        <v>0</v>
      </c>
      <c r="AM230" s="2">
        <v>0</v>
      </c>
      <c r="AN230" s="2">
        <v>0</v>
      </c>
      <c r="AO230" s="2">
        <v>0</v>
      </c>
      <c r="AP230" s="2">
        <v>0</v>
      </c>
      <c r="AQ230" s="2">
        <v>0</v>
      </c>
      <c r="AR230" s="2">
        <v>0</v>
      </c>
      <c r="AS230" s="2" t="s">
        <v>16</v>
      </c>
      <c r="AT230" s="2">
        <v>0</v>
      </c>
      <c r="AU230" s="2">
        <v>0</v>
      </c>
      <c r="AV230" s="2">
        <v>0</v>
      </c>
      <c r="AW230" s="2">
        <v>0</v>
      </c>
      <c r="AX230" s="2">
        <v>0</v>
      </c>
      <c r="AY230" s="2">
        <v>0</v>
      </c>
      <c r="AZ230" s="2">
        <v>0</v>
      </c>
      <c r="BA230" s="2">
        <v>0</v>
      </c>
      <c r="BB230" s="2">
        <v>0</v>
      </c>
      <c r="BC230" s="2">
        <v>0</v>
      </c>
      <c r="BD230" s="2">
        <v>0</v>
      </c>
      <c r="BE230" s="2" t="s">
        <v>16</v>
      </c>
      <c r="BF230" s="2">
        <v>0</v>
      </c>
      <c r="BG230" s="2">
        <v>0</v>
      </c>
      <c r="BH230" s="2">
        <v>0</v>
      </c>
      <c r="BI230" s="2">
        <v>0</v>
      </c>
      <c r="BJ230" s="2">
        <v>0</v>
      </c>
      <c r="BK230" s="2">
        <v>0</v>
      </c>
      <c r="BL230" s="2">
        <v>0</v>
      </c>
      <c r="BM230" s="2">
        <v>0</v>
      </c>
      <c r="BN230" s="2">
        <v>0</v>
      </c>
      <c r="BO230" s="2">
        <v>0</v>
      </c>
      <c r="BP230" s="2">
        <v>0</v>
      </c>
      <c r="BQ230" s="2" t="s">
        <v>16</v>
      </c>
      <c r="BR230" s="2">
        <v>0</v>
      </c>
      <c r="BS230" s="2">
        <v>0</v>
      </c>
      <c r="BT230" s="2">
        <v>0</v>
      </c>
      <c r="BU230" s="2">
        <v>0</v>
      </c>
      <c r="BV230" s="2">
        <v>0</v>
      </c>
      <c r="BW230" s="2">
        <v>0</v>
      </c>
      <c r="BX230" s="2">
        <v>0</v>
      </c>
      <c r="BY230" s="2">
        <v>0</v>
      </c>
      <c r="BZ230" s="2">
        <v>0</v>
      </c>
      <c r="CA230" s="2">
        <v>0</v>
      </c>
      <c r="CB230" s="2">
        <v>0</v>
      </c>
      <c r="CC230" s="2" t="s">
        <v>16</v>
      </c>
      <c r="CD230" s="2">
        <v>0</v>
      </c>
      <c r="CE230" s="2">
        <v>0</v>
      </c>
      <c r="CF230" s="2">
        <v>0</v>
      </c>
      <c r="CG230" s="2">
        <v>9</v>
      </c>
      <c r="CH230" s="2">
        <v>0</v>
      </c>
      <c r="CI230" s="2">
        <v>12</v>
      </c>
      <c r="CJ230" s="2">
        <v>0</v>
      </c>
      <c r="CK230" s="2">
        <v>12</v>
      </c>
      <c r="CL230" s="2">
        <v>30</v>
      </c>
      <c r="CM230" s="2">
        <v>15</v>
      </c>
      <c r="CN230" s="2">
        <v>30</v>
      </c>
      <c r="CO230" s="2" t="s">
        <v>2566</v>
      </c>
      <c r="CP230" s="2">
        <v>6</v>
      </c>
      <c r="CQ230" s="2" t="s">
        <v>12</v>
      </c>
      <c r="CR230" s="2">
        <v>130000</v>
      </c>
      <c r="CS230" s="2">
        <v>0</v>
      </c>
      <c r="CT230" s="2">
        <v>0</v>
      </c>
      <c r="CU230" s="2">
        <v>0</v>
      </c>
      <c r="CV230" s="2">
        <v>0</v>
      </c>
      <c r="CW230" s="2">
        <v>0</v>
      </c>
      <c r="CX230" s="2">
        <v>0</v>
      </c>
      <c r="CY230" s="2">
        <v>0</v>
      </c>
      <c r="CZ230" s="2">
        <v>0</v>
      </c>
      <c r="DA230" s="2" t="s">
        <v>16</v>
      </c>
      <c r="DB230" s="2">
        <v>0</v>
      </c>
      <c r="DC230" s="2">
        <v>0</v>
      </c>
      <c r="DD230" s="2">
        <v>0</v>
      </c>
      <c r="DE230" s="2">
        <v>0</v>
      </c>
      <c r="DF230" s="2">
        <v>0</v>
      </c>
      <c r="DG230" s="2">
        <v>0</v>
      </c>
      <c r="DH230" s="2">
        <v>0</v>
      </c>
      <c r="DI230" s="2">
        <v>0</v>
      </c>
      <c r="DJ230" s="2">
        <v>0</v>
      </c>
      <c r="DK230" s="2">
        <v>0</v>
      </c>
      <c r="DL230" s="2">
        <v>0</v>
      </c>
      <c r="DM230" s="2" t="s">
        <v>16</v>
      </c>
      <c r="DN230" s="2">
        <v>0</v>
      </c>
      <c r="DO230" s="2">
        <v>0</v>
      </c>
      <c r="DP230" s="2">
        <v>0</v>
      </c>
      <c r="DQ230" s="2">
        <v>9</v>
      </c>
      <c r="DR230" s="2">
        <v>0</v>
      </c>
      <c r="DS230" s="2">
        <v>12</v>
      </c>
      <c r="DT230" s="2">
        <v>0</v>
      </c>
      <c r="DU230" s="2">
        <v>12</v>
      </c>
      <c r="DV230" s="2">
        <v>30</v>
      </c>
      <c r="DW230" s="2">
        <v>15</v>
      </c>
      <c r="DX230" s="2">
        <v>30</v>
      </c>
      <c r="DY230" s="2" t="s">
        <v>2566</v>
      </c>
      <c r="DZ230" s="2">
        <v>6</v>
      </c>
      <c r="EA230" s="2" t="s">
        <v>12</v>
      </c>
      <c r="EB230" s="2">
        <v>130000</v>
      </c>
      <c r="EC230" s="2">
        <v>0</v>
      </c>
      <c r="ED230" s="2">
        <v>0</v>
      </c>
      <c r="EE230" s="2">
        <v>0</v>
      </c>
      <c r="EF230" s="2">
        <v>0</v>
      </c>
      <c r="EG230" s="2">
        <v>0</v>
      </c>
      <c r="EH230" s="2">
        <v>0</v>
      </c>
      <c r="EI230" s="2">
        <v>0</v>
      </c>
      <c r="EJ230" s="2">
        <v>0</v>
      </c>
      <c r="EK230" s="2" t="s">
        <v>16</v>
      </c>
      <c r="EL230" s="2">
        <v>0</v>
      </c>
      <c r="EM230" s="2">
        <v>0</v>
      </c>
      <c r="EN230" s="2">
        <v>0</v>
      </c>
      <c r="EO230" s="2">
        <v>18</v>
      </c>
      <c r="EP230" s="120">
        <v>390000</v>
      </c>
      <c r="EQ230" s="118">
        <f t="shared" si="30"/>
        <v>1</v>
      </c>
      <c r="ER230" s="118" t="str">
        <f t="shared" si="31"/>
        <v/>
      </c>
      <c r="ES230" s="118" t="str">
        <f t="shared" si="32"/>
        <v/>
      </c>
      <c r="ET230" s="118" t="str">
        <f t="shared" si="33"/>
        <v/>
      </c>
      <c r="EU230" s="118" t="str">
        <f t="shared" si="34"/>
        <v/>
      </c>
      <c r="EV230" s="118">
        <f t="shared" si="35"/>
        <v>1</v>
      </c>
      <c r="EW230" s="118" t="str">
        <f t="shared" si="36"/>
        <v/>
      </c>
      <c r="EX230" s="118" t="str">
        <f t="shared" si="37"/>
        <v/>
      </c>
      <c r="EY230" s="118">
        <f t="shared" si="38"/>
        <v>1</v>
      </c>
      <c r="EZ230" s="118" t="str">
        <f t="shared" si="39"/>
        <v/>
      </c>
      <c r="FA230" s="118" t="str">
        <f>VLOOKUP(B230,[1]Kintone!A:H,8,0)</f>
        <v>診療所</v>
      </c>
      <c r="FB230" s="121">
        <v>45015</v>
      </c>
      <c r="FC230" s="118"/>
      <c r="FD230" s="118"/>
    </row>
    <row r="231" spans="1:161" ht="18.75">
      <c r="A231" s="66">
        <v>227</v>
      </c>
      <c r="B231" s="25">
        <v>279</v>
      </c>
      <c r="C231" s="67" t="s">
        <v>15</v>
      </c>
      <c r="D231" s="25">
        <v>2713006878</v>
      </c>
      <c r="E231" s="2" t="s">
        <v>423</v>
      </c>
      <c r="F231" s="2" t="s">
        <v>3524</v>
      </c>
      <c r="G231" s="2" t="s">
        <v>1034</v>
      </c>
      <c r="H231" s="2" t="s">
        <v>423</v>
      </c>
      <c r="I231" s="2" t="s">
        <v>136</v>
      </c>
      <c r="J231" s="2" t="s">
        <v>2567</v>
      </c>
      <c r="K231" s="68" t="s">
        <v>1034</v>
      </c>
      <c r="L231" s="2" t="s">
        <v>1603</v>
      </c>
      <c r="M231" s="2" t="s">
        <v>1615</v>
      </c>
      <c r="N231" s="2" t="s">
        <v>1604</v>
      </c>
      <c r="O231" s="118" t="s">
        <v>1616</v>
      </c>
      <c r="P231" s="2" t="s">
        <v>1034</v>
      </c>
      <c r="Q231" s="2" t="s">
        <v>423</v>
      </c>
      <c r="R231" s="2" t="s">
        <v>136</v>
      </c>
      <c r="S231" s="2" t="s">
        <v>2567</v>
      </c>
      <c r="T231" s="119" t="s">
        <v>736</v>
      </c>
      <c r="U231" s="2" t="s">
        <v>20</v>
      </c>
      <c r="V231" s="2" t="s">
        <v>15</v>
      </c>
      <c r="W231" s="69"/>
      <c r="X231" s="2"/>
      <c r="Y231" s="2">
        <v>0</v>
      </c>
      <c r="Z231" s="2">
        <v>0</v>
      </c>
      <c r="AA231" s="2">
        <v>0</v>
      </c>
      <c r="AB231" s="2">
        <v>0</v>
      </c>
      <c r="AC231" s="2">
        <v>16</v>
      </c>
      <c r="AD231" s="2">
        <v>0</v>
      </c>
      <c r="AE231" s="2">
        <v>17</v>
      </c>
      <c r="AF231" s="2">
        <v>0</v>
      </c>
      <c r="AG231" s="2" t="s">
        <v>16</v>
      </c>
      <c r="AH231" s="2">
        <v>1</v>
      </c>
      <c r="AI231" s="2" t="s">
        <v>15</v>
      </c>
      <c r="AJ231" s="2">
        <v>25000</v>
      </c>
      <c r="AK231" s="2">
        <v>0</v>
      </c>
      <c r="AL231" s="2">
        <v>0</v>
      </c>
      <c r="AM231" s="2">
        <v>0</v>
      </c>
      <c r="AN231" s="2">
        <v>0</v>
      </c>
      <c r="AO231" s="2">
        <v>16</v>
      </c>
      <c r="AP231" s="2">
        <v>0</v>
      </c>
      <c r="AQ231" s="2">
        <v>17</v>
      </c>
      <c r="AR231" s="2">
        <v>0</v>
      </c>
      <c r="AS231" s="2" t="s">
        <v>16</v>
      </c>
      <c r="AT231" s="2">
        <v>1</v>
      </c>
      <c r="AU231" s="2" t="s">
        <v>15</v>
      </c>
      <c r="AV231" s="2">
        <v>25000</v>
      </c>
      <c r="AW231" s="2">
        <v>0</v>
      </c>
      <c r="AX231" s="2">
        <v>0</v>
      </c>
      <c r="AY231" s="2">
        <v>0</v>
      </c>
      <c r="AZ231" s="2">
        <v>0</v>
      </c>
      <c r="BA231" s="2">
        <v>16</v>
      </c>
      <c r="BB231" s="2">
        <v>0</v>
      </c>
      <c r="BC231" s="2">
        <v>17</v>
      </c>
      <c r="BD231" s="2">
        <v>0</v>
      </c>
      <c r="BE231" s="2" t="s">
        <v>16</v>
      </c>
      <c r="BF231" s="2">
        <v>1</v>
      </c>
      <c r="BG231" s="2" t="s">
        <v>15</v>
      </c>
      <c r="BH231" s="2">
        <v>25000</v>
      </c>
      <c r="BI231" s="2">
        <v>0</v>
      </c>
      <c r="BJ231" s="2">
        <v>0</v>
      </c>
      <c r="BK231" s="2">
        <v>0</v>
      </c>
      <c r="BL231" s="2">
        <v>0</v>
      </c>
      <c r="BM231" s="2">
        <v>16</v>
      </c>
      <c r="BN231" s="2">
        <v>0</v>
      </c>
      <c r="BO231" s="2">
        <v>17</v>
      </c>
      <c r="BP231" s="2">
        <v>0</v>
      </c>
      <c r="BQ231" s="2" t="s">
        <v>16</v>
      </c>
      <c r="BR231" s="2">
        <v>1</v>
      </c>
      <c r="BS231" s="2" t="s">
        <v>15</v>
      </c>
      <c r="BT231" s="2">
        <v>25000</v>
      </c>
      <c r="BU231" s="2">
        <v>0</v>
      </c>
      <c r="BV231" s="2">
        <v>0</v>
      </c>
      <c r="BW231" s="2">
        <v>0</v>
      </c>
      <c r="BX231" s="2">
        <v>0</v>
      </c>
      <c r="BY231" s="2">
        <v>16</v>
      </c>
      <c r="BZ231" s="2">
        <v>0</v>
      </c>
      <c r="CA231" s="2">
        <v>17</v>
      </c>
      <c r="CB231" s="2">
        <v>0</v>
      </c>
      <c r="CC231" s="2" t="s">
        <v>16</v>
      </c>
      <c r="CD231" s="2">
        <v>1</v>
      </c>
      <c r="CE231" s="2" t="s">
        <v>15</v>
      </c>
      <c r="CF231" s="2">
        <v>25000</v>
      </c>
      <c r="CG231" s="2">
        <v>0</v>
      </c>
      <c r="CH231" s="2">
        <v>0</v>
      </c>
      <c r="CI231" s="2">
        <v>0</v>
      </c>
      <c r="CJ231" s="2">
        <v>0</v>
      </c>
      <c r="CK231" s="2">
        <v>16</v>
      </c>
      <c r="CL231" s="2">
        <v>0</v>
      </c>
      <c r="CM231" s="2">
        <v>17</v>
      </c>
      <c r="CN231" s="2">
        <v>0</v>
      </c>
      <c r="CO231" s="2" t="s">
        <v>16</v>
      </c>
      <c r="CP231" s="2">
        <v>1</v>
      </c>
      <c r="CQ231" s="2" t="s">
        <v>15</v>
      </c>
      <c r="CR231" s="2">
        <v>25000</v>
      </c>
      <c r="CS231" s="2">
        <v>0</v>
      </c>
      <c r="CT231" s="2">
        <v>0</v>
      </c>
      <c r="CU231" s="2">
        <v>0</v>
      </c>
      <c r="CV231" s="2">
        <v>0</v>
      </c>
      <c r="CW231" s="2">
        <v>16</v>
      </c>
      <c r="CX231" s="2">
        <v>0</v>
      </c>
      <c r="CY231" s="2">
        <v>17</v>
      </c>
      <c r="CZ231" s="2">
        <v>0</v>
      </c>
      <c r="DA231" s="2" t="s">
        <v>16</v>
      </c>
      <c r="DB231" s="2">
        <v>1</v>
      </c>
      <c r="DC231" s="2" t="s">
        <v>15</v>
      </c>
      <c r="DD231" s="2">
        <v>25000</v>
      </c>
      <c r="DE231" s="2">
        <v>0</v>
      </c>
      <c r="DF231" s="2">
        <v>0</v>
      </c>
      <c r="DG231" s="2">
        <v>0</v>
      </c>
      <c r="DH231" s="2">
        <v>0</v>
      </c>
      <c r="DI231" s="2">
        <v>16</v>
      </c>
      <c r="DJ231" s="2">
        <v>0</v>
      </c>
      <c r="DK231" s="2">
        <v>17</v>
      </c>
      <c r="DL231" s="2">
        <v>0</v>
      </c>
      <c r="DM231" s="2" t="s">
        <v>16</v>
      </c>
      <c r="DN231" s="2">
        <v>1</v>
      </c>
      <c r="DO231" s="2" t="s">
        <v>15</v>
      </c>
      <c r="DP231" s="2">
        <v>25000</v>
      </c>
      <c r="DQ231" s="2">
        <v>0</v>
      </c>
      <c r="DR231" s="2">
        <v>0</v>
      </c>
      <c r="DS231" s="2">
        <v>0</v>
      </c>
      <c r="DT231" s="2">
        <v>0</v>
      </c>
      <c r="DU231" s="2">
        <v>16</v>
      </c>
      <c r="DV231" s="2">
        <v>0</v>
      </c>
      <c r="DW231" s="2">
        <v>17</v>
      </c>
      <c r="DX231" s="2">
        <v>0</v>
      </c>
      <c r="DY231" s="2" t="s">
        <v>16</v>
      </c>
      <c r="DZ231" s="2">
        <v>1</v>
      </c>
      <c r="EA231" s="2" t="s">
        <v>15</v>
      </c>
      <c r="EB231" s="2">
        <v>25000</v>
      </c>
      <c r="EC231" s="2">
        <v>0</v>
      </c>
      <c r="ED231" s="2">
        <v>0</v>
      </c>
      <c r="EE231" s="2">
        <v>0</v>
      </c>
      <c r="EF231" s="2">
        <v>0</v>
      </c>
      <c r="EG231" s="2">
        <v>16</v>
      </c>
      <c r="EH231" s="2">
        <v>0</v>
      </c>
      <c r="EI231" s="2">
        <v>17</v>
      </c>
      <c r="EJ231" s="2">
        <v>0</v>
      </c>
      <c r="EK231" s="2" t="s">
        <v>16</v>
      </c>
      <c r="EL231" s="2">
        <v>1</v>
      </c>
      <c r="EM231" s="2" t="s">
        <v>15</v>
      </c>
      <c r="EN231" s="2">
        <v>25000</v>
      </c>
      <c r="EO231" s="2">
        <v>10</v>
      </c>
      <c r="EP231" s="120">
        <v>250000</v>
      </c>
      <c r="EQ231" s="118">
        <f t="shared" si="30"/>
        <v>1</v>
      </c>
      <c r="ER231" s="118">
        <f t="shared" si="31"/>
        <v>1</v>
      </c>
      <c r="ES231" s="118">
        <f t="shared" si="32"/>
        <v>1</v>
      </c>
      <c r="ET231" s="118">
        <f t="shared" si="33"/>
        <v>1</v>
      </c>
      <c r="EU231" s="118">
        <f t="shared" si="34"/>
        <v>1</v>
      </c>
      <c r="EV231" s="118">
        <f t="shared" si="35"/>
        <v>1</v>
      </c>
      <c r="EW231" s="118">
        <f t="shared" si="36"/>
        <v>1</v>
      </c>
      <c r="EX231" s="118">
        <f t="shared" si="37"/>
        <v>1</v>
      </c>
      <c r="EY231" s="118">
        <f t="shared" si="38"/>
        <v>1</v>
      </c>
      <c r="EZ231" s="118">
        <f t="shared" si="39"/>
        <v>1</v>
      </c>
      <c r="FA231" s="118" t="str">
        <f>VLOOKUP(B231,[1]Kintone!A:H,8,0)</f>
        <v>診療所</v>
      </c>
      <c r="FB231" s="121">
        <v>45015</v>
      </c>
      <c r="FC231" s="118"/>
      <c r="FD231" s="118"/>
    </row>
    <row r="232" spans="1:161" ht="18.75">
      <c r="A232" s="66">
        <v>228</v>
      </c>
      <c r="B232" s="25">
        <v>2698</v>
      </c>
      <c r="C232" s="67" t="s">
        <v>15</v>
      </c>
      <c r="D232" s="25">
        <v>2713006498</v>
      </c>
      <c r="E232" s="2" t="s">
        <v>1165</v>
      </c>
      <c r="F232" s="2">
        <v>0</v>
      </c>
      <c r="G232" s="2">
        <v>0</v>
      </c>
      <c r="H232" s="2" t="s">
        <v>423</v>
      </c>
      <c r="I232" s="2" t="s">
        <v>136</v>
      </c>
      <c r="J232" s="2" t="s">
        <v>2568</v>
      </c>
      <c r="K232" s="68" t="s">
        <v>424</v>
      </c>
      <c r="L232" s="2" t="s">
        <v>1614</v>
      </c>
      <c r="M232" s="2" t="s">
        <v>1615</v>
      </c>
      <c r="N232" s="2" t="s">
        <v>1604</v>
      </c>
      <c r="O232" s="118" t="s">
        <v>1616</v>
      </c>
      <c r="P232" s="2" t="s">
        <v>424</v>
      </c>
      <c r="Q232" s="2" t="s">
        <v>423</v>
      </c>
      <c r="R232" s="2" t="s">
        <v>136</v>
      </c>
      <c r="S232" s="2" t="s">
        <v>2568</v>
      </c>
      <c r="T232" s="119" t="s">
        <v>577</v>
      </c>
      <c r="U232" s="2" t="s">
        <v>20</v>
      </c>
      <c r="V232" s="2" t="s">
        <v>15</v>
      </c>
      <c r="W232" s="69"/>
      <c r="X232" s="2"/>
      <c r="Y232" s="2">
        <v>0</v>
      </c>
      <c r="Z232" s="2">
        <v>0</v>
      </c>
      <c r="AA232" s="2">
        <v>0</v>
      </c>
      <c r="AB232" s="2">
        <v>0</v>
      </c>
      <c r="AC232" s="2">
        <v>13</v>
      </c>
      <c r="AD232" s="2">
        <v>0</v>
      </c>
      <c r="AE232" s="2">
        <v>19</v>
      </c>
      <c r="AF232" s="2">
        <v>0</v>
      </c>
      <c r="AG232" s="2" t="s">
        <v>16</v>
      </c>
      <c r="AH232" s="2">
        <v>6</v>
      </c>
      <c r="AI232" s="2" t="s">
        <v>15</v>
      </c>
      <c r="AJ232" s="2">
        <v>65000</v>
      </c>
      <c r="AK232" s="2">
        <v>0</v>
      </c>
      <c r="AL232" s="2">
        <v>0</v>
      </c>
      <c r="AM232" s="2">
        <v>0</v>
      </c>
      <c r="AN232" s="2">
        <v>0</v>
      </c>
      <c r="AO232" s="2">
        <v>13</v>
      </c>
      <c r="AP232" s="2">
        <v>0</v>
      </c>
      <c r="AQ232" s="2">
        <v>19</v>
      </c>
      <c r="AR232" s="2">
        <v>0</v>
      </c>
      <c r="AS232" s="2" t="s">
        <v>16</v>
      </c>
      <c r="AT232" s="2">
        <v>6</v>
      </c>
      <c r="AU232" s="2" t="s">
        <v>15</v>
      </c>
      <c r="AV232" s="2">
        <v>65000</v>
      </c>
      <c r="AW232" s="2">
        <v>0</v>
      </c>
      <c r="AX232" s="2">
        <v>0</v>
      </c>
      <c r="AY232" s="2">
        <v>0</v>
      </c>
      <c r="AZ232" s="2">
        <v>0</v>
      </c>
      <c r="BA232" s="2">
        <v>13</v>
      </c>
      <c r="BB232" s="2">
        <v>0</v>
      </c>
      <c r="BC232" s="2">
        <v>19</v>
      </c>
      <c r="BD232" s="2">
        <v>0</v>
      </c>
      <c r="BE232" s="2" t="s">
        <v>16</v>
      </c>
      <c r="BF232" s="2">
        <v>6</v>
      </c>
      <c r="BG232" s="2" t="s">
        <v>15</v>
      </c>
      <c r="BH232" s="2">
        <v>65000</v>
      </c>
      <c r="BI232" s="2">
        <v>0</v>
      </c>
      <c r="BJ232" s="2">
        <v>0</v>
      </c>
      <c r="BK232" s="2">
        <v>0</v>
      </c>
      <c r="BL232" s="2">
        <v>0</v>
      </c>
      <c r="BM232" s="2">
        <v>13</v>
      </c>
      <c r="BN232" s="2">
        <v>0</v>
      </c>
      <c r="BO232" s="2">
        <v>19</v>
      </c>
      <c r="BP232" s="2">
        <v>0</v>
      </c>
      <c r="BQ232" s="2" t="s">
        <v>16</v>
      </c>
      <c r="BR232" s="2">
        <v>6</v>
      </c>
      <c r="BS232" s="2" t="s">
        <v>15</v>
      </c>
      <c r="BT232" s="2">
        <v>65000</v>
      </c>
      <c r="BU232" s="2">
        <v>0</v>
      </c>
      <c r="BV232" s="2">
        <v>0</v>
      </c>
      <c r="BW232" s="2">
        <v>0</v>
      </c>
      <c r="BX232" s="2">
        <v>0</v>
      </c>
      <c r="BY232" s="2">
        <v>13</v>
      </c>
      <c r="BZ232" s="2">
        <v>0</v>
      </c>
      <c r="CA232" s="2">
        <v>19</v>
      </c>
      <c r="CB232" s="2">
        <v>0</v>
      </c>
      <c r="CC232" s="2" t="s">
        <v>16</v>
      </c>
      <c r="CD232" s="2">
        <v>6</v>
      </c>
      <c r="CE232" s="2" t="s">
        <v>15</v>
      </c>
      <c r="CF232" s="2">
        <v>65000</v>
      </c>
      <c r="CG232" s="2">
        <v>0</v>
      </c>
      <c r="CH232" s="2">
        <v>0</v>
      </c>
      <c r="CI232" s="2">
        <v>0</v>
      </c>
      <c r="CJ232" s="2">
        <v>0</v>
      </c>
      <c r="CK232" s="2">
        <v>13</v>
      </c>
      <c r="CL232" s="2">
        <v>0</v>
      </c>
      <c r="CM232" s="2">
        <v>19</v>
      </c>
      <c r="CN232" s="2">
        <v>0</v>
      </c>
      <c r="CO232" s="2" t="s">
        <v>16</v>
      </c>
      <c r="CP232" s="2">
        <v>6</v>
      </c>
      <c r="CQ232" s="2" t="s">
        <v>15</v>
      </c>
      <c r="CR232" s="2">
        <v>65000</v>
      </c>
      <c r="CS232" s="2">
        <v>0</v>
      </c>
      <c r="CT232" s="2">
        <v>0</v>
      </c>
      <c r="CU232" s="2">
        <v>0</v>
      </c>
      <c r="CV232" s="2">
        <v>0</v>
      </c>
      <c r="CW232" s="2">
        <v>13</v>
      </c>
      <c r="CX232" s="2">
        <v>0</v>
      </c>
      <c r="CY232" s="2">
        <v>19</v>
      </c>
      <c r="CZ232" s="2">
        <v>0</v>
      </c>
      <c r="DA232" s="2" t="s">
        <v>16</v>
      </c>
      <c r="DB232" s="2">
        <v>6</v>
      </c>
      <c r="DC232" s="2" t="s">
        <v>15</v>
      </c>
      <c r="DD232" s="2">
        <v>65000</v>
      </c>
      <c r="DE232" s="2">
        <v>0</v>
      </c>
      <c r="DF232" s="2">
        <v>0</v>
      </c>
      <c r="DG232" s="2">
        <v>0</v>
      </c>
      <c r="DH232" s="2">
        <v>0</v>
      </c>
      <c r="DI232" s="2">
        <v>13</v>
      </c>
      <c r="DJ232" s="2">
        <v>0</v>
      </c>
      <c r="DK232" s="2">
        <v>19</v>
      </c>
      <c r="DL232" s="2">
        <v>0</v>
      </c>
      <c r="DM232" s="2" t="s">
        <v>16</v>
      </c>
      <c r="DN232" s="2">
        <v>6</v>
      </c>
      <c r="DO232" s="2" t="s">
        <v>15</v>
      </c>
      <c r="DP232" s="2">
        <v>65000</v>
      </c>
      <c r="DQ232" s="2">
        <v>0</v>
      </c>
      <c r="DR232" s="2">
        <v>0</v>
      </c>
      <c r="DS232" s="2">
        <v>0</v>
      </c>
      <c r="DT232" s="2">
        <v>0</v>
      </c>
      <c r="DU232" s="2">
        <v>13</v>
      </c>
      <c r="DV232" s="2">
        <v>0</v>
      </c>
      <c r="DW232" s="2">
        <v>19</v>
      </c>
      <c r="DX232" s="2">
        <v>0</v>
      </c>
      <c r="DY232" s="2" t="s">
        <v>16</v>
      </c>
      <c r="DZ232" s="2">
        <v>6</v>
      </c>
      <c r="EA232" s="2" t="s">
        <v>15</v>
      </c>
      <c r="EB232" s="2">
        <v>65000</v>
      </c>
      <c r="EC232" s="2">
        <v>0</v>
      </c>
      <c r="ED232" s="2">
        <v>0</v>
      </c>
      <c r="EE232" s="2">
        <v>0</v>
      </c>
      <c r="EF232" s="2">
        <v>0</v>
      </c>
      <c r="EG232" s="2">
        <v>13</v>
      </c>
      <c r="EH232" s="2">
        <v>0</v>
      </c>
      <c r="EI232" s="2">
        <v>19</v>
      </c>
      <c r="EJ232" s="2">
        <v>0</v>
      </c>
      <c r="EK232" s="2" t="s">
        <v>16</v>
      </c>
      <c r="EL232" s="2">
        <v>6</v>
      </c>
      <c r="EM232" s="2" t="s">
        <v>15</v>
      </c>
      <c r="EN232" s="2">
        <v>65000</v>
      </c>
      <c r="EO232" s="2">
        <v>60</v>
      </c>
      <c r="EP232" s="120">
        <v>650000</v>
      </c>
      <c r="EQ232" s="118">
        <f t="shared" si="30"/>
        <v>1</v>
      </c>
      <c r="ER232" s="118">
        <f t="shared" si="31"/>
        <v>1</v>
      </c>
      <c r="ES232" s="118">
        <f t="shared" si="32"/>
        <v>1</v>
      </c>
      <c r="ET232" s="118">
        <f t="shared" si="33"/>
        <v>1</v>
      </c>
      <c r="EU232" s="118">
        <f t="shared" si="34"/>
        <v>1</v>
      </c>
      <c r="EV232" s="118">
        <f t="shared" si="35"/>
        <v>1</v>
      </c>
      <c r="EW232" s="118">
        <f t="shared" si="36"/>
        <v>1</v>
      </c>
      <c r="EX232" s="118">
        <f t="shared" si="37"/>
        <v>1</v>
      </c>
      <c r="EY232" s="118">
        <f t="shared" si="38"/>
        <v>1</v>
      </c>
      <c r="EZ232" s="118">
        <f t="shared" si="39"/>
        <v>1</v>
      </c>
      <c r="FA232" s="118" t="str">
        <f>VLOOKUP(B232,[1]Kintone!A:H,8,0)</f>
        <v>診療所</v>
      </c>
      <c r="FB232" s="121">
        <v>45015</v>
      </c>
      <c r="FC232" s="118"/>
      <c r="FD232" s="118"/>
    </row>
    <row r="233" spans="1:161" ht="18.75">
      <c r="A233" s="66">
        <v>229</v>
      </c>
      <c r="B233" s="25">
        <v>1710</v>
      </c>
      <c r="C233" s="67" t="s">
        <v>12</v>
      </c>
      <c r="D233" s="25">
        <v>2719410454</v>
      </c>
      <c r="E233" s="2" t="s">
        <v>1165</v>
      </c>
      <c r="F233" s="2">
        <v>0</v>
      </c>
      <c r="G233" s="2">
        <v>0</v>
      </c>
      <c r="H233" s="2" t="s">
        <v>808</v>
      </c>
      <c r="I233" s="2" t="s">
        <v>47</v>
      </c>
      <c r="J233" s="2" t="s">
        <v>2569</v>
      </c>
      <c r="K233" s="68" t="s">
        <v>496</v>
      </c>
      <c r="L233" s="2" t="s">
        <v>1652</v>
      </c>
      <c r="M233" s="2" t="s">
        <v>1652</v>
      </c>
      <c r="N233" s="2" t="s">
        <v>809</v>
      </c>
      <c r="O233" s="118" t="s">
        <v>1653</v>
      </c>
      <c r="P233" s="2" t="s">
        <v>496</v>
      </c>
      <c r="Q233" s="2" t="s">
        <v>808</v>
      </c>
      <c r="R233" s="2" t="s">
        <v>47</v>
      </c>
      <c r="S233" s="2" t="s">
        <v>2569</v>
      </c>
      <c r="T233" s="119" t="s">
        <v>809</v>
      </c>
      <c r="U233" s="2" t="s">
        <v>20</v>
      </c>
      <c r="V233" s="2" t="s">
        <v>12</v>
      </c>
      <c r="W233" s="69" t="s">
        <v>810</v>
      </c>
      <c r="X233" s="2" t="s">
        <v>2570</v>
      </c>
      <c r="Y233" s="2">
        <v>10</v>
      </c>
      <c r="Z233" s="2">
        <v>0</v>
      </c>
      <c r="AA233" s="2">
        <v>11</v>
      </c>
      <c r="AB233" s="2">
        <v>0</v>
      </c>
      <c r="AC233" s="2">
        <v>0</v>
      </c>
      <c r="AD233" s="2">
        <v>0</v>
      </c>
      <c r="AE233" s="2">
        <v>0</v>
      </c>
      <c r="AF233" s="2">
        <v>0</v>
      </c>
      <c r="AG233" s="2" t="s">
        <v>2570</v>
      </c>
      <c r="AH233" s="2">
        <v>1</v>
      </c>
      <c r="AI233" s="2" t="s">
        <v>12</v>
      </c>
      <c r="AJ233" s="2">
        <v>50000</v>
      </c>
      <c r="AK233" s="2">
        <v>0</v>
      </c>
      <c r="AL233" s="2">
        <v>0</v>
      </c>
      <c r="AM233" s="2">
        <v>0</v>
      </c>
      <c r="AN233" s="2">
        <v>0</v>
      </c>
      <c r="AO233" s="2">
        <v>0</v>
      </c>
      <c r="AP233" s="2">
        <v>0</v>
      </c>
      <c r="AQ233" s="2">
        <v>0</v>
      </c>
      <c r="AR233" s="2">
        <v>0</v>
      </c>
      <c r="AS233" s="2" t="s">
        <v>16</v>
      </c>
      <c r="AT233" s="2">
        <v>0</v>
      </c>
      <c r="AU233" s="2">
        <v>0</v>
      </c>
      <c r="AV233" s="2">
        <v>0</v>
      </c>
      <c r="AW233" s="2">
        <v>0</v>
      </c>
      <c r="AX233" s="2">
        <v>0</v>
      </c>
      <c r="AY233" s="2">
        <v>0</v>
      </c>
      <c r="AZ233" s="2">
        <v>0</v>
      </c>
      <c r="BA233" s="2">
        <v>0</v>
      </c>
      <c r="BB233" s="2">
        <v>0</v>
      </c>
      <c r="BC233" s="2">
        <v>0</v>
      </c>
      <c r="BD233" s="2">
        <v>0</v>
      </c>
      <c r="BE233" s="2" t="s">
        <v>16</v>
      </c>
      <c r="BF233" s="2">
        <v>0</v>
      </c>
      <c r="BG233" s="2">
        <v>0</v>
      </c>
      <c r="BH233" s="2">
        <v>0</v>
      </c>
      <c r="BI233" s="2">
        <v>0</v>
      </c>
      <c r="BJ233" s="2">
        <v>0</v>
      </c>
      <c r="BK233" s="2">
        <v>0</v>
      </c>
      <c r="BL233" s="2">
        <v>0</v>
      </c>
      <c r="BM233" s="2">
        <v>17</v>
      </c>
      <c r="BN233" s="2">
        <v>0</v>
      </c>
      <c r="BO233" s="2">
        <v>18</v>
      </c>
      <c r="BP233" s="2">
        <v>0</v>
      </c>
      <c r="BQ233" s="2" t="s">
        <v>2570</v>
      </c>
      <c r="BR233" s="2">
        <v>1</v>
      </c>
      <c r="BS233" s="2" t="s">
        <v>12</v>
      </c>
      <c r="BT233" s="2">
        <v>50000</v>
      </c>
      <c r="BU233" s="2">
        <v>9</v>
      </c>
      <c r="BV233" s="2">
        <v>30</v>
      </c>
      <c r="BW233" s="2">
        <v>14</v>
      </c>
      <c r="BX233" s="2">
        <v>30</v>
      </c>
      <c r="BY233" s="2">
        <v>0</v>
      </c>
      <c r="BZ233" s="2">
        <v>0</v>
      </c>
      <c r="CA233" s="2">
        <v>0</v>
      </c>
      <c r="CB233" s="2">
        <v>0</v>
      </c>
      <c r="CC233" s="2" t="s">
        <v>2570</v>
      </c>
      <c r="CD233" s="2">
        <v>5</v>
      </c>
      <c r="CE233" s="2" t="s">
        <v>12</v>
      </c>
      <c r="CF233" s="2">
        <v>110000</v>
      </c>
      <c r="CG233" s="2">
        <v>9</v>
      </c>
      <c r="CH233" s="2">
        <v>30</v>
      </c>
      <c r="CI233" s="2">
        <v>10</v>
      </c>
      <c r="CJ233" s="2">
        <v>30</v>
      </c>
      <c r="CK233" s="2">
        <v>0</v>
      </c>
      <c r="CL233" s="2">
        <v>0</v>
      </c>
      <c r="CM233" s="2">
        <v>0</v>
      </c>
      <c r="CN233" s="2">
        <v>0</v>
      </c>
      <c r="CO233" s="2" t="s">
        <v>2570</v>
      </c>
      <c r="CP233" s="2">
        <v>1</v>
      </c>
      <c r="CQ233" s="2" t="s">
        <v>12</v>
      </c>
      <c r="CR233" s="2">
        <v>50000</v>
      </c>
      <c r="CS233" s="2">
        <v>9</v>
      </c>
      <c r="CT233" s="2">
        <v>30</v>
      </c>
      <c r="CU233" s="2">
        <v>12</v>
      </c>
      <c r="CV233" s="2">
        <v>30</v>
      </c>
      <c r="CW233" s="2">
        <v>0</v>
      </c>
      <c r="CX233" s="2">
        <v>0</v>
      </c>
      <c r="CY233" s="2">
        <v>0</v>
      </c>
      <c r="CZ233" s="2">
        <v>0</v>
      </c>
      <c r="DA233" s="2" t="s">
        <v>2570</v>
      </c>
      <c r="DB233" s="2">
        <v>3</v>
      </c>
      <c r="DC233" s="2" t="s">
        <v>12</v>
      </c>
      <c r="DD233" s="2">
        <v>70000</v>
      </c>
      <c r="DE233" s="2">
        <v>0</v>
      </c>
      <c r="DF233" s="2">
        <v>0</v>
      </c>
      <c r="DG233" s="2">
        <v>0</v>
      </c>
      <c r="DH233" s="2">
        <v>0</v>
      </c>
      <c r="DI233" s="2">
        <v>0</v>
      </c>
      <c r="DJ233" s="2">
        <v>0</v>
      </c>
      <c r="DK233" s="2">
        <v>0</v>
      </c>
      <c r="DL233" s="2">
        <v>0</v>
      </c>
      <c r="DM233" s="2" t="s">
        <v>16</v>
      </c>
      <c r="DN233" s="2">
        <v>0</v>
      </c>
      <c r="DO233" s="2">
        <v>0</v>
      </c>
      <c r="DP233" s="2">
        <v>0</v>
      </c>
      <c r="DQ233" s="2">
        <v>0</v>
      </c>
      <c r="DR233" s="2">
        <v>0</v>
      </c>
      <c r="DS233" s="2">
        <v>0</v>
      </c>
      <c r="DT233" s="2">
        <v>0</v>
      </c>
      <c r="DU233" s="2">
        <v>17</v>
      </c>
      <c r="DV233" s="2">
        <v>0</v>
      </c>
      <c r="DW233" s="2">
        <v>18</v>
      </c>
      <c r="DX233" s="2">
        <v>0</v>
      </c>
      <c r="DY233" s="2" t="s">
        <v>2570</v>
      </c>
      <c r="DZ233" s="2">
        <v>1</v>
      </c>
      <c r="EA233" s="2" t="s">
        <v>12</v>
      </c>
      <c r="EB233" s="2">
        <v>50000</v>
      </c>
      <c r="EC233" s="2">
        <v>0</v>
      </c>
      <c r="ED233" s="2">
        <v>0</v>
      </c>
      <c r="EE233" s="2">
        <v>0</v>
      </c>
      <c r="EF233" s="2">
        <v>0</v>
      </c>
      <c r="EG233" s="2">
        <v>18</v>
      </c>
      <c r="EH233" s="2">
        <v>0</v>
      </c>
      <c r="EI233" s="2">
        <v>19</v>
      </c>
      <c r="EJ233" s="2">
        <v>0</v>
      </c>
      <c r="EK233" s="2" t="s">
        <v>2570</v>
      </c>
      <c r="EL233" s="2">
        <v>1</v>
      </c>
      <c r="EM233" s="2" t="s">
        <v>12</v>
      </c>
      <c r="EN233" s="2">
        <v>50000</v>
      </c>
      <c r="EO233" s="2">
        <v>13</v>
      </c>
      <c r="EP233" s="120">
        <v>430000</v>
      </c>
      <c r="EQ233" s="118">
        <f t="shared" si="30"/>
        <v>1</v>
      </c>
      <c r="ER233" s="118" t="str">
        <f t="shared" si="31"/>
        <v/>
      </c>
      <c r="ES233" s="118" t="str">
        <f t="shared" si="32"/>
        <v/>
      </c>
      <c r="ET233" s="118">
        <f t="shared" si="33"/>
        <v>1</v>
      </c>
      <c r="EU233" s="118">
        <f t="shared" si="34"/>
        <v>1</v>
      </c>
      <c r="EV233" s="118">
        <f t="shared" si="35"/>
        <v>1</v>
      </c>
      <c r="EW233" s="118">
        <f t="shared" si="36"/>
        <v>1</v>
      </c>
      <c r="EX233" s="118" t="str">
        <f t="shared" si="37"/>
        <v/>
      </c>
      <c r="EY233" s="118">
        <f t="shared" si="38"/>
        <v>1</v>
      </c>
      <c r="EZ233" s="118">
        <f t="shared" si="39"/>
        <v>1</v>
      </c>
      <c r="FA233" s="118" t="str">
        <f>VLOOKUP(B233,[1]Kintone!A:H,8,0)</f>
        <v>診療所</v>
      </c>
      <c r="FB233" s="121">
        <v>45015</v>
      </c>
      <c r="FC233" s="118"/>
      <c r="FD233" s="118"/>
    </row>
    <row r="234" spans="1:161" ht="18.75">
      <c r="A234" s="66">
        <v>230</v>
      </c>
      <c r="B234" s="25">
        <v>3002</v>
      </c>
      <c r="C234" s="67" t="s">
        <v>12</v>
      </c>
      <c r="D234" s="25">
        <v>2712604178</v>
      </c>
      <c r="E234" s="2" t="s">
        <v>1165</v>
      </c>
      <c r="F234" s="2">
        <v>0</v>
      </c>
      <c r="G234" s="2">
        <v>0</v>
      </c>
      <c r="H234" s="2" t="s">
        <v>2141</v>
      </c>
      <c r="I234" s="2" t="s">
        <v>164</v>
      </c>
      <c r="J234" s="2" t="s">
        <v>2571</v>
      </c>
      <c r="K234" s="68" t="s">
        <v>2142</v>
      </c>
      <c r="L234" s="2" t="s">
        <v>3525</v>
      </c>
      <c r="M234" s="2" t="s">
        <v>3525</v>
      </c>
      <c r="N234" s="2" t="s">
        <v>2143</v>
      </c>
      <c r="O234" s="118" t="s">
        <v>3526</v>
      </c>
      <c r="P234" s="2" t="s">
        <v>2142</v>
      </c>
      <c r="Q234" s="2" t="s">
        <v>2141</v>
      </c>
      <c r="R234" s="2" t="s">
        <v>164</v>
      </c>
      <c r="S234" s="2" t="s">
        <v>2571</v>
      </c>
      <c r="T234" s="119" t="s">
        <v>2144</v>
      </c>
      <c r="U234" s="2" t="s">
        <v>78</v>
      </c>
      <c r="V234" s="2" t="s">
        <v>12</v>
      </c>
      <c r="W234" s="69" t="s">
        <v>2572</v>
      </c>
      <c r="X234" s="2" t="s">
        <v>2573</v>
      </c>
      <c r="Y234" s="2">
        <v>9</v>
      </c>
      <c r="Z234" s="2">
        <v>0</v>
      </c>
      <c r="AA234" s="2">
        <v>12</v>
      </c>
      <c r="AB234" s="2">
        <v>0</v>
      </c>
      <c r="AC234" s="2">
        <v>12</v>
      </c>
      <c r="AD234" s="2">
        <v>0</v>
      </c>
      <c r="AE234" s="2">
        <v>14</v>
      </c>
      <c r="AF234" s="2">
        <v>0</v>
      </c>
      <c r="AG234" s="2" t="s">
        <v>2573</v>
      </c>
      <c r="AH234" s="2">
        <v>5</v>
      </c>
      <c r="AI234" s="2" t="s">
        <v>12</v>
      </c>
      <c r="AJ234" s="2">
        <v>110000</v>
      </c>
      <c r="AK234" s="2">
        <v>9</v>
      </c>
      <c r="AL234" s="2">
        <v>0</v>
      </c>
      <c r="AM234" s="2">
        <v>12</v>
      </c>
      <c r="AN234" s="2">
        <v>0</v>
      </c>
      <c r="AO234" s="2">
        <v>12</v>
      </c>
      <c r="AP234" s="2">
        <v>0</v>
      </c>
      <c r="AQ234" s="2">
        <v>14</v>
      </c>
      <c r="AR234" s="2">
        <v>0</v>
      </c>
      <c r="AS234" s="2" t="s">
        <v>2573</v>
      </c>
      <c r="AT234" s="2">
        <v>5</v>
      </c>
      <c r="AU234" s="2" t="s">
        <v>12</v>
      </c>
      <c r="AV234" s="2">
        <v>110000</v>
      </c>
      <c r="AW234" s="2">
        <v>9</v>
      </c>
      <c r="AX234" s="2">
        <v>0</v>
      </c>
      <c r="AY234" s="2">
        <v>12</v>
      </c>
      <c r="AZ234" s="2">
        <v>0</v>
      </c>
      <c r="BA234" s="2">
        <v>12</v>
      </c>
      <c r="BB234" s="2">
        <v>0</v>
      </c>
      <c r="BC234" s="2">
        <v>14</v>
      </c>
      <c r="BD234" s="2">
        <v>0</v>
      </c>
      <c r="BE234" s="2" t="s">
        <v>2573</v>
      </c>
      <c r="BF234" s="2">
        <v>5</v>
      </c>
      <c r="BG234" s="2" t="s">
        <v>12</v>
      </c>
      <c r="BH234" s="2">
        <v>110000</v>
      </c>
      <c r="BI234" s="2">
        <v>9</v>
      </c>
      <c r="BJ234" s="2">
        <v>0</v>
      </c>
      <c r="BK234" s="2">
        <v>12</v>
      </c>
      <c r="BL234" s="2">
        <v>0</v>
      </c>
      <c r="BM234" s="2">
        <v>12</v>
      </c>
      <c r="BN234" s="2">
        <v>0</v>
      </c>
      <c r="BO234" s="2">
        <v>14</v>
      </c>
      <c r="BP234" s="2">
        <v>0</v>
      </c>
      <c r="BQ234" s="2" t="s">
        <v>2573</v>
      </c>
      <c r="BR234" s="2">
        <v>5</v>
      </c>
      <c r="BS234" s="2" t="s">
        <v>12</v>
      </c>
      <c r="BT234" s="2">
        <v>110000</v>
      </c>
      <c r="BU234" s="2">
        <v>9</v>
      </c>
      <c r="BV234" s="2">
        <v>0</v>
      </c>
      <c r="BW234" s="2">
        <v>12</v>
      </c>
      <c r="BX234" s="2">
        <v>0</v>
      </c>
      <c r="BY234" s="2">
        <v>12</v>
      </c>
      <c r="BZ234" s="2">
        <v>0</v>
      </c>
      <c r="CA234" s="2">
        <v>14</v>
      </c>
      <c r="CB234" s="2">
        <v>0</v>
      </c>
      <c r="CC234" s="2" t="s">
        <v>2573</v>
      </c>
      <c r="CD234" s="2">
        <v>5</v>
      </c>
      <c r="CE234" s="2" t="s">
        <v>12</v>
      </c>
      <c r="CF234" s="2">
        <v>110000</v>
      </c>
      <c r="CG234" s="2">
        <v>9</v>
      </c>
      <c r="CH234" s="2">
        <v>0</v>
      </c>
      <c r="CI234" s="2">
        <v>12</v>
      </c>
      <c r="CJ234" s="2">
        <v>0</v>
      </c>
      <c r="CK234" s="2">
        <v>12</v>
      </c>
      <c r="CL234" s="2">
        <v>0</v>
      </c>
      <c r="CM234" s="2">
        <v>14</v>
      </c>
      <c r="CN234" s="2">
        <v>0</v>
      </c>
      <c r="CO234" s="2" t="s">
        <v>2573</v>
      </c>
      <c r="CP234" s="2">
        <v>5</v>
      </c>
      <c r="CQ234" s="2" t="s">
        <v>12</v>
      </c>
      <c r="CR234" s="2">
        <v>110000</v>
      </c>
      <c r="CS234" s="2">
        <v>9</v>
      </c>
      <c r="CT234" s="2">
        <v>0</v>
      </c>
      <c r="CU234" s="2">
        <v>12</v>
      </c>
      <c r="CV234" s="2">
        <v>0</v>
      </c>
      <c r="CW234" s="2">
        <v>12</v>
      </c>
      <c r="CX234" s="2">
        <v>0</v>
      </c>
      <c r="CY234" s="2">
        <v>14</v>
      </c>
      <c r="CZ234" s="2">
        <v>0</v>
      </c>
      <c r="DA234" s="2" t="s">
        <v>2573</v>
      </c>
      <c r="DB234" s="2">
        <v>5</v>
      </c>
      <c r="DC234" s="2" t="s">
        <v>12</v>
      </c>
      <c r="DD234" s="2">
        <v>110000</v>
      </c>
      <c r="DE234" s="2">
        <v>9</v>
      </c>
      <c r="DF234" s="2">
        <v>0</v>
      </c>
      <c r="DG234" s="2">
        <v>12</v>
      </c>
      <c r="DH234" s="2">
        <v>0</v>
      </c>
      <c r="DI234" s="2">
        <v>12</v>
      </c>
      <c r="DJ234" s="2">
        <v>0</v>
      </c>
      <c r="DK234" s="2">
        <v>14</v>
      </c>
      <c r="DL234" s="2">
        <v>0</v>
      </c>
      <c r="DM234" s="2" t="s">
        <v>2573</v>
      </c>
      <c r="DN234" s="2">
        <v>5</v>
      </c>
      <c r="DO234" s="2" t="s">
        <v>12</v>
      </c>
      <c r="DP234" s="2">
        <v>110000</v>
      </c>
      <c r="DQ234" s="2">
        <v>9</v>
      </c>
      <c r="DR234" s="2">
        <v>0</v>
      </c>
      <c r="DS234" s="2">
        <v>12</v>
      </c>
      <c r="DT234" s="2">
        <v>0</v>
      </c>
      <c r="DU234" s="2">
        <v>12</v>
      </c>
      <c r="DV234" s="2">
        <v>0</v>
      </c>
      <c r="DW234" s="2">
        <v>14</v>
      </c>
      <c r="DX234" s="2">
        <v>0</v>
      </c>
      <c r="DY234" s="2" t="s">
        <v>2573</v>
      </c>
      <c r="DZ234" s="2">
        <v>5</v>
      </c>
      <c r="EA234" s="2" t="s">
        <v>12</v>
      </c>
      <c r="EB234" s="2">
        <v>110000</v>
      </c>
      <c r="EC234" s="2">
        <v>9</v>
      </c>
      <c r="ED234" s="2">
        <v>0</v>
      </c>
      <c r="EE234" s="2">
        <v>12</v>
      </c>
      <c r="EF234" s="2">
        <v>0</v>
      </c>
      <c r="EG234" s="2">
        <v>12</v>
      </c>
      <c r="EH234" s="2">
        <v>0</v>
      </c>
      <c r="EI234" s="2">
        <v>14</v>
      </c>
      <c r="EJ234" s="2">
        <v>0</v>
      </c>
      <c r="EK234" s="2" t="s">
        <v>2573</v>
      </c>
      <c r="EL234" s="2">
        <v>5</v>
      </c>
      <c r="EM234" s="2" t="s">
        <v>12</v>
      </c>
      <c r="EN234" s="2">
        <v>110000</v>
      </c>
      <c r="EO234" s="2">
        <v>50</v>
      </c>
      <c r="EP234" s="120">
        <v>1100000</v>
      </c>
      <c r="EQ234" s="118">
        <f t="shared" si="30"/>
        <v>1</v>
      </c>
      <c r="ER234" s="118">
        <f t="shared" si="31"/>
        <v>1</v>
      </c>
      <c r="ES234" s="118">
        <f t="shared" si="32"/>
        <v>1</v>
      </c>
      <c r="ET234" s="118">
        <f t="shared" si="33"/>
        <v>1</v>
      </c>
      <c r="EU234" s="118">
        <f t="shared" si="34"/>
        <v>1</v>
      </c>
      <c r="EV234" s="118">
        <f t="shared" si="35"/>
        <v>1</v>
      </c>
      <c r="EW234" s="118">
        <f t="shared" si="36"/>
        <v>1</v>
      </c>
      <c r="EX234" s="118">
        <f t="shared" si="37"/>
        <v>1</v>
      </c>
      <c r="EY234" s="118">
        <f t="shared" si="38"/>
        <v>1</v>
      </c>
      <c r="EZ234" s="118">
        <f t="shared" si="39"/>
        <v>1</v>
      </c>
      <c r="FA234" s="118" t="str">
        <f>VLOOKUP(B234,[1]Kintone!A:H,8,0)</f>
        <v>診療所</v>
      </c>
      <c r="FB234" s="121">
        <v>45015</v>
      </c>
      <c r="FC234" s="118"/>
      <c r="FD234" s="118"/>
    </row>
    <row r="235" spans="1:161" ht="18.75">
      <c r="A235" s="66">
        <v>231</v>
      </c>
      <c r="B235" s="25">
        <v>1930</v>
      </c>
      <c r="C235" s="67" t="s">
        <v>12</v>
      </c>
      <c r="D235" s="25">
        <v>2716500505</v>
      </c>
      <c r="E235" s="2" t="s">
        <v>55</v>
      </c>
      <c r="F235" s="2" t="s">
        <v>3527</v>
      </c>
      <c r="G235" s="2" t="s">
        <v>54</v>
      </c>
      <c r="H235" s="2" t="s">
        <v>55</v>
      </c>
      <c r="I235" s="2" t="s">
        <v>56</v>
      </c>
      <c r="J235" s="2" t="s">
        <v>57</v>
      </c>
      <c r="K235" s="68" t="s">
        <v>1055</v>
      </c>
      <c r="L235" s="2" t="s">
        <v>1745</v>
      </c>
      <c r="M235" s="2" t="s">
        <v>1745</v>
      </c>
      <c r="N235" s="2" t="s">
        <v>58</v>
      </c>
      <c r="O235" s="118" t="s">
        <v>1746</v>
      </c>
      <c r="P235" s="2" t="s">
        <v>1055</v>
      </c>
      <c r="Q235" s="2" t="s">
        <v>55</v>
      </c>
      <c r="R235" s="2" t="s">
        <v>56</v>
      </c>
      <c r="S235" s="2" t="s">
        <v>57</v>
      </c>
      <c r="T235" s="119" t="s">
        <v>58</v>
      </c>
      <c r="U235" s="2" t="s">
        <v>20</v>
      </c>
      <c r="V235" s="2" t="s">
        <v>12</v>
      </c>
      <c r="W235" s="69"/>
      <c r="X235" s="2" t="s">
        <v>2574</v>
      </c>
      <c r="Y235" s="2">
        <v>0</v>
      </c>
      <c r="Z235" s="2">
        <v>0</v>
      </c>
      <c r="AA235" s="2">
        <v>0</v>
      </c>
      <c r="AB235" s="2">
        <v>0</v>
      </c>
      <c r="AC235" s="2">
        <v>12</v>
      </c>
      <c r="AD235" s="2">
        <v>0</v>
      </c>
      <c r="AE235" s="2">
        <v>16</v>
      </c>
      <c r="AF235" s="2">
        <v>0</v>
      </c>
      <c r="AG235" s="2" t="s">
        <v>2574</v>
      </c>
      <c r="AH235" s="2">
        <v>4</v>
      </c>
      <c r="AI235" s="2" t="s">
        <v>12</v>
      </c>
      <c r="AJ235" s="2">
        <v>90000</v>
      </c>
      <c r="AK235" s="2">
        <v>0</v>
      </c>
      <c r="AL235" s="2">
        <v>0</v>
      </c>
      <c r="AM235" s="2">
        <v>0</v>
      </c>
      <c r="AN235" s="2">
        <v>0</v>
      </c>
      <c r="AO235" s="2">
        <v>12</v>
      </c>
      <c r="AP235" s="2">
        <v>0</v>
      </c>
      <c r="AQ235" s="2">
        <v>16</v>
      </c>
      <c r="AR235" s="2">
        <v>0</v>
      </c>
      <c r="AS235" s="2" t="s">
        <v>2574</v>
      </c>
      <c r="AT235" s="2">
        <v>4</v>
      </c>
      <c r="AU235" s="2" t="s">
        <v>12</v>
      </c>
      <c r="AV235" s="2">
        <v>90000</v>
      </c>
      <c r="AW235" s="2">
        <v>0</v>
      </c>
      <c r="AX235" s="2">
        <v>0</v>
      </c>
      <c r="AY235" s="2">
        <v>0</v>
      </c>
      <c r="AZ235" s="2">
        <v>0</v>
      </c>
      <c r="BA235" s="2">
        <v>12</v>
      </c>
      <c r="BB235" s="2">
        <v>0</v>
      </c>
      <c r="BC235" s="2">
        <v>16</v>
      </c>
      <c r="BD235" s="2">
        <v>0</v>
      </c>
      <c r="BE235" s="2" t="s">
        <v>2574</v>
      </c>
      <c r="BF235" s="2">
        <v>4</v>
      </c>
      <c r="BG235" s="2" t="s">
        <v>12</v>
      </c>
      <c r="BH235" s="2">
        <v>90000</v>
      </c>
      <c r="BI235" s="2">
        <v>0</v>
      </c>
      <c r="BJ235" s="2">
        <v>0</v>
      </c>
      <c r="BK235" s="2">
        <v>0</v>
      </c>
      <c r="BL235" s="2">
        <v>0</v>
      </c>
      <c r="BM235" s="2">
        <v>12</v>
      </c>
      <c r="BN235" s="2">
        <v>0</v>
      </c>
      <c r="BO235" s="2">
        <v>16</v>
      </c>
      <c r="BP235" s="2">
        <v>0</v>
      </c>
      <c r="BQ235" s="2" t="s">
        <v>2574</v>
      </c>
      <c r="BR235" s="2">
        <v>4</v>
      </c>
      <c r="BS235" s="2" t="s">
        <v>12</v>
      </c>
      <c r="BT235" s="2">
        <v>90000</v>
      </c>
      <c r="BU235" s="2">
        <v>0</v>
      </c>
      <c r="BV235" s="2">
        <v>0</v>
      </c>
      <c r="BW235" s="2">
        <v>0</v>
      </c>
      <c r="BX235" s="2">
        <v>0</v>
      </c>
      <c r="BY235" s="2">
        <v>0</v>
      </c>
      <c r="BZ235" s="2">
        <v>0</v>
      </c>
      <c r="CA235" s="2">
        <v>0</v>
      </c>
      <c r="CB235" s="2">
        <v>0</v>
      </c>
      <c r="CC235" s="2" t="s">
        <v>16</v>
      </c>
      <c r="CD235" s="2">
        <v>0</v>
      </c>
      <c r="CE235" s="2">
        <v>0</v>
      </c>
      <c r="CF235" s="2">
        <v>0</v>
      </c>
      <c r="CG235" s="2">
        <v>0</v>
      </c>
      <c r="CH235" s="2">
        <v>0</v>
      </c>
      <c r="CI235" s="2">
        <v>0</v>
      </c>
      <c r="CJ235" s="2">
        <v>0</v>
      </c>
      <c r="CK235" s="2">
        <v>12</v>
      </c>
      <c r="CL235" s="2">
        <v>0</v>
      </c>
      <c r="CM235" s="2">
        <v>16</v>
      </c>
      <c r="CN235" s="2">
        <v>0</v>
      </c>
      <c r="CO235" s="2" t="s">
        <v>2574</v>
      </c>
      <c r="CP235" s="2">
        <v>4</v>
      </c>
      <c r="CQ235" s="2" t="s">
        <v>12</v>
      </c>
      <c r="CR235" s="2">
        <v>90000</v>
      </c>
      <c r="CS235" s="2">
        <v>0</v>
      </c>
      <c r="CT235" s="2">
        <v>0</v>
      </c>
      <c r="CU235" s="2">
        <v>0</v>
      </c>
      <c r="CV235" s="2">
        <v>0</v>
      </c>
      <c r="CW235" s="2">
        <v>0</v>
      </c>
      <c r="CX235" s="2">
        <v>0</v>
      </c>
      <c r="CY235" s="2">
        <v>0</v>
      </c>
      <c r="CZ235" s="2">
        <v>0</v>
      </c>
      <c r="DA235" s="2" t="s">
        <v>16</v>
      </c>
      <c r="DB235" s="2">
        <v>0</v>
      </c>
      <c r="DC235" s="2">
        <v>0</v>
      </c>
      <c r="DD235" s="2">
        <v>0</v>
      </c>
      <c r="DE235" s="2">
        <v>0</v>
      </c>
      <c r="DF235" s="2">
        <v>0</v>
      </c>
      <c r="DG235" s="2">
        <v>0</v>
      </c>
      <c r="DH235" s="2">
        <v>0</v>
      </c>
      <c r="DI235" s="2">
        <v>0</v>
      </c>
      <c r="DJ235" s="2">
        <v>0</v>
      </c>
      <c r="DK235" s="2">
        <v>0</v>
      </c>
      <c r="DL235" s="2">
        <v>0</v>
      </c>
      <c r="DM235" s="2" t="s">
        <v>16</v>
      </c>
      <c r="DN235" s="2">
        <v>0</v>
      </c>
      <c r="DO235" s="2">
        <v>0</v>
      </c>
      <c r="DP235" s="2">
        <v>0</v>
      </c>
      <c r="DQ235" s="2">
        <v>0</v>
      </c>
      <c r="DR235" s="2">
        <v>0</v>
      </c>
      <c r="DS235" s="2">
        <v>0</v>
      </c>
      <c r="DT235" s="2">
        <v>0</v>
      </c>
      <c r="DU235" s="2">
        <v>0</v>
      </c>
      <c r="DV235" s="2">
        <v>0</v>
      </c>
      <c r="DW235" s="2">
        <v>0</v>
      </c>
      <c r="DX235" s="2">
        <v>0</v>
      </c>
      <c r="DY235" s="2" t="s">
        <v>16</v>
      </c>
      <c r="DZ235" s="2">
        <v>0</v>
      </c>
      <c r="EA235" s="2">
        <v>0</v>
      </c>
      <c r="EB235" s="2">
        <v>0</v>
      </c>
      <c r="EC235" s="2">
        <v>0</v>
      </c>
      <c r="ED235" s="2">
        <v>0</v>
      </c>
      <c r="EE235" s="2">
        <v>0</v>
      </c>
      <c r="EF235" s="2">
        <v>0</v>
      </c>
      <c r="EG235" s="2">
        <v>0</v>
      </c>
      <c r="EH235" s="2">
        <v>0</v>
      </c>
      <c r="EI235" s="2">
        <v>0</v>
      </c>
      <c r="EJ235" s="2">
        <v>0</v>
      </c>
      <c r="EK235" s="2" t="s">
        <v>16</v>
      </c>
      <c r="EL235" s="2">
        <v>0</v>
      </c>
      <c r="EM235" s="2">
        <v>0</v>
      </c>
      <c r="EN235" s="2">
        <v>0</v>
      </c>
      <c r="EO235" s="2">
        <v>20</v>
      </c>
      <c r="EP235" s="120">
        <v>450000</v>
      </c>
      <c r="EQ235" s="118">
        <f t="shared" si="30"/>
        <v>1</v>
      </c>
      <c r="ER235" s="118">
        <f t="shared" si="31"/>
        <v>1</v>
      </c>
      <c r="ES235" s="118">
        <f t="shared" si="32"/>
        <v>1</v>
      </c>
      <c r="ET235" s="118">
        <f t="shared" si="33"/>
        <v>1</v>
      </c>
      <c r="EU235" s="118" t="str">
        <f t="shared" si="34"/>
        <v/>
      </c>
      <c r="EV235" s="118">
        <f t="shared" si="35"/>
        <v>1</v>
      </c>
      <c r="EW235" s="118" t="str">
        <f t="shared" si="36"/>
        <v/>
      </c>
      <c r="EX235" s="118" t="str">
        <f t="shared" si="37"/>
        <v/>
      </c>
      <c r="EY235" s="118" t="str">
        <f t="shared" si="38"/>
        <v/>
      </c>
      <c r="EZ235" s="118" t="str">
        <f t="shared" si="39"/>
        <v/>
      </c>
      <c r="FA235" s="118" t="str">
        <f>VLOOKUP(B235,[1]Kintone!A:H,8,0)</f>
        <v>診療所</v>
      </c>
      <c r="FB235" s="121">
        <v>45015</v>
      </c>
      <c r="FC235" s="118"/>
      <c r="FD235" s="118"/>
    </row>
    <row r="236" spans="1:161" ht="18.75">
      <c r="A236" s="66">
        <v>232</v>
      </c>
      <c r="B236" s="25">
        <v>372</v>
      </c>
      <c r="C236" s="67" t="s">
        <v>12</v>
      </c>
      <c r="D236" s="25">
        <v>2715904617</v>
      </c>
      <c r="E236" s="2" t="s">
        <v>389</v>
      </c>
      <c r="F236" s="2" t="s">
        <v>1238</v>
      </c>
      <c r="G236" s="2" t="s">
        <v>388</v>
      </c>
      <c r="H236" s="2" t="s">
        <v>389</v>
      </c>
      <c r="I236" s="2" t="s">
        <v>275</v>
      </c>
      <c r="J236" s="2" t="s">
        <v>390</v>
      </c>
      <c r="K236" s="68" t="s">
        <v>388</v>
      </c>
      <c r="L236" s="2" t="s">
        <v>1239</v>
      </c>
      <c r="M236" s="2" t="s">
        <v>1240</v>
      </c>
      <c r="N236" s="2" t="s">
        <v>1241</v>
      </c>
      <c r="O236" s="118" t="s">
        <v>1242</v>
      </c>
      <c r="P236" s="2" t="s">
        <v>388</v>
      </c>
      <c r="Q236" s="2" t="s">
        <v>389</v>
      </c>
      <c r="R236" s="2" t="s">
        <v>275</v>
      </c>
      <c r="S236" s="2" t="s">
        <v>390</v>
      </c>
      <c r="T236" s="119" t="s">
        <v>391</v>
      </c>
      <c r="U236" s="2" t="s">
        <v>1134</v>
      </c>
      <c r="V236" s="2" t="s">
        <v>12</v>
      </c>
      <c r="W236" s="69" t="s">
        <v>666</v>
      </c>
      <c r="X236" s="2" t="s">
        <v>1244</v>
      </c>
      <c r="Y236" s="2">
        <v>10</v>
      </c>
      <c r="Z236" s="2">
        <v>0</v>
      </c>
      <c r="AA236" s="2">
        <v>12</v>
      </c>
      <c r="AB236" s="2">
        <v>0</v>
      </c>
      <c r="AC236" s="2">
        <v>12</v>
      </c>
      <c r="AD236" s="2">
        <v>0</v>
      </c>
      <c r="AE236" s="2">
        <v>16</v>
      </c>
      <c r="AF236" s="2">
        <v>0</v>
      </c>
      <c r="AG236" s="2" t="s">
        <v>2675</v>
      </c>
      <c r="AH236" s="2">
        <v>6</v>
      </c>
      <c r="AI236" s="2" t="s">
        <v>12</v>
      </c>
      <c r="AJ236" s="2">
        <v>130000</v>
      </c>
      <c r="AK236" s="2">
        <v>10</v>
      </c>
      <c r="AL236" s="2">
        <v>0</v>
      </c>
      <c r="AM236" s="2">
        <v>12</v>
      </c>
      <c r="AN236" s="2">
        <v>0</v>
      </c>
      <c r="AO236" s="2">
        <v>12</v>
      </c>
      <c r="AP236" s="2">
        <v>0</v>
      </c>
      <c r="AQ236" s="2">
        <v>16</v>
      </c>
      <c r="AR236" s="2">
        <v>0</v>
      </c>
      <c r="AS236" s="2" t="s">
        <v>3528</v>
      </c>
      <c r="AT236" s="2">
        <v>6</v>
      </c>
      <c r="AU236" s="2" t="s">
        <v>12</v>
      </c>
      <c r="AV236" s="2">
        <v>130000</v>
      </c>
      <c r="AW236" s="2">
        <v>10</v>
      </c>
      <c r="AX236" s="2">
        <v>0</v>
      </c>
      <c r="AY236" s="2">
        <v>12</v>
      </c>
      <c r="AZ236" s="2">
        <v>0</v>
      </c>
      <c r="BA236" s="2">
        <v>12</v>
      </c>
      <c r="BB236" s="2">
        <v>0</v>
      </c>
      <c r="BC236" s="2">
        <v>16</v>
      </c>
      <c r="BD236" s="2">
        <v>0</v>
      </c>
      <c r="BE236" s="2" t="s">
        <v>3528</v>
      </c>
      <c r="BF236" s="2">
        <v>6</v>
      </c>
      <c r="BG236" s="2" t="s">
        <v>12</v>
      </c>
      <c r="BH236" s="2">
        <v>130000</v>
      </c>
      <c r="BI236" s="2">
        <v>10</v>
      </c>
      <c r="BJ236" s="2">
        <v>0</v>
      </c>
      <c r="BK236" s="2">
        <v>12</v>
      </c>
      <c r="BL236" s="2">
        <v>0</v>
      </c>
      <c r="BM236" s="2">
        <v>12</v>
      </c>
      <c r="BN236" s="2">
        <v>0</v>
      </c>
      <c r="BO236" s="2">
        <v>16</v>
      </c>
      <c r="BP236" s="2">
        <v>0</v>
      </c>
      <c r="BQ236" s="2" t="s">
        <v>3528</v>
      </c>
      <c r="BR236" s="2">
        <v>6</v>
      </c>
      <c r="BS236" s="2" t="s">
        <v>12</v>
      </c>
      <c r="BT236" s="2">
        <v>130000</v>
      </c>
      <c r="BU236" s="2">
        <v>10</v>
      </c>
      <c r="BV236" s="2">
        <v>0</v>
      </c>
      <c r="BW236" s="2">
        <v>12</v>
      </c>
      <c r="BX236" s="2">
        <v>0</v>
      </c>
      <c r="BY236" s="2">
        <v>12</v>
      </c>
      <c r="BZ236" s="2">
        <v>0</v>
      </c>
      <c r="CA236" s="2">
        <v>16</v>
      </c>
      <c r="CB236" s="2">
        <v>0</v>
      </c>
      <c r="CC236" s="2" t="s">
        <v>3528</v>
      </c>
      <c r="CD236" s="2">
        <v>6</v>
      </c>
      <c r="CE236" s="2" t="s">
        <v>12</v>
      </c>
      <c r="CF236" s="2">
        <v>130000</v>
      </c>
      <c r="CG236" s="2">
        <v>10</v>
      </c>
      <c r="CH236" s="2">
        <v>0</v>
      </c>
      <c r="CI236" s="2">
        <v>12</v>
      </c>
      <c r="CJ236" s="2">
        <v>0</v>
      </c>
      <c r="CK236" s="2">
        <v>12</v>
      </c>
      <c r="CL236" s="2">
        <v>0</v>
      </c>
      <c r="CM236" s="2">
        <v>16</v>
      </c>
      <c r="CN236" s="2">
        <v>0</v>
      </c>
      <c r="CO236" s="2" t="s">
        <v>3528</v>
      </c>
      <c r="CP236" s="2">
        <v>6</v>
      </c>
      <c r="CQ236" s="2" t="s">
        <v>12</v>
      </c>
      <c r="CR236" s="2">
        <v>130000</v>
      </c>
      <c r="CS236" s="2">
        <v>10</v>
      </c>
      <c r="CT236" s="2">
        <v>0</v>
      </c>
      <c r="CU236" s="2">
        <v>12</v>
      </c>
      <c r="CV236" s="2">
        <v>0</v>
      </c>
      <c r="CW236" s="2">
        <v>12</v>
      </c>
      <c r="CX236" s="2">
        <v>0</v>
      </c>
      <c r="CY236" s="2">
        <v>16</v>
      </c>
      <c r="CZ236" s="2">
        <v>0</v>
      </c>
      <c r="DA236" s="2" t="s">
        <v>3528</v>
      </c>
      <c r="DB236" s="2">
        <v>6</v>
      </c>
      <c r="DC236" s="2" t="s">
        <v>12</v>
      </c>
      <c r="DD236" s="2">
        <v>130000</v>
      </c>
      <c r="DE236" s="2">
        <v>10</v>
      </c>
      <c r="DF236" s="2">
        <v>0</v>
      </c>
      <c r="DG236" s="2">
        <v>12</v>
      </c>
      <c r="DH236" s="2">
        <v>0</v>
      </c>
      <c r="DI236" s="2">
        <v>12</v>
      </c>
      <c r="DJ236" s="2">
        <v>0</v>
      </c>
      <c r="DK236" s="2">
        <v>16</v>
      </c>
      <c r="DL236" s="2">
        <v>0</v>
      </c>
      <c r="DM236" s="2" t="s">
        <v>3528</v>
      </c>
      <c r="DN236" s="2">
        <v>6</v>
      </c>
      <c r="DO236" s="2" t="s">
        <v>12</v>
      </c>
      <c r="DP236" s="2">
        <v>130000</v>
      </c>
      <c r="DQ236" s="2">
        <v>10</v>
      </c>
      <c r="DR236" s="2">
        <v>0</v>
      </c>
      <c r="DS236" s="2">
        <v>12</v>
      </c>
      <c r="DT236" s="2">
        <v>0</v>
      </c>
      <c r="DU236" s="2">
        <v>12</v>
      </c>
      <c r="DV236" s="2">
        <v>0</v>
      </c>
      <c r="DW236" s="2">
        <v>16</v>
      </c>
      <c r="DX236" s="2">
        <v>0</v>
      </c>
      <c r="DY236" s="2" t="s">
        <v>3528</v>
      </c>
      <c r="DZ236" s="2">
        <v>6</v>
      </c>
      <c r="EA236" s="2" t="s">
        <v>12</v>
      </c>
      <c r="EB236" s="2">
        <v>130000</v>
      </c>
      <c r="EC236" s="2">
        <v>10</v>
      </c>
      <c r="ED236" s="2">
        <v>0</v>
      </c>
      <c r="EE236" s="2">
        <v>12</v>
      </c>
      <c r="EF236" s="2">
        <v>0</v>
      </c>
      <c r="EG236" s="2">
        <v>12</v>
      </c>
      <c r="EH236" s="2">
        <v>0</v>
      </c>
      <c r="EI236" s="2">
        <v>16</v>
      </c>
      <c r="EJ236" s="2">
        <v>0</v>
      </c>
      <c r="EK236" s="2" t="s">
        <v>3528</v>
      </c>
      <c r="EL236" s="2">
        <v>6</v>
      </c>
      <c r="EM236" s="2" t="s">
        <v>12</v>
      </c>
      <c r="EN236" s="2">
        <v>130000</v>
      </c>
      <c r="EO236" s="2">
        <v>60</v>
      </c>
      <c r="EP236" s="120">
        <v>1300000</v>
      </c>
      <c r="EQ236" s="118">
        <f t="shared" si="30"/>
        <v>1</v>
      </c>
      <c r="ER236" s="118">
        <f t="shared" si="31"/>
        <v>1</v>
      </c>
      <c r="ES236" s="118">
        <f t="shared" si="32"/>
        <v>1</v>
      </c>
      <c r="ET236" s="118">
        <f t="shared" si="33"/>
        <v>1</v>
      </c>
      <c r="EU236" s="118">
        <f t="shared" si="34"/>
        <v>1</v>
      </c>
      <c r="EV236" s="118">
        <f t="shared" si="35"/>
        <v>1</v>
      </c>
      <c r="EW236" s="118">
        <f t="shared" si="36"/>
        <v>1</v>
      </c>
      <c r="EX236" s="118">
        <f t="shared" si="37"/>
        <v>1</v>
      </c>
      <c r="EY236" s="118">
        <f t="shared" si="38"/>
        <v>1</v>
      </c>
      <c r="EZ236" s="118">
        <f t="shared" si="39"/>
        <v>1</v>
      </c>
      <c r="FA236" s="118" t="str">
        <f>VLOOKUP(B236,[1]Kintone!A:H,8,0)</f>
        <v>診療所</v>
      </c>
      <c r="FB236" s="121">
        <v>45015</v>
      </c>
      <c r="FC236" s="118"/>
      <c r="FD236" s="118"/>
    </row>
    <row r="237" spans="1:161" ht="18.75">
      <c r="A237" s="66">
        <v>233</v>
      </c>
      <c r="B237" s="25">
        <v>1374</v>
      </c>
      <c r="C237" s="67" t="s">
        <v>15</v>
      </c>
      <c r="D237" s="25">
        <v>2719409589</v>
      </c>
      <c r="E237" s="2" t="s">
        <v>1165</v>
      </c>
      <c r="F237" s="2">
        <v>0</v>
      </c>
      <c r="G237" s="2">
        <v>0</v>
      </c>
      <c r="H237" s="2" t="s">
        <v>748</v>
      </c>
      <c r="I237" s="2" t="s">
        <v>47</v>
      </c>
      <c r="J237" s="2" t="s">
        <v>2576</v>
      </c>
      <c r="K237" s="68" t="s">
        <v>517</v>
      </c>
      <c r="L237" s="2" t="s">
        <v>2043</v>
      </c>
      <c r="M237" s="2" t="s">
        <v>2043</v>
      </c>
      <c r="N237" s="2" t="s">
        <v>3529</v>
      </c>
      <c r="O237" s="118" t="s">
        <v>2044</v>
      </c>
      <c r="P237" s="2" t="s">
        <v>517</v>
      </c>
      <c r="Q237" s="2" t="s">
        <v>748</v>
      </c>
      <c r="R237" s="2" t="s">
        <v>47</v>
      </c>
      <c r="S237" s="2" t="s">
        <v>2576</v>
      </c>
      <c r="T237" s="119" t="s">
        <v>749</v>
      </c>
      <c r="U237" s="2" t="s">
        <v>29</v>
      </c>
      <c r="V237" s="2" t="s">
        <v>15</v>
      </c>
      <c r="W237" s="69"/>
      <c r="X237" s="2" t="s">
        <v>2835</v>
      </c>
      <c r="Y237" s="2">
        <v>8</v>
      </c>
      <c r="Z237" s="2">
        <v>30</v>
      </c>
      <c r="AA237" s="2">
        <v>9</v>
      </c>
      <c r="AB237" s="2">
        <v>30</v>
      </c>
      <c r="AC237" s="2">
        <v>0</v>
      </c>
      <c r="AD237" s="2">
        <v>0</v>
      </c>
      <c r="AE237" s="2">
        <v>0</v>
      </c>
      <c r="AF237" s="2">
        <v>0</v>
      </c>
      <c r="AG237" s="2" t="s">
        <v>2676</v>
      </c>
      <c r="AH237" s="2">
        <v>1</v>
      </c>
      <c r="AI237" s="2" t="s">
        <v>15</v>
      </c>
      <c r="AJ237" s="2">
        <v>25000</v>
      </c>
      <c r="AK237" s="2">
        <v>8</v>
      </c>
      <c r="AL237" s="2">
        <v>30</v>
      </c>
      <c r="AM237" s="2">
        <v>9</v>
      </c>
      <c r="AN237" s="2">
        <v>30</v>
      </c>
      <c r="AO237" s="2">
        <v>0</v>
      </c>
      <c r="AP237" s="2">
        <v>0</v>
      </c>
      <c r="AQ237" s="2">
        <v>0</v>
      </c>
      <c r="AR237" s="2">
        <v>0</v>
      </c>
      <c r="AS237" s="2" t="s">
        <v>2676</v>
      </c>
      <c r="AT237" s="2">
        <v>1</v>
      </c>
      <c r="AU237" s="2" t="s">
        <v>15</v>
      </c>
      <c r="AV237" s="2">
        <v>25000</v>
      </c>
      <c r="AW237" s="2">
        <v>8</v>
      </c>
      <c r="AX237" s="2">
        <v>30</v>
      </c>
      <c r="AY237" s="2">
        <v>9</v>
      </c>
      <c r="AZ237" s="2">
        <v>30</v>
      </c>
      <c r="BA237" s="2">
        <v>0</v>
      </c>
      <c r="BB237" s="2">
        <v>0</v>
      </c>
      <c r="BC237" s="2">
        <v>0</v>
      </c>
      <c r="BD237" s="2">
        <v>0</v>
      </c>
      <c r="BE237" s="2" t="s">
        <v>2676</v>
      </c>
      <c r="BF237" s="2">
        <v>1</v>
      </c>
      <c r="BG237" s="2" t="s">
        <v>15</v>
      </c>
      <c r="BH237" s="2">
        <v>25000</v>
      </c>
      <c r="BI237" s="2">
        <v>0</v>
      </c>
      <c r="BJ237" s="2">
        <v>0</v>
      </c>
      <c r="BK237" s="2">
        <v>0</v>
      </c>
      <c r="BL237" s="2">
        <v>0</v>
      </c>
      <c r="BM237" s="2">
        <v>0</v>
      </c>
      <c r="BN237" s="2">
        <v>0</v>
      </c>
      <c r="BO237" s="2">
        <v>0</v>
      </c>
      <c r="BP237" s="2">
        <v>0</v>
      </c>
      <c r="BQ237" s="2" t="s">
        <v>16</v>
      </c>
      <c r="BR237" s="2">
        <v>0</v>
      </c>
      <c r="BS237" s="2">
        <v>0</v>
      </c>
      <c r="BT237" s="2">
        <v>0</v>
      </c>
      <c r="BU237" s="2">
        <v>0</v>
      </c>
      <c r="BV237" s="2">
        <v>0</v>
      </c>
      <c r="BW237" s="2">
        <v>0</v>
      </c>
      <c r="BX237" s="2">
        <v>0</v>
      </c>
      <c r="BY237" s="2">
        <v>0</v>
      </c>
      <c r="BZ237" s="2">
        <v>0</v>
      </c>
      <c r="CA237" s="2">
        <v>0</v>
      </c>
      <c r="CB237" s="2">
        <v>0</v>
      </c>
      <c r="CC237" s="2" t="s">
        <v>16</v>
      </c>
      <c r="CD237" s="2">
        <v>0</v>
      </c>
      <c r="CE237" s="2">
        <v>0</v>
      </c>
      <c r="CF237" s="2">
        <v>0</v>
      </c>
      <c r="CG237" s="2">
        <v>0</v>
      </c>
      <c r="CH237" s="2">
        <v>0</v>
      </c>
      <c r="CI237" s="2">
        <v>0</v>
      </c>
      <c r="CJ237" s="2">
        <v>0</v>
      </c>
      <c r="CK237" s="2">
        <v>0</v>
      </c>
      <c r="CL237" s="2">
        <v>0</v>
      </c>
      <c r="CM237" s="2">
        <v>0</v>
      </c>
      <c r="CN237" s="2">
        <v>0</v>
      </c>
      <c r="CO237" s="2" t="s">
        <v>16</v>
      </c>
      <c r="CP237" s="2">
        <v>0</v>
      </c>
      <c r="CQ237" s="2">
        <v>0</v>
      </c>
      <c r="CR237" s="2">
        <v>0</v>
      </c>
      <c r="CS237" s="2">
        <v>0</v>
      </c>
      <c r="CT237" s="2">
        <v>0</v>
      </c>
      <c r="CU237" s="2">
        <v>0</v>
      </c>
      <c r="CV237" s="2">
        <v>0</v>
      </c>
      <c r="CW237" s="2">
        <v>0</v>
      </c>
      <c r="CX237" s="2">
        <v>0</v>
      </c>
      <c r="CY237" s="2">
        <v>0</v>
      </c>
      <c r="CZ237" s="2">
        <v>0</v>
      </c>
      <c r="DA237" s="2" t="s">
        <v>2577</v>
      </c>
      <c r="DB237" s="2">
        <v>0</v>
      </c>
      <c r="DC237" s="2" t="s">
        <v>15</v>
      </c>
      <c r="DD237" s="2">
        <v>0</v>
      </c>
      <c r="DE237" s="2">
        <v>0</v>
      </c>
      <c r="DF237" s="2">
        <v>0</v>
      </c>
      <c r="DG237" s="2">
        <v>0</v>
      </c>
      <c r="DH237" s="2">
        <v>0</v>
      </c>
      <c r="DI237" s="2">
        <v>0</v>
      </c>
      <c r="DJ237" s="2">
        <v>0</v>
      </c>
      <c r="DK237" s="2">
        <v>0</v>
      </c>
      <c r="DL237" s="2">
        <v>0</v>
      </c>
      <c r="DM237" s="2" t="s">
        <v>2577</v>
      </c>
      <c r="DN237" s="2">
        <v>0</v>
      </c>
      <c r="DO237" s="2" t="s">
        <v>15</v>
      </c>
      <c r="DP237" s="2">
        <v>0</v>
      </c>
      <c r="DQ237" s="2">
        <v>0</v>
      </c>
      <c r="DR237" s="2">
        <v>0</v>
      </c>
      <c r="DS237" s="2">
        <v>0</v>
      </c>
      <c r="DT237" s="2">
        <v>0</v>
      </c>
      <c r="DU237" s="2">
        <v>0</v>
      </c>
      <c r="DV237" s="2">
        <v>0</v>
      </c>
      <c r="DW237" s="2">
        <v>0</v>
      </c>
      <c r="DX237" s="2">
        <v>0</v>
      </c>
      <c r="DY237" s="2" t="s">
        <v>2577</v>
      </c>
      <c r="DZ237" s="2">
        <v>0</v>
      </c>
      <c r="EA237" s="2" t="s">
        <v>15</v>
      </c>
      <c r="EB237" s="2">
        <v>0</v>
      </c>
      <c r="EC237" s="2">
        <v>0</v>
      </c>
      <c r="ED237" s="2">
        <v>0</v>
      </c>
      <c r="EE237" s="2">
        <v>0</v>
      </c>
      <c r="EF237" s="2">
        <v>0</v>
      </c>
      <c r="EG237" s="2">
        <v>0</v>
      </c>
      <c r="EH237" s="2">
        <v>0</v>
      </c>
      <c r="EI237" s="2">
        <v>0</v>
      </c>
      <c r="EJ237" s="2">
        <v>0</v>
      </c>
      <c r="EK237" s="2" t="s">
        <v>2577</v>
      </c>
      <c r="EL237" s="2">
        <v>0</v>
      </c>
      <c r="EM237" s="2" t="s">
        <v>15</v>
      </c>
      <c r="EN237" s="2">
        <v>0</v>
      </c>
      <c r="EO237" s="2">
        <v>3</v>
      </c>
      <c r="EP237" s="120">
        <v>75000</v>
      </c>
      <c r="EQ237" s="118">
        <f t="shared" si="30"/>
        <v>1</v>
      </c>
      <c r="ER237" s="118">
        <f t="shared" si="31"/>
        <v>1</v>
      </c>
      <c r="ES237" s="118">
        <f t="shared" si="32"/>
        <v>1</v>
      </c>
      <c r="ET237" s="118" t="str">
        <f t="shared" si="33"/>
        <v/>
      </c>
      <c r="EU237" s="118" t="str">
        <f t="shared" si="34"/>
        <v/>
      </c>
      <c r="EV237" s="118" t="str">
        <f t="shared" si="35"/>
        <v/>
      </c>
      <c r="EW237" s="118" t="str">
        <f t="shared" si="36"/>
        <v/>
      </c>
      <c r="EX237" s="118" t="str">
        <f t="shared" si="37"/>
        <v/>
      </c>
      <c r="EY237" s="118" t="str">
        <f t="shared" si="38"/>
        <v/>
      </c>
      <c r="EZ237" s="118" t="str">
        <f t="shared" si="39"/>
        <v/>
      </c>
      <c r="FA237" s="118" t="str">
        <f>VLOOKUP(B237,[1]Kintone!A:H,8,0)</f>
        <v>診療所</v>
      </c>
      <c r="FB237" s="121">
        <v>45015</v>
      </c>
      <c r="FC237" s="118"/>
      <c r="FD237" s="118"/>
      <c r="FE237" s="124" t="s">
        <v>3530</v>
      </c>
    </row>
    <row r="238" spans="1:161" ht="18.75" customHeight="1">
      <c r="A238" s="66">
        <v>234</v>
      </c>
      <c r="B238" s="25">
        <v>1228</v>
      </c>
      <c r="C238" s="67" t="s">
        <v>12</v>
      </c>
      <c r="D238" s="25">
        <v>2711609129</v>
      </c>
      <c r="E238" s="2" t="s">
        <v>430</v>
      </c>
      <c r="F238" s="2" t="s">
        <v>1709</v>
      </c>
      <c r="G238" s="2" t="s">
        <v>429</v>
      </c>
      <c r="H238" s="2" t="s">
        <v>430</v>
      </c>
      <c r="I238" s="2" t="s">
        <v>38</v>
      </c>
      <c r="J238" s="2" t="s">
        <v>431</v>
      </c>
      <c r="K238" s="68" t="s">
        <v>429</v>
      </c>
      <c r="L238" s="2" t="s">
        <v>1710</v>
      </c>
      <c r="M238" s="2" t="s">
        <v>1710</v>
      </c>
      <c r="N238" s="2" t="s">
        <v>432</v>
      </c>
      <c r="O238" s="118" t="s">
        <v>1711</v>
      </c>
      <c r="P238" s="2" t="s">
        <v>429</v>
      </c>
      <c r="Q238" s="2" t="s">
        <v>430</v>
      </c>
      <c r="R238" s="2" t="s">
        <v>38</v>
      </c>
      <c r="S238" s="2" t="s">
        <v>431</v>
      </c>
      <c r="T238" s="119" t="s">
        <v>432</v>
      </c>
      <c r="U238" s="2" t="s">
        <v>20</v>
      </c>
      <c r="V238" s="2" t="s">
        <v>12</v>
      </c>
      <c r="W238" s="69"/>
      <c r="X238" s="72" t="s">
        <v>3531</v>
      </c>
      <c r="Y238" s="2">
        <v>7</v>
      </c>
      <c r="Z238" s="2">
        <v>0</v>
      </c>
      <c r="AA238" s="2">
        <v>12</v>
      </c>
      <c r="AB238" s="2">
        <v>0</v>
      </c>
      <c r="AC238" s="2">
        <v>12</v>
      </c>
      <c r="AD238" s="2">
        <v>0</v>
      </c>
      <c r="AE238" s="2">
        <v>13</v>
      </c>
      <c r="AF238" s="2">
        <v>0</v>
      </c>
      <c r="AG238" s="2" t="s">
        <v>3532</v>
      </c>
      <c r="AH238" s="2">
        <v>6</v>
      </c>
      <c r="AI238" s="2" t="s">
        <v>12</v>
      </c>
      <c r="AJ238" s="2">
        <v>130000</v>
      </c>
      <c r="AK238" s="2">
        <v>7</v>
      </c>
      <c r="AL238" s="2">
        <v>0</v>
      </c>
      <c r="AM238" s="2">
        <v>12</v>
      </c>
      <c r="AN238" s="2">
        <v>0</v>
      </c>
      <c r="AO238" s="2">
        <v>12</v>
      </c>
      <c r="AP238" s="2">
        <v>0</v>
      </c>
      <c r="AQ238" s="2">
        <v>13</v>
      </c>
      <c r="AR238" s="2">
        <v>0</v>
      </c>
      <c r="AS238" s="2" t="s">
        <v>3532</v>
      </c>
      <c r="AT238" s="2">
        <v>6</v>
      </c>
      <c r="AU238" s="2" t="s">
        <v>12</v>
      </c>
      <c r="AV238" s="2">
        <v>130000</v>
      </c>
      <c r="AW238" s="2">
        <v>7</v>
      </c>
      <c r="AX238" s="2">
        <v>0</v>
      </c>
      <c r="AY238" s="2">
        <v>12</v>
      </c>
      <c r="AZ238" s="2">
        <v>0</v>
      </c>
      <c r="BA238" s="2">
        <v>12</v>
      </c>
      <c r="BB238" s="2">
        <v>0</v>
      </c>
      <c r="BC238" s="2">
        <v>13</v>
      </c>
      <c r="BD238" s="2">
        <v>0</v>
      </c>
      <c r="BE238" s="2" t="s">
        <v>3532</v>
      </c>
      <c r="BF238" s="2">
        <v>6</v>
      </c>
      <c r="BG238" s="2" t="s">
        <v>12</v>
      </c>
      <c r="BH238" s="2">
        <v>130000</v>
      </c>
      <c r="BI238" s="2">
        <v>7</v>
      </c>
      <c r="BJ238" s="2">
        <v>0</v>
      </c>
      <c r="BK238" s="2">
        <v>12</v>
      </c>
      <c r="BL238" s="2">
        <v>0</v>
      </c>
      <c r="BM238" s="2">
        <v>12</v>
      </c>
      <c r="BN238" s="2">
        <v>0</v>
      </c>
      <c r="BO238" s="2">
        <v>13</v>
      </c>
      <c r="BP238" s="2">
        <v>0</v>
      </c>
      <c r="BQ238" s="2" t="s">
        <v>3532</v>
      </c>
      <c r="BR238" s="2">
        <v>6</v>
      </c>
      <c r="BS238" s="2" t="s">
        <v>12</v>
      </c>
      <c r="BT238" s="2">
        <v>130000</v>
      </c>
      <c r="BU238" s="2">
        <v>7</v>
      </c>
      <c r="BV238" s="2">
        <v>0</v>
      </c>
      <c r="BW238" s="2">
        <v>12</v>
      </c>
      <c r="BX238" s="2">
        <v>0</v>
      </c>
      <c r="BY238" s="2">
        <v>12</v>
      </c>
      <c r="BZ238" s="2">
        <v>0</v>
      </c>
      <c r="CA238" s="2">
        <v>13</v>
      </c>
      <c r="CB238" s="2">
        <v>0</v>
      </c>
      <c r="CC238" s="2" t="s">
        <v>3532</v>
      </c>
      <c r="CD238" s="2">
        <v>6</v>
      </c>
      <c r="CE238" s="2" t="s">
        <v>12</v>
      </c>
      <c r="CF238" s="2">
        <v>130000</v>
      </c>
      <c r="CG238" s="2">
        <v>7</v>
      </c>
      <c r="CH238" s="2">
        <v>0</v>
      </c>
      <c r="CI238" s="2">
        <v>12</v>
      </c>
      <c r="CJ238" s="2">
        <v>0</v>
      </c>
      <c r="CK238" s="2">
        <v>12</v>
      </c>
      <c r="CL238" s="2">
        <v>0</v>
      </c>
      <c r="CM238" s="2">
        <v>13</v>
      </c>
      <c r="CN238" s="2">
        <v>0</v>
      </c>
      <c r="CO238" s="2" t="s">
        <v>3532</v>
      </c>
      <c r="CP238" s="2">
        <v>6</v>
      </c>
      <c r="CQ238" s="2" t="s">
        <v>12</v>
      </c>
      <c r="CR238" s="2">
        <v>130000</v>
      </c>
      <c r="CS238" s="2">
        <v>8</v>
      </c>
      <c r="CT238" s="2">
        <v>0</v>
      </c>
      <c r="CU238" s="2">
        <v>12</v>
      </c>
      <c r="CV238" s="2">
        <v>0</v>
      </c>
      <c r="CW238" s="2">
        <v>12</v>
      </c>
      <c r="CX238" s="2">
        <v>0</v>
      </c>
      <c r="CY238" s="2">
        <v>14</v>
      </c>
      <c r="CZ238" s="2">
        <v>0</v>
      </c>
      <c r="DA238" s="2" t="s">
        <v>3533</v>
      </c>
      <c r="DB238" s="2">
        <v>6</v>
      </c>
      <c r="DC238" s="2" t="s">
        <v>12</v>
      </c>
      <c r="DD238" s="2">
        <v>130000</v>
      </c>
      <c r="DE238" s="2">
        <v>7</v>
      </c>
      <c r="DF238" s="2">
        <v>0</v>
      </c>
      <c r="DG238" s="2">
        <v>12</v>
      </c>
      <c r="DH238" s="2">
        <v>0</v>
      </c>
      <c r="DI238" s="2">
        <v>12</v>
      </c>
      <c r="DJ238" s="2">
        <v>0</v>
      </c>
      <c r="DK238" s="2">
        <v>13</v>
      </c>
      <c r="DL238" s="2">
        <v>0</v>
      </c>
      <c r="DM238" s="2" t="s">
        <v>3533</v>
      </c>
      <c r="DN238" s="2">
        <v>6</v>
      </c>
      <c r="DO238" s="2" t="s">
        <v>12</v>
      </c>
      <c r="DP238" s="2">
        <v>130000</v>
      </c>
      <c r="DQ238" s="2">
        <v>7</v>
      </c>
      <c r="DR238" s="2">
        <v>0</v>
      </c>
      <c r="DS238" s="2">
        <v>12</v>
      </c>
      <c r="DT238" s="2">
        <v>0</v>
      </c>
      <c r="DU238" s="2">
        <v>12</v>
      </c>
      <c r="DV238" s="2">
        <v>0</v>
      </c>
      <c r="DW238" s="2">
        <v>13</v>
      </c>
      <c r="DX238" s="2">
        <v>0</v>
      </c>
      <c r="DY238" s="2" t="s">
        <v>3533</v>
      </c>
      <c r="DZ238" s="2">
        <v>6</v>
      </c>
      <c r="EA238" s="2" t="s">
        <v>12</v>
      </c>
      <c r="EB238" s="2">
        <v>130000</v>
      </c>
      <c r="EC238" s="2">
        <v>7</v>
      </c>
      <c r="ED238" s="2">
        <v>0</v>
      </c>
      <c r="EE238" s="2">
        <v>12</v>
      </c>
      <c r="EF238" s="2">
        <v>0</v>
      </c>
      <c r="EG238" s="2">
        <v>12</v>
      </c>
      <c r="EH238" s="2">
        <v>0</v>
      </c>
      <c r="EI238" s="2">
        <v>13</v>
      </c>
      <c r="EJ238" s="2">
        <v>0</v>
      </c>
      <c r="EK238" s="2" t="s">
        <v>3533</v>
      </c>
      <c r="EL238" s="2">
        <v>6</v>
      </c>
      <c r="EM238" s="2" t="s">
        <v>12</v>
      </c>
      <c r="EN238" s="2">
        <v>130000</v>
      </c>
      <c r="EO238" s="2">
        <v>60</v>
      </c>
      <c r="EP238" s="120">
        <v>1300000</v>
      </c>
      <c r="EQ238" s="118">
        <f t="shared" si="30"/>
        <v>1</v>
      </c>
      <c r="ER238" s="118">
        <f t="shared" si="31"/>
        <v>1</v>
      </c>
      <c r="ES238" s="118">
        <f t="shared" si="32"/>
        <v>1</v>
      </c>
      <c r="ET238" s="118">
        <f t="shared" si="33"/>
        <v>1</v>
      </c>
      <c r="EU238" s="118">
        <f t="shared" si="34"/>
        <v>1</v>
      </c>
      <c r="EV238" s="118">
        <f t="shared" si="35"/>
        <v>1</v>
      </c>
      <c r="EW238" s="118">
        <f t="shared" si="36"/>
        <v>1</v>
      </c>
      <c r="EX238" s="118">
        <f t="shared" si="37"/>
        <v>1</v>
      </c>
      <c r="EY238" s="118">
        <f t="shared" si="38"/>
        <v>1</v>
      </c>
      <c r="EZ238" s="118">
        <f t="shared" si="39"/>
        <v>1</v>
      </c>
      <c r="FA238" s="118" t="str">
        <f>VLOOKUP(B238,[1]Kintone!A:H,8,0)</f>
        <v>診療所</v>
      </c>
      <c r="FB238" s="121">
        <v>45015</v>
      </c>
      <c r="FC238" s="118"/>
      <c r="FD238" s="118"/>
    </row>
    <row r="239" spans="1:161" ht="18.75" customHeight="1">
      <c r="A239" s="66">
        <v>235</v>
      </c>
      <c r="B239" s="25">
        <v>1292</v>
      </c>
      <c r="C239" s="67" t="s">
        <v>12</v>
      </c>
      <c r="D239" s="25">
        <v>2716300815</v>
      </c>
      <c r="E239" s="2" t="s">
        <v>1165</v>
      </c>
      <c r="F239" s="2">
        <v>0</v>
      </c>
      <c r="G239" s="2">
        <v>0</v>
      </c>
      <c r="H239" s="2" t="s">
        <v>406</v>
      </c>
      <c r="I239" s="2" t="s">
        <v>305</v>
      </c>
      <c r="J239" s="2" t="s">
        <v>2750</v>
      </c>
      <c r="K239" s="68" t="s">
        <v>513</v>
      </c>
      <c r="L239" s="2" t="s">
        <v>3534</v>
      </c>
      <c r="M239" s="2" t="s">
        <v>3534</v>
      </c>
      <c r="N239" s="2" t="s">
        <v>3535</v>
      </c>
      <c r="O239" s="118" t="s">
        <v>1780</v>
      </c>
      <c r="P239" s="2" t="s">
        <v>513</v>
      </c>
      <c r="Q239" s="2" t="s">
        <v>406</v>
      </c>
      <c r="R239" s="2" t="s">
        <v>305</v>
      </c>
      <c r="S239" s="2" t="s">
        <v>2750</v>
      </c>
      <c r="T239" s="119" t="s">
        <v>817</v>
      </c>
      <c r="U239" s="2" t="s">
        <v>29</v>
      </c>
      <c r="V239" s="2" t="s">
        <v>12</v>
      </c>
      <c r="W239" s="123" t="s">
        <v>2216</v>
      </c>
      <c r="X239" s="2"/>
      <c r="Y239" s="2">
        <v>0</v>
      </c>
      <c r="Z239" s="2">
        <v>0</v>
      </c>
      <c r="AA239" s="2">
        <v>0</v>
      </c>
      <c r="AB239" s="2">
        <v>0</v>
      </c>
      <c r="AC239" s="2">
        <v>0</v>
      </c>
      <c r="AD239" s="2">
        <v>0</v>
      </c>
      <c r="AE239" s="2">
        <v>0</v>
      </c>
      <c r="AF239" s="2">
        <v>0</v>
      </c>
      <c r="AG239" s="2" t="s">
        <v>16</v>
      </c>
      <c r="AH239" s="2">
        <v>0</v>
      </c>
      <c r="AI239" s="2">
        <v>0</v>
      </c>
      <c r="AJ239" s="2">
        <v>0</v>
      </c>
      <c r="AK239" s="2">
        <v>0</v>
      </c>
      <c r="AL239" s="2">
        <v>0</v>
      </c>
      <c r="AM239" s="2">
        <v>0</v>
      </c>
      <c r="AN239" s="2">
        <v>0</v>
      </c>
      <c r="AO239" s="2">
        <v>0</v>
      </c>
      <c r="AP239" s="2">
        <v>0</v>
      </c>
      <c r="AQ239" s="2">
        <v>0</v>
      </c>
      <c r="AR239" s="2">
        <v>0</v>
      </c>
      <c r="AS239" s="2" t="s">
        <v>16</v>
      </c>
      <c r="AT239" s="2">
        <v>0</v>
      </c>
      <c r="AU239" s="2">
        <v>0</v>
      </c>
      <c r="AV239" s="2">
        <v>0</v>
      </c>
      <c r="AW239" s="2">
        <v>11</v>
      </c>
      <c r="AX239" s="2">
        <v>0</v>
      </c>
      <c r="AY239" s="2">
        <v>14</v>
      </c>
      <c r="AZ239" s="2">
        <v>30</v>
      </c>
      <c r="BA239" s="2">
        <v>0</v>
      </c>
      <c r="BB239" s="2">
        <v>0</v>
      </c>
      <c r="BC239" s="2">
        <v>0</v>
      </c>
      <c r="BD239" s="2">
        <v>0</v>
      </c>
      <c r="BE239" s="2" t="s">
        <v>16</v>
      </c>
      <c r="BF239" s="2">
        <v>3.5</v>
      </c>
      <c r="BG239" s="2" t="s">
        <v>12</v>
      </c>
      <c r="BH239" s="2">
        <v>80000</v>
      </c>
      <c r="BI239" s="2">
        <v>0</v>
      </c>
      <c r="BJ239" s="2">
        <v>0</v>
      </c>
      <c r="BK239" s="2">
        <v>0</v>
      </c>
      <c r="BL239" s="2">
        <v>0</v>
      </c>
      <c r="BM239" s="2">
        <v>0</v>
      </c>
      <c r="BN239" s="2">
        <v>0</v>
      </c>
      <c r="BO239" s="2">
        <v>0</v>
      </c>
      <c r="BP239" s="2">
        <v>0</v>
      </c>
      <c r="BQ239" s="2" t="s">
        <v>16</v>
      </c>
      <c r="BR239" s="2">
        <v>0</v>
      </c>
      <c r="BS239" s="2">
        <v>0</v>
      </c>
      <c r="BT239" s="2">
        <v>0</v>
      </c>
      <c r="BU239" s="2">
        <v>8</v>
      </c>
      <c r="BV239" s="2">
        <v>30</v>
      </c>
      <c r="BW239" s="2">
        <v>10</v>
      </c>
      <c r="BX239" s="2">
        <v>0</v>
      </c>
      <c r="BY239" s="2">
        <v>0</v>
      </c>
      <c r="BZ239" s="2">
        <v>0</v>
      </c>
      <c r="CA239" s="2">
        <v>0</v>
      </c>
      <c r="CB239" s="2">
        <v>0</v>
      </c>
      <c r="CC239" s="2" t="s">
        <v>16</v>
      </c>
      <c r="CD239" s="2">
        <v>1.5</v>
      </c>
      <c r="CE239" s="2" t="s">
        <v>12</v>
      </c>
      <c r="CF239" s="2">
        <v>50000</v>
      </c>
      <c r="CG239" s="2">
        <v>0</v>
      </c>
      <c r="CH239" s="2">
        <v>0</v>
      </c>
      <c r="CI239" s="2">
        <v>0</v>
      </c>
      <c r="CJ239" s="2">
        <v>0</v>
      </c>
      <c r="CK239" s="2">
        <v>0</v>
      </c>
      <c r="CL239" s="2">
        <v>0</v>
      </c>
      <c r="CM239" s="2">
        <v>0</v>
      </c>
      <c r="CN239" s="2">
        <v>0</v>
      </c>
      <c r="CO239" s="2" t="s">
        <v>16</v>
      </c>
      <c r="CP239" s="2">
        <v>0</v>
      </c>
      <c r="CQ239" s="2">
        <v>0</v>
      </c>
      <c r="CR239" s="2">
        <v>0</v>
      </c>
      <c r="CS239" s="2">
        <v>8</v>
      </c>
      <c r="CT239" s="2">
        <v>30</v>
      </c>
      <c r="CU239" s="2">
        <v>14</v>
      </c>
      <c r="CV239" s="2">
        <v>30</v>
      </c>
      <c r="CW239" s="2">
        <v>0</v>
      </c>
      <c r="CX239" s="2">
        <v>0</v>
      </c>
      <c r="CY239" s="2">
        <v>0</v>
      </c>
      <c r="CZ239" s="2">
        <v>0</v>
      </c>
      <c r="DA239" s="2" t="s">
        <v>16</v>
      </c>
      <c r="DB239" s="2">
        <v>6</v>
      </c>
      <c r="DC239" s="2" t="s">
        <v>12</v>
      </c>
      <c r="DD239" s="2">
        <v>130000</v>
      </c>
      <c r="DE239" s="2">
        <v>0</v>
      </c>
      <c r="DF239" s="2">
        <v>0</v>
      </c>
      <c r="DG239" s="2">
        <v>0</v>
      </c>
      <c r="DH239" s="2">
        <v>0</v>
      </c>
      <c r="DI239" s="2">
        <v>0</v>
      </c>
      <c r="DJ239" s="2">
        <v>0</v>
      </c>
      <c r="DK239" s="2">
        <v>0</v>
      </c>
      <c r="DL239" s="2">
        <v>0</v>
      </c>
      <c r="DM239" s="2" t="s">
        <v>16</v>
      </c>
      <c r="DN239" s="2">
        <v>0</v>
      </c>
      <c r="DO239" s="2">
        <v>0</v>
      </c>
      <c r="DP239" s="2">
        <v>0</v>
      </c>
      <c r="DQ239" s="2">
        <v>9</v>
      </c>
      <c r="DR239" s="2">
        <v>0</v>
      </c>
      <c r="DS239" s="2">
        <v>12</v>
      </c>
      <c r="DT239" s="2">
        <v>30</v>
      </c>
      <c r="DU239" s="2">
        <v>0</v>
      </c>
      <c r="DV239" s="2">
        <v>0</v>
      </c>
      <c r="DW239" s="2">
        <v>0</v>
      </c>
      <c r="DX239" s="2">
        <v>0</v>
      </c>
      <c r="DY239" s="2" t="s">
        <v>16</v>
      </c>
      <c r="DZ239" s="2">
        <v>3.5</v>
      </c>
      <c r="EA239" s="2" t="s">
        <v>12</v>
      </c>
      <c r="EB239" s="2">
        <v>80000</v>
      </c>
      <c r="EC239" s="2">
        <v>0</v>
      </c>
      <c r="ED239" s="2">
        <v>0</v>
      </c>
      <c r="EE239" s="2">
        <v>0</v>
      </c>
      <c r="EF239" s="2">
        <v>0</v>
      </c>
      <c r="EG239" s="2">
        <v>0</v>
      </c>
      <c r="EH239" s="2">
        <v>0</v>
      </c>
      <c r="EI239" s="2">
        <v>0</v>
      </c>
      <c r="EJ239" s="2">
        <v>0</v>
      </c>
      <c r="EK239" s="2" t="s">
        <v>16</v>
      </c>
      <c r="EL239" s="2">
        <v>0</v>
      </c>
      <c r="EM239" s="2">
        <v>0</v>
      </c>
      <c r="EN239" s="2">
        <v>0</v>
      </c>
      <c r="EO239" s="2">
        <v>14.5</v>
      </c>
      <c r="EP239" s="120">
        <v>340000</v>
      </c>
      <c r="EQ239" s="118" t="str">
        <f t="shared" si="30"/>
        <v/>
      </c>
      <c r="ER239" s="118" t="str">
        <f t="shared" si="31"/>
        <v/>
      </c>
      <c r="ES239" s="118">
        <f t="shared" si="32"/>
        <v>1</v>
      </c>
      <c r="ET239" s="118" t="str">
        <f t="shared" si="33"/>
        <v/>
      </c>
      <c r="EU239" s="118">
        <f t="shared" si="34"/>
        <v>1</v>
      </c>
      <c r="EV239" s="118" t="str">
        <f t="shared" si="35"/>
        <v/>
      </c>
      <c r="EW239" s="118">
        <f t="shared" si="36"/>
        <v>1</v>
      </c>
      <c r="EX239" s="118" t="str">
        <f t="shared" si="37"/>
        <v/>
      </c>
      <c r="EY239" s="118">
        <f t="shared" si="38"/>
        <v>1</v>
      </c>
      <c r="EZ239" s="118" t="str">
        <f t="shared" si="39"/>
        <v/>
      </c>
      <c r="FA239" s="118" t="str">
        <f>VLOOKUP(B239,[1]Kintone!A:H,8,0)</f>
        <v>診療所</v>
      </c>
      <c r="FB239" s="121">
        <v>45015</v>
      </c>
      <c r="FC239" s="118"/>
      <c r="FD239" s="118"/>
    </row>
    <row r="240" spans="1:161" ht="18.75" customHeight="1">
      <c r="A240" s="66">
        <v>236</v>
      </c>
      <c r="B240" s="25">
        <v>72</v>
      </c>
      <c r="C240" s="67" t="s">
        <v>12</v>
      </c>
      <c r="D240" s="25">
        <v>2712802459</v>
      </c>
      <c r="E240" s="2" t="s">
        <v>953</v>
      </c>
      <c r="F240" s="2" t="s">
        <v>1874</v>
      </c>
      <c r="G240" s="2" t="s">
        <v>3536</v>
      </c>
      <c r="H240" s="2" t="s">
        <v>953</v>
      </c>
      <c r="I240" s="2" t="s">
        <v>132</v>
      </c>
      <c r="J240" s="2" t="s">
        <v>3115</v>
      </c>
      <c r="K240" s="68" t="s">
        <v>540</v>
      </c>
      <c r="L240" s="2" t="s">
        <v>1875</v>
      </c>
      <c r="M240" s="2" t="s">
        <v>1876</v>
      </c>
      <c r="N240" s="2" t="s">
        <v>954</v>
      </c>
      <c r="O240" s="118" t="s">
        <v>1877</v>
      </c>
      <c r="P240" s="2" t="s">
        <v>540</v>
      </c>
      <c r="Q240" s="2" t="s">
        <v>953</v>
      </c>
      <c r="R240" s="2" t="s">
        <v>132</v>
      </c>
      <c r="S240" s="2" t="s">
        <v>3115</v>
      </c>
      <c r="T240" s="119" t="s">
        <v>954</v>
      </c>
      <c r="U240" s="2" t="s">
        <v>39</v>
      </c>
      <c r="V240" s="2" t="s">
        <v>12</v>
      </c>
      <c r="W240" s="123" t="s">
        <v>3116</v>
      </c>
      <c r="X240" s="2"/>
      <c r="Y240" s="2">
        <v>0</v>
      </c>
      <c r="Z240" s="2">
        <v>0</v>
      </c>
      <c r="AA240" s="2">
        <v>0</v>
      </c>
      <c r="AB240" s="2">
        <v>0</v>
      </c>
      <c r="AC240" s="2">
        <v>0</v>
      </c>
      <c r="AD240" s="2">
        <v>0</v>
      </c>
      <c r="AE240" s="2">
        <v>0</v>
      </c>
      <c r="AF240" s="2">
        <v>0</v>
      </c>
      <c r="AG240" s="2" t="s">
        <v>16</v>
      </c>
      <c r="AH240" s="2">
        <v>0</v>
      </c>
      <c r="AI240" s="2">
        <v>0</v>
      </c>
      <c r="AJ240" s="2">
        <v>0</v>
      </c>
      <c r="AK240" s="2">
        <v>0</v>
      </c>
      <c r="AL240" s="2">
        <v>0</v>
      </c>
      <c r="AM240" s="2">
        <v>0</v>
      </c>
      <c r="AN240" s="2">
        <v>0</v>
      </c>
      <c r="AO240" s="2">
        <v>0</v>
      </c>
      <c r="AP240" s="2">
        <v>0</v>
      </c>
      <c r="AQ240" s="2">
        <v>0</v>
      </c>
      <c r="AR240" s="2">
        <v>0</v>
      </c>
      <c r="AS240" s="2" t="s">
        <v>16</v>
      </c>
      <c r="AT240" s="2">
        <v>0</v>
      </c>
      <c r="AU240" s="2">
        <v>0</v>
      </c>
      <c r="AV240" s="2">
        <v>0</v>
      </c>
      <c r="AW240" s="2">
        <v>0</v>
      </c>
      <c r="AX240" s="2">
        <v>0</v>
      </c>
      <c r="AY240" s="2">
        <v>0</v>
      </c>
      <c r="AZ240" s="2">
        <v>0</v>
      </c>
      <c r="BA240" s="2">
        <v>0</v>
      </c>
      <c r="BB240" s="2">
        <v>0</v>
      </c>
      <c r="BC240" s="2">
        <v>0</v>
      </c>
      <c r="BD240" s="2">
        <v>0</v>
      </c>
      <c r="BE240" s="2" t="s">
        <v>16</v>
      </c>
      <c r="BF240" s="2">
        <v>0</v>
      </c>
      <c r="BG240" s="2">
        <v>0</v>
      </c>
      <c r="BH240" s="2">
        <v>0</v>
      </c>
      <c r="BI240" s="2">
        <v>0</v>
      </c>
      <c r="BJ240" s="2">
        <v>0</v>
      </c>
      <c r="BK240" s="2">
        <v>0</v>
      </c>
      <c r="BL240" s="2">
        <v>0</v>
      </c>
      <c r="BM240" s="2">
        <v>0</v>
      </c>
      <c r="BN240" s="2">
        <v>0</v>
      </c>
      <c r="BO240" s="2">
        <v>0</v>
      </c>
      <c r="BP240" s="2">
        <v>0</v>
      </c>
      <c r="BQ240" s="2" t="s">
        <v>16</v>
      </c>
      <c r="BR240" s="2">
        <v>0</v>
      </c>
      <c r="BS240" s="2">
        <v>0</v>
      </c>
      <c r="BT240" s="2">
        <v>0</v>
      </c>
      <c r="BU240" s="2">
        <v>0</v>
      </c>
      <c r="BV240" s="2">
        <v>0</v>
      </c>
      <c r="BW240" s="2">
        <v>0</v>
      </c>
      <c r="BX240" s="2">
        <v>0</v>
      </c>
      <c r="BY240" s="2">
        <v>0</v>
      </c>
      <c r="BZ240" s="2">
        <v>0</v>
      </c>
      <c r="CA240" s="2">
        <v>0</v>
      </c>
      <c r="CB240" s="2">
        <v>0</v>
      </c>
      <c r="CC240" s="2" t="s">
        <v>16</v>
      </c>
      <c r="CD240" s="2">
        <v>0</v>
      </c>
      <c r="CE240" s="2">
        <v>0</v>
      </c>
      <c r="CF240" s="2">
        <v>0</v>
      </c>
      <c r="CG240" s="2">
        <v>0</v>
      </c>
      <c r="CH240" s="2">
        <v>0</v>
      </c>
      <c r="CI240" s="2">
        <v>0</v>
      </c>
      <c r="CJ240" s="2">
        <v>0</v>
      </c>
      <c r="CK240" s="2">
        <v>0</v>
      </c>
      <c r="CL240" s="2">
        <v>0</v>
      </c>
      <c r="CM240" s="2">
        <v>0</v>
      </c>
      <c r="CN240" s="2">
        <v>0</v>
      </c>
      <c r="CO240" s="2" t="s">
        <v>16</v>
      </c>
      <c r="CP240" s="2">
        <v>0</v>
      </c>
      <c r="CQ240" s="2">
        <v>0</v>
      </c>
      <c r="CR240" s="2">
        <v>0</v>
      </c>
      <c r="CS240" s="2">
        <v>0</v>
      </c>
      <c r="CT240" s="2">
        <v>0</v>
      </c>
      <c r="CU240" s="2">
        <v>0</v>
      </c>
      <c r="CV240" s="2">
        <v>0</v>
      </c>
      <c r="CW240" s="2">
        <v>0</v>
      </c>
      <c r="CX240" s="2">
        <v>0</v>
      </c>
      <c r="CY240" s="2">
        <v>0</v>
      </c>
      <c r="CZ240" s="2">
        <v>0</v>
      </c>
      <c r="DA240" s="2" t="s">
        <v>16</v>
      </c>
      <c r="DB240" s="2">
        <v>0</v>
      </c>
      <c r="DC240" s="2">
        <v>0</v>
      </c>
      <c r="DD240" s="2">
        <v>0</v>
      </c>
      <c r="DE240" s="2">
        <v>9</v>
      </c>
      <c r="DF240" s="2">
        <v>0</v>
      </c>
      <c r="DG240" s="2">
        <v>11</v>
      </c>
      <c r="DH240" s="2">
        <v>30</v>
      </c>
      <c r="DI240" s="2">
        <v>0</v>
      </c>
      <c r="DJ240" s="2">
        <v>0</v>
      </c>
      <c r="DK240" s="2">
        <v>0</v>
      </c>
      <c r="DL240" s="2">
        <v>0</v>
      </c>
      <c r="DM240" s="2" t="s">
        <v>3537</v>
      </c>
      <c r="DN240" s="2">
        <v>2.5</v>
      </c>
      <c r="DO240" s="2" t="s">
        <v>12</v>
      </c>
      <c r="DP240" s="2">
        <v>60000</v>
      </c>
      <c r="DQ240" s="2">
        <v>0</v>
      </c>
      <c r="DR240" s="2">
        <v>0</v>
      </c>
      <c r="DS240" s="2">
        <v>0</v>
      </c>
      <c r="DT240" s="2">
        <v>0</v>
      </c>
      <c r="DU240" s="2">
        <v>0</v>
      </c>
      <c r="DV240" s="2">
        <v>0</v>
      </c>
      <c r="DW240" s="2">
        <v>0</v>
      </c>
      <c r="DX240" s="2">
        <v>0</v>
      </c>
      <c r="DY240" s="2" t="s">
        <v>16</v>
      </c>
      <c r="DZ240" s="2">
        <v>0</v>
      </c>
      <c r="EA240" s="2">
        <v>0</v>
      </c>
      <c r="EB240" s="2">
        <v>0</v>
      </c>
      <c r="EC240" s="2">
        <v>0</v>
      </c>
      <c r="ED240" s="2">
        <v>0</v>
      </c>
      <c r="EE240" s="2">
        <v>0</v>
      </c>
      <c r="EF240" s="2">
        <v>0</v>
      </c>
      <c r="EG240" s="2">
        <v>0</v>
      </c>
      <c r="EH240" s="2">
        <v>0</v>
      </c>
      <c r="EI240" s="2">
        <v>0</v>
      </c>
      <c r="EJ240" s="2">
        <v>0</v>
      </c>
      <c r="EK240" s="2" t="s">
        <v>16</v>
      </c>
      <c r="EL240" s="2">
        <v>0</v>
      </c>
      <c r="EM240" s="2">
        <v>0</v>
      </c>
      <c r="EN240" s="2">
        <v>0</v>
      </c>
      <c r="EO240" s="2">
        <v>2.5</v>
      </c>
      <c r="EP240" s="120">
        <v>60000</v>
      </c>
      <c r="EQ240" s="118" t="str">
        <f t="shared" si="30"/>
        <v/>
      </c>
      <c r="ER240" s="118" t="str">
        <f t="shared" si="31"/>
        <v/>
      </c>
      <c r="ES240" s="118" t="str">
        <f t="shared" si="32"/>
        <v/>
      </c>
      <c r="ET240" s="118" t="str">
        <f t="shared" si="33"/>
        <v/>
      </c>
      <c r="EU240" s="118" t="str">
        <f t="shared" si="34"/>
        <v/>
      </c>
      <c r="EV240" s="118" t="str">
        <f t="shared" si="35"/>
        <v/>
      </c>
      <c r="EW240" s="118" t="str">
        <f t="shared" si="36"/>
        <v/>
      </c>
      <c r="EX240" s="118">
        <f t="shared" si="37"/>
        <v>1</v>
      </c>
      <c r="EY240" s="118" t="str">
        <f t="shared" si="38"/>
        <v/>
      </c>
      <c r="EZ240" s="118" t="str">
        <f t="shared" si="39"/>
        <v/>
      </c>
      <c r="FA240" s="118" t="str">
        <f>VLOOKUP(B240,[1]Kintone!A:H,8,0)</f>
        <v>病院</v>
      </c>
      <c r="FB240" s="121">
        <v>45015</v>
      </c>
      <c r="FC240" s="118"/>
      <c r="FD240" s="118"/>
    </row>
    <row r="241" spans="1:160" ht="18.75">
      <c r="A241" s="66">
        <v>237</v>
      </c>
      <c r="B241" s="25">
        <v>385</v>
      </c>
      <c r="C241" s="67" t="s">
        <v>12</v>
      </c>
      <c r="D241" s="25">
        <v>2716000423</v>
      </c>
      <c r="E241" s="2" t="s">
        <v>1165</v>
      </c>
      <c r="F241" s="2">
        <v>0</v>
      </c>
      <c r="G241" s="2">
        <v>0</v>
      </c>
      <c r="H241" s="2" t="s">
        <v>243</v>
      </c>
      <c r="I241" s="2" t="s">
        <v>87</v>
      </c>
      <c r="J241" s="2" t="s">
        <v>244</v>
      </c>
      <c r="K241" s="68" t="s">
        <v>242</v>
      </c>
      <c r="L241" s="2" t="s">
        <v>1499</v>
      </c>
      <c r="M241" s="2" t="s">
        <v>1500</v>
      </c>
      <c r="N241" s="2" t="s">
        <v>245</v>
      </c>
      <c r="O241" s="118" t="s">
        <v>1501</v>
      </c>
      <c r="P241" s="2" t="s">
        <v>242</v>
      </c>
      <c r="Q241" s="2" t="s">
        <v>243</v>
      </c>
      <c r="R241" s="2" t="s">
        <v>87</v>
      </c>
      <c r="S241" s="2" t="s">
        <v>244</v>
      </c>
      <c r="T241" s="119" t="s">
        <v>245</v>
      </c>
      <c r="U241" s="2" t="s">
        <v>20</v>
      </c>
      <c r="V241" s="2" t="s">
        <v>12</v>
      </c>
      <c r="W241" s="69" t="s">
        <v>604</v>
      </c>
      <c r="X241" s="2" t="s">
        <v>1054</v>
      </c>
      <c r="Y241" s="2">
        <v>0</v>
      </c>
      <c r="Z241" s="2">
        <v>0</v>
      </c>
      <c r="AA241" s="2">
        <v>0</v>
      </c>
      <c r="AB241" s="2">
        <v>0</v>
      </c>
      <c r="AC241" s="2">
        <v>0</v>
      </c>
      <c r="AD241" s="2">
        <v>0</v>
      </c>
      <c r="AE241" s="2">
        <v>0</v>
      </c>
      <c r="AF241" s="2">
        <v>0</v>
      </c>
      <c r="AG241" s="2" t="s">
        <v>16</v>
      </c>
      <c r="AH241" s="2">
        <v>0</v>
      </c>
      <c r="AI241" s="2">
        <v>0</v>
      </c>
      <c r="AJ241" s="2">
        <v>0</v>
      </c>
      <c r="AK241" s="2">
        <v>8</v>
      </c>
      <c r="AL241" s="2">
        <v>30</v>
      </c>
      <c r="AM241" s="2">
        <v>14</v>
      </c>
      <c r="AN241" s="2">
        <v>30</v>
      </c>
      <c r="AO241" s="2">
        <v>0</v>
      </c>
      <c r="AP241" s="2">
        <v>0</v>
      </c>
      <c r="AQ241" s="2">
        <v>0</v>
      </c>
      <c r="AR241" s="2">
        <v>0</v>
      </c>
      <c r="AS241" s="2" t="s">
        <v>1054</v>
      </c>
      <c r="AT241" s="2">
        <v>6</v>
      </c>
      <c r="AU241" s="2" t="s">
        <v>12</v>
      </c>
      <c r="AV241" s="2">
        <v>130000</v>
      </c>
      <c r="AW241" s="2">
        <v>8</v>
      </c>
      <c r="AX241" s="2">
        <v>30</v>
      </c>
      <c r="AY241" s="2">
        <v>14</v>
      </c>
      <c r="AZ241" s="2">
        <v>30</v>
      </c>
      <c r="BA241" s="2">
        <v>0</v>
      </c>
      <c r="BB241" s="2">
        <v>0</v>
      </c>
      <c r="BC241" s="2">
        <v>0</v>
      </c>
      <c r="BD241" s="2">
        <v>0</v>
      </c>
      <c r="BE241" s="2" t="s">
        <v>1054</v>
      </c>
      <c r="BF241" s="2">
        <v>6</v>
      </c>
      <c r="BG241" s="2" t="s">
        <v>12</v>
      </c>
      <c r="BH241" s="2">
        <v>130000</v>
      </c>
      <c r="BI241" s="2">
        <v>0</v>
      </c>
      <c r="BJ241" s="2">
        <v>0</v>
      </c>
      <c r="BK241" s="2">
        <v>0</v>
      </c>
      <c r="BL241" s="2">
        <v>0</v>
      </c>
      <c r="BM241" s="2">
        <v>0</v>
      </c>
      <c r="BN241" s="2">
        <v>0</v>
      </c>
      <c r="BO241" s="2">
        <v>0</v>
      </c>
      <c r="BP241" s="2">
        <v>0</v>
      </c>
      <c r="BQ241" s="2" t="s">
        <v>16</v>
      </c>
      <c r="BR241" s="2">
        <v>0</v>
      </c>
      <c r="BS241" s="2">
        <v>0</v>
      </c>
      <c r="BT241" s="2">
        <v>0</v>
      </c>
      <c r="BU241" s="2">
        <v>0</v>
      </c>
      <c r="BV241" s="2">
        <v>0</v>
      </c>
      <c r="BW241" s="2">
        <v>0</v>
      </c>
      <c r="BX241" s="2">
        <v>0</v>
      </c>
      <c r="BY241" s="2">
        <v>0</v>
      </c>
      <c r="BZ241" s="2">
        <v>0</v>
      </c>
      <c r="CA241" s="2">
        <v>0</v>
      </c>
      <c r="CB241" s="2">
        <v>0</v>
      </c>
      <c r="CC241" s="2" t="s">
        <v>16</v>
      </c>
      <c r="CD241" s="2">
        <v>0</v>
      </c>
      <c r="CE241" s="2">
        <v>0</v>
      </c>
      <c r="CF241" s="2">
        <v>0</v>
      </c>
      <c r="CG241" s="2">
        <v>8</v>
      </c>
      <c r="CH241" s="2">
        <v>30</v>
      </c>
      <c r="CI241" s="2">
        <v>14</v>
      </c>
      <c r="CJ241" s="2">
        <v>30</v>
      </c>
      <c r="CK241" s="2">
        <v>0</v>
      </c>
      <c r="CL241" s="2">
        <v>0</v>
      </c>
      <c r="CM241" s="2">
        <v>0</v>
      </c>
      <c r="CN241" s="2">
        <v>0</v>
      </c>
      <c r="CO241" s="2" t="s">
        <v>1054</v>
      </c>
      <c r="CP241" s="2">
        <v>6</v>
      </c>
      <c r="CQ241" s="2" t="s">
        <v>12</v>
      </c>
      <c r="CR241" s="2">
        <v>130000</v>
      </c>
      <c r="CS241" s="2">
        <v>0</v>
      </c>
      <c r="CT241" s="2">
        <v>0</v>
      </c>
      <c r="CU241" s="2">
        <v>0</v>
      </c>
      <c r="CV241" s="2">
        <v>0</v>
      </c>
      <c r="CW241" s="2">
        <v>0</v>
      </c>
      <c r="CX241" s="2">
        <v>0</v>
      </c>
      <c r="CY241" s="2">
        <v>0</v>
      </c>
      <c r="CZ241" s="2">
        <v>0</v>
      </c>
      <c r="DA241" s="2" t="s">
        <v>16</v>
      </c>
      <c r="DB241" s="2">
        <v>0</v>
      </c>
      <c r="DC241" s="2">
        <v>0</v>
      </c>
      <c r="DD241" s="2">
        <v>0</v>
      </c>
      <c r="DE241" s="2">
        <v>0</v>
      </c>
      <c r="DF241" s="2">
        <v>0</v>
      </c>
      <c r="DG241" s="2">
        <v>0</v>
      </c>
      <c r="DH241" s="2">
        <v>0</v>
      </c>
      <c r="DI241" s="2">
        <v>0</v>
      </c>
      <c r="DJ241" s="2">
        <v>0</v>
      </c>
      <c r="DK241" s="2">
        <v>0</v>
      </c>
      <c r="DL241" s="2">
        <v>0</v>
      </c>
      <c r="DM241" s="2" t="s">
        <v>16</v>
      </c>
      <c r="DN241" s="2">
        <v>0</v>
      </c>
      <c r="DO241" s="2">
        <v>0</v>
      </c>
      <c r="DP241" s="2">
        <v>0</v>
      </c>
      <c r="DQ241" s="2">
        <v>0</v>
      </c>
      <c r="DR241" s="2">
        <v>0</v>
      </c>
      <c r="DS241" s="2">
        <v>0</v>
      </c>
      <c r="DT241" s="2">
        <v>0</v>
      </c>
      <c r="DU241" s="2">
        <v>0</v>
      </c>
      <c r="DV241" s="2">
        <v>0</v>
      </c>
      <c r="DW241" s="2">
        <v>0</v>
      </c>
      <c r="DX241" s="2">
        <v>0</v>
      </c>
      <c r="DY241" s="2" t="s">
        <v>16</v>
      </c>
      <c r="DZ241" s="2">
        <v>0</v>
      </c>
      <c r="EA241" s="2">
        <v>0</v>
      </c>
      <c r="EB241" s="2">
        <v>0</v>
      </c>
      <c r="EC241" s="2">
        <v>8</v>
      </c>
      <c r="ED241" s="2">
        <v>30</v>
      </c>
      <c r="EE241" s="2">
        <v>14</v>
      </c>
      <c r="EF241" s="2">
        <v>30</v>
      </c>
      <c r="EG241" s="2">
        <v>0</v>
      </c>
      <c r="EH241" s="2">
        <v>0</v>
      </c>
      <c r="EI241" s="2">
        <v>0</v>
      </c>
      <c r="EJ241" s="2">
        <v>0</v>
      </c>
      <c r="EK241" s="2" t="s">
        <v>1054</v>
      </c>
      <c r="EL241" s="2">
        <v>6</v>
      </c>
      <c r="EM241" s="2" t="s">
        <v>12</v>
      </c>
      <c r="EN241" s="2">
        <v>130000</v>
      </c>
      <c r="EO241" s="2">
        <v>24</v>
      </c>
      <c r="EP241" s="120">
        <v>520000</v>
      </c>
      <c r="EQ241" s="118" t="str">
        <f t="shared" si="30"/>
        <v/>
      </c>
      <c r="ER241" s="118">
        <f t="shared" si="31"/>
        <v>1</v>
      </c>
      <c r="ES241" s="118">
        <f t="shared" si="32"/>
        <v>1</v>
      </c>
      <c r="ET241" s="118" t="str">
        <f t="shared" si="33"/>
        <v/>
      </c>
      <c r="EU241" s="118" t="str">
        <f t="shared" si="34"/>
        <v/>
      </c>
      <c r="EV241" s="118">
        <f t="shared" si="35"/>
        <v>1</v>
      </c>
      <c r="EW241" s="118" t="str">
        <f t="shared" si="36"/>
        <v/>
      </c>
      <c r="EX241" s="118" t="str">
        <f t="shared" si="37"/>
        <v/>
      </c>
      <c r="EY241" s="118" t="str">
        <f t="shared" si="38"/>
        <v/>
      </c>
      <c r="EZ241" s="118">
        <f t="shared" si="39"/>
        <v>1</v>
      </c>
      <c r="FA241" s="118" t="str">
        <f>VLOOKUP(B241,[1]Kintone!A:H,8,0)</f>
        <v>診療所</v>
      </c>
      <c r="FB241" s="121">
        <v>45015</v>
      </c>
      <c r="FC241" s="118"/>
      <c r="FD241" s="118"/>
    </row>
    <row r="242" spans="1:160" ht="18.75" customHeight="1">
      <c r="A242" s="66">
        <v>238</v>
      </c>
      <c r="B242" s="25">
        <v>2381</v>
      </c>
      <c r="C242" s="67" t="s">
        <v>12</v>
      </c>
      <c r="D242" s="25">
        <v>2716500653</v>
      </c>
      <c r="E242" s="2" t="s">
        <v>750</v>
      </c>
      <c r="F242" s="2" t="s">
        <v>1342</v>
      </c>
      <c r="G242" s="2" t="s">
        <v>502</v>
      </c>
      <c r="H242" s="2" t="s">
        <v>750</v>
      </c>
      <c r="I242" s="2" t="s">
        <v>56</v>
      </c>
      <c r="J242" s="2" t="s">
        <v>751</v>
      </c>
      <c r="K242" s="68" t="s">
        <v>502</v>
      </c>
      <c r="L242" s="2" t="s">
        <v>1343</v>
      </c>
      <c r="M242" s="2" t="s">
        <v>1344</v>
      </c>
      <c r="N242" s="2" t="s">
        <v>871</v>
      </c>
      <c r="O242" s="118" t="s">
        <v>1345</v>
      </c>
      <c r="P242" s="2" t="s">
        <v>502</v>
      </c>
      <c r="Q242" s="2" t="s">
        <v>750</v>
      </c>
      <c r="R242" s="2" t="s">
        <v>56</v>
      </c>
      <c r="S242" s="2" t="s">
        <v>751</v>
      </c>
      <c r="T242" s="119" t="s">
        <v>871</v>
      </c>
      <c r="U242" s="2" t="s">
        <v>29</v>
      </c>
      <c r="V242" s="2" t="s">
        <v>12</v>
      </c>
      <c r="W242" s="69" t="s">
        <v>2295</v>
      </c>
      <c r="X242" s="72" t="s">
        <v>3538</v>
      </c>
      <c r="Y242" s="2">
        <v>8</v>
      </c>
      <c r="Z242" s="2">
        <v>0</v>
      </c>
      <c r="AA242" s="2">
        <v>12</v>
      </c>
      <c r="AB242" s="2">
        <v>0</v>
      </c>
      <c r="AC242" s="2">
        <v>13</v>
      </c>
      <c r="AD242" s="2">
        <v>0</v>
      </c>
      <c r="AE242" s="2">
        <v>16</v>
      </c>
      <c r="AF242" s="2">
        <v>0</v>
      </c>
      <c r="AG242" s="72" t="s">
        <v>2842</v>
      </c>
      <c r="AH242" s="2">
        <v>7</v>
      </c>
      <c r="AI242" s="2" t="s">
        <v>12</v>
      </c>
      <c r="AJ242" s="2">
        <v>130000</v>
      </c>
      <c r="AK242" s="2">
        <v>8</v>
      </c>
      <c r="AL242" s="2">
        <v>0</v>
      </c>
      <c r="AM242" s="2">
        <v>12</v>
      </c>
      <c r="AN242" s="2">
        <v>0</v>
      </c>
      <c r="AO242" s="2">
        <v>13</v>
      </c>
      <c r="AP242" s="2">
        <v>0</v>
      </c>
      <c r="AQ242" s="2">
        <v>16</v>
      </c>
      <c r="AR242" s="2">
        <v>0</v>
      </c>
      <c r="AS242" s="72" t="s">
        <v>2842</v>
      </c>
      <c r="AT242" s="2">
        <v>7</v>
      </c>
      <c r="AU242" s="2" t="s">
        <v>12</v>
      </c>
      <c r="AV242" s="2">
        <v>130000</v>
      </c>
      <c r="AW242" s="2">
        <v>8</v>
      </c>
      <c r="AX242" s="2">
        <v>0</v>
      </c>
      <c r="AY242" s="2">
        <v>12</v>
      </c>
      <c r="AZ242" s="2">
        <v>0</v>
      </c>
      <c r="BA242" s="2">
        <v>13</v>
      </c>
      <c r="BB242" s="2">
        <v>0</v>
      </c>
      <c r="BC242" s="2">
        <v>16</v>
      </c>
      <c r="BD242" s="2">
        <v>0</v>
      </c>
      <c r="BE242" s="72" t="s">
        <v>2842</v>
      </c>
      <c r="BF242" s="2">
        <v>7</v>
      </c>
      <c r="BG242" s="2" t="s">
        <v>12</v>
      </c>
      <c r="BH242" s="2">
        <v>130000</v>
      </c>
      <c r="BI242" s="2">
        <v>8</v>
      </c>
      <c r="BJ242" s="2">
        <v>0</v>
      </c>
      <c r="BK242" s="2">
        <v>12</v>
      </c>
      <c r="BL242" s="2">
        <v>0</v>
      </c>
      <c r="BM242" s="2">
        <v>13</v>
      </c>
      <c r="BN242" s="2">
        <v>0</v>
      </c>
      <c r="BO242" s="2">
        <v>16</v>
      </c>
      <c r="BP242" s="2">
        <v>0</v>
      </c>
      <c r="BQ242" s="72" t="s">
        <v>2842</v>
      </c>
      <c r="BR242" s="2">
        <v>7</v>
      </c>
      <c r="BS242" s="2" t="s">
        <v>12</v>
      </c>
      <c r="BT242" s="2">
        <v>130000</v>
      </c>
      <c r="BU242" s="2">
        <v>0</v>
      </c>
      <c r="BV242" s="2">
        <v>0</v>
      </c>
      <c r="BW242" s="2">
        <v>0</v>
      </c>
      <c r="BX242" s="2">
        <v>0</v>
      </c>
      <c r="BY242" s="2">
        <v>0</v>
      </c>
      <c r="BZ242" s="2">
        <v>0</v>
      </c>
      <c r="CA242" s="2">
        <v>0</v>
      </c>
      <c r="CB242" s="2">
        <v>0</v>
      </c>
      <c r="CC242" s="2" t="s">
        <v>16</v>
      </c>
      <c r="CD242" s="2">
        <v>0</v>
      </c>
      <c r="CE242" s="2">
        <v>0</v>
      </c>
      <c r="CF242" s="2">
        <v>0</v>
      </c>
      <c r="CG242" s="2">
        <v>8</v>
      </c>
      <c r="CH242" s="2">
        <v>0</v>
      </c>
      <c r="CI242" s="2">
        <v>12</v>
      </c>
      <c r="CJ242" s="2">
        <v>0</v>
      </c>
      <c r="CK242" s="2">
        <v>13</v>
      </c>
      <c r="CL242" s="2">
        <v>0</v>
      </c>
      <c r="CM242" s="2">
        <v>16</v>
      </c>
      <c r="CN242" s="2">
        <v>0</v>
      </c>
      <c r="CO242" s="72" t="s">
        <v>2842</v>
      </c>
      <c r="CP242" s="2">
        <v>7</v>
      </c>
      <c r="CQ242" s="2" t="s">
        <v>12</v>
      </c>
      <c r="CR242" s="2">
        <v>130000</v>
      </c>
      <c r="CS242" s="2">
        <v>0</v>
      </c>
      <c r="CT242" s="2">
        <v>0</v>
      </c>
      <c r="CU242" s="2">
        <v>0</v>
      </c>
      <c r="CV242" s="2">
        <v>0</v>
      </c>
      <c r="CW242" s="2">
        <v>0</v>
      </c>
      <c r="CX242" s="2">
        <v>0</v>
      </c>
      <c r="CY242" s="2">
        <v>0</v>
      </c>
      <c r="CZ242" s="2">
        <v>0</v>
      </c>
      <c r="DA242" s="2" t="s">
        <v>16</v>
      </c>
      <c r="DB242" s="2">
        <v>0</v>
      </c>
      <c r="DC242" s="2">
        <v>0</v>
      </c>
      <c r="DD242" s="2">
        <v>0</v>
      </c>
      <c r="DE242" s="2">
        <v>0</v>
      </c>
      <c r="DF242" s="2">
        <v>0</v>
      </c>
      <c r="DG242" s="2">
        <v>0</v>
      </c>
      <c r="DH242" s="2">
        <v>0</v>
      </c>
      <c r="DI242" s="2">
        <v>0</v>
      </c>
      <c r="DJ242" s="2">
        <v>0</v>
      </c>
      <c r="DK242" s="2">
        <v>0</v>
      </c>
      <c r="DL242" s="2">
        <v>0</v>
      </c>
      <c r="DM242" s="2" t="s">
        <v>16</v>
      </c>
      <c r="DN242" s="2">
        <v>0</v>
      </c>
      <c r="DO242" s="2">
        <v>0</v>
      </c>
      <c r="DP242" s="2">
        <v>0</v>
      </c>
      <c r="DQ242" s="2">
        <v>0</v>
      </c>
      <c r="DR242" s="2">
        <v>0</v>
      </c>
      <c r="DS242" s="2">
        <v>0</v>
      </c>
      <c r="DT242" s="2">
        <v>0</v>
      </c>
      <c r="DU242" s="2">
        <v>0</v>
      </c>
      <c r="DV242" s="2">
        <v>0</v>
      </c>
      <c r="DW242" s="2">
        <v>0</v>
      </c>
      <c r="DX242" s="2">
        <v>0</v>
      </c>
      <c r="DY242" s="2" t="s">
        <v>16</v>
      </c>
      <c r="DZ242" s="2">
        <v>0</v>
      </c>
      <c r="EA242" s="2">
        <v>0</v>
      </c>
      <c r="EB242" s="2">
        <v>0</v>
      </c>
      <c r="EC242" s="2">
        <v>8</v>
      </c>
      <c r="ED242" s="2">
        <v>0</v>
      </c>
      <c r="EE242" s="2">
        <v>12</v>
      </c>
      <c r="EF242" s="2">
        <v>0</v>
      </c>
      <c r="EG242" s="2">
        <v>13</v>
      </c>
      <c r="EH242" s="2">
        <v>0</v>
      </c>
      <c r="EI242" s="2">
        <v>16</v>
      </c>
      <c r="EJ242" s="2">
        <v>0</v>
      </c>
      <c r="EK242" s="72" t="s">
        <v>2842</v>
      </c>
      <c r="EL242" s="2">
        <v>7</v>
      </c>
      <c r="EM242" s="2" t="s">
        <v>12</v>
      </c>
      <c r="EN242" s="2">
        <v>130000</v>
      </c>
      <c r="EO242" s="2">
        <v>42</v>
      </c>
      <c r="EP242" s="120">
        <v>780000</v>
      </c>
      <c r="EQ242" s="118">
        <f t="shared" si="30"/>
        <v>1</v>
      </c>
      <c r="ER242" s="118">
        <f t="shared" si="31"/>
        <v>1</v>
      </c>
      <c r="ES242" s="118">
        <f t="shared" si="32"/>
        <v>1</v>
      </c>
      <c r="ET242" s="118">
        <f t="shared" si="33"/>
        <v>1</v>
      </c>
      <c r="EU242" s="118" t="str">
        <f t="shared" si="34"/>
        <v/>
      </c>
      <c r="EV242" s="118">
        <f t="shared" si="35"/>
        <v>1</v>
      </c>
      <c r="EW242" s="118" t="str">
        <f t="shared" si="36"/>
        <v/>
      </c>
      <c r="EX242" s="118" t="str">
        <f t="shared" si="37"/>
        <v/>
      </c>
      <c r="EY242" s="118" t="str">
        <f t="shared" si="38"/>
        <v/>
      </c>
      <c r="EZ242" s="118">
        <f t="shared" si="39"/>
        <v>1</v>
      </c>
      <c r="FA242" s="118" t="str">
        <f>VLOOKUP(B242,[1]Kintone!A:H,8,0)</f>
        <v>診療所</v>
      </c>
      <c r="FB242" s="121">
        <v>45015</v>
      </c>
      <c r="FC242" s="118"/>
      <c r="FD242" s="118"/>
    </row>
    <row r="243" spans="1:160" ht="18.75">
      <c r="A243" s="66">
        <v>239</v>
      </c>
      <c r="B243" s="25">
        <v>918</v>
      </c>
      <c r="C243" s="67" t="s">
        <v>12</v>
      </c>
      <c r="D243" s="25">
        <v>2711608295</v>
      </c>
      <c r="E243" s="2" t="s">
        <v>253</v>
      </c>
      <c r="F243" s="2" t="s">
        <v>1667</v>
      </c>
      <c r="G243" s="2" t="s">
        <v>1668</v>
      </c>
      <c r="H243" s="2" t="s">
        <v>253</v>
      </c>
      <c r="I243" s="2" t="s">
        <v>38</v>
      </c>
      <c r="J243" s="2" t="s">
        <v>1062</v>
      </c>
      <c r="K243" s="68" t="s">
        <v>252</v>
      </c>
      <c r="L243" s="2" t="s">
        <v>1669</v>
      </c>
      <c r="M243" s="2" t="s">
        <v>1670</v>
      </c>
      <c r="N243" s="2" t="s">
        <v>1671</v>
      </c>
      <c r="O243" s="118" t="s">
        <v>3539</v>
      </c>
      <c r="P243" s="2" t="s">
        <v>252</v>
      </c>
      <c r="Q243" s="2" t="s">
        <v>253</v>
      </c>
      <c r="R243" s="2" t="s">
        <v>38</v>
      </c>
      <c r="S243" s="2" t="s">
        <v>1062</v>
      </c>
      <c r="T243" s="119" t="s">
        <v>254</v>
      </c>
      <c r="U243" s="2" t="s">
        <v>39</v>
      </c>
      <c r="V243" s="2" t="s">
        <v>12</v>
      </c>
      <c r="W243" s="69" t="s">
        <v>857</v>
      </c>
      <c r="X243" s="2" t="s">
        <v>2578</v>
      </c>
      <c r="Y243" s="2">
        <v>10</v>
      </c>
      <c r="Z243" s="2">
        <v>0</v>
      </c>
      <c r="AA243" s="2">
        <v>12</v>
      </c>
      <c r="AB243" s="2">
        <v>0</v>
      </c>
      <c r="AC243" s="2">
        <v>12</v>
      </c>
      <c r="AD243" s="2">
        <v>0</v>
      </c>
      <c r="AE243" s="2">
        <v>18</v>
      </c>
      <c r="AF243" s="2">
        <v>0</v>
      </c>
      <c r="AG243" s="2" t="s">
        <v>2578</v>
      </c>
      <c r="AH243" s="2">
        <v>8</v>
      </c>
      <c r="AI243" s="2" t="s">
        <v>12</v>
      </c>
      <c r="AJ243" s="2">
        <v>130000</v>
      </c>
      <c r="AK243" s="2">
        <v>10</v>
      </c>
      <c r="AL243" s="2">
        <v>0</v>
      </c>
      <c r="AM243" s="2">
        <v>12</v>
      </c>
      <c r="AN243" s="2">
        <v>0</v>
      </c>
      <c r="AO243" s="2">
        <v>12</v>
      </c>
      <c r="AP243" s="2">
        <v>0</v>
      </c>
      <c r="AQ243" s="2">
        <v>18</v>
      </c>
      <c r="AR243" s="2">
        <v>0</v>
      </c>
      <c r="AS243" s="2" t="s">
        <v>2578</v>
      </c>
      <c r="AT243" s="2">
        <v>8</v>
      </c>
      <c r="AU243" s="2" t="s">
        <v>12</v>
      </c>
      <c r="AV243" s="2">
        <v>130000</v>
      </c>
      <c r="AW243" s="2">
        <v>10</v>
      </c>
      <c r="AX243" s="2">
        <v>0</v>
      </c>
      <c r="AY243" s="2">
        <v>12</v>
      </c>
      <c r="AZ243" s="2">
        <v>0</v>
      </c>
      <c r="BA243" s="2">
        <v>12</v>
      </c>
      <c r="BB243" s="2">
        <v>0</v>
      </c>
      <c r="BC243" s="2">
        <v>18</v>
      </c>
      <c r="BD243" s="2">
        <v>0</v>
      </c>
      <c r="BE243" s="2" t="s">
        <v>2578</v>
      </c>
      <c r="BF243" s="2">
        <v>8</v>
      </c>
      <c r="BG243" s="2" t="s">
        <v>12</v>
      </c>
      <c r="BH243" s="2">
        <v>130000</v>
      </c>
      <c r="BI243" s="2">
        <v>10</v>
      </c>
      <c r="BJ243" s="2">
        <v>0</v>
      </c>
      <c r="BK243" s="2">
        <v>12</v>
      </c>
      <c r="BL243" s="2">
        <v>0</v>
      </c>
      <c r="BM243" s="2">
        <v>12</v>
      </c>
      <c r="BN243" s="2">
        <v>0</v>
      </c>
      <c r="BO243" s="2">
        <v>18</v>
      </c>
      <c r="BP243" s="2">
        <v>0</v>
      </c>
      <c r="BQ243" s="2" t="s">
        <v>2578</v>
      </c>
      <c r="BR243" s="2">
        <v>8</v>
      </c>
      <c r="BS243" s="2" t="s">
        <v>12</v>
      </c>
      <c r="BT243" s="2">
        <v>130000</v>
      </c>
      <c r="BU243" s="2">
        <v>10</v>
      </c>
      <c r="BV243" s="2">
        <v>0</v>
      </c>
      <c r="BW243" s="2">
        <v>12</v>
      </c>
      <c r="BX243" s="2">
        <v>0</v>
      </c>
      <c r="BY243" s="2">
        <v>12</v>
      </c>
      <c r="BZ243" s="2">
        <v>0</v>
      </c>
      <c r="CA243" s="2">
        <v>18</v>
      </c>
      <c r="CB243" s="2">
        <v>0</v>
      </c>
      <c r="CC243" s="2" t="s">
        <v>2578</v>
      </c>
      <c r="CD243" s="2">
        <v>8</v>
      </c>
      <c r="CE243" s="2" t="s">
        <v>12</v>
      </c>
      <c r="CF243" s="2">
        <v>130000</v>
      </c>
      <c r="CG243" s="2">
        <v>10</v>
      </c>
      <c r="CH243" s="2">
        <v>0</v>
      </c>
      <c r="CI243" s="2">
        <v>12</v>
      </c>
      <c r="CJ243" s="2">
        <v>0</v>
      </c>
      <c r="CK243" s="2">
        <v>12</v>
      </c>
      <c r="CL243" s="2">
        <v>0</v>
      </c>
      <c r="CM243" s="2">
        <v>18</v>
      </c>
      <c r="CN243" s="2">
        <v>0</v>
      </c>
      <c r="CO243" s="2" t="s">
        <v>2578</v>
      </c>
      <c r="CP243" s="2">
        <v>8</v>
      </c>
      <c r="CQ243" s="2" t="s">
        <v>12</v>
      </c>
      <c r="CR243" s="2">
        <v>130000</v>
      </c>
      <c r="CS243" s="2">
        <v>10</v>
      </c>
      <c r="CT243" s="2">
        <v>0</v>
      </c>
      <c r="CU243" s="2">
        <v>12</v>
      </c>
      <c r="CV243" s="2">
        <v>0</v>
      </c>
      <c r="CW243" s="2">
        <v>12</v>
      </c>
      <c r="CX243" s="2">
        <v>0</v>
      </c>
      <c r="CY243" s="2">
        <v>18</v>
      </c>
      <c r="CZ243" s="2">
        <v>0</v>
      </c>
      <c r="DA243" s="2" t="s">
        <v>2578</v>
      </c>
      <c r="DB243" s="2">
        <v>8</v>
      </c>
      <c r="DC243" s="2" t="s">
        <v>12</v>
      </c>
      <c r="DD243" s="2">
        <v>130000</v>
      </c>
      <c r="DE243" s="2">
        <v>10</v>
      </c>
      <c r="DF243" s="2">
        <v>0</v>
      </c>
      <c r="DG243" s="2">
        <v>12</v>
      </c>
      <c r="DH243" s="2">
        <v>0</v>
      </c>
      <c r="DI243" s="2">
        <v>12</v>
      </c>
      <c r="DJ243" s="2">
        <v>0</v>
      </c>
      <c r="DK243" s="2">
        <v>18</v>
      </c>
      <c r="DL243" s="2">
        <v>0</v>
      </c>
      <c r="DM243" s="2" t="s">
        <v>2578</v>
      </c>
      <c r="DN243" s="2">
        <v>8</v>
      </c>
      <c r="DO243" s="2" t="s">
        <v>12</v>
      </c>
      <c r="DP243" s="2">
        <v>130000</v>
      </c>
      <c r="DQ243" s="2">
        <v>10</v>
      </c>
      <c r="DR243" s="2">
        <v>0</v>
      </c>
      <c r="DS243" s="2">
        <v>12</v>
      </c>
      <c r="DT243" s="2">
        <v>0</v>
      </c>
      <c r="DU243" s="2">
        <v>12</v>
      </c>
      <c r="DV243" s="2">
        <v>0</v>
      </c>
      <c r="DW243" s="2">
        <v>18</v>
      </c>
      <c r="DX243" s="2">
        <v>0</v>
      </c>
      <c r="DY243" s="2" t="s">
        <v>2578</v>
      </c>
      <c r="DZ243" s="2">
        <v>8</v>
      </c>
      <c r="EA243" s="2" t="s">
        <v>12</v>
      </c>
      <c r="EB243" s="2">
        <v>130000</v>
      </c>
      <c r="EC243" s="2">
        <v>10</v>
      </c>
      <c r="ED243" s="2">
        <v>0</v>
      </c>
      <c r="EE243" s="2">
        <v>12</v>
      </c>
      <c r="EF243" s="2">
        <v>0</v>
      </c>
      <c r="EG243" s="2">
        <v>12</v>
      </c>
      <c r="EH243" s="2">
        <v>0</v>
      </c>
      <c r="EI243" s="2">
        <v>18</v>
      </c>
      <c r="EJ243" s="2">
        <v>0</v>
      </c>
      <c r="EK243" s="2" t="s">
        <v>2578</v>
      </c>
      <c r="EL243" s="2">
        <v>8</v>
      </c>
      <c r="EM243" s="2" t="s">
        <v>12</v>
      </c>
      <c r="EN243" s="2">
        <v>130000</v>
      </c>
      <c r="EO243" s="2">
        <v>80</v>
      </c>
      <c r="EP243" s="120">
        <v>1300000</v>
      </c>
      <c r="EQ243" s="118">
        <f t="shared" si="30"/>
        <v>1</v>
      </c>
      <c r="ER243" s="118">
        <f t="shared" si="31"/>
        <v>1</v>
      </c>
      <c r="ES243" s="118">
        <f t="shared" si="32"/>
        <v>1</v>
      </c>
      <c r="ET243" s="118">
        <f t="shared" si="33"/>
        <v>1</v>
      </c>
      <c r="EU243" s="118">
        <f t="shared" si="34"/>
        <v>1</v>
      </c>
      <c r="EV243" s="118">
        <f t="shared" si="35"/>
        <v>1</v>
      </c>
      <c r="EW243" s="118">
        <f t="shared" si="36"/>
        <v>1</v>
      </c>
      <c r="EX243" s="118">
        <f t="shared" si="37"/>
        <v>1</v>
      </c>
      <c r="EY243" s="118">
        <f t="shared" si="38"/>
        <v>1</v>
      </c>
      <c r="EZ243" s="118">
        <f t="shared" si="39"/>
        <v>1</v>
      </c>
      <c r="FA243" s="118" t="str">
        <f>VLOOKUP(B243,[1]Kintone!A:H,8,0)</f>
        <v>診療所</v>
      </c>
      <c r="FB243" s="121">
        <v>45015</v>
      </c>
      <c r="FC243" s="118"/>
      <c r="FD243" s="118"/>
    </row>
    <row r="244" spans="1:160" ht="18.75">
      <c r="A244" s="66">
        <v>240</v>
      </c>
      <c r="B244" s="25">
        <v>1510</v>
      </c>
      <c r="C244" s="67" t="s">
        <v>12</v>
      </c>
      <c r="D244" s="25">
        <v>2714207012</v>
      </c>
      <c r="E244" s="2" t="s">
        <v>294</v>
      </c>
      <c r="F244" s="2" t="s">
        <v>1518</v>
      </c>
      <c r="G244" s="2" t="s">
        <v>293</v>
      </c>
      <c r="H244" s="2" t="s">
        <v>294</v>
      </c>
      <c r="I244" s="2" t="s">
        <v>271</v>
      </c>
      <c r="J244" s="2" t="s">
        <v>295</v>
      </c>
      <c r="K244" s="68" t="s">
        <v>3540</v>
      </c>
      <c r="L244" s="2" t="s">
        <v>1519</v>
      </c>
      <c r="M244" s="2" t="s">
        <v>1519</v>
      </c>
      <c r="N244" s="2" t="s">
        <v>296</v>
      </c>
      <c r="O244" s="118" t="s">
        <v>1520</v>
      </c>
      <c r="P244" s="2" t="s">
        <v>3540</v>
      </c>
      <c r="Q244" s="2" t="s">
        <v>294</v>
      </c>
      <c r="R244" s="2" t="s">
        <v>271</v>
      </c>
      <c r="S244" s="2" t="s">
        <v>295</v>
      </c>
      <c r="T244" s="119" t="s">
        <v>296</v>
      </c>
      <c r="U244" s="2" t="s">
        <v>20</v>
      </c>
      <c r="V244" s="2" t="s">
        <v>12</v>
      </c>
      <c r="W244" s="69"/>
      <c r="X244" s="2" t="s">
        <v>1070</v>
      </c>
      <c r="Y244" s="2">
        <v>0</v>
      </c>
      <c r="Z244" s="2">
        <v>0</v>
      </c>
      <c r="AA244" s="2">
        <v>0</v>
      </c>
      <c r="AB244" s="2">
        <v>0</v>
      </c>
      <c r="AC244" s="2">
        <v>0</v>
      </c>
      <c r="AD244" s="2">
        <v>0</v>
      </c>
      <c r="AE244" s="2">
        <v>0</v>
      </c>
      <c r="AF244" s="2">
        <v>0</v>
      </c>
      <c r="AG244" s="2" t="s">
        <v>16</v>
      </c>
      <c r="AH244" s="2">
        <v>0</v>
      </c>
      <c r="AI244" s="2">
        <v>0</v>
      </c>
      <c r="AJ244" s="2">
        <v>0</v>
      </c>
      <c r="AK244" s="2">
        <v>9</v>
      </c>
      <c r="AL244" s="2">
        <v>0</v>
      </c>
      <c r="AM244" s="2">
        <v>15</v>
      </c>
      <c r="AN244" s="2">
        <v>0</v>
      </c>
      <c r="AO244" s="2">
        <v>0</v>
      </c>
      <c r="AP244" s="2">
        <v>0</v>
      </c>
      <c r="AQ244" s="2">
        <v>0</v>
      </c>
      <c r="AR244" s="2">
        <v>0</v>
      </c>
      <c r="AS244" s="2" t="s">
        <v>1070</v>
      </c>
      <c r="AT244" s="2">
        <v>6</v>
      </c>
      <c r="AU244" s="2" t="s">
        <v>12</v>
      </c>
      <c r="AV244" s="2">
        <v>130000</v>
      </c>
      <c r="AW244" s="2">
        <v>9</v>
      </c>
      <c r="AX244" s="2">
        <v>0</v>
      </c>
      <c r="AY244" s="2">
        <v>15</v>
      </c>
      <c r="AZ244" s="2">
        <v>0</v>
      </c>
      <c r="BA244" s="2">
        <v>0</v>
      </c>
      <c r="BB244" s="2">
        <v>0</v>
      </c>
      <c r="BC244" s="2">
        <v>0</v>
      </c>
      <c r="BD244" s="2">
        <v>0</v>
      </c>
      <c r="BE244" s="2" t="s">
        <v>1070</v>
      </c>
      <c r="BF244" s="2">
        <v>6</v>
      </c>
      <c r="BG244" s="2" t="s">
        <v>12</v>
      </c>
      <c r="BH244" s="2">
        <v>130000</v>
      </c>
      <c r="BI244" s="2">
        <v>0</v>
      </c>
      <c r="BJ244" s="2">
        <v>0</v>
      </c>
      <c r="BK244" s="2">
        <v>0</v>
      </c>
      <c r="BL244" s="2">
        <v>0</v>
      </c>
      <c r="BM244" s="2">
        <v>0</v>
      </c>
      <c r="BN244" s="2">
        <v>0</v>
      </c>
      <c r="BO244" s="2">
        <v>0</v>
      </c>
      <c r="BP244" s="2">
        <v>0</v>
      </c>
      <c r="BQ244" s="2" t="s">
        <v>16</v>
      </c>
      <c r="BR244" s="2">
        <v>0</v>
      </c>
      <c r="BS244" s="2">
        <v>0</v>
      </c>
      <c r="BT244" s="2">
        <v>0</v>
      </c>
      <c r="BU244" s="2">
        <v>9</v>
      </c>
      <c r="BV244" s="2">
        <v>0</v>
      </c>
      <c r="BW244" s="2">
        <v>15</v>
      </c>
      <c r="BX244" s="2">
        <v>0</v>
      </c>
      <c r="BY244" s="2">
        <v>0</v>
      </c>
      <c r="BZ244" s="2">
        <v>0</v>
      </c>
      <c r="CA244" s="2">
        <v>0</v>
      </c>
      <c r="CB244" s="2">
        <v>0</v>
      </c>
      <c r="CC244" s="2" t="s">
        <v>1070</v>
      </c>
      <c r="CD244" s="2">
        <v>6</v>
      </c>
      <c r="CE244" s="2" t="s">
        <v>12</v>
      </c>
      <c r="CF244" s="2">
        <v>130000</v>
      </c>
      <c r="CG244" s="2">
        <v>9</v>
      </c>
      <c r="CH244" s="2">
        <v>0</v>
      </c>
      <c r="CI244" s="2">
        <v>15</v>
      </c>
      <c r="CJ244" s="2">
        <v>0</v>
      </c>
      <c r="CK244" s="2">
        <v>0</v>
      </c>
      <c r="CL244" s="2">
        <v>0</v>
      </c>
      <c r="CM244" s="2">
        <v>0</v>
      </c>
      <c r="CN244" s="2">
        <v>0</v>
      </c>
      <c r="CO244" s="2" t="s">
        <v>1070</v>
      </c>
      <c r="CP244" s="2">
        <v>6</v>
      </c>
      <c r="CQ244" s="2" t="s">
        <v>12</v>
      </c>
      <c r="CR244" s="2">
        <v>130000</v>
      </c>
      <c r="CS244" s="2">
        <v>9</v>
      </c>
      <c r="CT244" s="2">
        <v>0</v>
      </c>
      <c r="CU244" s="2">
        <v>15</v>
      </c>
      <c r="CV244" s="2">
        <v>0</v>
      </c>
      <c r="CW244" s="2">
        <v>0</v>
      </c>
      <c r="CX244" s="2">
        <v>0</v>
      </c>
      <c r="CY244" s="2">
        <v>0</v>
      </c>
      <c r="CZ244" s="2">
        <v>0</v>
      </c>
      <c r="DA244" s="2" t="s">
        <v>1070</v>
      </c>
      <c r="DB244" s="2">
        <v>6</v>
      </c>
      <c r="DC244" s="2" t="s">
        <v>12</v>
      </c>
      <c r="DD244" s="2">
        <v>130000</v>
      </c>
      <c r="DE244" s="2">
        <v>9</v>
      </c>
      <c r="DF244" s="2">
        <v>0</v>
      </c>
      <c r="DG244" s="2">
        <v>15</v>
      </c>
      <c r="DH244" s="2">
        <v>0</v>
      </c>
      <c r="DI244" s="2">
        <v>0</v>
      </c>
      <c r="DJ244" s="2">
        <v>0</v>
      </c>
      <c r="DK244" s="2">
        <v>0</v>
      </c>
      <c r="DL244" s="2">
        <v>0</v>
      </c>
      <c r="DM244" s="2" t="s">
        <v>1070</v>
      </c>
      <c r="DN244" s="2">
        <v>6</v>
      </c>
      <c r="DO244" s="2" t="s">
        <v>12</v>
      </c>
      <c r="DP244" s="2">
        <v>130000</v>
      </c>
      <c r="DQ244" s="2">
        <v>9</v>
      </c>
      <c r="DR244" s="2">
        <v>0</v>
      </c>
      <c r="DS244" s="2">
        <v>15</v>
      </c>
      <c r="DT244" s="2">
        <v>0</v>
      </c>
      <c r="DU244" s="2">
        <v>0</v>
      </c>
      <c r="DV244" s="2">
        <v>0</v>
      </c>
      <c r="DW244" s="2">
        <v>0</v>
      </c>
      <c r="DX244" s="2">
        <v>0</v>
      </c>
      <c r="DY244" s="2" t="s">
        <v>1070</v>
      </c>
      <c r="DZ244" s="2">
        <v>6</v>
      </c>
      <c r="EA244" s="2" t="s">
        <v>12</v>
      </c>
      <c r="EB244" s="2">
        <v>130000</v>
      </c>
      <c r="EC244" s="2">
        <v>9</v>
      </c>
      <c r="ED244" s="2">
        <v>0</v>
      </c>
      <c r="EE244" s="2">
        <v>15</v>
      </c>
      <c r="EF244" s="2">
        <v>0</v>
      </c>
      <c r="EG244" s="2">
        <v>0</v>
      </c>
      <c r="EH244" s="2">
        <v>0</v>
      </c>
      <c r="EI244" s="2">
        <v>0</v>
      </c>
      <c r="EJ244" s="2">
        <v>0</v>
      </c>
      <c r="EK244" s="2" t="s">
        <v>1070</v>
      </c>
      <c r="EL244" s="2">
        <v>6</v>
      </c>
      <c r="EM244" s="2" t="s">
        <v>12</v>
      </c>
      <c r="EN244" s="2">
        <v>130000</v>
      </c>
      <c r="EO244" s="2">
        <v>48</v>
      </c>
      <c r="EP244" s="120">
        <v>1040000</v>
      </c>
      <c r="EQ244" s="118" t="str">
        <f t="shared" si="30"/>
        <v/>
      </c>
      <c r="ER244" s="118">
        <f t="shared" si="31"/>
        <v>1</v>
      </c>
      <c r="ES244" s="118">
        <f t="shared" si="32"/>
        <v>1</v>
      </c>
      <c r="ET244" s="118" t="str">
        <f t="shared" si="33"/>
        <v/>
      </c>
      <c r="EU244" s="118">
        <f t="shared" si="34"/>
        <v>1</v>
      </c>
      <c r="EV244" s="118">
        <f t="shared" si="35"/>
        <v>1</v>
      </c>
      <c r="EW244" s="118">
        <f t="shared" si="36"/>
        <v>1</v>
      </c>
      <c r="EX244" s="118">
        <f t="shared" si="37"/>
        <v>1</v>
      </c>
      <c r="EY244" s="118">
        <f t="shared" si="38"/>
        <v>1</v>
      </c>
      <c r="EZ244" s="118">
        <f t="shared" si="39"/>
        <v>1</v>
      </c>
      <c r="FA244" s="118" t="str">
        <f>VLOOKUP(B244,[1]Kintone!A:H,8,0)</f>
        <v>診療所</v>
      </c>
      <c r="FB244" s="121">
        <v>45015</v>
      </c>
      <c r="FC244" s="118"/>
      <c r="FD244" s="118"/>
    </row>
    <row r="245" spans="1:160" ht="18.75" customHeight="1">
      <c r="A245" s="66">
        <v>241</v>
      </c>
      <c r="B245" s="25">
        <v>1833</v>
      </c>
      <c r="C245" s="67" t="s">
        <v>12</v>
      </c>
      <c r="D245" s="25">
        <v>2710902814</v>
      </c>
      <c r="E245" s="2" t="s">
        <v>190</v>
      </c>
      <c r="F245" s="2" t="s">
        <v>3541</v>
      </c>
      <c r="G245" s="2" t="s">
        <v>3542</v>
      </c>
      <c r="H245" s="2" t="s">
        <v>2579</v>
      </c>
      <c r="I245" s="2" t="s">
        <v>191</v>
      </c>
      <c r="J245" s="2" t="s">
        <v>2580</v>
      </c>
      <c r="K245" s="68" t="s">
        <v>189</v>
      </c>
      <c r="L245" s="2" t="s">
        <v>3543</v>
      </c>
      <c r="M245" s="2" t="s">
        <v>3544</v>
      </c>
      <c r="N245" s="2" t="s">
        <v>193</v>
      </c>
      <c r="O245" s="118" t="s">
        <v>1797</v>
      </c>
      <c r="P245" s="2" t="s">
        <v>189</v>
      </c>
      <c r="Q245" s="2" t="s">
        <v>2579</v>
      </c>
      <c r="R245" s="2" t="s">
        <v>191</v>
      </c>
      <c r="S245" s="2" t="s">
        <v>2580</v>
      </c>
      <c r="T245" s="119" t="s">
        <v>193</v>
      </c>
      <c r="U245" s="2" t="s">
        <v>29</v>
      </c>
      <c r="V245" s="2" t="s">
        <v>12</v>
      </c>
      <c r="W245" s="69" t="s">
        <v>1097</v>
      </c>
      <c r="X245" s="72" t="s">
        <v>3545</v>
      </c>
      <c r="Y245" s="2">
        <v>10</v>
      </c>
      <c r="Z245" s="2">
        <v>0</v>
      </c>
      <c r="AA245" s="2">
        <v>12</v>
      </c>
      <c r="AB245" s="2">
        <v>0</v>
      </c>
      <c r="AC245" s="2">
        <v>14</v>
      </c>
      <c r="AD245" s="2">
        <v>0</v>
      </c>
      <c r="AE245" s="2">
        <v>17</v>
      </c>
      <c r="AF245" s="2">
        <v>0</v>
      </c>
      <c r="AG245" s="72" t="s">
        <v>2678</v>
      </c>
      <c r="AH245" s="2">
        <v>5</v>
      </c>
      <c r="AI245" s="2" t="s">
        <v>12</v>
      </c>
      <c r="AJ245" s="2">
        <v>110000</v>
      </c>
      <c r="AK245" s="2">
        <v>10</v>
      </c>
      <c r="AL245" s="2">
        <v>0</v>
      </c>
      <c r="AM245" s="2">
        <v>12</v>
      </c>
      <c r="AN245" s="2">
        <v>0</v>
      </c>
      <c r="AO245" s="2">
        <v>14</v>
      </c>
      <c r="AP245" s="2">
        <v>0</v>
      </c>
      <c r="AQ245" s="2">
        <v>17</v>
      </c>
      <c r="AR245" s="2">
        <v>0</v>
      </c>
      <c r="AS245" s="72" t="s">
        <v>2678</v>
      </c>
      <c r="AT245" s="2">
        <v>5</v>
      </c>
      <c r="AU245" s="2" t="s">
        <v>12</v>
      </c>
      <c r="AV245" s="2">
        <v>110000</v>
      </c>
      <c r="AW245" s="2">
        <v>10</v>
      </c>
      <c r="AX245" s="2">
        <v>0</v>
      </c>
      <c r="AY245" s="2">
        <v>12</v>
      </c>
      <c r="AZ245" s="2">
        <v>0</v>
      </c>
      <c r="BA245" s="2">
        <v>14</v>
      </c>
      <c r="BB245" s="2">
        <v>0</v>
      </c>
      <c r="BC245" s="2">
        <v>17</v>
      </c>
      <c r="BD245" s="2">
        <v>0</v>
      </c>
      <c r="BE245" s="72" t="s">
        <v>2678</v>
      </c>
      <c r="BF245" s="2">
        <v>5</v>
      </c>
      <c r="BG245" s="2" t="s">
        <v>12</v>
      </c>
      <c r="BH245" s="2">
        <v>110000</v>
      </c>
      <c r="BI245" s="2">
        <v>10</v>
      </c>
      <c r="BJ245" s="2">
        <v>0</v>
      </c>
      <c r="BK245" s="2">
        <v>12</v>
      </c>
      <c r="BL245" s="2">
        <v>0</v>
      </c>
      <c r="BM245" s="2">
        <v>14</v>
      </c>
      <c r="BN245" s="2">
        <v>0</v>
      </c>
      <c r="BO245" s="2">
        <v>17</v>
      </c>
      <c r="BP245" s="2">
        <v>0</v>
      </c>
      <c r="BQ245" s="72" t="s">
        <v>2678</v>
      </c>
      <c r="BR245" s="2">
        <v>5</v>
      </c>
      <c r="BS245" s="2" t="s">
        <v>12</v>
      </c>
      <c r="BT245" s="2">
        <v>110000</v>
      </c>
      <c r="BU245" s="2">
        <v>10</v>
      </c>
      <c r="BV245" s="2">
        <v>0</v>
      </c>
      <c r="BW245" s="2">
        <v>12</v>
      </c>
      <c r="BX245" s="2">
        <v>0</v>
      </c>
      <c r="BY245" s="2">
        <v>14</v>
      </c>
      <c r="BZ245" s="2">
        <v>0</v>
      </c>
      <c r="CA245" s="2">
        <v>17</v>
      </c>
      <c r="CB245" s="2">
        <v>0</v>
      </c>
      <c r="CC245" s="72" t="s">
        <v>2678</v>
      </c>
      <c r="CD245" s="2">
        <v>5</v>
      </c>
      <c r="CE245" s="2" t="s">
        <v>12</v>
      </c>
      <c r="CF245" s="2">
        <v>110000</v>
      </c>
      <c r="CG245" s="2">
        <v>10</v>
      </c>
      <c r="CH245" s="2">
        <v>0</v>
      </c>
      <c r="CI245" s="2">
        <v>12</v>
      </c>
      <c r="CJ245" s="2">
        <v>0</v>
      </c>
      <c r="CK245" s="2">
        <v>14</v>
      </c>
      <c r="CL245" s="2">
        <v>0</v>
      </c>
      <c r="CM245" s="2">
        <v>17</v>
      </c>
      <c r="CN245" s="2">
        <v>0</v>
      </c>
      <c r="CO245" s="72" t="s">
        <v>2678</v>
      </c>
      <c r="CP245" s="2">
        <v>5</v>
      </c>
      <c r="CQ245" s="2" t="s">
        <v>12</v>
      </c>
      <c r="CR245" s="2">
        <v>110000</v>
      </c>
      <c r="CS245" s="2">
        <v>10</v>
      </c>
      <c r="CT245" s="2">
        <v>0</v>
      </c>
      <c r="CU245" s="2">
        <v>12</v>
      </c>
      <c r="CV245" s="2">
        <v>0</v>
      </c>
      <c r="CW245" s="2">
        <v>14</v>
      </c>
      <c r="CX245" s="2">
        <v>0</v>
      </c>
      <c r="CY245" s="2">
        <v>17</v>
      </c>
      <c r="CZ245" s="2">
        <v>0</v>
      </c>
      <c r="DA245" s="72" t="s">
        <v>2678</v>
      </c>
      <c r="DB245" s="2">
        <v>5</v>
      </c>
      <c r="DC245" s="2" t="s">
        <v>12</v>
      </c>
      <c r="DD245" s="2">
        <v>110000</v>
      </c>
      <c r="DE245" s="2">
        <v>10</v>
      </c>
      <c r="DF245" s="2">
        <v>0</v>
      </c>
      <c r="DG245" s="2">
        <v>12</v>
      </c>
      <c r="DH245" s="2">
        <v>0</v>
      </c>
      <c r="DI245" s="2">
        <v>14</v>
      </c>
      <c r="DJ245" s="2">
        <v>0</v>
      </c>
      <c r="DK245" s="2">
        <v>17</v>
      </c>
      <c r="DL245" s="2">
        <v>0</v>
      </c>
      <c r="DM245" s="72" t="s">
        <v>2678</v>
      </c>
      <c r="DN245" s="2">
        <v>5</v>
      </c>
      <c r="DO245" s="2" t="s">
        <v>12</v>
      </c>
      <c r="DP245" s="2">
        <v>110000</v>
      </c>
      <c r="DQ245" s="2">
        <v>10</v>
      </c>
      <c r="DR245" s="2">
        <v>0</v>
      </c>
      <c r="DS245" s="2">
        <v>12</v>
      </c>
      <c r="DT245" s="2">
        <v>0</v>
      </c>
      <c r="DU245" s="2">
        <v>14</v>
      </c>
      <c r="DV245" s="2">
        <v>0</v>
      </c>
      <c r="DW245" s="2">
        <v>17</v>
      </c>
      <c r="DX245" s="2">
        <v>0</v>
      </c>
      <c r="DY245" s="72" t="s">
        <v>2678</v>
      </c>
      <c r="DZ245" s="2">
        <v>5</v>
      </c>
      <c r="EA245" s="2" t="s">
        <v>12</v>
      </c>
      <c r="EB245" s="2">
        <v>110000</v>
      </c>
      <c r="EC245" s="2">
        <v>10</v>
      </c>
      <c r="ED245" s="2">
        <v>0</v>
      </c>
      <c r="EE245" s="2">
        <v>12</v>
      </c>
      <c r="EF245" s="2">
        <v>0</v>
      </c>
      <c r="EG245" s="2">
        <v>14</v>
      </c>
      <c r="EH245" s="2">
        <v>0</v>
      </c>
      <c r="EI245" s="2">
        <v>17</v>
      </c>
      <c r="EJ245" s="2">
        <v>0</v>
      </c>
      <c r="EK245" s="72" t="s">
        <v>2678</v>
      </c>
      <c r="EL245" s="2">
        <v>5</v>
      </c>
      <c r="EM245" s="2" t="s">
        <v>12</v>
      </c>
      <c r="EN245" s="2">
        <v>110000</v>
      </c>
      <c r="EO245" s="2">
        <v>50</v>
      </c>
      <c r="EP245" s="120">
        <v>1100000</v>
      </c>
      <c r="EQ245" s="118">
        <f t="shared" si="30"/>
        <v>1</v>
      </c>
      <c r="ER245" s="118">
        <f t="shared" si="31"/>
        <v>1</v>
      </c>
      <c r="ES245" s="118">
        <f t="shared" si="32"/>
        <v>1</v>
      </c>
      <c r="ET245" s="118">
        <f t="shared" si="33"/>
        <v>1</v>
      </c>
      <c r="EU245" s="118">
        <f t="shared" si="34"/>
        <v>1</v>
      </c>
      <c r="EV245" s="118">
        <f t="shared" si="35"/>
        <v>1</v>
      </c>
      <c r="EW245" s="118">
        <f t="shared" si="36"/>
        <v>1</v>
      </c>
      <c r="EX245" s="118">
        <f t="shared" si="37"/>
        <v>1</v>
      </c>
      <c r="EY245" s="118">
        <f t="shared" si="38"/>
        <v>1</v>
      </c>
      <c r="EZ245" s="118">
        <f t="shared" si="39"/>
        <v>1</v>
      </c>
      <c r="FA245" s="118" t="str">
        <f>VLOOKUP(B245,[1]Kintone!A:H,8,0)</f>
        <v>診療所</v>
      </c>
      <c r="FB245" s="121">
        <v>45015</v>
      </c>
      <c r="FC245" s="118"/>
      <c r="FD245" s="118"/>
    </row>
    <row r="246" spans="1:160" ht="18.75">
      <c r="A246" s="66">
        <v>242</v>
      </c>
      <c r="B246" s="25">
        <v>2785</v>
      </c>
      <c r="C246" s="67" t="s">
        <v>12</v>
      </c>
      <c r="D246" s="25">
        <v>2712207485</v>
      </c>
      <c r="E246" s="2" t="s">
        <v>1165</v>
      </c>
      <c r="F246" s="2">
        <v>0</v>
      </c>
      <c r="G246" s="2">
        <v>0</v>
      </c>
      <c r="H246" s="2" t="s">
        <v>716</v>
      </c>
      <c r="I246" s="2" t="s">
        <v>64</v>
      </c>
      <c r="J246" s="2" t="s">
        <v>1010</v>
      </c>
      <c r="K246" s="68" t="s">
        <v>1009</v>
      </c>
      <c r="L246" s="2" t="s">
        <v>1625</v>
      </c>
      <c r="M246" s="2" t="s">
        <v>1625</v>
      </c>
      <c r="N246" s="2" t="s">
        <v>1626</v>
      </c>
      <c r="O246" s="118" t="s">
        <v>1627</v>
      </c>
      <c r="P246" s="2" t="s">
        <v>1009</v>
      </c>
      <c r="Q246" s="2" t="s">
        <v>716</v>
      </c>
      <c r="R246" s="2" t="s">
        <v>64</v>
      </c>
      <c r="S246" s="2" t="s">
        <v>1010</v>
      </c>
      <c r="T246" s="119" t="s">
        <v>1011</v>
      </c>
      <c r="U246" s="2" t="s">
        <v>20</v>
      </c>
      <c r="V246" s="2" t="s">
        <v>12</v>
      </c>
      <c r="W246" s="69" t="s">
        <v>2581</v>
      </c>
      <c r="X246" s="2" t="s">
        <v>2917</v>
      </c>
      <c r="Y246" s="2">
        <v>8</v>
      </c>
      <c r="Z246" s="2">
        <v>0</v>
      </c>
      <c r="AA246" s="2">
        <v>11</v>
      </c>
      <c r="AB246" s="2">
        <v>0</v>
      </c>
      <c r="AC246" s="2">
        <v>0</v>
      </c>
      <c r="AD246" s="2">
        <v>0</v>
      </c>
      <c r="AE246" s="2">
        <v>0</v>
      </c>
      <c r="AF246" s="2">
        <v>0</v>
      </c>
      <c r="AG246" s="2" t="s">
        <v>2917</v>
      </c>
      <c r="AH246" s="2">
        <v>3</v>
      </c>
      <c r="AI246" s="2" t="s">
        <v>12</v>
      </c>
      <c r="AJ246" s="2">
        <v>70000</v>
      </c>
      <c r="AK246" s="2">
        <v>9</v>
      </c>
      <c r="AL246" s="2">
        <v>0</v>
      </c>
      <c r="AM246" s="2">
        <v>15</v>
      </c>
      <c r="AN246" s="2">
        <v>0</v>
      </c>
      <c r="AO246" s="2">
        <v>0</v>
      </c>
      <c r="AP246" s="2">
        <v>0</v>
      </c>
      <c r="AQ246" s="2">
        <v>0</v>
      </c>
      <c r="AR246" s="2">
        <v>0</v>
      </c>
      <c r="AS246" s="2" t="s">
        <v>2917</v>
      </c>
      <c r="AT246" s="2">
        <v>6</v>
      </c>
      <c r="AU246" s="2" t="s">
        <v>12</v>
      </c>
      <c r="AV246" s="2">
        <v>130000</v>
      </c>
      <c r="AW246" s="2">
        <v>9</v>
      </c>
      <c r="AX246" s="2">
        <v>0</v>
      </c>
      <c r="AY246" s="2">
        <v>15</v>
      </c>
      <c r="AZ246" s="2">
        <v>0</v>
      </c>
      <c r="BA246" s="2">
        <v>0</v>
      </c>
      <c r="BB246" s="2">
        <v>0</v>
      </c>
      <c r="BC246" s="2">
        <v>0</v>
      </c>
      <c r="BD246" s="2">
        <v>0</v>
      </c>
      <c r="BE246" s="2" t="s">
        <v>2917</v>
      </c>
      <c r="BF246" s="2">
        <v>6</v>
      </c>
      <c r="BG246" s="2" t="s">
        <v>12</v>
      </c>
      <c r="BH246" s="2">
        <v>130000</v>
      </c>
      <c r="BI246" s="2">
        <v>9</v>
      </c>
      <c r="BJ246" s="2">
        <v>0</v>
      </c>
      <c r="BK246" s="2">
        <v>15</v>
      </c>
      <c r="BL246" s="2">
        <v>0</v>
      </c>
      <c r="BM246" s="2">
        <v>0</v>
      </c>
      <c r="BN246" s="2">
        <v>0</v>
      </c>
      <c r="BO246" s="2">
        <v>0</v>
      </c>
      <c r="BP246" s="2">
        <v>0</v>
      </c>
      <c r="BQ246" s="2" t="s">
        <v>2917</v>
      </c>
      <c r="BR246" s="2">
        <v>6</v>
      </c>
      <c r="BS246" s="2" t="s">
        <v>12</v>
      </c>
      <c r="BT246" s="2">
        <v>130000</v>
      </c>
      <c r="BU246" s="2">
        <v>0</v>
      </c>
      <c r="BV246" s="2">
        <v>0</v>
      </c>
      <c r="BW246" s="2">
        <v>0</v>
      </c>
      <c r="BX246" s="2">
        <v>0</v>
      </c>
      <c r="BY246" s="2">
        <v>0</v>
      </c>
      <c r="BZ246" s="2">
        <v>0</v>
      </c>
      <c r="CA246" s="2">
        <v>0</v>
      </c>
      <c r="CB246" s="2">
        <v>0</v>
      </c>
      <c r="CC246" s="2" t="s">
        <v>16</v>
      </c>
      <c r="CD246" s="2">
        <v>0</v>
      </c>
      <c r="CE246" s="2">
        <v>0</v>
      </c>
      <c r="CF246" s="2">
        <v>0</v>
      </c>
      <c r="CG246" s="2">
        <v>9</v>
      </c>
      <c r="CH246" s="2">
        <v>0</v>
      </c>
      <c r="CI246" s="2">
        <v>15</v>
      </c>
      <c r="CJ246" s="2">
        <v>0</v>
      </c>
      <c r="CK246" s="2">
        <v>0</v>
      </c>
      <c r="CL246" s="2">
        <v>0</v>
      </c>
      <c r="CM246" s="2">
        <v>0</v>
      </c>
      <c r="CN246" s="2">
        <v>0</v>
      </c>
      <c r="CO246" s="2" t="s">
        <v>2917</v>
      </c>
      <c r="CP246" s="2">
        <v>6</v>
      </c>
      <c r="CQ246" s="2" t="s">
        <v>12</v>
      </c>
      <c r="CR246" s="2">
        <v>130000</v>
      </c>
      <c r="CS246" s="2">
        <v>9</v>
      </c>
      <c r="CT246" s="2">
        <v>0</v>
      </c>
      <c r="CU246" s="2">
        <v>15</v>
      </c>
      <c r="CV246" s="2">
        <v>0</v>
      </c>
      <c r="CW246" s="2">
        <v>0</v>
      </c>
      <c r="CX246" s="2">
        <v>0</v>
      </c>
      <c r="CY246" s="2">
        <v>0</v>
      </c>
      <c r="CZ246" s="2">
        <v>0</v>
      </c>
      <c r="DA246" s="2" t="s">
        <v>2679</v>
      </c>
      <c r="DB246" s="2">
        <v>6</v>
      </c>
      <c r="DC246" s="2" t="s">
        <v>12</v>
      </c>
      <c r="DD246" s="2">
        <v>130000</v>
      </c>
      <c r="DE246" s="2">
        <v>9</v>
      </c>
      <c r="DF246" s="2">
        <v>0</v>
      </c>
      <c r="DG246" s="2">
        <v>15</v>
      </c>
      <c r="DH246" s="2">
        <v>0</v>
      </c>
      <c r="DI246" s="2">
        <v>0</v>
      </c>
      <c r="DJ246" s="2">
        <v>0</v>
      </c>
      <c r="DK246" s="2">
        <v>0</v>
      </c>
      <c r="DL246" s="2">
        <v>0</v>
      </c>
      <c r="DM246" s="2" t="s">
        <v>2679</v>
      </c>
      <c r="DN246" s="2">
        <v>6</v>
      </c>
      <c r="DO246" s="2" t="s">
        <v>12</v>
      </c>
      <c r="DP246" s="2">
        <v>130000</v>
      </c>
      <c r="DQ246" s="2">
        <v>9</v>
      </c>
      <c r="DR246" s="2">
        <v>0</v>
      </c>
      <c r="DS246" s="2">
        <v>15</v>
      </c>
      <c r="DT246" s="2">
        <v>0</v>
      </c>
      <c r="DU246" s="2">
        <v>0</v>
      </c>
      <c r="DV246" s="2">
        <v>0</v>
      </c>
      <c r="DW246" s="2">
        <v>0</v>
      </c>
      <c r="DX246" s="2">
        <v>0</v>
      </c>
      <c r="DY246" s="2" t="s">
        <v>2679</v>
      </c>
      <c r="DZ246" s="2">
        <v>6</v>
      </c>
      <c r="EA246" s="2" t="s">
        <v>12</v>
      </c>
      <c r="EB246" s="2">
        <v>130000</v>
      </c>
      <c r="EC246" s="2">
        <v>0</v>
      </c>
      <c r="ED246" s="2">
        <v>0</v>
      </c>
      <c r="EE246" s="2">
        <v>0</v>
      </c>
      <c r="EF246" s="2">
        <v>0</v>
      </c>
      <c r="EG246" s="2">
        <v>0</v>
      </c>
      <c r="EH246" s="2">
        <v>0</v>
      </c>
      <c r="EI246" s="2">
        <v>0</v>
      </c>
      <c r="EJ246" s="2">
        <v>0</v>
      </c>
      <c r="EK246" s="2" t="s">
        <v>16</v>
      </c>
      <c r="EL246" s="2">
        <v>0</v>
      </c>
      <c r="EM246" s="2">
        <v>0</v>
      </c>
      <c r="EN246" s="2">
        <v>0</v>
      </c>
      <c r="EO246" s="2">
        <v>45</v>
      </c>
      <c r="EP246" s="120">
        <v>980000</v>
      </c>
      <c r="EQ246" s="118">
        <f t="shared" si="30"/>
        <v>1</v>
      </c>
      <c r="ER246" s="118">
        <f t="shared" si="31"/>
        <v>1</v>
      </c>
      <c r="ES246" s="118">
        <f t="shared" si="32"/>
        <v>1</v>
      </c>
      <c r="ET246" s="118">
        <f t="shared" si="33"/>
        <v>1</v>
      </c>
      <c r="EU246" s="118" t="str">
        <f t="shared" si="34"/>
        <v/>
      </c>
      <c r="EV246" s="118">
        <f t="shared" si="35"/>
        <v>1</v>
      </c>
      <c r="EW246" s="118">
        <f t="shared" si="36"/>
        <v>1</v>
      </c>
      <c r="EX246" s="118">
        <f t="shared" si="37"/>
        <v>1</v>
      </c>
      <c r="EY246" s="118">
        <f t="shared" si="38"/>
        <v>1</v>
      </c>
      <c r="EZ246" s="118" t="str">
        <f t="shared" si="39"/>
        <v/>
      </c>
      <c r="FA246" s="118" t="str">
        <f>VLOOKUP(B246,[1]Kintone!A:H,8,0)</f>
        <v>診療所</v>
      </c>
      <c r="FB246" s="121">
        <v>45015</v>
      </c>
      <c r="FC246" s="118"/>
      <c r="FD246" s="118"/>
    </row>
    <row r="247" spans="1:160" ht="18.75">
      <c r="A247" s="66">
        <v>243</v>
      </c>
      <c r="B247" s="25">
        <v>41</v>
      </c>
      <c r="C247" s="67" t="s">
        <v>12</v>
      </c>
      <c r="D247" s="25">
        <v>2715601478</v>
      </c>
      <c r="E247" s="2" t="s">
        <v>318</v>
      </c>
      <c r="F247" s="2" t="s">
        <v>1769</v>
      </c>
      <c r="G247" s="2" t="s">
        <v>3546</v>
      </c>
      <c r="H247" s="2" t="s">
        <v>318</v>
      </c>
      <c r="I247" s="2" t="s">
        <v>156</v>
      </c>
      <c r="J247" s="2" t="s">
        <v>319</v>
      </c>
      <c r="K247" s="68" t="s">
        <v>317</v>
      </c>
      <c r="L247" s="2" t="s">
        <v>1770</v>
      </c>
      <c r="M247" s="2" t="s">
        <v>1771</v>
      </c>
      <c r="N247" s="2" t="s">
        <v>1772</v>
      </c>
      <c r="O247" s="118" t="s">
        <v>1773</v>
      </c>
      <c r="P247" s="2" t="s">
        <v>317</v>
      </c>
      <c r="Q247" s="2" t="s">
        <v>318</v>
      </c>
      <c r="R247" s="2" t="s">
        <v>156</v>
      </c>
      <c r="S247" s="2" t="s">
        <v>319</v>
      </c>
      <c r="T247" s="119" t="s">
        <v>646</v>
      </c>
      <c r="U247" s="2" t="s">
        <v>29</v>
      </c>
      <c r="V247" s="2" t="s">
        <v>12</v>
      </c>
      <c r="W247" s="69" t="s">
        <v>2583</v>
      </c>
      <c r="X247" s="2" t="s">
        <v>2584</v>
      </c>
      <c r="Y247" s="2">
        <v>9</v>
      </c>
      <c r="Z247" s="2">
        <v>0</v>
      </c>
      <c r="AA247" s="2">
        <v>12</v>
      </c>
      <c r="AB247" s="2">
        <v>0</v>
      </c>
      <c r="AC247" s="2">
        <v>13</v>
      </c>
      <c r="AD247" s="2">
        <v>0</v>
      </c>
      <c r="AE247" s="2">
        <v>16</v>
      </c>
      <c r="AF247" s="2">
        <v>0</v>
      </c>
      <c r="AG247" s="2" t="s">
        <v>2584</v>
      </c>
      <c r="AH247" s="2">
        <v>6</v>
      </c>
      <c r="AI247" s="2" t="s">
        <v>12</v>
      </c>
      <c r="AJ247" s="2">
        <v>130000</v>
      </c>
      <c r="AK247" s="2">
        <v>9</v>
      </c>
      <c r="AL247" s="2">
        <v>0</v>
      </c>
      <c r="AM247" s="2">
        <v>12</v>
      </c>
      <c r="AN247" s="2">
        <v>0</v>
      </c>
      <c r="AO247" s="2">
        <v>13</v>
      </c>
      <c r="AP247" s="2">
        <v>0</v>
      </c>
      <c r="AQ247" s="2">
        <v>16</v>
      </c>
      <c r="AR247" s="2">
        <v>0</v>
      </c>
      <c r="AS247" s="2" t="s">
        <v>2584</v>
      </c>
      <c r="AT247" s="2">
        <v>6</v>
      </c>
      <c r="AU247" s="2" t="s">
        <v>12</v>
      </c>
      <c r="AV247" s="2">
        <v>130000</v>
      </c>
      <c r="AW247" s="2">
        <v>9</v>
      </c>
      <c r="AX247" s="2">
        <v>0</v>
      </c>
      <c r="AY247" s="2">
        <v>12</v>
      </c>
      <c r="AZ247" s="2">
        <v>0</v>
      </c>
      <c r="BA247" s="2">
        <v>13</v>
      </c>
      <c r="BB247" s="2">
        <v>0</v>
      </c>
      <c r="BC247" s="2">
        <v>16</v>
      </c>
      <c r="BD247" s="2">
        <v>0</v>
      </c>
      <c r="BE247" s="2" t="s">
        <v>2584</v>
      </c>
      <c r="BF247" s="2">
        <v>6</v>
      </c>
      <c r="BG247" s="2" t="s">
        <v>12</v>
      </c>
      <c r="BH247" s="2">
        <v>130000</v>
      </c>
      <c r="BI247" s="2">
        <v>9</v>
      </c>
      <c r="BJ247" s="2">
        <v>0</v>
      </c>
      <c r="BK247" s="2">
        <v>12</v>
      </c>
      <c r="BL247" s="2">
        <v>0</v>
      </c>
      <c r="BM247" s="2">
        <v>13</v>
      </c>
      <c r="BN247" s="2">
        <v>0</v>
      </c>
      <c r="BO247" s="2">
        <v>16</v>
      </c>
      <c r="BP247" s="2">
        <v>0</v>
      </c>
      <c r="BQ247" s="2" t="s">
        <v>2584</v>
      </c>
      <c r="BR247" s="2">
        <v>6</v>
      </c>
      <c r="BS247" s="2" t="s">
        <v>12</v>
      </c>
      <c r="BT247" s="2">
        <v>130000</v>
      </c>
      <c r="BU247" s="2">
        <v>9</v>
      </c>
      <c r="BV247" s="2">
        <v>0</v>
      </c>
      <c r="BW247" s="2">
        <v>12</v>
      </c>
      <c r="BX247" s="2">
        <v>0</v>
      </c>
      <c r="BY247" s="2">
        <v>13</v>
      </c>
      <c r="BZ247" s="2">
        <v>0</v>
      </c>
      <c r="CA247" s="2">
        <v>16</v>
      </c>
      <c r="CB247" s="2">
        <v>0</v>
      </c>
      <c r="CC247" s="2" t="s">
        <v>2584</v>
      </c>
      <c r="CD247" s="2">
        <v>6</v>
      </c>
      <c r="CE247" s="2" t="s">
        <v>12</v>
      </c>
      <c r="CF247" s="2">
        <v>130000</v>
      </c>
      <c r="CG247" s="2">
        <v>9</v>
      </c>
      <c r="CH247" s="2">
        <v>0</v>
      </c>
      <c r="CI247" s="2">
        <v>12</v>
      </c>
      <c r="CJ247" s="2">
        <v>0</v>
      </c>
      <c r="CK247" s="2">
        <v>13</v>
      </c>
      <c r="CL247" s="2">
        <v>0</v>
      </c>
      <c r="CM247" s="2">
        <v>16</v>
      </c>
      <c r="CN247" s="2">
        <v>0</v>
      </c>
      <c r="CO247" s="2" t="s">
        <v>2584</v>
      </c>
      <c r="CP247" s="2">
        <v>6</v>
      </c>
      <c r="CQ247" s="2" t="s">
        <v>12</v>
      </c>
      <c r="CR247" s="2">
        <v>130000</v>
      </c>
      <c r="CS247" s="2">
        <v>9</v>
      </c>
      <c r="CT247" s="2">
        <v>0</v>
      </c>
      <c r="CU247" s="2">
        <v>12</v>
      </c>
      <c r="CV247" s="2">
        <v>0</v>
      </c>
      <c r="CW247" s="2">
        <v>13</v>
      </c>
      <c r="CX247" s="2">
        <v>0</v>
      </c>
      <c r="CY247" s="2">
        <v>16</v>
      </c>
      <c r="CZ247" s="2">
        <v>0</v>
      </c>
      <c r="DA247" s="2" t="s">
        <v>2584</v>
      </c>
      <c r="DB247" s="2">
        <v>6</v>
      </c>
      <c r="DC247" s="2" t="s">
        <v>12</v>
      </c>
      <c r="DD247" s="2">
        <v>130000</v>
      </c>
      <c r="DE247" s="2">
        <v>9</v>
      </c>
      <c r="DF247" s="2">
        <v>0</v>
      </c>
      <c r="DG247" s="2">
        <v>12</v>
      </c>
      <c r="DH247" s="2">
        <v>0</v>
      </c>
      <c r="DI247" s="2">
        <v>13</v>
      </c>
      <c r="DJ247" s="2">
        <v>0</v>
      </c>
      <c r="DK247" s="2">
        <v>16</v>
      </c>
      <c r="DL247" s="2">
        <v>0</v>
      </c>
      <c r="DM247" s="2" t="s">
        <v>2584</v>
      </c>
      <c r="DN247" s="2">
        <v>6</v>
      </c>
      <c r="DO247" s="2" t="s">
        <v>12</v>
      </c>
      <c r="DP247" s="2">
        <v>130000</v>
      </c>
      <c r="DQ247" s="2">
        <v>9</v>
      </c>
      <c r="DR247" s="2">
        <v>0</v>
      </c>
      <c r="DS247" s="2">
        <v>12</v>
      </c>
      <c r="DT247" s="2">
        <v>0</v>
      </c>
      <c r="DU247" s="2">
        <v>13</v>
      </c>
      <c r="DV247" s="2">
        <v>0</v>
      </c>
      <c r="DW247" s="2">
        <v>16</v>
      </c>
      <c r="DX247" s="2">
        <v>0</v>
      </c>
      <c r="DY247" s="2" t="s">
        <v>2584</v>
      </c>
      <c r="DZ247" s="2">
        <v>6</v>
      </c>
      <c r="EA247" s="2" t="s">
        <v>12</v>
      </c>
      <c r="EB247" s="2">
        <v>130000</v>
      </c>
      <c r="EC247" s="2">
        <v>9</v>
      </c>
      <c r="ED247" s="2">
        <v>0</v>
      </c>
      <c r="EE247" s="2">
        <v>12</v>
      </c>
      <c r="EF247" s="2">
        <v>0</v>
      </c>
      <c r="EG247" s="2">
        <v>13</v>
      </c>
      <c r="EH247" s="2">
        <v>0</v>
      </c>
      <c r="EI247" s="2">
        <v>16</v>
      </c>
      <c r="EJ247" s="2">
        <v>0</v>
      </c>
      <c r="EK247" s="2" t="s">
        <v>2584</v>
      </c>
      <c r="EL247" s="2">
        <v>6</v>
      </c>
      <c r="EM247" s="2" t="s">
        <v>12</v>
      </c>
      <c r="EN247" s="2">
        <v>130000</v>
      </c>
      <c r="EO247" s="2">
        <v>60</v>
      </c>
      <c r="EP247" s="120">
        <v>1300000</v>
      </c>
      <c r="EQ247" s="118">
        <f t="shared" si="30"/>
        <v>1</v>
      </c>
      <c r="ER247" s="118">
        <f t="shared" si="31"/>
        <v>1</v>
      </c>
      <c r="ES247" s="118">
        <f t="shared" si="32"/>
        <v>1</v>
      </c>
      <c r="ET247" s="118">
        <f t="shared" si="33"/>
        <v>1</v>
      </c>
      <c r="EU247" s="118">
        <f t="shared" si="34"/>
        <v>1</v>
      </c>
      <c r="EV247" s="118">
        <f t="shared" si="35"/>
        <v>1</v>
      </c>
      <c r="EW247" s="118">
        <f t="shared" si="36"/>
        <v>1</v>
      </c>
      <c r="EX247" s="118">
        <f t="shared" si="37"/>
        <v>1</v>
      </c>
      <c r="EY247" s="118">
        <f t="shared" si="38"/>
        <v>1</v>
      </c>
      <c r="EZ247" s="118">
        <f t="shared" si="39"/>
        <v>1</v>
      </c>
      <c r="FA247" s="118" t="str">
        <f>VLOOKUP(B247,[1]Kintone!A:H,8,0)</f>
        <v>病院</v>
      </c>
      <c r="FB247" s="121">
        <v>45015</v>
      </c>
      <c r="FC247" s="118"/>
      <c r="FD247" s="118"/>
    </row>
    <row r="248" spans="1:160" ht="18.75">
      <c r="A248" s="66">
        <v>244</v>
      </c>
      <c r="B248" s="25">
        <v>899</v>
      </c>
      <c r="C248" s="67" t="s">
        <v>12</v>
      </c>
      <c r="D248" s="25">
        <v>2715505471</v>
      </c>
      <c r="E248" s="2" t="s">
        <v>1966</v>
      </c>
      <c r="F248" s="2" t="s">
        <v>1967</v>
      </c>
      <c r="G248" s="2" t="s">
        <v>1968</v>
      </c>
      <c r="H248" s="2" t="s">
        <v>1966</v>
      </c>
      <c r="I248" s="2" t="s">
        <v>237</v>
      </c>
      <c r="J248" s="2" t="s">
        <v>1969</v>
      </c>
      <c r="K248" s="68" t="s">
        <v>532</v>
      </c>
      <c r="L248" s="2" t="s">
        <v>1970</v>
      </c>
      <c r="M248" s="2" t="s">
        <v>1971</v>
      </c>
      <c r="N248" s="2" t="s">
        <v>3070</v>
      </c>
      <c r="O248" s="118" t="s">
        <v>1973</v>
      </c>
      <c r="P248" s="2" t="s">
        <v>532</v>
      </c>
      <c r="Q248" s="2" t="s">
        <v>1966</v>
      </c>
      <c r="R248" s="2" t="s">
        <v>237</v>
      </c>
      <c r="S248" s="2" t="s">
        <v>1969</v>
      </c>
      <c r="T248" s="119" t="s">
        <v>3070</v>
      </c>
      <c r="U248" s="2" t="s">
        <v>20</v>
      </c>
      <c r="V248" s="2" t="s">
        <v>12</v>
      </c>
      <c r="W248" s="69"/>
      <c r="X248" s="2" t="s">
        <v>3028</v>
      </c>
      <c r="Y248" s="2">
        <v>0</v>
      </c>
      <c r="Z248" s="2">
        <v>0</v>
      </c>
      <c r="AA248" s="2">
        <v>0</v>
      </c>
      <c r="AB248" s="2">
        <v>0</v>
      </c>
      <c r="AC248" s="2">
        <v>0</v>
      </c>
      <c r="AD248" s="2">
        <v>0</v>
      </c>
      <c r="AE248" s="2">
        <v>0</v>
      </c>
      <c r="AF248" s="2">
        <v>0</v>
      </c>
      <c r="AG248" s="2" t="s">
        <v>16</v>
      </c>
      <c r="AH248" s="2">
        <v>0</v>
      </c>
      <c r="AI248" s="2">
        <v>0</v>
      </c>
      <c r="AJ248" s="2">
        <v>0</v>
      </c>
      <c r="AK248" s="2">
        <v>9</v>
      </c>
      <c r="AL248" s="2">
        <v>0</v>
      </c>
      <c r="AM248" s="2">
        <v>12</v>
      </c>
      <c r="AN248" s="2">
        <v>0</v>
      </c>
      <c r="AO248" s="2">
        <v>14</v>
      </c>
      <c r="AP248" s="2">
        <v>0</v>
      </c>
      <c r="AQ248" s="2">
        <v>17</v>
      </c>
      <c r="AR248" s="2">
        <v>0</v>
      </c>
      <c r="AS248" s="2" t="s">
        <v>3028</v>
      </c>
      <c r="AT248" s="2">
        <v>6</v>
      </c>
      <c r="AU248" s="2" t="s">
        <v>12</v>
      </c>
      <c r="AV248" s="2">
        <v>130000</v>
      </c>
      <c r="AW248" s="2">
        <v>0</v>
      </c>
      <c r="AX248" s="2">
        <v>0</v>
      </c>
      <c r="AY248" s="2">
        <v>0</v>
      </c>
      <c r="AZ248" s="2">
        <v>0</v>
      </c>
      <c r="BA248" s="2">
        <v>0</v>
      </c>
      <c r="BB248" s="2">
        <v>0</v>
      </c>
      <c r="BC248" s="2">
        <v>0</v>
      </c>
      <c r="BD248" s="2">
        <v>0</v>
      </c>
      <c r="BE248" s="2" t="s">
        <v>16</v>
      </c>
      <c r="BF248" s="2">
        <v>0</v>
      </c>
      <c r="BG248" s="2">
        <v>0</v>
      </c>
      <c r="BH248" s="2">
        <v>0</v>
      </c>
      <c r="BI248" s="2">
        <v>0</v>
      </c>
      <c r="BJ248" s="2">
        <v>0</v>
      </c>
      <c r="BK248" s="2">
        <v>0</v>
      </c>
      <c r="BL248" s="2">
        <v>0</v>
      </c>
      <c r="BM248" s="2">
        <v>0</v>
      </c>
      <c r="BN248" s="2">
        <v>0</v>
      </c>
      <c r="BO248" s="2">
        <v>0</v>
      </c>
      <c r="BP248" s="2">
        <v>0</v>
      </c>
      <c r="BQ248" s="2" t="s">
        <v>16</v>
      </c>
      <c r="BR248" s="2">
        <v>0</v>
      </c>
      <c r="BS248" s="2">
        <v>0</v>
      </c>
      <c r="BT248" s="2">
        <v>0</v>
      </c>
      <c r="BU248" s="2">
        <v>9</v>
      </c>
      <c r="BV248" s="2">
        <v>0</v>
      </c>
      <c r="BW248" s="2">
        <v>12</v>
      </c>
      <c r="BX248" s="2">
        <v>0</v>
      </c>
      <c r="BY248" s="2">
        <v>13</v>
      </c>
      <c r="BZ248" s="2">
        <v>0</v>
      </c>
      <c r="CA248" s="2">
        <v>16</v>
      </c>
      <c r="CB248" s="2">
        <v>0</v>
      </c>
      <c r="CC248" s="2" t="s">
        <v>3028</v>
      </c>
      <c r="CD248" s="2">
        <v>6</v>
      </c>
      <c r="CE248" s="2" t="s">
        <v>12</v>
      </c>
      <c r="CF248" s="2">
        <v>130000</v>
      </c>
      <c r="CG248" s="2">
        <v>9</v>
      </c>
      <c r="CH248" s="2">
        <v>0</v>
      </c>
      <c r="CI248" s="2">
        <v>12</v>
      </c>
      <c r="CJ248" s="2">
        <v>0</v>
      </c>
      <c r="CK248" s="2">
        <v>13</v>
      </c>
      <c r="CL248" s="2">
        <v>0</v>
      </c>
      <c r="CM248" s="2">
        <v>16</v>
      </c>
      <c r="CN248" s="2">
        <v>0</v>
      </c>
      <c r="CO248" s="2" t="s">
        <v>3028</v>
      </c>
      <c r="CP248" s="2">
        <v>6</v>
      </c>
      <c r="CQ248" s="2" t="s">
        <v>12</v>
      </c>
      <c r="CR248" s="2">
        <v>130000</v>
      </c>
      <c r="CS248" s="2">
        <v>0</v>
      </c>
      <c r="CT248" s="2">
        <v>0</v>
      </c>
      <c r="CU248" s="2">
        <v>0</v>
      </c>
      <c r="CV248" s="2">
        <v>0</v>
      </c>
      <c r="CW248" s="2">
        <v>0</v>
      </c>
      <c r="CX248" s="2">
        <v>0</v>
      </c>
      <c r="CY248" s="2">
        <v>0</v>
      </c>
      <c r="CZ248" s="2">
        <v>0</v>
      </c>
      <c r="DA248" s="2" t="s">
        <v>16</v>
      </c>
      <c r="DB248" s="2">
        <v>0</v>
      </c>
      <c r="DC248" s="2">
        <v>0</v>
      </c>
      <c r="DD248" s="2">
        <v>0</v>
      </c>
      <c r="DE248" s="2">
        <v>0</v>
      </c>
      <c r="DF248" s="2">
        <v>0</v>
      </c>
      <c r="DG248" s="2">
        <v>0</v>
      </c>
      <c r="DH248" s="2">
        <v>0</v>
      </c>
      <c r="DI248" s="2">
        <v>0</v>
      </c>
      <c r="DJ248" s="2">
        <v>0</v>
      </c>
      <c r="DK248" s="2">
        <v>0</v>
      </c>
      <c r="DL248" s="2">
        <v>0</v>
      </c>
      <c r="DM248" s="2" t="s">
        <v>16</v>
      </c>
      <c r="DN248" s="2">
        <v>0</v>
      </c>
      <c r="DO248" s="2">
        <v>0</v>
      </c>
      <c r="DP248" s="2">
        <v>0</v>
      </c>
      <c r="DQ248" s="2">
        <v>0</v>
      </c>
      <c r="DR248" s="2">
        <v>0</v>
      </c>
      <c r="DS248" s="2">
        <v>0</v>
      </c>
      <c r="DT248" s="2">
        <v>0</v>
      </c>
      <c r="DU248" s="2">
        <v>0</v>
      </c>
      <c r="DV248" s="2">
        <v>0</v>
      </c>
      <c r="DW248" s="2">
        <v>0</v>
      </c>
      <c r="DX248" s="2">
        <v>0</v>
      </c>
      <c r="DY248" s="2" t="s">
        <v>16</v>
      </c>
      <c r="DZ248" s="2">
        <v>0</v>
      </c>
      <c r="EA248" s="2">
        <v>0</v>
      </c>
      <c r="EB248" s="2">
        <v>0</v>
      </c>
      <c r="EC248" s="2">
        <v>0</v>
      </c>
      <c r="ED248" s="2">
        <v>0</v>
      </c>
      <c r="EE248" s="2">
        <v>0</v>
      </c>
      <c r="EF248" s="2">
        <v>0</v>
      </c>
      <c r="EG248" s="2">
        <v>0</v>
      </c>
      <c r="EH248" s="2">
        <v>0</v>
      </c>
      <c r="EI248" s="2">
        <v>0</v>
      </c>
      <c r="EJ248" s="2">
        <v>0</v>
      </c>
      <c r="EK248" s="2" t="s">
        <v>16</v>
      </c>
      <c r="EL248" s="2">
        <v>0</v>
      </c>
      <c r="EM248" s="2">
        <v>0</v>
      </c>
      <c r="EN248" s="2">
        <v>0</v>
      </c>
      <c r="EO248" s="2">
        <v>18</v>
      </c>
      <c r="EP248" s="120">
        <v>390000</v>
      </c>
      <c r="EQ248" s="118" t="str">
        <f t="shared" si="30"/>
        <v/>
      </c>
      <c r="ER248" s="118">
        <f t="shared" si="31"/>
        <v>1</v>
      </c>
      <c r="ES248" s="118" t="str">
        <f t="shared" si="32"/>
        <v/>
      </c>
      <c r="ET248" s="118" t="str">
        <f t="shared" si="33"/>
        <v/>
      </c>
      <c r="EU248" s="118">
        <f t="shared" si="34"/>
        <v>1</v>
      </c>
      <c r="EV248" s="118">
        <f t="shared" si="35"/>
        <v>1</v>
      </c>
      <c r="EW248" s="118" t="str">
        <f t="shared" si="36"/>
        <v/>
      </c>
      <c r="EX248" s="118" t="str">
        <f t="shared" si="37"/>
        <v/>
      </c>
      <c r="EY248" s="118" t="str">
        <f t="shared" si="38"/>
        <v/>
      </c>
      <c r="EZ248" s="118" t="str">
        <f t="shared" si="39"/>
        <v/>
      </c>
      <c r="FA248" s="118" t="str">
        <f>VLOOKUP(B248,[1]Kintone!A:H,8,0)</f>
        <v>診療所</v>
      </c>
      <c r="FB248" s="121">
        <v>45015</v>
      </c>
      <c r="FC248" s="118"/>
      <c r="FD248" s="118"/>
    </row>
    <row r="249" spans="1:160" ht="18.75">
      <c r="A249" s="66">
        <v>245</v>
      </c>
      <c r="B249" s="25">
        <v>356</v>
      </c>
      <c r="C249" s="67" t="s">
        <v>12</v>
      </c>
      <c r="D249" s="25">
        <v>2711003109</v>
      </c>
      <c r="E249" s="2" t="s">
        <v>426</v>
      </c>
      <c r="F249" s="2" t="s">
        <v>1843</v>
      </c>
      <c r="G249" s="2" t="s">
        <v>425</v>
      </c>
      <c r="H249" s="2" t="s">
        <v>426</v>
      </c>
      <c r="I249" s="2" t="s">
        <v>326</v>
      </c>
      <c r="J249" s="2" t="s">
        <v>427</v>
      </c>
      <c r="K249" s="68" t="s">
        <v>425</v>
      </c>
      <c r="L249" s="2" t="s">
        <v>1844</v>
      </c>
      <c r="M249" s="2" t="s">
        <v>3547</v>
      </c>
      <c r="N249" s="2" t="s">
        <v>1845</v>
      </c>
      <c r="O249" s="118" t="s">
        <v>1846</v>
      </c>
      <c r="P249" s="2" t="s">
        <v>425</v>
      </c>
      <c r="Q249" s="2" t="s">
        <v>426</v>
      </c>
      <c r="R249" s="2" t="s">
        <v>326</v>
      </c>
      <c r="S249" s="2" t="s">
        <v>427</v>
      </c>
      <c r="T249" s="119" t="s">
        <v>428</v>
      </c>
      <c r="U249" s="2" t="s">
        <v>39</v>
      </c>
      <c r="V249" s="2" t="s">
        <v>12</v>
      </c>
      <c r="W249" s="69" t="s">
        <v>575</v>
      </c>
      <c r="X249" s="2" t="s">
        <v>714</v>
      </c>
      <c r="Y249" s="2">
        <v>8</v>
      </c>
      <c r="Z249" s="2">
        <v>0</v>
      </c>
      <c r="AA249" s="2">
        <v>12</v>
      </c>
      <c r="AB249" s="2">
        <v>0</v>
      </c>
      <c r="AC249" s="2">
        <v>12</v>
      </c>
      <c r="AD249" s="2">
        <v>0</v>
      </c>
      <c r="AE249" s="2">
        <v>14</v>
      </c>
      <c r="AF249" s="2">
        <v>0</v>
      </c>
      <c r="AG249" s="2" t="s">
        <v>2235</v>
      </c>
      <c r="AH249" s="2">
        <v>6</v>
      </c>
      <c r="AI249" s="2" t="s">
        <v>12</v>
      </c>
      <c r="AJ249" s="2">
        <v>130000</v>
      </c>
      <c r="AK249" s="2">
        <v>8</v>
      </c>
      <c r="AL249" s="2">
        <v>0</v>
      </c>
      <c r="AM249" s="2">
        <v>12</v>
      </c>
      <c r="AN249" s="2">
        <v>0</v>
      </c>
      <c r="AO249" s="2">
        <v>12</v>
      </c>
      <c r="AP249" s="2">
        <v>0</v>
      </c>
      <c r="AQ249" s="2">
        <v>14</v>
      </c>
      <c r="AR249" s="2">
        <v>0</v>
      </c>
      <c r="AS249" s="2" t="s">
        <v>2235</v>
      </c>
      <c r="AT249" s="2">
        <v>6</v>
      </c>
      <c r="AU249" s="2" t="s">
        <v>12</v>
      </c>
      <c r="AV249" s="2">
        <v>130000</v>
      </c>
      <c r="AW249" s="2">
        <v>8</v>
      </c>
      <c r="AX249" s="2">
        <v>0</v>
      </c>
      <c r="AY249" s="2">
        <v>12</v>
      </c>
      <c r="AZ249" s="2">
        <v>0</v>
      </c>
      <c r="BA249" s="2">
        <v>12</v>
      </c>
      <c r="BB249" s="2">
        <v>0</v>
      </c>
      <c r="BC249" s="2">
        <v>14</v>
      </c>
      <c r="BD249" s="2">
        <v>0</v>
      </c>
      <c r="BE249" s="2" t="s">
        <v>2235</v>
      </c>
      <c r="BF249" s="2">
        <v>6</v>
      </c>
      <c r="BG249" s="2" t="s">
        <v>12</v>
      </c>
      <c r="BH249" s="2">
        <v>130000</v>
      </c>
      <c r="BI249" s="2">
        <v>8</v>
      </c>
      <c r="BJ249" s="2">
        <v>0</v>
      </c>
      <c r="BK249" s="2">
        <v>12</v>
      </c>
      <c r="BL249" s="2">
        <v>0</v>
      </c>
      <c r="BM249" s="2">
        <v>12</v>
      </c>
      <c r="BN249" s="2">
        <v>0</v>
      </c>
      <c r="BO249" s="2">
        <v>14</v>
      </c>
      <c r="BP249" s="2">
        <v>0</v>
      </c>
      <c r="BQ249" s="2" t="s">
        <v>2235</v>
      </c>
      <c r="BR249" s="2">
        <v>6</v>
      </c>
      <c r="BS249" s="2" t="s">
        <v>12</v>
      </c>
      <c r="BT249" s="2">
        <v>130000</v>
      </c>
      <c r="BU249" s="2">
        <v>8</v>
      </c>
      <c r="BV249" s="2">
        <v>0</v>
      </c>
      <c r="BW249" s="2">
        <v>12</v>
      </c>
      <c r="BX249" s="2">
        <v>0</v>
      </c>
      <c r="BY249" s="2">
        <v>12</v>
      </c>
      <c r="BZ249" s="2">
        <v>0</v>
      </c>
      <c r="CA249" s="2">
        <v>14</v>
      </c>
      <c r="CB249" s="2">
        <v>0</v>
      </c>
      <c r="CC249" s="2" t="s">
        <v>2235</v>
      </c>
      <c r="CD249" s="2">
        <v>6</v>
      </c>
      <c r="CE249" s="2" t="s">
        <v>12</v>
      </c>
      <c r="CF249" s="2">
        <v>130000</v>
      </c>
      <c r="CG249" s="2">
        <v>8</v>
      </c>
      <c r="CH249" s="2">
        <v>0</v>
      </c>
      <c r="CI249" s="2">
        <v>12</v>
      </c>
      <c r="CJ249" s="2">
        <v>0</v>
      </c>
      <c r="CK249" s="2">
        <v>12</v>
      </c>
      <c r="CL249" s="2">
        <v>0</v>
      </c>
      <c r="CM249" s="2">
        <v>14</v>
      </c>
      <c r="CN249" s="2">
        <v>0</v>
      </c>
      <c r="CO249" s="2" t="s">
        <v>2235</v>
      </c>
      <c r="CP249" s="2">
        <v>6</v>
      </c>
      <c r="CQ249" s="2" t="s">
        <v>12</v>
      </c>
      <c r="CR249" s="2">
        <v>130000</v>
      </c>
      <c r="CS249" s="2">
        <v>8</v>
      </c>
      <c r="CT249" s="2">
        <v>0</v>
      </c>
      <c r="CU249" s="2">
        <v>12</v>
      </c>
      <c r="CV249" s="2">
        <v>0</v>
      </c>
      <c r="CW249" s="2">
        <v>12</v>
      </c>
      <c r="CX249" s="2">
        <v>0</v>
      </c>
      <c r="CY249" s="2">
        <v>14</v>
      </c>
      <c r="CZ249" s="2">
        <v>0</v>
      </c>
      <c r="DA249" s="2" t="s">
        <v>2235</v>
      </c>
      <c r="DB249" s="2">
        <v>6</v>
      </c>
      <c r="DC249" s="2" t="s">
        <v>12</v>
      </c>
      <c r="DD249" s="2">
        <v>130000</v>
      </c>
      <c r="DE249" s="2">
        <v>8</v>
      </c>
      <c r="DF249" s="2">
        <v>0</v>
      </c>
      <c r="DG249" s="2">
        <v>12</v>
      </c>
      <c r="DH249" s="2">
        <v>0</v>
      </c>
      <c r="DI249" s="2">
        <v>12</v>
      </c>
      <c r="DJ249" s="2">
        <v>0</v>
      </c>
      <c r="DK249" s="2">
        <v>14</v>
      </c>
      <c r="DL249" s="2">
        <v>0</v>
      </c>
      <c r="DM249" s="2" t="s">
        <v>2235</v>
      </c>
      <c r="DN249" s="2">
        <v>6</v>
      </c>
      <c r="DO249" s="2" t="s">
        <v>12</v>
      </c>
      <c r="DP249" s="2">
        <v>130000</v>
      </c>
      <c r="DQ249" s="2">
        <v>8</v>
      </c>
      <c r="DR249" s="2">
        <v>0</v>
      </c>
      <c r="DS249" s="2">
        <v>12</v>
      </c>
      <c r="DT249" s="2">
        <v>0</v>
      </c>
      <c r="DU249" s="2">
        <v>12</v>
      </c>
      <c r="DV249" s="2">
        <v>0</v>
      </c>
      <c r="DW249" s="2">
        <v>14</v>
      </c>
      <c r="DX249" s="2">
        <v>0</v>
      </c>
      <c r="DY249" s="2" t="s">
        <v>2235</v>
      </c>
      <c r="DZ249" s="2">
        <v>6</v>
      </c>
      <c r="EA249" s="2" t="s">
        <v>12</v>
      </c>
      <c r="EB249" s="2">
        <v>130000</v>
      </c>
      <c r="EC249" s="2">
        <v>8</v>
      </c>
      <c r="ED249" s="2">
        <v>0</v>
      </c>
      <c r="EE249" s="2">
        <v>12</v>
      </c>
      <c r="EF249" s="2">
        <v>0</v>
      </c>
      <c r="EG249" s="2">
        <v>12</v>
      </c>
      <c r="EH249" s="2">
        <v>0</v>
      </c>
      <c r="EI249" s="2">
        <v>14</v>
      </c>
      <c r="EJ249" s="2">
        <v>0</v>
      </c>
      <c r="EK249" s="2" t="s">
        <v>2235</v>
      </c>
      <c r="EL249" s="2">
        <v>6</v>
      </c>
      <c r="EM249" s="2" t="s">
        <v>12</v>
      </c>
      <c r="EN249" s="2">
        <v>130000</v>
      </c>
      <c r="EO249" s="2">
        <v>60</v>
      </c>
      <c r="EP249" s="120">
        <v>1300000</v>
      </c>
      <c r="EQ249" s="118">
        <f t="shared" si="30"/>
        <v>1</v>
      </c>
      <c r="ER249" s="118">
        <f t="shared" si="31"/>
        <v>1</v>
      </c>
      <c r="ES249" s="118">
        <f t="shared" si="32"/>
        <v>1</v>
      </c>
      <c r="ET249" s="118">
        <f t="shared" si="33"/>
        <v>1</v>
      </c>
      <c r="EU249" s="118">
        <f t="shared" si="34"/>
        <v>1</v>
      </c>
      <c r="EV249" s="118">
        <f t="shared" si="35"/>
        <v>1</v>
      </c>
      <c r="EW249" s="118">
        <f t="shared" si="36"/>
        <v>1</v>
      </c>
      <c r="EX249" s="118">
        <f t="shared" si="37"/>
        <v>1</v>
      </c>
      <c r="EY249" s="118">
        <f t="shared" si="38"/>
        <v>1</v>
      </c>
      <c r="EZ249" s="118">
        <f t="shared" si="39"/>
        <v>1</v>
      </c>
      <c r="FA249" s="118" t="str">
        <f>VLOOKUP(B249,[1]Kintone!A:H,8,0)</f>
        <v>診療所</v>
      </c>
      <c r="FB249" s="121">
        <v>45015</v>
      </c>
      <c r="FC249" s="118"/>
      <c r="FD249" s="118"/>
    </row>
    <row r="250" spans="1:160" ht="18.75" customHeight="1">
      <c r="A250" s="66">
        <v>246</v>
      </c>
      <c r="B250" s="25">
        <v>2416</v>
      </c>
      <c r="C250" s="67" t="s">
        <v>15</v>
      </c>
      <c r="D250" s="25">
        <v>2715202483</v>
      </c>
      <c r="E250" s="2" t="s">
        <v>649</v>
      </c>
      <c r="F250" s="2" t="s">
        <v>3548</v>
      </c>
      <c r="G250" s="2" t="s">
        <v>3549</v>
      </c>
      <c r="H250" s="2" t="s">
        <v>649</v>
      </c>
      <c r="I250" s="2" t="s">
        <v>23</v>
      </c>
      <c r="J250" s="2" t="s">
        <v>2585</v>
      </c>
      <c r="K250" s="68" t="s">
        <v>2277</v>
      </c>
      <c r="L250" s="2" t="s">
        <v>1435</v>
      </c>
      <c r="M250" s="2" t="s">
        <v>1436</v>
      </c>
      <c r="N250" s="2" t="s">
        <v>650</v>
      </c>
      <c r="O250" s="118" t="s">
        <v>1437</v>
      </c>
      <c r="P250" s="2" t="s">
        <v>2277</v>
      </c>
      <c r="Q250" s="2" t="s">
        <v>649</v>
      </c>
      <c r="R250" s="2" t="s">
        <v>23</v>
      </c>
      <c r="S250" s="2" t="s">
        <v>2585</v>
      </c>
      <c r="T250" s="119" t="s">
        <v>650</v>
      </c>
      <c r="U250" s="2" t="s">
        <v>39</v>
      </c>
      <c r="V250" s="2" t="s">
        <v>15</v>
      </c>
      <c r="W250" s="69" t="s">
        <v>1102</v>
      </c>
      <c r="X250" s="72" t="s">
        <v>2680</v>
      </c>
      <c r="Y250" s="2">
        <v>10</v>
      </c>
      <c r="Z250" s="2">
        <v>0</v>
      </c>
      <c r="AA250" s="2">
        <v>12</v>
      </c>
      <c r="AB250" s="2">
        <v>0</v>
      </c>
      <c r="AC250" s="2">
        <v>12</v>
      </c>
      <c r="AD250" s="2">
        <v>0</v>
      </c>
      <c r="AE250" s="2">
        <v>16</v>
      </c>
      <c r="AF250" s="2">
        <v>0</v>
      </c>
      <c r="AG250" s="72" t="s">
        <v>2680</v>
      </c>
      <c r="AH250" s="2">
        <v>6</v>
      </c>
      <c r="AI250" s="2" t="s">
        <v>15</v>
      </c>
      <c r="AJ250" s="2">
        <v>65000</v>
      </c>
      <c r="AK250" s="2">
        <v>10</v>
      </c>
      <c r="AL250" s="2">
        <v>0</v>
      </c>
      <c r="AM250" s="2">
        <v>12</v>
      </c>
      <c r="AN250" s="2">
        <v>0</v>
      </c>
      <c r="AO250" s="2">
        <v>12</v>
      </c>
      <c r="AP250" s="2">
        <v>0</v>
      </c>
      <c r="AQ250" s="2">
        <v>16</v>
      </c>
      <c r="AR250" s="2">
        <v>0</v>
      </c>
      <c r="AS250" s="72" t="s">
        <v>2680</v>
      </c>
      <c r="AT250" s="2">
        <v>6</v>
      </c>
      <c r="AU250" s="2" t="s">
        <v>15</v>
      </c>
      <c r="AV250" s="2">
        <v>65000</v>
      </c>
      <c r="AW250" s="2">
        <v>10</v>
      </c>
      <c r="AX250" s="2">
        <v>0</v>
      </c>
      <c r="AY250" s="2">
        <v>12</v>
      </c>
      <c r="AZ250" s="2">
        <v>0</v>
      </c>
      <c r="BA250" s="2">
        <v>12</v>
      </c>
      <c r="BB250" s="2">
        <v>0</v>
      </c>
      <c r="BC250" s="2">
        <v>16</v>
      </c>
      <c r="BD250" s="2">
        <v>0</v>
      </c>
      <c r="BE250" s="72" t="s">
        <v>2680</v>
      </c>
      <c r="BF250" s="2">
        <v>6</v>
      </c>
      <c r="BG250" s="2" t="s">
        <v>15</v>
      </c>
      <c r="BH250" s="2">
        <v>65000</v>
      </c>
      <c r="BI250" s="2">
        <v>10</v>
      </c>
      <c r="BJ250" s="2">
        <v>0</v>
      </c>
      <c r="BK250" s="2">
        <v>12</v>
      </c>
      <c r="BL250" s="2">
        <v>0</v>
      </c>
      <c r="BM250" s="2">
        <v>12</v>
      </c>
      <c r="BN250" s="2">
        <v>0</v>
      </c>
      <c r="BO250" s="2">
        <v>16</v>
      </c>
      <c r="BP250" s="2">
        <v>0</v>
      </c>
      <c r="BQ250" s="72" t="s">
        <v>2680</v>
      </c>
      <c r="BR250" s="2">
        <v>6</v>
      </c>
      <c r="BS250" s="2" t="s">
        <v>15</v>
      </c>
      <c r="BT250" s="2">
        <v>65000</v>
      </c>
      <c r="BU250" s="2">
        <v>10</v>
      </c>
      <c r="BV250" s="2">
        <v>0</v>
      </c>
      <c r="BW250" s="2">
        <v>12</v>
      </c>
      <c r="BX250" s="2">
        <v>0</v>
      </c>
      <c r="BY250" s="2">
        <v>12</v>
      </c>
      <c r="BZ250" s="2">
        <v>0</v>
      </c>
      <c r="CA250" s="2">
        <v>16</v>
      </c>
      <c r="CB250" s="2">
        <v>0</v>
      </c>
      <c r="CC250" s="72" t="s">
        <v>2680</v>
      </c>
      <c r="CD250" s="2">
        <v>6</v>
      </c>
      <c r="CE250" s="2" t="s">
        <v>15</v>
      </c>
      <c r="CF250" s="2">
        <v>65000</v>
      </c>
      <c r="CG250" s="2">
        <v>10</v>
      </c>
      <c r="CH250" s="2">
        <v>0</v>
      </c>
      <c r="CI250" s="2">
        <v>12</v>
      </c>
      <c r="CJ250" s="2">
        <v>0</v>
      </c>
      <c r="CK250" s="2">
        <v>12</v>
      </c>
      <c r="CL250" s="2">
        <v>0</v>
      </c>
      <c r="CM250" s="2">
        <v>16</v>
      </c>
      <c r="CN250" s="2">
        <v>0</v>
      </c>
      <c r="CO250" s="72" t="s">
        <v>2680</v>
      </c>
      <c r="CP250" s="2">
        <v>6</v>
      </c>
      <c r="CQ250" s="2" t="s">
        <v>15</v>
      </c>
      <c r="CR250" s="2">
        <v>65000</v>
      </c>
      <c r="CS250" s="2">
        <v>10</v>
      </c>
      <c r="CT250" s="2">
        <v>0</v>
      </c>
      <c r="CU250" s="2">
        <v>12</v>
      </c>
      <c r="CV250" s="2">
        <v>0</v>
      </c>
      <c r="CW250" s="2">
        <v>12</v>
      </c>
      <c r="CX250" s="2">
        <v>0</v>
      </c>
      <c r="CY250" s="2">
        <v>16</v>
      </c>
      <c r="CZ250" s="2">
        <v>0</v>
      </c>
      <c r="DA250" s="72" t="s">
        <v>2680</v>
      </c>
      <c r="DB250" s="2">
        <v>6</v>
      </c>
      <c r="DC250" s="2" t="s">
        <v>15</v>
      </c>
      <c r="DD250" s="2">
        <v>65000</v>
      </c>
      <c r="DE250" s="2">
        <v>10</v>
      </c>
      <c r="DF250" s="2">
        <v>0</v>
      </c>
      <c r="DG250" s="2">
        <v>12</v>
      </c>
      <c r="DH250" s="2">
        <v>0</v>
      </c>
      <c r="DI250" s="2">
        <v>12</v>
      </c>
      <c r="DJ250" s="2">
        <v>0</v>
      </c>
      <c r="DK250" s="2">
        <v>16</v>
      </c>
      <c r="DL250" s="2">
        <v>0</v>
      </c>
      <c r="DM250" s="72" t="s">
        <v>2680</v>
      </c>
      <c r="DN250" s="2">
        <v>6</v>
      </c>
      <c r="DO250" s="2" t="s">
        <v>15</v>
      </c>
      <c r="DP250" s="2">
        <v>65000</v>
      </c>
      <c r="DQ250" s="2">
        <v>10</v>
      </c>
      <c r="DR250" s="2">
        <v>0</v>
      </c>
      <c r="DS250" s="2">
        <v>12</v>
      </c>
      <c r="DT250" s="2">
        <v>0</v>
      </c>
      <c r="DU250" s="2">
        <v>12</v>
      </c>
      <c r="DV250" s="2">
        <v>0</v>
      </c>
      <c r="DW250" s="2">
        <v>16</v>
      </c>
      <c r="DX250" s="2">
        <v>0</v>
      </c>
      <c r="DY250" s="72" t="s">
        <v>2680</v>
      </c>
      <c r="DZ250" s="2">
        <v>6</v>
      </c>
      <c r="EA250" s="2" t="s">
        <v>15</v>
      </c>
      <c r="EB250" s="2">
        <v>65000</v>
      </c>
      <c r="EC250" s="2">
        <v>10</v>
      </c>
      <c r="ED250" s="2">
        <v>0</v>
      </c>
      <c r="EE250" s="2">
        <v>12</v>
      </c>
      <c r="EF250" s="2">
        <v>0</v>
      </c>
      <c r="EG250" s="2">
        <v>12</v>
      </c>
      <c r="EH250" s="2">
        <v>0</v>
      </c>
      <c r="EI250" s="2">
        <v>16</v>
      </c>
      <c r="EJ250" s="2">
        <v>0</v>
      </c>
      <c r="EK250" s="72" t="s">
        <v>2680</v>
      </c>
      <c r="EL250" s="2">
        <v>6</v>
      </c>
      <c r="EM250" s="2" t="s">
        <v>15</v>
      </c>
      <c r="EN250" s="2">
        <v>65000</v>
      </c>
      <c r="EO250" s="2">
        <v>60</v>
      </c>
      <c r="EP250" s="120">
        <v>650000</v>
      </c>
      <c r="EQ250" s="118">
        <f t="shared" si="30"/>
        <v>1</v>
      </c>
      <c r="ER250" s="118">
        <f t="shared" si="31"/>
        <v>1</v>
      </c>
      <c r="ES250" s="118">
        <f t="shared" si="32"/>
        <v>1</v>
      </c>
      <c r="ET250" s="118">
        <f t="shared" si="33"/>
        <v>1</v>
      </c>
      <c r="EU250" s="118">
        <f t="shared" si="34"/>
        <v>1</v>
      </c>
      <c r="EV250" s="118">
        <f t="shared" si="35"/>
        <v>1</v>
      </c>
      <c r="EW250" s="118">
        <f t="shared" si="36"/>
        <v>1</v>
      </c>
      <c r="EX250" s="118">
        <f t="shared" si="37"/>
        <v>1</v>
      </c>
      <c r="EY250" s="118">
        <f t="shared" si="38"/>
        <v>1</v>
      </c>
      <c r="EZ250" s="118">
        <f t="shared" si="39"/>
        <v>1</v>
      </c>
      <c r="FA250" s="118" t="str">
        <f>VLOOKUP(B250,[1]Kintone!A:H,8,0)</f>
        <v>病院</v>
      </c>
      <c r="FB250" s="121">
        <v>45015</v>
      </c>
      <c r="FC250" s="118"/>
      <c r="FD250" s="118"/>
    </row>
    <row r="251" spans="1:160" ht="18.75">
      <c r="A251" s="66">
        <v>247</v>
      </c>
      <c r="B251" s="25">
        <v>1087</v>
      </c>
      <c r="C251" s="67" t="s">
        <v>12</v>
      </c>
      <c r="D251" s="25">
        <v>2715013153</v>
      </c>
      <c r="E251" s="2" t="s">
        <v>843</v>
      </c>
      <c r="F251" s="2" t="s">
        <v>1381</v>
      </c>
      <c r="G251" s="2" t="s">
        <v>3550</v>
      </c>
      <c r="H251" s="2" t="s">
        <v>843</v>
      </c>
      <c r="I251" s="2" t="s">
        <v>149</v>
      </c>
      <c r="J251" s="2" t="s">
        <v>844</v>
      </c>
      <c r="K251" s="68" t="s">
        <v>2586</v>
      </c>
      <c r="L251" s="2" t="s">
        <v>1382</v>
      </c>
      <c r="M251" s="2" t="s">
        <v>1383</v>
      </c>
      <c r="N251" s="2" t="s">
        <v>1384</v>
      </c>
      <c r="O251" s="118" t="s">
        <v>1385</v>
      </c>
      <c r="P251" s="2" t="s">
        <v>2586</v>
      </c>
      <c r="Q251" s="2" t="s">
        <v>843</v>
      </c>
      <c r="R251" s="2" t="s">
        <v>149</v>
      </c>
      <c r="S251" s="2" t="s">
        <v>844</v>
      </c>
      <c r="T251" s="119" t="s">
        <v>845</v>
      </c>
      <c r="U251" s="2" t="s">
        <v>20</v>
      </c>
      <c r="V251" s="2" t="s">
        <v>12</v>
      </c>
      <c r="W251" s="69" t="s">
        <v>2587</v>
      </c>
      <c r="X251" s="2" t="s">
        <v>1386</v>
      </c>
      <c r="Y251" s="2">
        <v>8</v>
      </c>
      <c r="Z251" s="2">
        <v>0</v>
      </c>
      <c r="AA251" s="2">
        <v>12</v>
      </c>
      <c r="AB251" s="2">
        <v>0</v>
      </c>
      <c r="AC251" s="2">
        <v>0</v>
      </c>
      <c r="AD251" s="2">
        <v>0</v>
      </c>
      <c r="AE251" s="2">
        <v>0</v>
      </c>
      <c r="AF251" s="2">
        <v>0</v>
      </c>
      <c r="AG251" s="2" t="s">
        <v>2681</v>
      </c>
      <c r="AH251" s="2">
        <v>4</v>
      </c>
      <c r="AI251" s="2" t="s">
        <v>12</v>
      </c>
      <c r="AJ251" s="2">
        <v>90000</v>
      </c>
      <c r="AK251" s="2">
        <v>8</v>
      </c>
      <c r="AL251" s="2">
        <v>0</v>
      </c>
      <c r="AM251" s="2">
        <v>12</v>
      </c>
      <c r="AN251" s="2">
        <v>0</v>
      </c>
      <c r="AO251" s="2">
        <v>0</v>
      </c>
      <c r="AP251" s="2">
        <v>0</v>
      </c>
      <c r="AQ251" s="2">
        <v>0</v>
      </c>
      <c r="AR251" s="2">
        <v>0</v>
      </c>
      <c r="AS251" s="2" t="s">
        <v>2681</v>
      </c>
      <c r="AT251" s="2">
        <v>4</v>
      </c>
      <c r="AU251" s="2" t="s">
        <v>12</v>
      </c>
      <c r="AV251" s="2">
        <v>90000</v>
      </c>
      <c r="AW251" s="2">
        <v>8</v>
      </c>
      <c r="AX251" s="2">
        <v>0</v>
      </c>
      <c r="AY251" s="2">
        <v>12</v>
      </c>
      <c r="AZ251" s="2">
        <v>0</v>
      </c>
      <c r="BA251" s="2">
        <v>0</v>
      </c>
      <c r="BB251" s="2">
        <v>0</v>
      </c>
      <c r="BC251" s="2">
        <v>0</v>
      </c>
      <c r="BD251" s="2">
        <v>0</v>
      </c>
      <c r="BE251" s="2" t="s">
        <v>2681</v>
      </c>
      <c r="BF251" s="2">
        <v>4</v>
      </c>
      <c r="BG251" s="2" t="s">
        <v>12</v>
      </c>
      <c r="BH251" s="2">
        <v>90000</v>
      </c>
      <c r="BI251" s="2">
        <v>8</v>
      </c>
      <c r="BJ251" s="2">
        <v>0</v>
      </c>
      <c r="BK251" s="2">
        <v>12</v>
      </c>
      <c r="BL251" s="2">
        <v>0</v>
      </c>
      <c r="BM251" s="2">
        <v>0</v>
      </c>
      <c r="BN251" s="2">
        <v>0</v>
      </c>
      <c r="BO251" s="2">
        <v>0</v>
      </c>
      <c r="BP251" s="2">
        <v>0</v>
      </c>
      <c r="BQ251" s="2" t="s">
        <v>2681</v>
      </c>
      <c r="BR251" s="2">
        <v>4</v>
      </c>
      <c r="BS251" s="2" t="s">
        <v>12</v>
      </c>
      <c r="BT251" s="2">
        <v>90000</v>
      </c>
      <c r="BU251" s="2">
        <v>8</v>
      </c>
      <c r="BV251" s="2">
        <v>0</v>
      </c>
      <c r="BW251" s="2">
        <v>12</v>
      </c>
      <c r="BX251" s="2">
        <v>0</v>
      </c>
      <c r="BY251" s="2">
        <v>0</v>
      </c>
      <c r="BZ251" s="2">
        <v>0</v>
      </c>
      <c r="CA251" s="2">
        <v>0</v>
      </c>
      <c r="CB251" s="2">
        <v>0</v>
      </c>
      <c r="CC251" s="2" t="s">
        <v>2681</v>
      </c>
      <c r="CD251" s="2">
        <v>4</v>
      </c>
      <c r="CE251" s="2" t="s">
        <v>12</v>
      </c>
      <c r="CF251" s="2">
        <v>90000</v>
      </c>
      <c r="CG251" s="2">
        <v>8</v>
      </c>
      <c r="CH251" s="2">
        <v>0</v>
      </c>
      <c r="CI251" s="2">
        <v>12</v>
      </c>
      <c r="CJ251" s="2">
        <v>0</v>
      </c>
      <c r="CK251" s="2">
        <v>0</v>
      </c>
      <c r="CL251" s="2">
        <v>0</v>
      </c>
      <c r="CM251" s="2">
        <v>0</v>
      </c>
      <c r="CN251" s="2">
        <v>0</v>
      </c>
      <c r="CO251" s="2" t="s">
        <v>2681</v>
      </c>
      <c r="CP251" s="2">
        <v>4</v>
      </c>
      <c r="CQ251" s="2" t="s">
        <v>12</v>
      </c>
      <c r="CR251" s="2">
        <v>90000</v>
      </c>
      <c r="CS251" s="2">
        <v>8</v>
      </c>
      <c r="CT251" s="2">
        <v>0</v>
      </c>
      <c r="CU251" s="2">
        <v>12</v>
      </c>
      <c r="CV251" s="2">
        <v>0</v>
      </c>
      <c r="CW251" s="2">
        <v>0</v>
      </c>
      <c r="CX251" s="2">
        <v>0</v>
      </c>
      <c r="CY251" s="2">
        <v>0</v>
      </c>
      <c r="CZ251" s="2">
        <v>0</v>
      </c>
      <c r="DA251" s="2" t="s">
        <v>2681</v>
      </c>
      <c r="DB251" s="2">
        <v>4</v>
      </c>
      <c r="DC251" s="2" t="s">
        <v>12</v>
      </c>
      <c r="DD251" s="2">
        <v>90000</v>
      </c>
      <c r="DE251" s="2">
        <v>8</v>
      </c>
      <c r="DF251" s="2">
        <v>0</v>
      </c>
      <c r="DG251" s="2">
        <v>12</v>
      </c>
      <c r="DH251" s="2">
        <v>0</v>
      </c>
      <c r="DI251" s="2">
        <v>0</v>
      </c>
      <c r="DJ251" s="2">
        <v>0</v>
      </c>
      <c r="DK251" s="2">
        <v>0</v>
      </c>
      <c r="DL251" s="2">
        <v>0</v>
      </c>
      <c r="DM251" s="2" t="s">
        <v>2681</v>
      </c>
      <c r="DN251" s="2">
        <v>4</v>
      </c>
      <c r="DO251" s="2" t="s">
        <v>12</v>
      </c>
      <c r="DP251" s="2">
        <v>90000</v>
      </c>
      <c r="DQ251" s="2">
        <v>8</v>
      </c>
      <c r="DR251" s="2">
        <v>0</v>
      </c>
      <c r="DS251" s="2">
        <v>12</v>
      </c>
      <c r="DT251" s="2">
        <v>0</v>
      </c>
      <c r="DU251" s="2">
        <v>0</v>
      </c>
      <c r="DV251" s="2">
        <v>0</v>
      </c>
      <c r="DW251" s="2">
        <v>0</v>
      </c>
      <c r="DX251" s="2">
        <v>0</v>
      </c>
      <c r="DY251" s="2" t="s">
        <v>2681</v>
      </c>
      <c r="DZ251" s="2">
        <v>4</v>
      </c>
      <c r="EA251" s="2" t="s">
        <v>12</v>
      </c>
      <c r="EB251" s="2">
        <v>90000</v>
      </c>
      <c r="EC251" s="2">
        <v>8</v>
      </c>
      <c r="ED251" s="2">
        <v>0</v>
      </c>
      <c r="EE251" s="2">
        <v>12</v>
      </c>
      <c r="EF251" s="2">
        <v>0</v>
      </c>
      <c r="EG251" s="2">
        <v>0</v>
      </c>
      <c r="EH251" s="2">
        <v>0</v>
      </c>
      <c r="EI251" s="2">
        <v>0</v>
      </c>
      <c r="EJ251" s="2">
        <v>0</v>
      </c>
      <c r="EK251" s="2" t="s">
        <v>2681</v>
      </c>
      <c r="EL251" s="2">
        <v>4</v>
      </c>
      <c r="EM251" s="2" t="s">
        <v>12</v>
      </c>
      <c r="EN251" s="2">
        <v>90000</v>
      </c>
      <c r="EO251" s="2">
        <v>40</v>
      </c>
      <c r="EP251" s="120">
        <v>900000</v>
      </c>
      <c r="EQ251" s="118">
        <f t="shared" si="30"/>
        <v>1</v>
      </c>
      <c r="ER251" s="118">
        <f t="shared" si="31"/>
        <v>1</v>
      </c>
      <c r="ES251" s="118">
        <f t="shared" si="32"/>
        <v>1</v>
      </c>
      <c r="ET251" s="118">
        <f t="shared" si="33"/>
        <v>1</v>
      </c>
      <c r="EU251" s="118">
        <f t="shared" si="34"/>
        <v>1</v>
      </c>
      <c r="EV251" s="118">
        <f t="shared" si="35"/>
        <v>1</v>
      </c>
      <c r="EW251" s="118">
        <f t="shared" si="36"/>
        <v>1</v>
      </c>
      <c r="EX251" s="118">
        <f t="shared" si="37"/>
        <v>1</v>
      </c>
      <c r="EY251" s="118">
        <f t="shared" si="38"/>
        <v>1</v>
      </c>
      <c r="EZ251" s="118">
        <f t="shared" si="39"/>
        <v>1</v>
      </c>
      <c r="FA251" s="118" t="str">
        <f>VLOOKUP(B251,[1]Kintone!A:H,8,0)</f>
        <v>診療所</v>
      </c>
      <c r="FB251" s="121">
        <v>45015</v>
      </c>
      <c r="FC251" s="118"/>
      <c r="FD251" s="118"/>
    </row>
    <row r="252" spans="1:160" ht="18.75">
      <c r="A252" s="66">
        <v>248</v>
      </c>
      <c r="B252" s="25">
        <v>447</v>
      </c>
      <c r="C252" s="67" t="s">
        <v>12</v>
      </c>
      <c r="D252" s="25">
        <v>2712407820</v>
      </c>
      <c r="E252" s="2" t="s">
        <v>2588</v>
      </c>
      <c r="F252" s="2" t="s">
        <v>3551</v>
      </c>
      <c r="G252" s="2" t="s">
        <v>3552</v>
      </c>
      <c r="H252" s="2" t="s">
        <v>2588</v>
      </c>
      <c r="I252" s="2" t="s">
        <v>33</v>
      </c>
      <c r="J252" s="2" t="s">
        <v>2589</v>
      </c>
      <c r="K252" s="68" t="s">
        <v>2253</v>
      </c>
      <c r="L252" s="2" t="s">
        <v>3553</v>
      </c>
      <c r="M252" s="2" t="s">
        <v>3554</v>
      </c>
      <c r="N252" s="2" t="s">
        <v>3555</v>
      </c>
      <c r="O252" s="118" t="s">
        <v>3556</v>
      </c>
      <c r="P252" s="2" t="s">
        <v>2253</v>
      </c>
      <c r="Q252" s="2" t="s">
        <v>2588</v>
      </c>
      <c r="R252" s="2" t="s">
        <v>33</v>
      </c>
      <c r="S252" s="2" t="s">
        <v>2589</v>
      </c>
      <c r="T252" s="119" t="s">
        <v>2590</v>
      </c>
      <c r="U252" s="2" t="s">
        <v>20</v>
      </c>
      <c r="V252" s="2" t="s">
        <v>12</v>
      </c>
      <c r="W252" s="69"/>
      <c r="X252" s="2" t="s">
        <v>2591</v>
      </c>
      <c r="Y252" s="2">
        <v>9</v>
      </c>
      <c r="Z252" s="2">
        <v>0</v>
      </c>
      <c r="AA252" s="2">
        <v>10</v>
      </c>
      <c r="AB252" s="2">
        <v>0</v>
      </c>
      <c r="AC252" s="2">
        <v>0</v>
      </c>
      <c r="AD252" s="2">
        <v>0</v>
      </c>
      <c r="AE252" s="2">
        <v>0</v>
      </c>
      <c r="AF252" s="2">
        <v>0</v>
      </c>
      <c r="AG252" s="2" t="s">
        <v>2591</v>
      </c>
      <c r="AH252" s="2">
        <v>1</v>
      </c>
      <c r="AI252" s="2" t="s">
        <v>12</v>
      </c>
      <c r="AJ252" s="2">
        <v>50000</v>
      </c>
      <c r="AK252" s="2">
        <v>8</v>
      </c>
      <c r="AL252" s="2">
        <v>0</v>
      </c>
      <c r="AM252" s="2">
        <v>9</v>
      </c>
      <c r="AN252" s="2">
        <v>0</v>
      </c>
      <c r="AO252" s="2">
        <v>0</v>
      </c>
      <c r="AP252" s="2">
        <v>0</v>
      </c>
      <c r="AQ252" s="2">
        <v>0</v>
      </c>
      <c r="AR252" s="2">
        <v>0</v>
      </c>
      <c r="AS252" s="2" t="s">
        <v>2591</v>
      </c>
      <c r="AT252" s="2">
        <v>1</v>
      </c>
      <c r="AU252" s="2" t="s">
        <v>12</v>
      </c>
      <c r="AV252" s="2">
        <v>50000</v>
      </c>
      <c r="AW252" s="2">
        <v>8</v>
      </c>
      <c r="AX252" s="2">
        <v>0</v>
      </c>
      <c r="AY252" s="2">
        <v>9</v>
      </c>
      <c r="AZ252" s="2">
        <v>0</v>
      </c>
      <c r="BA252" s="2">
        <v>0</v>
      </c>
      <c r="BB252" s="2">
        <v>0</v>
      </c>
      <c r="BC252" s="2">
        <v>0</v>
      </c>
      <c r="BD252" s="2">
        <v>0</v>
      </c>
      <c r="BE252" s="2" t="s">
        <v>2591</v>
      </c>
      <c r="BF252" s="2">
        <v>1</v>
      </c>
      <c r="BG252" s="2" t="s">
        <v>12</v>
      </c>
      <c r="BH252" s="2">
        <v>50000</v>
      </c>
      <c r="BI252" s="2">
        <v>8</v>
      </c>
      <c r="BJ252" s="2">
        <v>0</v>
      </c>
      <c r="BK252" s="2">
        <v>9</v>
      </c>
      <c r="BL252" s="2">
        <v>0</v>
      </c>
      <c r="BM252" s="2">
        <v>0</v>
      </c>
      <c r="BN252" s="2">
        <v>0</v>
      </c>
      <c r="BO252" s="2">
        <v>0</v>
      </c>
      <c r="BP252" s="2">
        <v>0</v>
      </c>
      <c r="BQ252" s="2" t="s">
        <v>2591</v>
      </c>
      <c r="BR252" s="2">
        <v>1</v>
      </c>
      <c r="BS252" s="2" t="s">
        <v>12</v>
      </c>
      <c r="BT252" s="2">
        <v>50000</v>
      </c>
      <c r="BU252" s="2">
        <v>0</v>
      </c>
      <c r="BV252" s="2">
        <v>0</v>
      </c>
      <c r="BW252" s="2">
        <v>0</v>
      </c>
      <c r="BX252" s="2">
        <v>0</v>
      </c>
      <c r="BY252" s="2">
        <v>0</v>
      </c>
      <c r="BZ252" s="2">
        <v>0</v>
      </c>
      <c r="CA252" s="2">
        <v>0</v>
      </c>
      <c r="CB252" s="2">
        <v>0</v>
      </c>
      <c r="CC252" s="2" t="s">
        <v>16</v>
      </c>
      <c r="CD252" s="2">
        <v>0</v>
      </c>
      <c r="CE252" s="2">
        <v>0</v>
      </c>
      <c r="CF252" s="2">
        <v>0</v>
      </c>
      <c r="CG252" s="2">
        <v>0</v>
      </c>
      <c r="CH252" s="2">
        <v>0</v>
      </c>
      <c r="CI252" s="2">
        <v>0</v>
      </c>
      <c r="CJ252" s="2">
        <v>0</v>
      </c>
      <c r="CK252" s="2">
        <v>0</v>
      </c>
      <c r="CL252" s="2">
        <v>0</v>
      </c>
      <c r="CM252" s="2">
        <v>0</v>
      </c>
      <c r="CN252" s="2">
        <v>0</v>
      </c>
      <c r="CO252" s="2" t="s">
        <v>16</v>
      </c>
      <c r="CP252" s="2">
        <v>0</v>
      </c>
      <c r="CQ252" s="2">
        <v>0</v>
      </c>
      <c r="CR252" s="2">
        <v>0</v>
      </c>
      <c r="CS252" s="2">
        <v>0</v>
      </c>
      <c r="CT252" s="2">
        <v>0</v>
      </c>
      <c r="CU252" s="2">
        <v>0</v>
      </c>
      <c r="CV252" s="2">
        <v>0</v>
      </c>
      <c r="CW252" s="2">
        <v>0</v>
      </c>
      <c r="CX252" s="2">
        <v>0</v>
      </c>
      <c r="CY252" s="2">
        <v>0</v>
      </c>
      <c r="CZ252" s="2">
        <v>0</v>
      </c>
      <c r="DA252" s="2" t="s">
        <v>16</v>
      </c>
      <c r="DB252" s="2">
        <v>0</v>
      </c>
      <c r="DC252" s="2">
        <v>0</v>
      </c>
      <c r="DD252" s="2">
        <v>0</v>
      </c>
      <c r="DE252" s="2">
        <v>0</v>
      </c>
      <c r="DF252" s="2">
        <v>0</v>
      </c>
      <c r="DG252" s="2">
        <v>0</v>
      </c>
      <c r="DH252" s="2">
        <v>0</v>
      </c>
      <c r="DI252" s="2">
        <v>0</v>
      </c>
      <c r="DJ252" s="2">
        <v>0</v>
      </c>
      <c r="DK252" s="2">
        <v>0</v>
      </c>
      <c r="DL252" s="2">
        <v>0</v>
      </c>
      <c r="DM252" s="2" t="s">
        <v>16</v>
      </c>
      <c r="DN252" s="2">
        <v>0</v>
      </c>
      <c r="DO252" s="2">
        <v>0</v>
      </c>
      <c r="DP252" s="2">
        <v>0</v>
      </c>
      <c r="DQ252" s="2">
        <v>0</v>
      </c>
      <c r="DR252" s="2">
        <v>0</v>
      </c>
      <c r="DS252" s="2">
        <v>0</v>
      </c>
      <c r="DT252" s="2">
        <v>0</v>
      </c>
      <c r="DU252" s="2">
        <v>0</v>
      </c>
      <c r="DV252" s="2">
        <v>0</v>
      </c>
      <c r="DW252" s="2">
        <v>0</v>
      </c>
      <c r="DX252" s="2">
        <v>0</v>
      </c>
      <c r="DY252" s="2" t="s">
        <v>16</v>
      </c>
      <c r="DZ252" s="2">
        <v>0</v>
      </c>
      <c r="EA252" s="2">
        <v>0</v>
      </c>
      <c r="EB252" s="2">
        <v>0</v>
      </c>
      <c r="EC252" s="2">
        <v>0</v>
      </c>
      <c r="ED252" s="2">
        <v>0</v>
      </c>
      <c r="EE252" s="2">
        <v>0</v>
      </c>
      <c r="EF252" s="2">
        <v>0</v>
      </c>
      <c r="EG252" s="2">
        <v>0</v>
      </c>
      <c r="EH252" s="2">
        <v>0</v>
      </c>
      <c r="EI252" s="2">
        <v>0</v>
      </c>
      <c r="EJ252" s="2">
        <v>0</v>
      </c>
      <c r="EK252" s="2" t="s">
        <v>16</v>
      </c>
      <c r="EL252" s="2">
        <v>0</v>
      </c>
      <c r="EM252" s="2">
        <v>0</v>
      </c>
      <c r="EN252" s="2">
        <v>0</v>
      </c>
      <c r="EO252" s="2">
        <v>4</v>
      </c>
      <c r="EP252" s="120">
        <v>200000</v>
      </c>
      <c r="EQ252" s="118">
        <f t="shared" si="30"/>
        <v>1</v>
      </c>
      <c r="ER252" s="118">
        <f t="shared" si="31"/>
        <v>1</v>
      </c>
      <c r="ES252" s="118">
        <f t="shared" si="32"/>
        <v>1</v>
      </c>
      <c r="ET252" s="118">
        <f t="shared" si="33"/>
        <v>1</v>
      </c>
      <c r="EU252" s="118" t="str">
        <f t="shared" si="34"/>
        <v/>
      </c>
      <c r="EV252" s="118" t="str">
        <f t="shared" si="35"/>
        <v/>
      </c>
      <c r="EW252" s="118" t="str">
        <f t="shared" si="36"/>
        <v/>
      </c>
      <c r="EX252" s="118" t="str">
        <f t="shared" si="37"/>
        <v/>
      </c>
      <c r="EY252" s="118" t="str">
        <f t="shared" si="38"/>
        <v/>
      </c>
      <c r="EZ252" s="118" t="str">
        <f t="shared" si="39"/>
        <v/>
      </c>
      <c r="FA252" s="118" t="str">
        <f>VLOOKUP(B252,[1]Kintone!A:H,8,0)</f>
        <v>診療所</v>
      </c>
      <c r="FB252" s="121">
        <v>45015</v>
      </c>
      <c r="FC252" s="118"/>
      <c r="FD252" s="118"/>
    </row>
    <row r="253" spans="1:160" ht="18.75" customHeight="1">
      <c r="A253" s="66">
        <v>249</v>
      </c>
      <c r="B253" s="25">
        <v>315</v>
      </c>
      <c r="C253" s="67" t="s">
        <v>12</v>
      </c>
      <c r="D253" s="25">
        <v>2719410520</v>
      </c>
      <c r="E253" s="2" t="s">
        <v>1165</v>
      </c>
      <c r="F253" s="2">
        <v>0</v>
      </c>
      <c r="G253" s="2">
        <v>0</v>
      </c>
      <c r="H253" s="2" t="s">
        <v>900</v>
      </c>
      <c r="I253" s="2" t="s">
        <v>47</v>
      </c>
      <c r="J253" s="2" t="s">
        <v>2592</v>
      </c>
      <c r="K253" s="68" t="s">
        <v>545</v>
      </c>
      <c r="L253" s="2" t="s">
        <v>1869</v>
      </c>
      <c r="M253" s="2" t="s">
        <v>3557</v>
      </c>
      <c r="N253" s="2" t="s">
        <v>3558</v>
      </c>
      <c r="O253" s="118" t="s">
        <v>1870</v>
      </c>
      <c r="P253" s="2" t="s">
        <v>545</v>
      </c>
      <c r="Q253" s="2" t="s">
        <v>900</v>
      </c>
      <c r="R253" s="2" t="s">
        <v>47</v>
      </c>
      <c r="S253" s="2" t="s">
        <v>2592</v>
      </c>
      <c r="T253" s="119" t="s">
        <v>2593</v>
      </c>
      <c r="U253" s="2" t="s">
        <v>52</v>
      </c>
      <c r="V253" s="2" t="s">
        <v>12</v>
      </c>
      <c r="W253" s="123" t="s">
        <v>2594</v>
      </c>
      <c r="X253" s="2"/>
      <c r="Y253" s="2">
        <v>0</v>
      </c>
      <c r="Z253" s="2">
        <v>0</v>
      </c>
      <c r="AA253" s="2">
        <v>0</v>
      </c>
      <c r="AB253" s="2">
        <v>0</v>
      </c>
      <c r="AC253" s="2">
        <v>12</v>
      </c>
      <c r="AD253" s="2">
        <v>0</v>
      </c>
      <c r="AE253" s="2">
        <v>18</v>
      </c>
      <c r="AF253" s="2">
        <v>0</v>
      </c>
      <c r="AG253" s="2" t="s">
        <v>16</v>
      </c>
      <c r="AH253" s="2">
        <v>6</v>
      </c>
      <c r="AI253" s="2" t="s">
        <v>12</v>
      </c>
      <c r="AJ253" s="2">
        <v>130000</v>
      </c>
      <c r="AK253" s="2">
        <v>0</v>
      </c>
      <c r="AL253" s="2">
        <v>0</v>
      </c>
      <c r="AM253" s="2">
        <v>0</v>
      </c>
      <c r="AN253" s="2">
        <v>0</v>
      </c>
      <c r="AO253" s="2">
        <v>12</v>
      </c>
      <c r="AP253" s="2">
        <v>0</v>
      </c>
      <c r="AQ253" s="2">
        <v>18</v>
      </c>
      <c r="AR253" s="2">
        <v>0</v>
      </c>
      <c r="AS253" s="2" t="s">
        <v>16</v>
      </c>
      <c r="AT253" s="2">
        <v>6</v>
      </c>
      <c r="AU253" s="2" t="s">
        <v>12</v>
      </c>
      <c r="AV253" s="2">
        <v>130000</v>
      </c>
      <c r="AW253" s="2">
        <v>0</v>
      </c>
      <c r="AX253" s="2">
        <v>0</v>
      </c>
      <c r="AY253" s="2">
        <v>0</v>
      </c>
      <c r="AZ253" s="2">
        <v>0</v>
      </c>
      <c r="BA253" s="2">
        <v>12</v>
      </c>
      <c r="BB253" s="2">
        <v>0</v>
      </c>
      <c r="BC253" s="2">
        <v>18</v>
      </c>
      <c r="BD253" s="2">
        <v>0</v>
      </c>
      <c r="BE253" s="2" t="s">
        <v>16</v>
      </c>
      <c r="BF253" s="2">
        <v>6</v>
      </c>
      <c r="BG253" s="2" t="s">
        <v>12</v>
      </c>
      <c r="BH253" s="2">
        <v>130000</v>
      </c>
      <c r="BI253" s="2">
        <v>0</v>
      </c>
      <c r="BJ253" s="2">
        <v>0</v>
      </c>
      <c r="BK253" s="2">
        <v>0</v>
      </c>
      <c r="BL253" s="2">
        <v>0</v>
      </c>
      <c r="BM253" s="2">
        <v>12</v>
      </c>
      <c r="BN253" s="2">
        <v>0</v>
      </c>
      <c r="BO253" s="2">
        <v>18</v>
      </c>
      <c r="BP253" s="2">
        <v>0</v>
      </c>
      <c r="BQ253" s="2" t="s">
        <v>16</v>
      </c>
      <c r="BR253" s="2">
        <v>6</v>
      </c>
      <c r="BS253" s="2" t="s">
        <v>12</v>
      </c>
      <c r="BT253" s="2">
        <v>130000</v>
      </c>
      <c r="BU253" s="2">
        <v>0</v>
      </c>
      <c r="BV253" s="2">
        <v>0</v>
      </c>
      <c r="BW253" s="2">
        <v>0</v>
      </c>
      <c r="BX253" s="2">
        <v>0</v>
      </c>
      <c r="BY253" s="2">
        <v>12</v>
      </c>
      <c r="BZ253" s="2">
        <v>0</v>
      </c>
      <c r="CA253" s="2">
        <v>18</v>
      </c>
      <c r="CB253" s="2">
        <v>0</v>
      </c>
      <c r="CC253" s="2" t="s">
        <v>16</v>
      </c>
      <c r="CD253" s="2">
        <v>6</v>
      </c>
      <c r="CE253" s="2" t="s">
        <v>12</v>
      </c>
      <c r="CF253" s="2">
        <v>130000</v>
      </c>
      <c r="CG253" s="2">
        <v>0</v>
      </c>
      <c r="CH253" s="2">
        <v>0</v>
      </c>
      <c r="CI253" s="2">
        <v>0</v>
      </c>
      <c r="CJ253" s="2">
        <v>0</v>
      </c>
      <c r="CK253" s="2">
        <v>12</v>
      </c>
      <c r="CL253" s="2">
        <v>0</v>
      </c>
      <c r="CM253" s="2">
        <v>18</v>
      </c>
      <c r="CN253" s="2">
        <v>0</v>
      </c>
      <c r="CO253" s="2" t="s">
        <v>16</v>
      </c>
      <c r="CP253" s="2">
        <v>6</v>
      </c>
      <c r="CQ253" s="2" t="s">
        <v>12</v>
      </c>
      <c r="CR253" s="2">
        <v>130000</v>
      </c>
      <c r="CS253" s="2">
        <v>0</v>
      </c>
      <c r="CT253" s="2">
        <v>0</v>
      </c>
      <c r="CU253" s="2">
        <v>0</v>
      </c>
      <c r="CV253" s="2">
        <v>0</v>
      </c>
      <c r="CW253" s="2">
        <v>12</v>
      </c>
      <c r="CX253" s="2">
        <v>0</v>
      </c>
      <c r="CY253" s="2">
        <v>18</v>
      </c>
      <c r="CZ253" s="2">
        <v>0</v>
      </c>
      <c r="DA253" s="2" t="s">
        <v>16</v>
      </c>
      <c r="DB253" s="2">
        <v>6</v>
      </c>
      <c r="DC253" s="2" t="s">
        <v>12</v>
      </c>
      <c r="DD253" s="2">
        <v>130000</v>
      </c>
      <c r="DE253" s="2">
        <v>0</v>
      </c>
      <c r="DF253" s="2">
        <v>0</v>
      </c>
      <c r="DG253" s="2">
        <v>0</v>
      </c>
      <c r="DH253" s="2">
        <v>0</v>
      </c>
      <c r="DI253" s="2">
        <v>12</v>
      </c>
      <c r="DJ253" s="2">
        <v>0</v>
      </c>
      <c r="DK253" s="2">
        <v>18</v>
      </c>
      <c r="DL253" s="2">
        <v>0</v>
      </c>
      <c r="DM253" s="2" t="s">
        <v>16</v>
      </c>
      <c r="DN253" s="2">
        <v>6</v>
      </c>
      <c r="DO253" s="2" t="s">
        <v>12</v>
      </c>
      <c r="DP253" s="2">
        <v>130000</v>
      </c>
      <c r="DQ253" s="2">
        <v>0</v>
      </c>
      <c r="DR253" s="2">
        <v>0</v>
      </c>
      <c r="DS253" s="2">
        <v>0</v>
      </c>
      <c r="DT253" s="2">
        <v>0</v>
      </c>
      <c r="DU253" s="2">
        <v>12</v>
      </c>
      <c r="DV253" s="2">
        <v>0</v>
      </c>
      <c r="DW253" s="2">
        <v>18</v>
      </c>
      <c r="DX253" s="2">
        <v>0</v>
      </c>
      <c r="DY253" s="2" t="s">
        <v>16</v>
      </c>
      <c r="DZ253" s="2">
        <v>6</v>
      </c>
      <c r="EA253" s="2" t="s">
        <v>12</v>
      </c>
      <c r="EB253" s="2">
        <v>130000</v>
      </c>
      <c r="EC253" s="2">
        <v>0</v>
      </c>
      <c r="ED253" s="2">
        <v>0</v>
      </c>
      <c r="EE253" s="2">
        <v>0</v>
      </c>
      <c r="EF253" s="2">
        <v>0</v>
      </c>
      <c r="EG253" s="2">
        <v>12</v>
      </c>
      <c r="EH253" s="2">
        <v>0</v>
      </c>
      <c r="EI253" s="2">
        <v>18</v>
      </c>
      <c r="EJ253" s="2">
        <v>0</v>
      </c>
      <c r="EK253" s="2" t="s">
        <v>16</v>
      </c>
      <c r="EL253" s="2">
        <v>6</v>
      </c>
      <c r="EM253" s="2" t="s">
        <v>12</v>
      </c>
      <c r="EN253" s="2">
        <v>130000</v>
      </c>
      <c r="EO253" s="2">
        <v>60</v>
      </c>
      <c r="EP253" s="120">
        <v>1300000</v>
      </c>
      <c r="EQ253" s="118">
        <f t="shared" si="30"/>
        <v>1</v>
      </c>
      <c r="ER253" s="118">
        <f t="shared" si="31"/>
        <v>1</v>
      </c>
      <c r="ES253" s="118">
        <f t="shared" si="32"/>
        <v>1</v>
      </c>
      <c r="ET253" s="118">
        <f t="shared" si="33"/>
        <v>1</v>
      </c>
      <c r="EU253" s="118">
        <f t="shared" si="34"/>
        <v>1</v>
      </c>
      <c r="EV253" s="118">
        <f t="shared" si="35"/>
        <v>1</v>
      </c>
      <c r="EW253" s="118">
        <f t="shared" si="36"/>
        <v>1</v>
      </c>
      <c r="EX253" s="118">
        <f t="shared" si="37"/>
        <v>1</v>
      </c>
      <c r="EY253" s="118">
        <f t="shared" si="38"/>
        <v>1</v>
      </c>
      <c r="EZ253" s="118">
        <f t="shared" si="39"/>
        <v>1</v>
      </c>
      <c r="FA253" s="118" t="str">
        <f>VLOOKUP(B253,[1]Kintone!A:H,8,0)</f>
        <v>診療所</v>
      </c>
      <c r="FB253" s="121">
        <v>45015</v>
      </c>
      <c r="FC253" s="118"/>
      <c r="FD253" s="118"/>
    </row>
    <row r="254" spans="1:160" ht="18.75">
      <c r="A254" s="66">
        <v>250</v>
      </c>
      <c r="B254" s="25">
        <v>2900</v>
      </c>
      <c r="C254" s="67" t="s">
        <v>12</v>
      </c>
      <c r="D254" s="25">
        <v>2714205016</v>
      </c>
      <c r="E254" s="2" t="s">
        <v>2317</v>
      </c>
      <c r="F254" s="2" t="s">
        <v>3559</v>
      </c>
      <c r="G254" s="2" t="s">
        <v>2281</v>
      </c>
      <c r="H254" s="2" t="s">
        <v>2317</v>
      </c>
      <c r="I254" s="2" t="s">
        <v>271</v>
      </c>
      <c r="J254" s="2" t="s">
        <v>2318</v>
      </c>
      <c r="K254" s="68" t="s">
        <v>2281</v>
      </c>
      <c r="L254" s="2" t="s">
        <v>2319</v>
      </c>
      <c r="M254" s="2" t="s">
        <v>2320</v>
      </c>
      <c r="N254" s="2" t="s">
        <v>2321</v>
      </c>
      <c r="O254" s="118" t="s">
        <v>2322</v>
      </c>
      <c r="P254" s="2" t="s">
        <v>2281</v>
      </c>
      <c r="Q254" s="2" t="s">
        <v>2317</v>
      </c>
      <c r="R254" s="2" t="s">
        <v>271</v>
      </c>
      <c r="S254" s="2" t="s">
        <v>2318</v>
      </c>
      <c r="T254" s="119" t="s">
        <v>2323</v>
      </c>
      <c r="U254" s="2" t="s">
        <v>20</v>
      </c>
      <c r="V254" s="2" t="s">
        <v>12</v>
      </c>
      <c r="W254" s="69" t="s">
        <v>2595</v>
      </c>
      <c r="X254" s="2" t="s">
        <v>3560</v>
      </c>
      <c r="Y254" s="2">
        <v>9</v>
      </c>
      <c r="Z254" s="2">
        <v>0</v>
      </c>
      <c r="AA254" s="2">
        <v>12</v>
      </c>
      <c r="AB254" s="2">
        <v>0</v>
      </c>
      <c r="AC254" s="2">
        <v>0</v>
      </c>
      <c r="AD254" s="2">
        <v>0</v>
      </c>
      <c r="AE254" s="2">
        <v>0</v>
      </c>
      <c r="AF254" s="2">
        <v>0</v>
      </c>
      <c r="AG254" s="2" t="s">
        <v>3560</v>
      </c>
      <c r="AH254" s="2">
        <v>3</v>
      </c>
      <c r="AI254" s="2" t="s">
        <v>12</v>
      </c>
      <c r="AJ254" s="2">
        <v>70000</v>
      </c>
      <c r="AK254" s="2">
        <v>9</v>
      </c>
      <c r="AL254" s="2">
        <v>0</v>
      </c>
      <c r="AM254" s="2">
        <v>12</v>
      </c>
      <c r="AN254" s="2">
        <v>0</v>
      </c>
      <c r="AO254" s="2">
        <v>0</v>
      </c>
      <c r="AP254" s="2">
        <v>0</v>
      </c>
      <c r="AQ254" s="2">
        <v>0</v>
      </c>
      <c r="AR254" s="2">
        <v>0</v>
      </c>
      <c r="AS254" s="2" t="s">
        <v>3560</v>
      </c>
      <c r="AT254" s="2">
        <v>3</v>
      </c>
      <c r="AU254" s="2" t="s">
        <v>12</v>
      </c>
      <c r="AV254" s="2">
        <v>70000</v>
      </c>
      <c r="AW254" s="2">
        <v>9</v>
      </c>
      <c r="AX254" s="2">
        <v>0</v>
      </c>
      <c r="AY254" s="2">
        <v>12</v>
      </c>
      <c r="AZ254" s="2">
        <v>0</v>
      </c>
      <c r="BA254" s="2">
        <v>0</v>
      </c>
      <c r="BB254" s="2">
        <v>0</v>
      </c>
      <c r="BC254" s="2">
        <v>0</v>
      </c>
      <c r="BD254" s="2">
        <v>0</v>
      </c>
      <c r="BE254" s="2" t="s">
        <v>3560</v>
      </c>
      <c r="BF254" s="2">
        <v>3</v>
      </c>
      <c r="BG254" s="2" t="s">
        <v>12</v>
      </c>
      <c r="BH254" s="2">
        <v>70000</v>
      </c>
      <c r="BI254" s="2">
        <v>9</v>
      </c>
      <c r="BJ254" s="2">
        <v>0</v>
      </c>
      <c r="BK254" s="2">
        <v>12</v>
      </c>
      <c r="BL254" s="2">
        <v>0</v>
      </c>
      <c r="BM254" s="2">
        <v>0</v>
      </c>
      <c r="BN254" s="2">
        <v>0</v>
      </c>
      <c r="BO254" s="2">
        <v>0</v>
      </c>
      <c r="BP254" s="2">
        <v>0</v>
      </c>
      <c r="BQ254" s="2" t="s">
        <v>3560</v>
      </c>
      <c r="BR254" s="2">
        <v>3</v>
      </c>
      <c r="BS254" s="2" t="s">
        <v>12</v>
      </c>
      <c r="BT254" s="2">
        <v>70000</v>
      </c>
      <c r="BU254" s="2">
        <v>0</v>
      </c>
      <c r="BV254" s="2">
        <v>0</v>
      </c>
      <c r="BW254" s="2">
        <v>0</v>
      </c>
      <c r="BX254" s="2">
        <v>0</v>
      </c>
      <c r="BY254" s="2">
        <v>0</v>
      </c>
      <c r="BZ254" s="2">
        <v>0</v>
      </c>
      <c r="CA254" s="2">
        <v>0</v>
      </c>
      <c r="CB254" s="2">
        <v>0</v>
      </c>
      <c r="CC254" s="2" t="s">
        <v>16</v>
      </c>
      <c r="CD254" s="2">
        <v>0</v>
      </c>
      <c r="CE254" s="2">
        <v>0</v>
      </c>
      <c r="CF254" s="2">
        <v>0</v>
      </c>
      <c r="CG254" s="2">
        <v>0</v>
      </c>
      <c r="CH254" s="2">
        <v>0</v>
      </c>
      <c r="CI254" s="2">
        <v>0</v>
      </c>
      <c r="CJ254" s="2">
        <v>0</v>
      </c>
      <c r="CK254" s="2">
        <v>0</v>
      </c>
      <c r="CL254" s="2">
        <v>0</v>
      </c>
      <c r="CM254" s="2">
        <v>0</v>
      </c>
      <c r="CN254" s="2">
        <v>0</v>
      </c>
      <c r="CO254" s="2" t="s">
        <v>16</v>
      </c>
      <c r="CP254" s="2">
        <v>0</v>
      </c>
      <c r="CQ254" s="2">
        <v>0</v>
      </c>
      <c r="CR254" s="2">
        <v>0</v>
      </c>
      <c r="CS254" s="2">
        <v>9</v>
      </c>
      <c r="CT254" s="2">
        <v>0</v>
      </c>
      <c r="CU254" s="2">
        <v>12</v>
      </c>
      <c r="CV254" s="2">
        <v>0</v>
      </c>
      <c r="CW254" s="2">
        <v>0</v>
      </c>
      <c r="CX254" s="2">
        <v>0</v>
      </c>
      <c r="CY254" s="2">
        <v>0</v>
      </c>
      <c r="CZ254" s="2">
        <v>0</v>
      </c>
      <c r="DA254" s="2" t="s">
        <v>3561</v>
      </c>
      <c r="DB254" s="2">
        <v>3</v>
      </c>
      <c r="DC254" s="2" t="s">
        <v>12</v>
      </c>
      <c r="DD254" s="2">
        <v>70000</v>
      </c>
      <c r="DE254" s="2">
        <v>0</v>
      </c>
      <c r="DF254" s="2">
        <v>0</v>
      </c>
      <c r="DG254" s="2">
        <v>0</v>
      </c>
      <c r="DH254" s="2">
        <v>0</v>
      </c>
      <c r="DI254" s="2">
        <v>0</v>
      </c>
      <c r="DJ254" s="2">
        <v>0</v>
      </c>
      <c r="DK254" s="2">
        <v>0</v>
      </c>
      <c r="DL254" s="2">
        <v>0</v>
      </c>
      <c r="DM254" s="2" t="s">
        <v>16</v>
      </c>
      <c r="DN254" s="2">
        <v>0</v>
      </c>
      <c r="DO254" s="2">
        <v>0</v>
      </c>
      <c r="DP254" s="2">
        <v>0</v>
      </c>
      <c r="DQ254" s="2">
        <v>0</v>
      </c>
      <c r="DR254" s="2">
        <v>0</v>
      </c>
      <c r="DS254" s="2">
        <v>0</v>
      </c>
      <c r="DT254" s="2">
        <v>0</v>
      </c>
      <c r="DU254" s="2">
        <v>0</v>
      </c>
      <c r="DV254" s="2">
        <v>0</v>
      </c>
      <c r="DW254" s="2">
        <v>0</v>
      </c>
      <c r="DX254" s="2">
        <v>0</v>
      </c>
      <c r="DY254" s="2" t="s">
        <v>16</v>
      </c>
      <c r="DZ254" s="2">
        <v>0</v>
      </c>
      <c r="EA254" s="2">
        <v>0</v>
      </c>
      <c r="EB254" s="2">
        <v>0</v>
      </c>
      <c r="EC254" s="2">
        <v>9</v>
      </c>
      <c r="ED254" s="2">
        <v>0</v>
      </c>
      <c r="EE254" s="2">
        <v>12</v>
      </c>
      <c r="EF254" s="2">
        <v>0</v>
      </c>
      <c r="EG254" s="2">
        <v>0</v>
      </c>
      <c r="EH254" s="2">
        <v>0</v>
      </c>
      <c r="EI254" s="2">
        <v>0</v>
      </c>
      <c r="EJ254" s="2">
        <v>0</v>
      </c>
      <c r="EK254" s="2" t="s">
        <v>3561</v>
      </c>
      <c r="EL254" s="2">
        <v>3</v>
      </c>
      <c r="EM254" s="2" t="s">
        <v>12</v>
      </c>
      <c r="EN254" s="2">
        <v>70000</v>
      </c>
      <c r="EO254" s="2">
        <v>18</v>
      </c>
      <c r="EP254" s="120">
        <v>420000</v>
      </c>
      <c r="EQ254" s="118">
        <f t="shared" si="30"/>
        <v>1</v>
      </c>
      <c r="ER254" s="118">
        <f t="shared" si="31"/>
        <v>1</v>
      </c>
      <c r="ES254" s="118">
        <f t="shared" si="32"/>
        <v>1</v>
      </c>
      <c r="ET254" s="118">
        <f t="shared" si="33"/>
        <v>1</v>
      </c>
      <c r="EU254" s="118" t="str">
        <f t="shared" si="34"/>
        <v/>
      </c>
      <c r="EV254" s="118" t="str">
        <f t="shared" si="35"/>
        <v/>
      </c>
      <c r="EW254" s="118">
        <f t="shared" si="36"/>
        <v>1</v>
      </c>
      <c r="EX254" s="118" t="str">
        <f t="shared" si="37"/>
        <v/>
      </c>
      <c r="EY254" s="118" t="str">
        <f t="shared" si="38"/>
        <v/>
      </c>
      <c r="EZ254" s="118">
        <f t="shared" si="39"/>
        <v>1</v>
      </c>
      <c r="FA254" s="118" t="str">
        <f>VLOOKUP(B254,[1]Kintone!A:H,8,0)</f>
        <v>診療所</v>
      </c>
      <c r="FB254" s="121">
        <v>45015</v>
      </c>
      <c r="FC254" s="118"/>
      <c r="FD254" s="118"/>
    </row>
    <row r="255" spans="1:160" ht="18.75">
      <c r="A255" s="66">
        <v>251</v>
      </c>
      <c r="B255" s="25">
        <v>2260</v>
      </c>
      <c r="C255" s="67" t="s">
        <v>15</v>
      </c>
      <c r="D255" s="25">
        <v>2716200130</v>
      </c>
      <c r="E255" s="2" t="s">
        <v>986</v>
      </c>
      <c r="F255" s="2" t="s">
        <v>1572</v>
      </c>
      <c r="G255" s="2" t="s">
        <v>1573</v>
      </c>
      <c r="H255" s="2" t="s">
        <v>986</v>
      </c>
      <c r="I255" s="2" t="s">
        <v>159</v>
      </c>
      <c r="J255" s="2" t="s">
        <v>987</v>
      </c>
      <c r="K255" s="68" t="s">
        <v>559</v>
      </c>
      <c r="L255" s="2" t="s">
        <v>1574</v>
      </c>
      <c r="M255" s="2" t="s">
        <v>1575</v>
      </c>
      <c r="N255" s="2" t="s">
        <v>988</v>
      </c>
      <c r="O255" s="118" t="s">
        <v>1576</v>
      </c>
      <c r="P255" s="2" t="s">
        <v>559</v>
      </c>
      <c r="Q255" s="2" t="s">
        <v>986</v>
      </c>
      <c r="R255" s="2" t="s">
        <v>159</v>
      </c>
      <c r="S255" s="2" t="s">
        <v>987</v>
      </c>
      <c r="T255" s="119" t="s">
        <v>988</v>
      </c>
      <c r="U255" s="2" t="s">
        <v>20</v>
      </c>
      <c r="V255" s="2" t="s">
        <v>15</v>
      </c>
      <c r="W255" s="69" t="s">
        <v>2597</v>
      </c>
      <c r="X255" s="2" t="s">
        <v>1577</v>
      </c>
      <c r="Y255" s="2">
        <v>0</v>
      </c>
      <c r="Z255" s="2">
        <v>0</v>
      </c>
      <c r="AA255" s="2">
        <v>0</v>
      </c>
      <c r="AB255" s="2">
        <v>0</v>
      </c>
      <c r="AC255" s="2">
        <v>15</v>
      </c>
      <c r="AD255" s="2">
        <v>0</v>
      </c>
      <c r="AE255" s="2">
        <v>18</v>
      </c>
      <c r="AF255" s="2">
        <v>0</v>
      </c>
      <c r="AG255" s="2" t="s">
        <v>1577</v>
      </c>
      <c r="AH255" s="2">
        <v>3</v>
      </c>
      <c r="AI255" s="2" t="s">
        <v>15</v>
      </c>
      <c r="AJ255" s="2">
        <v>35000</v>
      </c>
      <c r="AK255" s="2">
        <v>0</v>
      </c>
      <c r="AL255" s="2">
        <v>0</v>
      </c>
      <c r="AM255" s="2">
        <v>0</v>
      </c>
      <c r="AN255" s="2">
        <v>0</v>
      </c>
      <c r="AO255" s="2">
        <v>15</v>
      </c>
      <c r="AP255" s="2">
        <v>0</v>
      </c>
      <c r="AQ255" s="2">
        <v>18</v>
      </c>
      <c r="AR255" s="2">
        <v>0</v>
      </c>
      <c r="AS255" s="2" t="s">
        <v>1577</v>
      </c>
      <c r="AT255" s="2">
        <v>3</v>
      </c>
      <c r="AU255" s="2" t="s">
        <v>15</v>
      </c>
      <c r="AV255" s="2">
        <v>35000</v>
      </c>
      <c r="AW255" s="2">
        <v>0</v>
      </c>
      <c r="AX255" s="2">
        <v>0</v>
      </c>
      <c r="AY255" s="2">
        <v>0</v>
      </c>
      <c r="AZ255" s="2">
        <v>0</v>
      </c>
      <c r="BA255" s="2">
        <v>15</v>
      </c>
      <c r="BB255" s="2">
        <v>0</v>
      </c>
      <c r="BC255" s="2">
        <v>18</v>
      </c>
      <c r="BD255" s="2">
        <v>0</v>
      </c>
      <c r="BE255" s="2" t="s">
        <v>1577</v>
      </c>
      <c r="BF255" s="2">
        <v>3</v>
      </c>
      <c r="BG255" s="2" t="s">
        <v>15</v>
      </c>
      <c r="BH255" s="2">
        <v>35000</v>
      </c>
      <c r="BI255" s="2">
        <v>0</v>
      </c>
      <c r="BJ255" s="2">
        <v>0</v>
      </c>
      <c r="BK255" s="2">
        <v>0</v>
      </c>
      <c r="BL255" s="2">
        <v>0</v>
      </c>
      <c r="BM255" s="2">
        <v>15</v>
      </c>
      <c r="BN255" s="2">
        <v>0</v>
      </c>
      <c r="BO255" s="2">
        <v>18</v>
      </c>
      <c r="BP255" s="2">
        <v>0</v>
      </c>
      <c r="BQ255" s="2" t="s">
        <v>1577</v>
      </c>
      <c r="BR255" s="2">
        <v>3</v>
      </c>
      <c r="BS255" s="2" t="s">
        <v>15</v>
      </c>
      <c r="BT255" s="2">
        <v>35000</v>
      </c>
      <c r="BU255" s="2">
        <v>0</v>
      </c>
      <c r="BV255" s="2">
        <v>0</v>
      </c>
      <c r="BW255" s="2">
        <v>0</v>
      </c>
      <c r="BX255" s="2">
        <v>0</v>
      </c>
      <c r="BY255" s="2">
        <v>15</v>
      </c>
      <c r="BZ255" s="2">
        <v>0</v>
      </c>
      <c r="CA255" s="2">
        <v>18</v>
      </c>
      <c r="CB255" s="2">
        <v>0</v>
      </c>
      <c r="CC255" s="2" t="s">
        <v>1577</v>
      </c>
      <c r="CD255" s="2">
        <v>3</v>
      </c>
      <c r="CE255" s="2" t="s">
        <v>15</v>
      </c>
      <c r="CF255" s="2">
        <v>35000</v>
      </c>
      <c r="CG255" s="2">
        <v>0</v>
      </c>
      <c r="CH255" s="2">
        <v>0</v>
      </c>
      <c r="CI255" s="2">
        <v>0</v>
      </c>
      <c r="CJ255" s="2">
        <v>0</v>
      </c>
      <c r="CK255" s="2">
        <v>15</v>
      </c>
      <c r="CL255" s="2">
        <v>0</v>
      </c>
      <c r="CM255" s="2">
        <v>18</v>
      </c>
      <c r="CN255" s="2">
        <v>0</v>
      </c>
      <c r="CO255" s="2" t="s">
        <v>1577</v>
      </c>
      <c r="CP255" s="2">
        <v>3</v>
      </c>
      <c r="CQ255" s="2" t="s">
        <v>15</v>
      </c>
      <c r="CR255" s="2">
        <v>35000</v>
      </c>
      <c r="CS255" s="2">
        <v>0</v>
      </c>
      <c r="CT255" s="2">
        <v>0</v>
      </c>
      <c r="CU255" s="2">
        <v>0</v>
      </c>
      <c r="CV255" s="2">
        <v>0</v>
      </c>
      <c r="CW255" s="2">
        <v>15</v>
      </c>
      <c r="CX255" s="2">
        <v>0</v>
      </c>
      <c r="CY255" s="2">
        <v>18</v>
      </c>
      <c r="CZ255" s="2">
        <v>0</v>
      </c>
      <c r="DA255" s="2" t="s">
        <v>1577</v>
      </c>
      <c r="DB255" s="2">
        <v>3</v>
      </c>
      <c r="DC255" s="2" t="s">
        <v>15</v>
      </c>
      <c r="DD255" s="2">
        <v>35000</v>
      </c>
      <c r="DE255" s="2">
        <v>0</v>
      </c>
      <c r="DF255" s="2">
        <v>0</v>
      </c>
      <c r="DG255" s="2">
        <v>0</v>
      </c>
      <c r="DH255" s="2">
        <v>0</v>
      </c>
      <c r="DI255" s="2">
        <v>15</v>
      </c>
      <c r="DJ255" s="2">
        <v>0</v>
      </c>
      <c r="DK255" s="2">
        <v>18</v>
      </c>
      <c r="DL255" s="2">
        <v>0</v>
      </c>
      <c r="DM255" s="2" t="s">
        <v>1577</v>
      </c>
      <c r="DN255" s="2">
        <v>3</v>
      </c>
      <c r="DO255" s="2" t="s">
        <v>15</v>
      </c>
      <c r="DP255" s="2">
        <v>35000</v>
      </c>
      <c r="DQ255" s="2">
        <v>0</v>
      </c>
      <c r="DR255" s="2">
        <v>0</v>
      </c>
      <c r="DS255" s="2">
        <v>0</v>
      </c>
      <c r="DT255" s="2">
        <v>0</v>
      </c>
      <c r="DU255" s="2">
        <v>15</v>
      </c>
      <c r="DV255" s="2">
        <v>0</v>
      </c>
      <c r="DW255" s="2">
        <v>18</v>
      </c>
      <c r="DX255" s="2">
        <v>0</v>
      </c>
      <c r="DY255" s="2" t="s">
        <v>1577</v>
      </c>
      <c r="DZ255" s="2">
        <v>3</v>
      </c>
      <c r="EA255" s="2" t="s">
        <v>15</v>
      </c>
      <c r="EB255" s="2">
        <v>35000</v>
      </c>
      <c r="EC255" s="2">
        <v>0</v>
      </c>
      <c r="ED255" s="2">
        <v>0</v>
      </c>
      <c r="EE255" s="2">
        <v>0</v>
      </c>
      <c r="EF255" s="2">
        <v>0</v>
      </c>
      <c r="EG255" s="2">
        <v>15</v>
      </c>
      <c r="EH255" s="2">
        <v>0</v>
      </c>
      <c r="EI255" s="2">
        <v>18</v>
      </c>
      <c r="EJ255" s="2">
        <v>0</v>
      </c>
      <c r="EK255" s="2" t="s">
        <v>1577</v>
      </c>
      <c r="EL255" s="2">
        <v>3</v>
      </c>
      <c r="EM255" s="2" t="s">
        <v>15</v>
      </c>
      <c r="EN255" s="2">
        <v>35000</v>
      </c>
      <c r="EO255" s="2">
        <v>30</v>
      </c>
      <c r="EP255" s="120">
        <v>350000</v>
      </c>
      <c r="EQ255" s="118">
        <f t="shared" si="30"/>
        <v>1</v>
      </c>
      <c r="ER255" s="118">
        <f t="shared" si="31"/>
        <v>1</v>
      </c>
      <c r="ES255" s="118">
        <f t="shared" si="32"/>
        <v>1</v>
      </c>
      <c r="ET255" s="118">
        <f t="shared" si="33"/>
        <v>1</v>
      </c>
      <c r="EU255" s="118">
        <f t="shared" si="34"/>
        <v>1</v>
      </c>
      <c r="EV255" s="118">
        <f t="shared" si="35"/>
        <v>1</v>
      </c>
      <c r="EW255" s="118">
        <f t="shared" si="36"/>
        <v>1</v>
      </c>
      <c r="EX255" s="118">
        <f t="shared" si="37"/>
        <v>1</v>
      </c>
      <c r="EY255" s="118">
        <f t="shared" si="38"/>
        <v>1</v>
      </c>
      <c r="EZ255" s="118">
        <f t="shared" si="39"/>
        <v>1</v>
      </c>
      <c r="FA255" s="118" t="str">
        <f>VLOOKUP(B255,[1]Kintone!A:H,8,0)</f>
        <v>診療所</v>
      </c>
      <c r="FB255" s="121">
        <v>45015</v>
      </c>
      <c r="FC255" s="118"/>
      <c r="FD255" s="118"/>
    </row>
    <row r="256" spans="1:160" ht="18.75">
      <c r="A256" s="66">
        <v>252</v>
      </c>
      <c r="B256" s="25">
        <v>2768</v>
      </c>
      <c r="C256" s="67" t="s">
        <v>12</v>
      </c>
      <c r="D256" s="25">
        <v>2719801645</v>
      </c>
      <c r="E256" s="2" t="s">
        <v>990</v>
      </c>
      <c r="F256" s="2" t="s">
        <v>1459</v>
      </c>
      <c r="G256" s="2" t="s">
        <v>1460</v>
      </c>
      <c r="H256" s="2" t="s">
        <v>990</v>
      </c>
      <c r="I256" s="2" t="s">
        <v>370</v>
      </c>
      <c r="J256" s="2" t="s">
        <v>1078</v>
      </c>
      <c r="K256" s="68" t="s">
        <v>557</v>
      </c>
      <c r="L256" s="2" t="s">
        <v>1461</v>
      </c>
      <c r="M256" s="2" t="s">
        <v>1462</v>
      </c>
      <c r="N256" s="2" t="s">
        <v>991</v>
      </c>
      <c r="O256" s="118" t="s">
        <v>1463</v>
      </c>
      <c r="P256" s="2" t="s">
        <v>557</v>
      </c>
      <c r="Q256" s="2" t="s">
        <v>990</v>
      </c>
      <c r="R256" s="2" t="s">
        <v>370</v>
      </c>
      <c r="S256" s="2" t="s">
        <v>1078</v>
      </c>
      <c r="T256" s="119" t="s">
        <v>991</v>
      </c>
      <c r="U256" s="2" t="s">
        <v>29</v>
      </c>
      <c r="V256" s="2" t="s">
        <v>12</v>
      </c>
      <c r="W256" s="69" t="s">
        <v>992</v>
      </c>
      <c r="X256" s="2" t="s">
        <v>2598</v>
      </c>
      <c r="Y256" s="2">
        <v>9</v>
      </c>
      <c r="Z256" s="2">
        <v>0</v>
      </c>
      <c r="AA256" s="2">
        <v>12</v>
      </c>
      <c r="AB256" s="2">
        <v>0</v>
      </c>
      <c r="AC256" s="2">
        <v>13</v>
      </c>
      <c r="AD256" s="2">
        <v>0</v>
      </c>
      <c r="AE256" s="2">
        <v>16</v>
      </c>
      <c r="AF256" s="2">
        <v>0</v>
      </c>
      <c r="AG256" s="2" t="s">
        <v>2598</v>
      </c>
      <c r="AH256" s="2">
        <v>6</v>
      </c>
      <c r="AI256" s="2" t="s">
        <v>12</v>
      </c>
      <c r="AJ256" s="2">
        <v>130000</v>
      </c>
      <c r="AK256" s="2">
        <v>9</v>
      </c>
      <c r="AL256" s="2">
        <v>0</v>
      </c>
      <c r="AM256" s="2">
        <v>12</v>
      </c>
      <c r="AN256" s="2">
        <v>0</v>
      </c>
      <c r="AO256" s="2">
        <v>13</v>
      </c>
      <c r="AP256" s="2">
        <v>0</v>
      </c>
      <c r="AQ256" s="2">
        <v>16</v>
      </c>
      <c r="AR256" s="2">
        <v>0</v>
      </c>
      <c r="AS256" s="2" t="s">
        <v>2598</v>
      </c>
      <c r="AT256" s="2">
        <v>6</v>
      </c>
      <c r="AU256" s="2" t="s">
        <v>12</v>
      </c>
      <c r="AV256" s="2">
        <v>130000</v>
      </c>
      <c r="AW256" s="2">
        <v>9</v>
      </c>
      <c r="AX256" s="2">
        <v>0</v>
      </c>
      <c r="AY256" s="2">
        <v>12</v>
      </c>
      <c r="AZ256" s="2">
        <v>0</v>
      </c>
      <c r="BA256" s="2">
        <v>13</v>
      </c>
      <c r="BB256" s="2">
        <v>0</v>
      </c>
      <c r="BC256" s="2">
        <v>16</v>
      </c>
      <c r="BD256" s="2">
        <v>0</v>
      </c>
      <c r="BE256" s="2" t="s">
        <v>2598</v>
      </c>
      <c r="BF256" s="2">
        <v>6</v>
      </c>
      <c r="BG256" s="2" t="s">
        <v>12</v>
      </c>
      <c r="BH256" s="2">
        <v>130000</v>
      </c>
      <c r="BI256" s="2">
        <v>9</v>
      </c>
      <c r="BJ256" s="2">
        <v>0</v>
      </c>
      <c r="BK256" s="2">
        <v>12</v>
      </c>
      <c r="BL256" s="2">
        <v>0</v>
      </c>
      <c r="BM256" s="2">
        <v>13</v>
      </c>
      <c r="BN256" s="2">
        <v>0</v>
      </c>
      <c r="BO256" s="2">
        <v>16</v>
      </c>
      <c r="BP256" s="2">
        <v>0</v>
      </c>
      <c r="BQ256" s="2" t="s">
        <v>2598</v>
      </c>
      <c r="BR256" s="2">
        <v>6</v>
      </c>
      <c r="BS256" s="2" t="s">
        <v>12</v>
      </c>
      <c r="BT256" s="2">
        <v>130000</v>
      </c>
      <c r="BU256" s="2">
        <v>9</v>
      </c>
      <c r="BV256" s="2">
        <v>0</v>
      </c>
      <c r="BW256" s="2">
        <v>12</v>
      </c>
      <c r="BX256" s="2">
        <v>0</v>
      </c>
      <c r="BY256" s="2">
        <v>13</v>
      </c>
      <c r="BZ256" s="2">
        <v>0</v>
      </c>
      <c r="CA256" s="2">
        <v>16</v>
      </c>
      <c r="CB256" s="2">
        <v>0</v>
      </c>
      <c r="CC256" s="2" t="s">
        <v>2598</v>
      </c>
      <c r="CD256" s="2">
        <v>6</v>
      </c>
      <c r="CE256" s="2" t="s">
        <v>12</v>
      </c>
      <c r="CF256" s="2">
        <v>130000</v>
      </c>
      <c r="CG256" s="2">
        <v>9</v>
      </c>
      <c r="CH256" s="2">
        <v>0</v>
      </c>
      <c r="CI256" s="2">
        <v>12</v>
      </c>
      <c r="CJ256" s="2">
        <v>0</v>
      </c>
      <c r="CK256" s="2">
        <v>13</v>
      </c>
      <c r="CL256" s="2">
        <v>0</v>
      </c>
      <c r="CM256" s="2">
        <v>16</v>
      </c>
      <c r="CN256" s="2">
        <v>0</v>
      </c>
      <c r="CO256" s="2" t="s">
        <v>2598</v>
      </c>
      <c r="CP256" s="2">
        <v>6</v>
      </c>
      <c r="CQ256" s="2" t="s">
        <v>12</v>
      </c>
      <c r="CR256" s="2">
        <v>130000</v>
      </c>
      <c r="CS256" s="2">
        <v>9</v>
      </c>
      <c r="CT256" s="2">
        <v>0</v>
      </c>
      <c r="CU256" s="2">
        <v>12</v>
      </c>
      <c r="CV256" s="2">
        <v>0</v>
      </c>
      <c r="CW256" s="2">
        <v>13</v>
      </c>
      <c r="CX256" s="2">
        <v>0</v>
      </c>
      <c r="CY256" s="2">
        <v>16</v>
      </c>
      <c r="CZ256" s="2">
        <v>0</v>
      </c>
      <c r="DA256" s="2" t="s">
        <v>2598</v>
      </c>
      <c r="DB256" s="2">
        <v>6</v>
      </c>
      <c r="DC256" s="2" t="s">
        <v>12</v>
      </c>
      <c r="DD256" s="2">
        <v>130000</v>
      </c>
      <c r="DE256" s="2">
        <v>9</v>
      </c>
      <c r="DF256" s="2">
        <v>0</v>
      </c>
      <c r="DG256" s="2">
        <v>12</v>
      </c>
      <c r="DH256" s="2">
        <v>0</v>
      </c>
      <c r="DI256" s="2">
        <v>13</v>
      </c>
      <c r="DJ256" s="2">
        <v>0</v>
      </c>
      <c r="DK256" s="2">
        <v>16</v>
      </c>
      <c r="DL256" s="2">
        <v>0</v>
      </c>
      <c r="DM256" s="2" t="s">
        <v>2598</v>
      </c>
      <c r="DN256" s="2">
        <v>6</v>
      </c>
      <c r="DO256" s="2" t="s">
        <v>12</v>
      </c>
      <c r="DP256" s="2">
        <v>130000</v>
      </c>
      <c r="DQ256" s="2">
        <v>9</v>
      </c>
      <c r="DR256" s="2">
        <v>0</v>
      </c>
      <c r="DS256" s="2">
        <v>12</v>
      </c>
      <c r="DT256" s="2">
        <v>0</v>
      </c>
      <c r="DU256" s="2">
        <v>13</v>
      </c>
      <c r="DV256" s="2">
        <v>0</v>
      </c>
      <c r="DW256" s="2">
        <v>16</v>
      </c>
      <c r="DX256" s="2">
        <v>0</v>
      </c>
      <c r="DY256" s="2" t="s">
        <v>2598</v>
      </c>
      <c r="DZ256" s="2">
        <v>6</v>
      </c>
      <c r="EA256" s="2" t="s">
        <v>12</v>
      </c>
      <c r="EB256" s="2">
        <v>130000</v>
      </c>
      <c r="EC256" s="2">
        <v>9</v>
      </c>
      <c r="ED256" s="2">
        <v>0</v>
      </c>
      <c r="EE256" s="2">
        <v>12</v>
      </c>
      <c r="EF256" s="2">
        <v>0</v>
      </c>
      <c r="EG256" s="2">
        <v>13</v>
      </c>
      <c r="EH256" s="2">
        <v>0</v>
      </c>
      <c r="EI256" s="2">
        <v>16</v>
      </c>
      <c r="EJ256" s="2">
        <v>0</v>
      </c>
      <c r="EK256" s="2" t="s">
        <v>2598</v>
      </c>
      <c r="EL256" s="2">
        <v>6</v>
      </c>
      <c r="EM256" s="2" t="s">
        <v>12</v>
      </c>
      <c r="EN256" s="2">
        <v>130000</v>
      </c>
      <c r="EO256" s="2">
        <v>60</v>
      </c>
      <c r="EP256" s="120">
        <v>1300000</v>
      </c>
      <c r="EQ256" s="118">
        <f t="shared" si="30"/>
        <v>1</v>
      </c>
      <c r="ER256" s="118">
        <f t="shared" si="31"/>
        <v>1</v>
      </c>
      <c r="ES256" s="118">
        <f t="shared" si="32"/>
        <v>1</v>
      </c>
      <c r="ET256" s="118">
        <f t="shared" si="33"/>
        <v>1</v>
      </c>
      <c r="EU256" s="118">
        <f t="shared" si="34"/>
        <v>1</v>
      </c>
      <c r="EV256" s="118">
        <f t="shared" si="35"/>
        <v>1</v>
      </c>
      <c r="EW256" s="118">
        <f t="shared" si="36"/>
        <v>1</v>
      </c>
      <c r="EX256" s="118">
        <f t="shared" si="37"/>
        <v>1</v>
      </c>
      <c r="EY256" s="118">
        <f t="shared" si="38"/>
        <v>1</v>
      </c>
      <c r="EZ256" s="118">
        <f t="shared" si="39"/>
        <v>1</v>
      </c>
      <c r="FA256" s="118" t="str">
        <f>VLOOKUP(B256,[1]Kintone!A:H,8,0)</f>
        <v>診療所</v>
      </c>
      <c r="FB256" s="121">
        <v>45015</v>
      </c>
      <c r="FC256" s="118"/>
      <c r="FD256" s="118"/>
    </row>
    <row r="257" spans="1:161" ht="18.75">
      <c r="A257" s="66">
        <v>253</v>
      </c>
      <c r="B257" s="25">
        <v>252</v>
      </c>
      <c r="C257" s="67" t="s">
        <v>12</v>
      </c>
      <c r="D257" s="25">
        <v>2715601668</v>
      </c>
      <c r="E257" s="2" t="s">
        <v>949</v>
      </c>
      <c r="F257" s="2" t="s">
        <v>1317</v>
      </c>
      <c r="G257" s="2" t="s">
        <v>1318</v>
      </c>
      <c r="H257" s="2" t="s">
        <v>949</v>
      </c>
      <c r="I257" s="2" t="s">
        <v>156</v>
      </c>
      <c r="J257" s="2" t="s">
        <v>950</v>
      </c>
      <c r="K257" s="68" t="s">
        <v>554</v>
      </c>
      <c r="L257" s="2" t="s">
        <v>1319</v>
      </c>
      <c r="M257" s="2" t="s">
        <v>1320</v>
      </c>
      <c r="N257" s="2" t="s">
        <v>951</v>
      </c>
      <c r="O257" s="118" t="s">
        <v>1321</v>
      </c>
      <c r="P257" s="2" t="s">
        <v>554</v>
      </c>
      <c r="Q257" s="2" t="s">
        <v>949</v>
      </c>
      <c r="R257" s="2" t="s">
        <v>156</v>
      </c>
      <c r="S257" s="2" t="s">
        <v>950</v>
      </c>
      <c r="T257" s="119" t="s">
        <v>951</v>
      </c>
      <c r="U257" s="2" t="s">
        <v>20</v>
      </c>
      <c r="V257" s="2" t="s">
        <v>12</v>
      </c>
      <c r="W257" s="69" t="s">
        <v>2728</v>
      </c>
      <c r="X257" s="2" t="s">
        <v>1101</v>
      </c>
      <c r="Y257" s="2">
        <v>0</v>
      </c>
      <c r="Z257" s="2">
        <v>0</v>
      </c>
      <c r="AA257" s="2">
        <v>0</v>
      </c>
      <c r="AB257" s="2">
        <v>0</v>
      </c>
      <c r="AC257" s="2">
        <v>0</v>
      </c>
      <c r="AD257" s="2">
        <v>0</v>
      </c>
      <c r="AE257" s="2">
        <v>0</v>
      </c>
      <c r="AF257" s="2">
        <v>0</v>
      </c>
      <c r="AG257" s="2" t="s">
        <v>16</v>
      </c>
      <c r="AH257" s="2">
        <v>0</v>
      </c>
      <c r="AI257" s="2">
        <v>0</v>
      </c>
      <c r="AJ257" s="2">
        <v>0</v>
      </c>
      <c r="AK257" s="2">
        <v>9</v>
      </c>
      <c r="AL257" s="2">
        <v>0</v>
      </c>
      <c r="AM257" s="2">
        <v>12</v>
      </c>
      <c r="AN257" s="2">
        <v>0</v>
      </c>
      <c r="AO257" s="2">
        <v>0</v>
      </c>
      <c r="AP257" s="2">
        <v>0</v>
      </c>
      <c r="AQ257" s="2">
        <v>0</v>
      </c>
      <c r="AR257" s="2">
        <v>0</v>
      </c>
      <c r="AS257" s="2" t="s">
        <v>1101</v>
      </c>
      <c r="AT257" s="2">
        <v>3</v>
      </c>
      <c r="AU257" s="2" t="s">
        <v>12</v>
      </c>
      <c r="AV257" s="2">
        <v>70000</v>
      </c>
      <c r="AW257" s="2">
        <v>0</v>
      </c>
      <c r="AX257" s="2">
        <v>0</v>
      </c>
      <c r="AY257" s="2">
        <v>0</v>
      </c>
      <c r="AZ257" s="2">
        <v>0</v>
      </c>
      <c r="BA257" s="2">
        <v>0</v>
      </c>
      <c r="BB257" s="2">
        <v>0</v>
      </c>
      <c r="BC257" s="2">
        <v>0</v>
      </c>
      <c r="BD257" s="2">
        <v>0</v>
      </c>
      <c r="BE257" s="2" t="s">
        <v>16</v>
      </c>
      <c r="BF257" s="2">
        <v>0</v>
      </c>
      <c r="BG257" s="2">
        <v>0</v>
      </c>
      <c r="BH257" s="2">
        <v>0</v>
      </c>
      <c r="BI257" s="2">
        <v>0</v>
      </c>
      <c r="BJ257" s="2">
        <v>0</v>
      </c>
      <c r="BK257" s="2">
        <v>0</v>
      </c>
      <c r="BL257" s="2">
        <v>0</v>
      </c>
      <c r="BM257" s="2">
        <v>0</v>
      </c>
      <c r="BN257" s="2">
        <v>0</v>
      </c>
      <c r="BO257" s="2">
        <v>0</v>
      </c>
      <c r="BP257" s="2">
        <v>0</v>
      </c>
      <c r="BQ257" s="2" t="s">
        <v>16</v>
      </c>
      <c r="BR257" s="2">
        <v>0</v>
      </c>
      <c r="BS257" s="2">
        <v>0</v>
      </c>
      <c r="BT257" s="2">
        <v>0</v>
      </c>
      <c r="BU257" s="2">
        <v>0</v>
      </c>
      <c r="BV257" s="2">
        <v>0</v>
      </c>
      <c r="BW257" s="2">
        <v>0</v>
      </c>
      <c r="BX257" s="2">
        <v>0</v>
      </c>
      <c r="BY257" s="2">
        <v>0</v>
      </c>
      <c r="BZ257" s="2">
        <v>0</v>
      </c>
      <c r="CA257" s="2">
        <v>0</v>
      </c>
      <c r="CB257" s="2">
        <v>0</v>
      </c>
      <c r="CC257" s="2" t="s">
        <v>16</v>
      </c>
      <c r="CD257" s="2">
        <v>0</v>
      </c>
      <c r="CE257" s="2">
        <v>0</v>
      </c>
      <c r="CF257" s="2">
        <v>0</v>
      </c>
      <c r="CG257" s="2">
        <v>0</v>
      </c>
      <c r="CH257" s="2">
        <v>0</v>
      </c>
      <c r="CI257" s="2">
        <v>0</v>
      </c>
      <c r="CJ257" s="2">
        <v>0</v>
      </c>
      <c r="CK257" s="2">
        <v>0</v>
      </c>
      <c r="CL257" s="2">
        <v>0</v>
      </c>
      <c r="CM257" s="2">
        <v>0</v>
      </c>
      <c r="CN257" s="2">
        <v>0</v>
      </c>
      <c r="CO257" s="2" t="s">
        <v>16</v>
      </c>
      <c r="CP257" s="2">
        <v>0</v>
      </c>
      <c r="CQ257" s="2">
        <v>0</v>
      </c>
      <c r="CR257" s="2">
        <v>0</v>
      </c>
      <c r="CS257" s="2">
        <v>0</v>
      </c>
      <c r="CT257" s="2">
        <v>0</v>
      </c>
      <c r="CU257" s="2">
        <v>0</v>
      </c>
      <c r="CV257" s="2">
        <v>0</v>
      </c>
      <c r="CW257" s="2">
        <v>0</v>
      </c>
      <c r="CX257" s="2">
        <v>0</v>
      </c>
      <c r="CY257" s="2">
        <v>0</v>
      </c>
      <c r="CZ257" s="2">
        <v>0</v>
      </c>
      <c r="DA257" s="2" t="s">
        <v>16</v>
      </c>
      <c r="DB257" s="2">
        <v>0</v>
      </c>
      <c r="DC257" s="2">
        <v>0</v>
      </c>
      <c r="DD257" s="2">
        <v>0</v>
      </c>
      <c r="DE257" s="2">
        <v>0</v>
      </c>
      <c r="DF257" s="2">
        <v>0</v>
      </c>
      <c r="DG257" s="2">
        <v>0</v>
      </c>
      <c r="DH257" s="2">
        <v>0</v>
      </c>
      <c r="DI257" s="2">
        <v>0</v>
      </c>
      <c r="DJ257" s="2">
        <v>0</v>
      </c>
      <c r="DK257" s="2">
        <v>0</v>
      </c>
      <c r="DL257" s="2">
        <v>0</v>
      </c>
      <c r="DM257" s="2" t="s">
        <v>16</v>
      </c>
      <c r="DN257" s="2">
        <v>0</v>
      </c>
      <c r="DO257" s="2">
        <v>0</v>
      </c>
      <c r="DP257" s="2">
        <v>0</v>
      </c>
      <c r="DQ257" s="2">
        <v>0</v>
      </c>
      <c r="DR257" s="2">
        <v>0</v>
      </c>
      <c r="DS257" s="2">
        <v>0</v>
      </c>
      <c r="DT257" s="2">
        <v>0</v>
      </c>
      <c r="DU257" s="2">
        <v>0</v>
      </c>
      <c r="DV257" s="2">
        <v>0</v>
      </c>
      <c r="DW257" s="2">
        <v>0</v>
      </c>
      <c r="DX257" s="2">
        <v>0</v>
      </c>
      <c r="DY257" s="2" t="s">
        <v>16</v>
      </c>
      <c r="DZ257" s="2">
        <v>0</v>
      </c>
      <c r="EA257" s="2">
        <v>0</v>
      </c>
      <c r="EB257" s="2">
        <v>0</v>
      </c>
      <c r="EC257" s="2">
        <v>0</v>
      </c>
      <c r="ED257" s="2">
        <v>0</v>
      </c>
      <c r="EE257" s="2">
        <v>0</v>
      </c>
      <c r="EF257" s="2">
        <v>0</v>
      </c>
      <c r="EG257" s="2">
        <v>0</v>
      </c>
      <c r="EH257" s="2">
        <v>0</v>
      </c>
      <c r="EI257" s="2">
        <v>0</v>
      </c>
      <c r="EJ257" s="2">
        <v>0</v>
      </c>
      <c r="EK257" s="2" t="s">
        <v>16</v>
      </c>
      <c r="EL257" s="2">
        <v>0</v>
      </c>
      <c r="EM257" s="2">
        <v>0</v>
      </c>
      <c r="EN257" s="2">
        <v>0</v>
      </c>
      <c r="EO257" s="2">
        <v>3</v>
      </c>
      <c r="EP257" s="120">
        <v>70000</v>
      </c>
      <c r="EQ257" s="118" t="str">
        <f t="shared" si="30"/>
        <v/>
      </c>
      <c r="ER257" s="118">
        <f t="shared" si="31"/>
        <v>1</v>
      </c>
      <c r="ES257" s="118" t="str">
        <f t="shared" si="32"/>
        <v/>
      </c>
      <c r="ET257" s="118" t="str">
        <f t="shared" si="33"/>
        <v/>
      </c>
      <c r="EU257" s="118" t="str">
        <f t="shared" si="34"/>
        <v/>
      </c>
      <c r="EV257" s="118" t="str">
        <f t="shared" si="35"/>
        <v/>
      </c>
      <c r="EW257" s="118" t="str">
        <f t="shared" si="36"/>
        <v/>
      </c>
      <c r="EX257" s="118" t="str">
        <f t="shared" si="37"/>
        <v/>
      </c>
      <c r="EY257" s="118" t="str">
        <f t="shared" si="38"/>
        <v/>
      </c>
      <c r="EZ257" s="118" t="str">
        <f t="shared" si="39"/>
        <v/>
      </c>
      <c r="FA257" s="118" t="str">
        <f>VLOOKUP(B257,[1]Kintone!A:H,8,0)</f>
        <v>診療所</v>
      </c>
      <c r="FB257" s="121">
        <v>45015</v>
      </c>
      <c r="FC257" s="118"/>
      <c r="FD257" s="118"/>
    </row>
    <row r="258" spans="1:161" ht="18.75" customHeight="1">
      <c r="A258" s="66">
        <v>254</v>
      </c>
      <c r="B258" s="25">
        <v>37</v>
      </c>
      <c r="C258" s="67" t="s">
        <v>12</v>
      </c>
      <c r="D258" s="25">
        <v>2711104048</v>
      </c>
      <c r="E258" s="2" t="s">
        <v>960</v>
      </c>
      <c r="F258" s="2" t="s">
        <v>1430</v>
      </c>
      <c r="G258" s="2" t="s">
        <v>1431</v>
      </c>
      <c r="H258" s="2" t="s">
        <v>2171</v>
      </c>
      <c r="I258" s="2" t="s">
        <v>215</v>
      </c>
      <c r="J258" s="2" t="s">
        <v>279</v>
      </c>
      <c r="K258" s="68" t="s">
        <v>277</v>
      </c>
      <c r="L258" s="2" t="s">
        <v>1401</v>
      </c>
      <c r="M258" s="2" t="s">
        <v>1432</v>
      </c>
      <c r="N258" s="2" t="s">
        <v>1433</v>
      </c>
      <c r="O258" s="118" t="s">
        <v>1434</v>
      </c>
      <c r="P258" s="2" t="s">
        <v>277</v>
      </c>
      <c r="Q258" s="2" t="s">
        <v>2171</v>
      </c>
      <c r="R258" s="2" t="s">
        <v>215</v>
      </c>
      <c r="S258" s="2" t="s">
        <v>279</v>
      </c>
      <c r="T258" s="119" t="s">
        <v>280</v>
      </c>
      <c r="U258" s="2" t="s">
        <v>78</v>
      </c>
      <c r="V258" s="2" t="s">
        <v>12</v>
      </c>
      <c r="W258" s="123" t="s">
        <v>610</v>
      </c>
      <c r="X258" s="2"/>
      <c r="Y258" s="2">
        <v>0</v>
      </c>
      <c r="Z258" s="2">
        <v>0</v>
      </c>
      <c r="AA258" s="2">
        <v>0</v>
      </c>
      <c r="AB258" s="2">
        <v>0</v>
      </c>
      <c r="AC258" s="2">
        <v>14</v>
      </c>
      <c r="AD258" s="2">
        <v>0</v>
      </c>
      <c r="AE258" s="2">
        <v>16</v>
      </c>
      <c r="AF258" s="2">
        <v>0</v>
      </c>
      <c r="AG258" s="2" t="s">
        <v>16</v>
      </c>
      <c r="AH258" s="2">
        <v>2</v>
      </c>
      <c r="AI258" s="2" t="s">
        <v>12</v>
      </c>
      <c r="AJ258" s="2">
        <v>50000</v>
      </c>
      <c r="AK258" s="2">
        <v>0</v>
      </c>
      <c r="AL258" s="2">
        <v>0</v>
      </c>
      <c r="AM258" s="2">
        <v>0</v>
      </c>
      <c r="AN258" s="2">
        <v>0</v>
      </c>
      <c r="AO258" s="2">
        <v>14</v>
      </c>
      <c r="AP258" s="2">
        <v>0</v>
      </c>
      <c r="AQ258" s="2">
        <v>16</v>
      </c>
      <c r="AR258" s="2">
        <v>0</v>
      </c>
      <c r="AS258" s="2" t="s">
        <v>16</v>
      </c>
      <c r="AT258" s="2">
        <v>2</v>
      </c>
      <c r="AU258" s="2" t="s">
        <v>12</v>
      </c>
      <c r="AV258" s="2">
        <v>50000</v>
      </c>
      <c r="AW258" s="2">
        <v>0</v>
      </c>
      <c r="AX258" s="2">
        <v>0</v>
      </c>
      <c r="AY258" s="2">
        <v>0</v>
      </c>
      <c r="AZ258" s="2">
        <v>0</v>
      </c>
      <c r="BA258" s="2">
        <v>14</v>
      </c>
      <c r="BB258" s="2">
        <v>0</v>
      </c>
      <c r="BC258" s="2">
        <v>16</v>
      </c>
      <c r="BD258" s="2">
        <v>0</v>
      </c>
      <c r="BE258" s="2" t="s">
        <v>16</v>
      </c>
      <c r="BF258" s="2">
        <v>2</v>
      </c>
      <c r="BG258" s="2" t="s">
        <v>12</v>
      </c>
      <c r="BH258" s="2">
        <v>50000</v>
      </c>
      <c r="BI258" s="2">
        <v>0</v>
      </c>
      <c r="BJ258" s="2">
        <v>0</v>
      </c>
      <c r="BK258" s="2">
        <v>0</v>
      </c>
      <c r="BL258" s="2">
        <v>0</v>
      </c>
      <c r="BM258" s="2">
        <v>14</v>
      </c>
      <c r="BN258" s="2">
        <v>0</v>
      </c>
      <c r="BO258" s="2">
        <v>16</v>
      </c>
      <c r="BP258" s="2">
        <v>0</v>
      </c>
      <c r="BQ258" s="2" t="s">
        <v>16</v>
      </c>
      <c r="BR258" s="2">
        <v>2</v>
      </c>
      <c r="BS258" s="2" t="s">
        <v>12</v>
      </c>
      <c r="BT258" s="2">
        <v>50000</v>
      </c>
      <c r="BU258" s="2">
        <v>0</v>
      </c>
      <c r="BV258" s="2">
        <v>0</v>
      </c>
      <c r="BW258" s="2">
        <v>0</v>
      </c>
      <c r="BX258" s="2">
        <v>0</v>
      </c>
      <c r="BY258" s="2">
        <v>14</v>
      </c>
      <c r="BZ258" s="2">
        <v>0</v>
      </c>
      <c r="CA258" s="2">
        <v>16</v>
      </c>
      <c r="CB258" s="2">
        <v>0</v>
      </c>
      <c r="CC258" s="2" t="s">
        <v>16</v>
      </c>
      <c r="CD258" s="2">
        <v>2</v>
      </c>
      <c r="CE258" s="2" t="s">
        <v>12</v>
      </c>
      <c r="CF258" s="2">
        <v>50000</v>
      </c>
      <c r="CG258" s="2">
        <v>0</v>
      </c>
      <c r="CH258" s="2">
        <v>0</v>
      </c>
      <c r="CI258" s="2">
        <v>0</v>
      </c>
      <c r="CJ258" s="2">
        <v>0</v>
      </c>
      <c r="CK258" s="2">
        <v>14</v>
      </c>
      <c r="CL258" s="2">
        <v>0</v>
      </c>
      <c r="CM258" s="2">
        <v>16</v>
      </c>
      <c r="CN258" s="2">
        <v>0</v>
      </c>
      <c r="CO258" s="2" t="s">
        <v>16</v>
      </c>
      <c r="CP258" s="2">
        <v>2</v>
      </c>
      <c r="CQ258" s="2" t="s">
        <v>12</v>
      </c>
      <c r="CR258" s="2">
        <v>50000</v>
      </c>
      <c r="CS258" s="2">
        <v>0</v>
      </c>
      <c r="CT258" s="2">
        <v>0</v>
      </c>
      <c r="CU258" s="2">
        <v>0</v>
      </c>
      <c r="CV258" s="2">
        <v>0</v>
      </c>
      <c r="CW258" s="2">
        <v>14</v>
      </c>
      <c r="CX258" s="2">
        <v>0</v>
      </c>
      <c r="CY258" s="2">
        <v>16</v>
      </c>
      <c r="CZ258" s="2">
        <v>0</v>
      </c>
      <c r="DA258" s="2" t="s">
        <v>16</v>
      </c>
      <c r="DB258" s="2">
        <v>2</v>
      </c>
      <c r="DC258" s="2" t="s">
        <v>12</v>
      </c>
      <c r="DD258" s="2">
        <v>50000</v>
      </c>
      <c r="DE258" s="2">
        <v>0</v>
      </c>
      <c r="DF258" s="2">
        <v>0</v>
      </c>
      <c r="DG258" s="2">
        <v>0</v>
      </c>
      <c r="DH258" s="2">
        <v>0</v>
      </c>
      <c r="DI258" s="2">
        <v>14</v>
      </c>
      <c r="DJ258" s="2">
        <v>0</v>
      </c>
      <c r="DK258" s="2">
        <v>16</v>
      </c>
      <c r="DL258" s="2">
        <v>0</v>
      </c>
      <c r="DM258" s="2" t="s">
        <v>16</v>
      </c>
      <c r="DN258" s="2">
        <v>2</v>
      </c>
      <c r="DO258" s="2" t="s">
        <v>12</v>
      </c>
      <c r="DP258" s="2">
        <v>50000</v>
      </c>
      <c r="DQ258" s="2">
        <v>0</v>
      </c>
      <c r="DR258" s="2">
        <v>0</v>
      </c>
      <c r="DS258" s="2">
        <v>0</v>
      </c>
      <c r="DT258" s="2">
        <v>0</v>
      </c>
      <c r="DU258" s="2">
        <v>14</v>
      </c>
      <c r="DV258" s="2">
        <v>0</v>
      </c>
      <c r="DW258" s="2">
        <v>16</v>
      </c>
      <c r="DX258" s="2">
        <v>0</v>
      </c>
      <c r="DY258" s="2" t="s">
        <v>16</v>
      </c>
      <c r="DZ258" s="2">
        <v>2</v>
      </c>
      <c r="EA258" s="2" t="s">
        <v>12</v>
      </c>
      <c r="EB258" s="2">
        <v>50000</v>
      </c>
      <c r="EC258" s="2">
        <v>0</v>
      </c>
      <c r="ED258" s="2">
        <v>0</v>
      </c>
      <c r="EE258" s="2">
        <v>0</v>
      </c>
      <c r="EF258" s="2">
        <v>0</v>
      </c>
      <c r="EG258" s="2">
        <v>14</v>
      </c>
      <c r="EH258" s="2">
        <v>0</v>
      </c>
      <c r="EI258" s="2">
        <v>16</v>
      </c>
      <c r="EJ258" s="2">
        <v>0</v>
      </c>
      <c r="EK258" s="2" t="s">
        <v>16</v>
      </c>
      <c r="EL258" s="2">
        <v>2</v>
      </c>
      <c r="EM258" s="2" t="s">
        <v>12</v>
      </c>
      <c r="EN258" s="2">
        <v>50000</v>
      </c>
      <c r="EO258" s="2">
        <v>20</v>
      </c>
      <c r="EP258" s="120">
        <v>500000</v>
      </c>
      <c r="EQ258" s="118">
        <f t="shared" si="30"/>
        <v>1</v>
      </c>
      <c r="ER258" s="118">
        <f t="shared" si="31"/>
        <v>1</v>
      </c>
      <c r="ES258" s="118">
        <f t="shared" si="32"/>
        <v>1</v>
      </c>
      <c r="ET258" s="118">
        <f t="shared" si="33"/>
        <v>1</v>
      </c>
      <c r="EU258" s="118">
        <f t="shared" si="34"/>
        <v>1</v>
      </c>
      <c r="EV258" s="118">
        <f t="shared" si="35"/>
        <v>1</v>
      </c>
      <c r="EW258" s="118">
        <f t="shared" si="36"/>
        <v>1</v>
      </c>
      <c r="EX258" s="118">
        <f t="shared" si="37"/>
        <v>1</v>
      </c>
      <c r="EY258" s="118">
        <f t="shared" si="38"/>
        <v>1</v>
      </c>
      <c r="EZ258" s="118">
        <f t="shared" si="39"/>
        <v>1</v>
      </c>
      <c r="FA258" s="118" t="str">
        <f>VLOOKUP(B258,[1]Kintone!A:H,8,0)</f>
        <v>病院</v>
      </c>
      <c r="FB258" s="121">
        <v>45015</v>
      </c>
      <c r="FC258" s="118"/>
      <c r="FD258" s="118"/>
    </row>
    <row r="259" spans="1:161" ht="18.75">
      <c r="A259" s="66">
        <v>255</v>
      </c>
      <c r="B259" s="25">
        <v>1127</v>
      </c>
      <c r="C259" s="67" t="s">
        <v>12</v>
      </c>
      <c r="D259" s="25">
        <v>2719203263</v>
      </c>
      <c r="E259" s="2" t="s">
        <v>411</v>
      </c>
      <c r="F259" s="2" t="s">
        <v>3562</v>
      </c>
      <c r="G259" s="2" t="s">
        <v>3563</v>
      </c>
      <c r="H259" s="2" t="s">
        <v>411</v>
      </c>
      <c r="I259" s="2" t="s">
        <v>412</v>
      </c>
      <c r="J259" s="2" t="s">
        <v>1043</v>
      </c>
      <c r="K259" s="68" t="s">
        <v>2599</v>
      </c>
      <c r="L259" s="2" t="s">
        <v>1334</v>
      </c>
      <c r="M259" s="2" t="s">
        <v>1335</v>
      </c>
      <c r="N259" s="2" t="s">
        <v>3564</v>
      </c>
      <c r="O259" s="118" t="s">
        <v>1336</v>
      </c>
      <c r="P259" s="2" t="s">
        <v>2599</v>
      </c>
      <c r="Q259" s="2" t="s">
        <v>411</v>
      </c>
      <c r="R259" s="2" t="s">
        <v>412</v>
      </c>
      <c r="S259" s="2" t="s">
        <v>1043</v>
      </c>
      <c r="T259" s="119" t="s">
        <v>594</v>
      </c>
      <c r="U259" s="2" t="s">
        <v>20</v>
      </c>
      <c r="V259" s="2" t="s">
        <v>12</v>
      </c>
      <c r="W259" s="69" t="s">
        <v>595</v>
      </c>
      <c r="X259" s="2" t="s">
        <v>2600</v>
      </c>
      <c r="Y259" s="2">
        <v>10</v>
      </c>
      <c r="Z259" s="2">
        <v>0</v>
      </c>
      <c r="AA259" s="2">
        <v>12</v>
      </c>
      <c r="AB259" s="2">
        <v>0</v>
      </c>
      <c r="AC259" s="2">
        <v>14</v>
      </c>
      <c r="AD259" s="2">
        <v>0</v>
      </c>
      <c r="AE259" s="2">
        <v>16</v>
      </c>
      <c r="AF259" s="2">
        <v>0</v>
      </c>
      <c r="AG259" s="2" t="s">
        <v>2600</v>
      </c>
      <c r="AH259" s="2">
        <v>4</v>
      </c>
      <c r="AI259" s="2" t="s">
        <v>12</v>
      </c>
      <c r="AJ259" s="2">
        <v>90000</v>
      </c>
      <c r="AK259" s="2">
        <v>10</v>
      </c>
      <c r="AL259" s="2">
        <v>0</v>
      </c>
      <c r="AM259" s="2">
        <v>12</v>
      </c>
      <c r="AN259" s="2">
        <v>0</v>
      </c>
      <c r="AO259" s="2">
        <v>14</v>
      </c>
      <c r="AP259" s="2">
        <v>0</v>
      </c>
      <c r="AQ259" s="2">
        <v>16</v>
      </c>
      <c r="AR259" s="2">
        <v>0</v>
      </c>
      <c r="AS259" s="2" t="s">
        <v>2600</v>
      </c>
      <c r="AT259" s="2">
        <v>4</v>
      </c>
      <c r="AU259" s="2" t="s">
        <v>12</v>
      </c>
      <c r="AV259" s="2">
        <v>90000</v>
      </c>
      <c r="AW259" s="2">
        <v>10</v>
      </c>
      <c r="AX259" s="2">
        <v>0</v>
      </c>
      <c r="AY259" s="2">
        <v>12</v>
      </c>
      <c r="AZ259" s="2">
        <v>0</v>
      </c>
      <c r="BA259" s="2">
        <v>14</v>
      </c>
      <c r="BB259" s="2">
        <v>0</v>
      </c>
      <c r="BC259" s="2">
        <v>16</v>
      </c>
      <c r="BD259" s="2">
        <v>0</v>
      </c>
      <c r="BE259" s="2" t="s">
        <v>2600</v>
      </c>
      <c r="BF259" s="2">
        <v>4</v>
      </c>
      <c r="BG259" s="2" t="s">
        <v>12</v>
      </c>
      <c r="BH259" s="2">
        <v>90000</v>
      </c>
      <c r="BI259" s="2">
        <v>10</v>
      </c>
      <c r="BJ259" s="2">
        <v>0</v>
      </c>
      <c r="BK259" s="2">
        <v>12</v>
      </c>
      <c r="BL259" s="2">
        <v>0</v>
      </c>
      <c r="BM259" s="2">
        <v>14</v>
      </c>
      <c r="BN259" s="2">
        <v>0</v>
      </c>
      <c r="BO259" s="2">
        <v>16</v>
      </c>
      <c r="BP259" s="2">
        <v>0</v>
      </c>
      <c r="BQ259" s="2" t="s">
        <v>2600</v>
      </c>
      <c r="BR259" s="2">
        <v>4</v>
      </c>
      <c r="BS259" s="2" t="s">
        <v>12</v>
      </c>
      <c r="BT259" s="2">
        <v>90000</v>
      </c>
      <c r="BU259" s="2">
        <v>10</v>
      </c>
      <c r="BV259" s="2">
        <v>0</v>
      </c>
      <c r="BW259" s="2">
        <v>12</v>
      </c>
      <c r="BX259" s="2">
        <v>0</v>
      </c>
      <c r="BY259" s="2">
        <v>14</v>
      </c>
      <c r="BZ259" s="2">
        <v>0</v>
      </c>
      <c r="CA259" s="2">
        <v>16</v>
      </c>
      <c r="CB259" s="2">
        <v>0</v>
      </c>
      <c r="CC259" s="2" t="s">
        <v>2600</v>
      </c>
      <c r="CD259" s="2">
        <v>4</v>
      </c>
      <c r="CE259" s="2" t="s">
        <v>12</v>
      </c>
      <c r="CF259" s="2">
        <v>90000</v>
      </c>
      <c r="CG259" s="2">
        <v>10</v>
      </c>
      <c r="CH259" s="2">
        <v>0</v>
      </c>
      <c r="CI259" s="2">
        <v>12</v>
      </c>
      <c r="CJ259" s="2">
        <v>0</v>
      </c>
      <c r="CK259" s="2">
        <v>14</v>
      </c>
      <c r="CL259" s="2">
        <v>0</v>
      </c>
      <c r="CM259" s="2">
        <v>16</v>
      </c>
      <c r="CN259" s="2">
        <v>0</v>
      </c>
      <c r="CO259" s="2" t="s">
        <v>2600</v>
      </c>
      <c r="CP259" s="2">
        <v>4</v>
      </c>
      <c r="CQ259" s="2" t="s">
        <v>12</v>
      </c>
      <c r="CR259" s="2">
        <v>90000</v>
      </c>
      <c r="CS259" s="2">
        <v>10</v>
      </c>
      <c r="CT259" s="2">
        <v>0</v>
      </c>
      <c r="CU259" s="2">
        <v>12</v>
      </c>
      <c r="CV259" s="2">
        <v>0</v>
      </c>
      <c r="CW259" s="2">
        <v>14</v>
      </c>
      <c r="CX259" s="2">
        <v>0</v>
      </c>
      <c r="CY259" s="2">
        <v>16</v>
      </c>
      <c r="CZ259" s="2">
        <v>0</v>
      </c>
      <c r="DA259" s="2" t="s">
        <v>2600</v>
      </c>
      <c r="DB259" s="2">
        <v>4</v>
      </c>
      <c r="DC259" s="2" t="s">
        <v>12</v>
      </c>
      <c r="DD259" s="2">
        <v>90000</v>
      </c>
      <c r="DE259" s="2">
        <v>10</v>
      </c>
      <c r="DF259" s="2">
        <v>0</v>
      </c>
      <c r="DG259" s="2">
        <v>12</v>
      </c>
      <c r="DH259" s="2">
        <v>0</v>
      </c>
      <c r="DI259" s="2">
        <v>14</v>
      </c>
      <c r="DJ259" s="2">
        <v>0</v>
      </c>
      <c r="DK259" s="2">
        <v>16</v>
      </c>
      <c r="DL259" s="2">
        <v>0</v>
      </c>
      <c r="DM259" s="2" t="s">
        <v>2600</v>
      </c>
      <c r="DN259" s="2">
        <v>4</v>
      </c>
      <c r="DO259" s="2" t="s">
        <v>12</v>
      </c>
      <c r="DP259" s="2">
        <v>90000</v>
      </c>
      <c r="DQ259" s="2">
        <v>10</v>
      </c>
      <c r="DR259" s="2">
        <v>0</v>
      </c>
      <c r="DS259" s="2">
        <v>12</v>
      </c>
      <c r="DT259" s="2">
        <v>0</v>
      </c>
      <c r="DU259" s="2">
        <v>14</v>
      </c>
      <c r="DV259" s="2">
        <v>0</v>
      </c>
      <c r="DW259" s="2">
        <v>16</v>
      </c>
      <c r="DX259" s="2">
        <v>0</v>
      </c>
      <c r="DY259" s="2" t="s">
        <v>2600</v>
      </c>
      <c r="DZ259" s="2">
        <v>4</v>
      </c>
      <c r="EA259" s="2" t="s">
        <v>12</v>
      </c>
      <c r="EB259" s="2">
        <v>90000</v>
      </c>
      <c r="EC259" s="2">
        <v>10</v>
      </c>
      <c r="ED259" s="2">
        <v>0</v>
      </c>
      <c r="EE259" s="2">
        <v>12</v>
      </c>
      <c r="EF259" s="2">
        <v>0</v>
      </c>
      <c r="EG259" s="2">
        <v>14</v>
      </c>
      <c r="EH259" s="2">
        <v>0</v>
      </c>
      <c r="EI259" s="2">
        <v>16</v>
      </c>
      <c r="EJ259" s="2">
        <v>0</v>
      </c>
      <c r="EK259" s="2" t="s">
        <v>2600</v>
      </c>
      <c r="EL259" s="2">
        <v>4</v>
      </c>
      <c r="EM259" s="2" t="s">
        <v>12</v>
      </c>
      <c r="EN259" s="2">
        <v>90000</v>
      </c>
      <c r="EO259" s="2">
        <v>40</v>
      </c>
      <c r="EP259" s="120">
        <v>900000</v>
      </c>
      <c r="EQ259" s="118">
        <f t="shared" si="30"/>
        <v>1</v>
      </c>
      <c r="ER259" s="118">
        <f t="shared" si="31"/>
        <v>1</v>
      </c>
      <c r="ES259" s="118">
        <f t="shared" si="32"/>
        <v>1</v>
      </c>
      <c r="ET259" s="118">
        <f t="shared" si="33"/>
        <v>1</v>
      </c>
      <c r="EU259" s="118">
        <f t="shared" si="34"/>
        <v>1</v>
      </c>
      <c r="EV259" s="118">
        <f t="shared" si="35"/>
        <v>1</v>
      </c>
      <c r="EW259" s="118">
        <f t="shared" si="36"/>
        <v>1</v>
      </c>
      <c r="EX259" s="118">
        <f t="shared" si="37"/>
        <v>1</v>
      </c>
      <c r="EY259" s="118">
        <f t="shared" si="38"/>
        <v>1</v>
      </c>
      <c r="EZ259" s="118">
        <f t="shared" si="39"/>
        <v>1</v>
      </c>
      <c r="FA259" s="118" t="str">
        <f>VLOOKUP(B259,[1]Kintone!A:H,8,0)</f>
        <v>病院</v>
      </c>
      <c r="FB259" s="121">
        <v>45015</v>
      </c>
      <c r="FC259" s="118"/>
      <c r="FD259" s="118"/>
    </row>
    <row r="260" spans="1:161" ht="18.75" customHeight="1">
      <c r="A260" s="66">
        <v>256</v>
      </c>
      <c r="B260" s="25">
        <v>97</v>
      </c>
      <c r="C260" s="67" t="s">
        <v>1084</v>
      </c>
      <c r="D260" s="25">
        <v>2715005787</v>
      </c>
      <c r="E260" s="2" t="s">
        <v>1489</v>
      </c>
      <c r="F260" s="2" t="s">
        <v>1830</v>
      </c>
      <c r="G260" s="2" t="s">
        <v>1490</v>
      </c>
      <c r="H260" s="2" t="s">
        <v>700</v>
      </c>
      <c r="I260" s="2" t="s">
        <v>149</v>
      </c>
      <c r="J260" s="2" t="s">
        <v>701</v>
      </c>
      <c r="K260" s="68" t="s">
        <v>487</v>
      </c>
      <c r="L260" s="2" t="s">
        <v>1831</v>
      </c>
      <c r="M260" s="2" t="s">
        <v>1832</v>
      </c>
      <c r="N260" s="2" t="s">
        <v>1833</v>
      </c>
      <c r="O260" s="118" t="s">
        <v>1834</v>
      </c>
      <c r="P260" s="2" t="s">
        <v>487</v>
      </c>
      <c r="Q260" s="2" t="s">
        <v>700</v>
      </c>
      <c r="R260" s="2" t="s">
        <v>149</v>
      </c>
      <c r="S260" s="2" t="s">
        <v>701</v>
      </c>
      <c r="T260" s="119" t="s">
        <v>702</v>
      </c>
      <c r="U260" s="2" t="s">
        <v>52</v>
      </c>
      <c r="V260" s="2" t="s">
        <v>1084</v>
      </c>
      <c r="W260" s="123" t="s">
        <v>2601</v>
      </c>
      <c r="X260" s="2"/>
      <c r="Y260" s="2">
        <v>9</v>
      </c>
      <c r="Z260" s="2">
        <v>0</v>
      </c>
      <c r="AA260" s="2">
        <v>12</v>
      </c>
      <c r="AB260" s="2">
        <v>30</v>
      </c>
      <c r="AC260" s="2">
        <v>14</v>
      </c>
      <c r="AD260" s="2">
        <v>0</v>
      </c>
      <c r="AE260" s="2">
        <v>17</v>
      </c>
      <c r="AF260" s="2">
        <v>0</v>
      </c>
      <c r="AG260" s="2" t="s">
        <v>16</v>
      </c>
      <c r="AH260" s="2">
        <v>6.5</v>
      </c>
      <c r="AI260" s="2" t="s">
        <v>1084</v>
      </c>
      <c r="AJ260" s="2">
        <v>91000</v>
      </c>
      <c r="AK260" s="2">
        <v>9</v>
      </c>
      <c r="AL260" s="2">
        <v>0</v>
      </c>
      <c r="AM260" s="2">
        <v>12</v>
      </c>
      <c r="AN260" s="2">
        <v>30</v>
      </c>
      <c r="AO260" s="2">
        <v>14</v>
      </c>
      <c r="AP260" s="2">
        <v>0</v>
      </c>
      <c r="AQ260" s="2">
        <v>17</v>
      </c>
      <c r="AR260" s="2">
        <v>0</v>
      </c>
      <c r="AS260" s="2" t="s">
        <v>16</v>
      </c>
      <c r="AT260" s="2">
        <v>6.5</v>
      </c>
      <c r="AU260" s="2" t="s">
        <v>1084</v>
      </c>
      <c r="AV260" s="2">
        <v>91000</v>
      </c>
      <c r="AW260" s="2">
        <v>9</v>
      </c>
      <c r="AX260" s="2">
        <v>0</v>
      </c>
      <c r="AY260" s="2">
        <v>12</v>
      </c>
      <c r="AZ260" s="2">
        <v>30</v>
      </c>
      <c r="BA260" s="2">
        <v>14</v>
      </c>
      <c r="BB260" s="2">
        <v>0</v>
      </c>
      <c r="BC260" s="2">
        <v>17</v>
      </c>
      <c r="BD260" s="2">
        <v>0</v>
      </c>
      <c r="BE260" s="2" t="s">
        <v>16</v>
      </c>
      <c r="BF260" s="2">
        <v>6.5</v>
      </c>
      <c r="BG260" s="2" t="s">
        <v>1084</v>
      </c>
      <c r="BH260" s="2">
        <v>91000</v>
      </c>
      <c r="BI260" s="2">
        <v>9</v>
      </c>
      <c r="BJ260" s="2">
        <v>0</v>
      </c>
      <c r="BK260" s="2">
        <v>12</v>
      </c>
      <c r="BL260" s="2">
        <v>30</v>
      </c>
      <c r="BM260" s="2">
        <v>14</v>
      </c>
      <c r="BN260" s="2">
        <v>0</v>
      </c>
      <c r="BO260" s="2">
        <v>17</v>
      </c>
      <c r="BP260" s="2">
        <v>0</v>
      </c>
      <c r="BQ260" s="2" t="s">
        <v>16</v>
      </c>
      <c r="BR260" s="2">
        <v>6.5</v>
      </c>
      <c r="BS260" s="2" t="s">
        <v>1084</v>
      </c>
      <c r="BT260" s="2">
        <v>91000</v>
      </c>
      <c r="BU260" s="2">
        <v>9</v>
      </c>
      <c r="BV260" s="2">
        <v>0</v>
      </c>
      <c r="BW260" s="2">
        <v>12</v>
      </c>
      <c r="BX260" s="2">
        <v>30</v>
      </c>
      <c r="BY260" s="2">
        <v>14</v>
      </c>
      <c r="BZ260" s="2">
        <v>0</v>
      </c>
      <c r="CA260" s="2">
        <v>17</v>
      </c>
      <c r="CB260" s="2">
        <v>0</v>
      </c>
      <c r="CC260" s="2" t="s">
        <v>16</v>
      </c>
      <c r="CD260" s="2">
        <v>6.5</v>
      </c>
      <c r="CE260" s="2" t="s">
        <v>1084</v>
      </c>
      <c r="CF260" s="2">
        <v>91000</v>
      </c>
      <c r="CG260" s="2">
        <v>9</v>
      </c>
      <c r="CH260" s="2">
        <v>0</v>
      </c>
      <c r="CI260" s="2">
        <v>12</v>
      </c>
      <c r="CJ260" s="2">
        <v>30</v>
      </c>
      <c r="CK260" s="2">
        <v>14</v>
      </c>
      <c r="CL260" s="2">
        <v>0</v>
      </c>
      <c r="CM260" s="2">
        <v>17</v>
      </c>
      <c r="CN260" s="2">
        <v>0</v>
      </c>
      <c r="CO260" s="2" t="s">
        <v>16</v>
      </c>
      <c r="CP260" s="2">
        <v>6.5</v>
      </c>
      <c r="CQ260" s="2" t="s">
        <v>1084</v>
      </c>
      <c r="CR260" s="2">
        <v>91000</v>
      </c>
      <c r="CS260" s="2">
        <v>9</v>
      </c>
      <c r="CT260" s="2">
        <v>0</v>
      </c>
      <c r="CU260" s="2">
        <v>12</v>
      </c>
      <c r="CV260" s="2">
        <v>30</v>
      </c>
      <c r="CW260" s="2">
        <v>14</v>
      </c>
      <c r="CX260" s="2">
        <v>0</v>
      </c>
      <c r="CY260" s="2">
        <v>17</v>
      </c>
      <c r="CZ260" s="2">
        <v>0</v>
      </c>
      <c r="DA260" s="2" t="s">
        <v>16</v>
      </c>
      <c r="DB260" s="2">
        <v>6.5</v>
      </c>
      <c r="DC260" s="2" t="s">
        <v>1084</v>
      </c>
      <c r="DD260" s="2">
        <v>91000</v>
      </c>
      <c r="DE260" s="2">
        <v>9</v>
      </c>
      <c r="DF260" s="2">
        <v>0</v>
      </c>
      <c r="DG260" s="2">
        <v>12</v>
      </c>
      <c r="DH260" s="2">
        <v>30</v>
      </c>
      <c r="DI260" s="2">
        <v>14</v>
      </c>
      <c r="DJ260" s="2">
        <v>0</v>
      </c>
      <c r="DK260" s="2">
        <v>17</v>
      </c>
      <c r="DL260" s="2">
        <v>0</v>
      </c>
      <c r="DM260" s="2" t="s">
        <v>16</v>
      </c>
      <c r="DN260" s="2">
        <v>6.5</v>
      </c>
      <c r="DO260" s="2" t="s">
        <v>1084</v>
      </c>
      <c r="DP260" s="2">
        <v>91000</v>
      </c>
      <c r="DQ260" s="2">
        <v>9</v>
      </c>
      <c r="DR260" s="2">
        <v>0</v>
      </c>
      <c r="DS260" s="2">
        <v>12</v>
      </c>
      <c r="DT260" s="2">
        <v>30</v>
      </c>
      <c r="DU260" s="2">
        <v>14</v>
      </c>
      <c r="DV260" s="2">
        <v>0</v>
      </c>
      <c r="DW260" s="2">
        <v>17</v>
      </c>
      <c r="DX260" s="2">
        <v>0</v>
      </c>
      <c r="DY260" s="2" t="s">
        <v>16</v>
      </c>
      <c r="DZ260" s="2">
        <v>6.5</v>
      </c>
      <c r="EA260" s="2" t="s">
        <v>1084</v>
      </c>
      <c r="EB260" s="2">
        <v>91000</v>
      </c>
      <c r="EC260" s="2">
        <v>9</v>
      </c>
      <c r="ED260" s="2">
        <v>0</v>
      </c>
      <c r="EE260" s="2">
        <v>12</v>
      </c>
      <c r="EF260" s="2">
        <v>30</v>
      </c>
      <c r="EG260" s="2">
        <v>14</v>
      </c>
      <c r="EH260" s="2">
        <v>0</v>
      </c>
      <c r="EI260" s="2">
        <v>17</v>
      </c>
      <c r="EJ260" s="2">
        <v>0</v>
      </c>
      <c r="EK260" s="2" t="s">
        <v>16</v>
      </c>
      <c r="EL260" s="2">
        <v>6.5</v>
      </c>
      <c r="EM260" s="2" t="s">
        <v>1084</v>
      </c>
      <c r="EN260" s="2">
        <v>91000</v>
      </c>
      <c r="EO260" s="2">
        <v>65</v>
      </c>
      <c r="EP260" s="120">
        <v>910000</v>
      </c>
      <c r="EQ260" s="118">
        <f t="shared" si="30"/>
        <v>1</v>
      </c>
      <c r="ER260" s="118">
        <f t="shared" si="31"/>
        <v>1</v>
      </c>
      <c r="ES260" s="118">
        <f t="shared" si="32"/>
        <v>1</v>
      </c>
      <c r="ET260" s="118">
        <f t="shared" si="33"/>
        <v>1</v>
      </c>
      <c r="EU260" s="118">
        <f t="shared" si="34"/>
        <v>1</v>
      </c>
      <c r="EV260" s="118">
        <f t="shared" si="35"/>
        <v>1</v>
      </c>
      <c r="EW260" s="118">
        <f t="shared" si="36"/>
        <v>1</v>
      </c>
      <c r="EX260" s="118">
        <f t="shared" si="37"/>
        <v>1</v>
      </c>
      <c r="EY260" s="118">
        <f t="shared" si="38"/>
        <v>1</v>
      </c>
      <c r="EZ260" s="118">
        <f t="shared" si="39"/>
        <v>1</v>
      </c>
      <c r="FA260" s="118" t="str">
        <f>VLOOKUP(B260,[1]Kintone!A:H,8,0)</f>
        <v>病院</v>
      </c>
      <c r="FB260" s="121">
        <v>45015</v>
      </c>
      <c r="FC260" s="118"/>
      <c r="FD260" s="118"/>
    </row>
    <row r="261" spans="1:161" ht="18.75">
      <c r="A261" s="66">
        <v>257</v>
      </c>
      <c r="B261" s="25">
        <v>1214</v>
      </c>
      <c r="C261" s="67" t="s">
        <v>12</v>
      </c>
      <c r="D261" s="25">
        <v>2715010423</v>
      </c>
      <c r="E261" s="2" t="s">
        <v>861</v>
      </c>
      <c r="F261" s="2" t="s">
        <v>3565</v>
      </c>
      <c r="G261" s="2" t="s">
        <v>2602</v>
      </c>
      <c r="H261" s="2" t="s">
        <v>861</v>
      </c>
      <c r="I261" s="2" t="s">
        <v>149</v>
      </c>
      <c r="J261" s="2" t="s">
        <v>2603</v>
      </c>
      <c r="K261" s="68" t="s">
        <v>2602</v>
      </c>
      <c r="L261" s="2" t="s">
        <v>1811</v>
      </c>
      <c r="M261" s="2" t="s">
        <v>1812</v>
      </c>
      <c r="N261" s="2" t="s">
        <v>862</v>
      </c>
      <c r="O261" s="118" t="s">
        <v>3566</v>
      </c>
      <c r="P261" s="2" t="s">
        <v>2602</v>
      </c>
      <c r="Q261" s="2" t="s">
        <v>861</v>
      </c>
      <c r="R261" s="2" t="s">
        <v>149</v>
      </c>
      <c r="S261" s="2" t="s">
        <v>2603</v>
      </c>
      <c r="T261" s="119" t="s">
        <v>862</v>
      </c>
      <c r="U261" s="2" t="s">
        <v>20</v>
      </c>
      <c r="V261" s="2" t="s">
        <v>12</v>
      </c>
      <c r="W261" s="69"/>
      <c r="X261" s="2" t="s">
        <v>2604</v>
      </c>
      <c r="Y261" s="2">
        <v>9</v>
      </c>
      <c r="Z261" s="2">
        <v>0</v>
      </c>
      <c r="AA261" s="2">
        <v>12</v>
      </c>
      <c r="AB261" s="2">
        <v>0</v>
      </c>
      <c r="AC261" s="2">
        <v>0</v>
      </c>
      <c r="AD261" s="2">
        <v>0</v>
      </c>
      <c r="AE261" s="2">
        <v>0</v>
      </c>
      <c r="AF261" s="2">
        <v>0</v>
      </c>
      <c r="AG261" s="2" t="s">
        <v>2604</v>
      </c>
      <c r="AH261" s="2">
        <v>3</v>
      </c>
      <c r="AI261" s="2" t="s">
        <v>12</v>
      </c>
      <c r="AJ261" s="2">
        <v>70000</v>
      </c>
      <c r="AK261" s="2">
        <v>9</v>
      </c>
      <c r="AL261" s="2">
        <v>0</v>
      </c>
      <c r="AM261" s="2">
        <v>12</v>
      </c>
      <c r="AN261" s="2">
        <v>0</v>
      </c>
      <c r="AO261" s="2">
        <v>0</v>
      </c>
      <c r="AP261" s="2">
        <v>0</v>
      </c>
      <c r="AQ261" s="2">
        <v>0</v>
      </c>
      <c r="AR261" s="2">
        <v>0</v>
      </c>
      <c r="AS261" s="2" t="s">
        <v>2604</v>
      </c>
      <c r="AT261" s="2">
        <v>3</v>
      </c>
      <c r="AU261" s="2" t="s">
        <v>12</v>
      </c>
      <c r="AV261" s="2">
        <v>70000</v>
      </c>
      <c r="AW261" s="2">
        <v>9</v>
      </c>
      <c r="AX261" s="2">
        <v>0</v>
      </c>
      <c r="AY261" s="2">
        <v>12</v>
      </c>
      <c r="AZ261" s="2">
        <v>0</v>
      </c>
      <c r="BA261" s="2">
        <v>0</v>
      </c>
      <c r="BB261" s="2">
        <v>0</v>
      </c>
      <c r="BC261" s="2">
        <v>0</v>
      </c>
      <c r="BD261" s="2">
        <v>0</v>
      </c>
      <c r="BE261" s="2" t="s">
        <v>2604</v>
      </c>
      <c r="BF261" s="2">
        <v>3</v>
      </c>
      <c r="BG261" s="2" t="s">
        <v>12</v>
      </c>
      <c r="BH261" s="2">
        <v>70000</v>
      </c>
      <c r="BI261" s="2">
        <v>9</v>
      </c>
      <c r="BJ261" s="2">
        <v>0</v>
      </c>
      <c r="BK261" s="2">
        <v>12</v>
      </c>
      <c r="BL261" s="2">
        <v>0</v>
      </c>
      <c r="BM261" s="2">
        <v>0</v>
      </c>
      <c r="BN261" s="2">
        <v>0</v>
      </c>
      <c r="BO261" s="2">
        <v>0</v>
      </c>
      <c r="BP261" s="2">
        <v>0</v>
      </c>
      <c r="BQ261" s="2" t="s">
        <v>2604</v>
      </c>
      <c r="BR261" s="2">
        <v>3</v>
      </c>
      <c r="BS261" s="2" t="s">
        <v>12</v>
      </c>
      <c r="BT261" s="2">
        <v>70000</v>
      </c>
      <c r="BU261" s="2">
        <v>0</v>
      </c>
      <c r="BV261" s="2">
        <v>0</v>
      </c>
      <c r="BW261" s="2">
        <v>0</v>
      </c>
      <c r="BX261" s="2">
        <v>0</v>
      </c>
      <c r="BY261" s="2">
        <v>0</v>
      </c>
      <c r="BZ261" s="2">
        <v>0</v>
      </c>
      <c r="CA261" s="2">
        <v>0</v>
      </c>
      <c r="CB261" s="2">
        <v>0</v>
      </c>
      <c r="CC261" s="2" t="s">
        <v>16</v>
      </c>
      <c r="CD261" s="2">
        <v>0</v>
      </c>
      <c r="CE261" s="2">
        <v>0</v>
      </c>
      <c r="CF261" s="2">
        <v>0</v>
      </c>
      <c r="CG261" s="2">
        <v>9</v>
      </c>
      <c r="CH261" s="2">
        <v>0</v>
      </c>
      <c r="CI261" s="2">
        <v>12</v>
      </c>
      <c r="CJ261" s="2">
        <v>0</v>
      </c>
      <c r="CK261" s="2">
        <v>0</v>
      </c>
      <c r="CL261" s="2">
        <v>0</v>
      </c>
      <c r="CM261" s="2">
        <v>0</v>
      </c>
      <c r="CN261" s="2">
        <v>0</v>
      </c>
      <c r="CO261" s="2" t="s">
        <v>2604</v>
      </c>
      <c r="CP261" s="2">
        <v>3</v>
      </c>
      <c r="CQ261" s="2" t="s">
        <v>12</v>
      </c>
      <c r="CR261" s="2">
        <v>70000</v>
      </c>
      <c r="CS261" s="2">
        <v>0</v>
      </c>
      <c r="CT261" s="2">
        <v>0</v>
      </c>
      <c r="CU261" s="2">
        <v>0</v>
      </c>
      <c r="CV261" s="2">
        <v>0</v>
      </c>
      <c r="CW261" s="2">
        <v>0</v>
      </c>
      <c r="CX261" s="2">
        <v>0</v>
      </c>
      <c r="CY261" s="2">
        <v>0</v>
      </c>
      <c r="CZ261" s="2">
        <v>0</v>
      </c>
      <c r="DA261" s="2" t="s">
        <v>16</v>
      </c>
      <c r="DB261" s="2">
        <v>0</v>
      </c>
      <c r="DC261" s="2">
        <v>0</v>
      </c>
      <c r="DD261" s="2">
        <v>0</v>
      </c>
      <c r="DE261" s="2">
        <v>0</v>
      </c>
      <c r="DF261" s="2">
        <v>0</v>
      </c>
      <c r="DG261" s="2">
        <v>0</v>
      </c>
      <c r="DH261" s="2">
        <v>0</v>
      </c>
      <c r="DI261" s="2">
        <v>0</v>
      </c>
      <c r="DJ261" s="2">
        <v>0</v>
      </c>
      <c r="DK261" s="2">
        <v>0</v>
      </c>
      <c r="DL261" s="2">
        <v>0</v>
      </c>
      <c r="DM261" s="2" t="s">
        <v>16</v>
      </c>
      <c r="DN261" s="2">
        <v>0</v>
      </c>
      <c r="DO261" s="2">
        <v>0</v>
      </c>
      <c r="DP261" s="2">
        <v>0</v>
      </c>
      <c r="DQ261" s="2">
        <v>0</v>
      </c>
      <c r="DR261" s="2">
        <v>0</v>
      </c>
      <c r="DS261" s="2">
        <v>0</v>
      </c>
      <c r="DT261" s="2">
        <v>0</v>
      </c>
      <c r="DU261" s="2">
        <v>0</v>
      </c>
      <c r="DV261" s="2">
        <v>0</v>
      </c>
      <c r="DW261" s="2">
        <v>0</v>
      </c>
      <c r="DX261" s="2">
        <v>0</v>
      </c>
      <c r="DY261" s="2" t="s">
        <v>16</v>
      </c>
      <c r="DZ261" s="2">
        <v>0</v>
      </c>
      <c r="EA261" s="2">
        <v>0</v>
      </c>
      <c r="EB261" s="2">
        <v>0</v>
      </c>
      <c r="EC261" s="2">
        <v>9</v>
      </c>
      <c r="ED261" s="2">
        <v>0</v>
      </c>
      <c r="EE261" s="2">
        <v>12</v>
      </c>
      <c r="EF261" s="2">
        <v>0</v>
      </c>
      <c r="EG261" s="2">
        <v>0</v>
      </c>
      <c r="EH261" s="2">
        <v>0</v>
      </c>
      <c r="EI261" s="2">
        <v>0</v>
      </c>
      <c r="EJ261" s="2">
        <v>0</v>
      </c>
      <c r="EK261" s="2" t="s">
        <v>2604</v>
      </c>
      <c r="EL261" s="2">
        <v>3</v>
      </c>
      <c r="EM261" s="2" t="s">
        <v>12</v>
      </c>
      <c r="EN261" s="2">
        <v>70000</v>
      </c>
      <c r="EO261" s="2">
        <v>18</v>
      </c>
      <c r="EP261" s="120">
        <v>420000</v>
      </c>
      <c r="EQ261" s="118">
        <f t="shared" si="30"/>
        <v>1</v>
      </c>
      <c r="ER261" s="118">
        <f t="shared" si="31"/>
        <v>1</v>
      </c>
      <c r="ES261" s="118">
        <f t="shared" si="32"/>
        <v>1</v>
      </c>
      <c r="ET261" s="118">
        <f t="shared" si="33"/>
        <v>1</v>
      </c>
      <c r="EU261" s="118" t="str">
        <f t="shared" si="34"/>
        <v/>
      </c>
      <c r="EV261" s="118">
        <f t="shared" si="35"/>
        <v>1</v>
      </c>
      <c r="EW261" s="118" t="str">
        <f t="shared" si="36"/>
        <v/>
      </c>
      <c r="EX261" s="118" t="str">
        <f t="shared" si="37"/>
        <v/>
      </c>
      <c r="EY261" s="118" t="str">
        <f t="shared" si="38"/>
        <v/>
      </c>
      <c r="EZ261" s="118">
        <f t="shared" si="39"/>
        <v>1</v>
      </c>
      <c r="FA261" s="118" t="str">
        <f>VLOOKUP(B261,[1]Kintone!A:H,8,0)</f>
        <v>診療所</v>
      </c>
      <c r="FB261" s="121">
        <v>45015</v>
      </c>
      <c r="FC261" s="118"/>
      <c r="FD261" s="118"/>
    </row>
    <row r="262" spans="1:161" ht="18.75">
      <c r="A262" s="66">
        <v>258</v>
      </c>
      <c r="B262" s="25">
        <v>2990</v>
      </c>
      <c r="C262" s="67" t="s">
        <v>15</v>
      </c>
      <c r="D262" s="25">
        <v>2711604328</v>
      </c>
      <c r="E262" s="2" t="s">
        <v>2051</v>
      </c>
      <c r="F262" s="2" t="s">
        <v>3567</v>
      </c>
      <c r="G262" s="2" t="s">
        <v>2052</v>
      </c>
      <c r="H262" s="2" t="s">
        <v>2051</v>
      </c>
      <c r="I262" s="2" t="s">
        <v>38</v>
      </c>
      <c r="J262" s="2" t="s">
        <v>2605</v>
      </c>
      <c r="K262" s="68" t="s">
        <v>2053</v>
      </c>
      <c r="L262" s="2" t="s">
        <v>3568</v>
      </c>
      <c r="M262" s="2" t="s">
        <v>3568</v>
      </c>
      <c r="N262" s="2" t="s">
        <v>2054</v>
      </c>
      <c r="O262" s="118" t="s">
        <v>2055</v>
      </c>
      <c r="P262" s="2" t="s">
        <v>2053</v>
      </c>
      <c r="Q262" s="2" t="s">
        <v>2051</v>
      </c>
      <c r="R262" s="2" t="s">
        <v>38</v>
      </c>
      <c r="S262" s="2" t="s">
        <v>2605</v>
      </c>
      <c r="T262" s="119" t="s">
        <v>2054</v>
      </c>
      <c r="U262" s="2" t="s">
        <v>29</v>
      </c>
      <c r="V262" s="2" t="s">
        <v>15</v>
      </c>
      <c r="W262" s="69" t="s">
        <v>2231</v>
      </c>
      <c r="X262" s="2" t="s">
        <v>2056</v>
      </c>
      <c r="Y262" s="2">
        <v>9</v>
      </c>
      <c r="Z262" s="2">
        <v>0</v>
      </c>
      <c r="AA262" s="2">
        <v>13</v>
      </c>
      <c r="AB262" s="2">
        <v>0</v>
      </c>
      <c r="AC262" s="2">
        <v>13</v>
      </c>
      <c r="AD262" s="2">
        <v>0</v>
      </c>
      <c r="AE262" s="2">
        <v>17</v>
      </c>
      <c r="AF262" s="2">
        <v>0</v>
      </c>
      <c r="AG262" s="2" t="s">
        <v>2056</v>
      </c>
      <c r="AH262" s="2">
        <v>8</v>
      </c>
      <c r="AI262" s="2" t="s">
        <v>15</v>
      </c>
      <c r="AJ262" s="2">
        <v>65000</v>
      </c>
      <c r="AK262" s="2">
        <v>9</v>
      </c>
      <c r="AL262" s="2">
        <v>0</v>
      </c>
      <c r="AM262" s="2">
        <v>13</v>
      </c>
      <c r="AN262" s="2">
        <v>0</v>
      </c>
      <c r="AO262" s="2">
        <v>13</v>
      </c>
      <c r="AP262" s="2">
        <v>0</v>
      </c>
      <c r="AQ262" s="2">
        <v>17</v>
      </c>
      <c r="AR262" s="2">
        <v>0</v>
      </c>
      <c r="AS262" s="2" t="s">
        <v>2056</v>
      </c>
      <c r="AT262" s="2">
        <v>8</v>
      </c>
      <c r="AU262" s="2" t="s">
        <v>15</v>
      </c>
      <c r="AV262" s="2">
        <v>65000</v>
      </c>
      <c r="AW262" s="2">
        <v>9</v>
      </c>
      <c r="AX262" s="2">
        <v>0</v>
      </c>
      <c r="AY262" s="2">
        <v>13</v>
      </c>
      <c r="AZ262" s="2">
        <v>0</v>
      </c>
      <c r="BA262" s="2">
        <v>13</v>
      </c>
      <c r="BB262" s="2">
        <v>0</v>
      </c>
      <c r="BC262" s="2">
        <v>17</v>
      </c>
      <c r="BD262" s="2">
        <v>0</v>
      </c>
      <c r="BE262" s="2" t="s">
        <v>2056</v>
      </c>
      <c r="BF262" s="2">
        <v>8</v>
      </c>
      <c r="BG262" s="2" t="s">
        <v>15</v>
      </c>
      <c r="BH262" s="2">
        <v>65000</v>
      </c>
      <c r="BI262" s="2">
        <v>9</v>
      </c>
      <c r="BJ262" s="2">
        <v>0</v>
      </c>
      <c r="BK262" s="2">
        <v>13</v>
      </c>
      <c r="BL262" s="2">
        <v>0</v>
      </c>
      <c r="BM262" s="2">
        <v>13</v>
      </c>
      <c r="BN262" s="2">
        <v>0</v>
      </c>
      <c r="BO262" s="2">
        <v>17</v>
      </c>
      <c r="BP262" s="2">
        <v>0</v>
      </c>
      <c r="BQ262" s="2" t="s">
        <v>2056</v>
      </c>
      <c r="BR262" s="2">
        <v>8</v>
      </c>
      <c r="BS262" s="2" t="s">
        <v>15</v>
      </c>
      <c r="BT262" s="2">
        <v>65000</v>
      </c>
      <c r="BU262" s="2">
        <v>9</v>
      </c>
      <c r="BV262" s="2">
        <v>0</v>
      </c>
      <c r="BW262" s="2">
        <v>13</v>
      </c>
      <c r="BX262" s="2">
        <v>0</v>
      </c>
      <c r="BY262" s="2">
        <v>13</v>
      </c>
      <c r="BZ262" s="2">
        <v>0</v>
      </c>
      <c r="CA262" s="2">
        <v>17</v>
      </c>
      <c r="CB262" s="2">
        <v>0</v>
      </c>
      <c r="CC262" s="2" t="s">
        <v>2056</v>
      </c>
      <c r="CD262" s="2">
        <v>8</v>
      </c>
      <c r="CE262" s="2" t="s">
        <v>15</v>
      </c>
      <c r="CF262" s="2">
        <v>65000</v>
      </c>
      <c r="CG262" s="2">
        <v>9</v>
      </c>
      <c r="CH262" s="2">
        <v>0</v>
      </c>
      <c r="CI262" s="2">
        <v>13</v>
      </c>
      <c r="CJ262" s="2">
        <v>0</v>
      </c>
      <c r="CK262" s="2">
        <v>13</v>
      </c>
      <c r="CL262" s="2">
        <v>0</v>
      </c>
      <c r="CM262" s="2">
        <v>17</v>
      </c>
      <c r="CN262" s="2">
        <v>0</v>
      </c>
      <c r="CO262" s="2" t="s">
        <v>2056</v>
      </c>
      <c r="CP262" s="2">
        <v>8</v>
      </c>
      <c r="CQ262" s="2" t="s">
        <v>15</v>
      </c>
      <c r="CR262" s="2">
        <v>65000</v>
      </c>
      <c r="CS262" s="2">
        <v>9</v>
      </c>
      <c r="CT262" s="2">
        <v>0</v>
      </c>
      <c r="CU262" s="2">
        <v>13</v>
      </c>
      <c r="CV262" s="2">
        <v>0</v>
      </c>
      <c r="CW262" s="2">
        <v>13</v>
      </c>
      <c r="CX262" s="2">
        <v>0</v>
      </c>
      <c r="CY262" s="2">
        <v>17</v>
      </c>
      <c r="CZ262" s="2">
        <v>0</v>
      </c>
      <c r="DA262" s="2" t="s">
        <v>2056</v>
      </c>
      <c r="DB262" s="2">
        <v>8</v>
      </c>
      <c r="DC262" s="2" t="s">
        <v>15</v>
      </c>
      <c r="DD262" s="2">
        <v>65000</v>
      </c>
      <c r="DE262" s="2">
        <v>9</v>
      </c>
      <c r="DF262" s="2">
        <v>0</v>
      </c>
      <c r="DG262" s="2">
        <v>13</v>
      </c>
      <c r="DH262" s="2">
        <v>0</v>
      </c>
      <c r="DI262" s="2">
        <v>13</v>
      </c>
      <c r="DJ262" s="2">
        <v>0</v>
      </c>
      <c r="DK262" s="2">
        <v>17</v>
      </c>
      <c r="DL262" s="2">
        <v>0</v>
      </c>
      <c r="DM262" s="2" t="s">
        <v>2056</v>
      </c>
      <c r="DN262" s="2">
        <v>8</v>
      </c>
      <c r="DO262" s="2" t="s">
        <v>15</v>
      </c>
      <c r="DP262" s="2">
        <v>65000</v>
      </c>
      <c r="DQ262" s="2">
        <v>9</v>
      </c>
      <c r="DR262" s="2">
        <v>0</v>
      </c>
      <c r="DS262" s="2">
        <v>13</v>
      </c>
      <c r="DT262" s="2">
        <v>0</v>
      </c>
      <c r="DU262" s="2">
        <v>13</v>
      </c>
      <c r="DV262" s="2">
        <v>0</v>
      </c>
      <c r="DW262" s="2">
        <v>17</v>
      </c>
      <c r="DX262" s="2">
        <v>0</v>
      </c>
      <c r="DY262" s="2" t="s">
        <v>2056</v>
      </c>
      <c r="DZ262" s="2">
        <v>8</v>
      </c>
      <c r="EA262" s="2" t="s">
        <v>15</v>
      </c>
      <c r="EB262" s="2">
        <v>65000</v>
      </c>
      <c r="EC262" s="2">
        <v>9</v>
      </c>
      <c r="ED262" s="2">
        <v>0</v>
      </c>
      <c r="EE262" s="2">
        <v>13</v>
      </c>
      <c r="EF262" s="2">
        <v>0</v>
      </c>
      <c r="EG262" s="2">
        <v>13</v>
      </c>
      <c r="EH262" s="2">
        <v>0</v>
      </c>
      <c r="EI262" s="2">
        <v>17</v>
      </c>
      <c r="EJ262" s="2">
        <v>0</v>
      </c>
      <c r="EK262" s="2" t="s">
        <v>2056</v>
      </c>
      <c r="EL262" s="2">
        <v>8</v>
      </c>
      <c r="EM262" s="2" t="s">
        <v>15</v>
      </c>
      <c r="EN262" s="2">
        <v>65000</v>
      </c>
      <c r="EO262" s="2">
        <v>80</v>
      </c>
      <c r="EP262" s="120">
        <v>650000</v>
      </c>
      <c r="EQ262" s="118">
        <f t="shared" ref="EQ262:EQ325" si="40">IFERROR(IF(AJ262&gt;0,1,""),"")</f>
        <v>1</v>
      </c>
      <c r="ER262" s="118">
        <f t="shared" ref="ER262:ER325" si="41">IFERROR(IF(AV262&gt;0,1,""),"")</f>
        <v>1</v>
      </c>
      <c r="ES262" s="118">
        <f t="shared" ref="ES262:ES325" si="42">IFERROR(IF(BH262&gt;0,1,""),"")</f>
        <v>1</v>
      </c>
      <c r="ET262" s="118">
        <f t="shared" ref="ET262:ET325" si="43">IFERROR(IF(BT262&gt;0,1,""),"")</f>
        <v>1</v>
      </c>
      <c r="EU262" s="118">
        <f t="shared" ref="EU262:EU325" si="44">IFERROR(IF(CF262&gt;0,1,""),"")</f>
        <v>1</v>
      </c>
      <c r="EV262" s="118">
        <f t="shared" ref="EV262:EV325" si="45">IFERROR(IF(CR262&gt;0,1,""),"")</f>
        <v>1</v>
      </c>
      <c r="EW262" s="118">
        <f t="shared" ref="EW262:EW325" si="46">IFERROR(IF(DD262&gt;0,1,""),"")</f>
        <v>1</v>
      </c>
      <c r="EX262" s="118">
        <f t="shared" ref="EX262:EX325" si="47">IFERROR(IF(DP262&gt;0,1,""),"")</f>
        <v>1</v>
      </c>
      <c r="EY262" s="118">
        <f t="shared" ref="EY262:EY325" si="48">IFERROR(IF(EB262&gt;0,1,""),"")</f>
        <v>1</v>
      </c>
      <c r="EZ262" s="118">
        <f t="shared" ref="EZ262:EZ325" si="49">IFERROR(IF(EN262&gt;0,1,""),"")</f>
        <v>1</v>
      </c>
      <c r="FA262" s="118" t="str">
        <f>VLOOKUP(B262,[1]Kintone!A:H,8,0)</f>
        <v>診療所</v>
      </c>
      <c r="FB262" s="121">
        <v>45015</v>
      </c>
      <c r="FC262" s="118"/>
      <c r="FD262" s="118"/>
    </row>
    <row r="263" spans="1:161" ht="18.75">
      <c r="A263" s="66">
        <v>259</v>
      </c>
      <c r="B263" s="25">
        <v>1946</v>
      </c>
      <c r="C263" s="67" t="s">
        <v>12</v>
      </c>
      <c r="D263" s="25">
        <v>2713304158</v>
      </c>
      <c r="E263" s="2" t="s">
        <v>1003</v>
      </c>
      <c r="F263" s="2" t="s">
        <v>1450</v>
      </c>
      <c r="G263" s="2" t="s">
        <v>1451</v>
      </c>
      <c r="H263" s="2" t="s">
        <v>347</v>
      </c>
      <c r="I263" s="2" t="s">
        <v>348</v>
      </c>
      <c r="J263" s="2" t="s">
        <v>349</v>
      </c>
      <c r="K263" s="68" t="s">
        <v>2606</v>
      </c>
      <c r="L263" s="2" t="s">
        <v>1452</v>
      </c>
      <c r="M263" s="2" t="s">
        <v>1453</v>
      </c>
      <c r="N263" s="2" t="s">
        <v>350</v>
      </c>
      <c r="O263" s="118" t="s">
        <v>1454</v>
      </c>
      <c r="P263" s="2" t="s">
        <v>2606</v>
      </c>
      <c r="Q263" s="2" t="s">
        <v>347</v>
      </c>
      <c r="R263" s="2" t="s">
        <v>348</v>
      </c>
      <c r="S263" s="2" t="s">
        <v>349</v>
      </c>
      <c r="T263" s="119" t="s">
        <v>350</v>
      </c>
      <c r="U263" s="2" t="s">
        <v>169</v>
      </c>
      <c r="V263" s="2" t="s">
        <v>12</v>
      </c>
      <c r="W263" s="69"/>
      <c r="X263" s="2" t="s">
        <v>2607</v>
      </c>
      <c r="Y263" s="2">
        <v>9</v>
      </c>
      <c r="Z263" s="2">
        <v>30</v>
      </c>
      <c r="AA263" s="2">
        <v>12</v>
      </c>
      <c r="AB263" s="2">
        <v>0</v>
      </c>
      <c r="AC263" s="2">
        <v>13</v>
      </c>
      <c r="AD263" s="2">
        <v>0</v>
      </c>
      <c r="AE263" s="2">
        <v>16</v>
      </c>
      <c r="AF263" s="2">
        <v>0</v>
      </c>
      <c r="AG263" s="2" t="s">
        <v>2607</v>
      </c>
      <c r="AH263" s="2">
        <v>5.5</v>
      </c>
      <c r="AI263" s="2" t="s">
        <v>12</v>
      </c>
      <c r="AJ263" s="2">
        <v>120000</v>
      </c>
      <c r="AK263" s="2">
        <v>9</v>
      </c>
      <c r="AL263" s="2">
        <v>30</v>
      </c>
      <c r="AM263" s="2">
        <v>12</v>
      </c>
      <c r="AN263" s="2">
        <v>0</v>
      </c>
      <c r="AO263" s="2">
        <v>13</v>
      </c>
      <c r="AP263" s="2">
        <v>0</v>
      </c>
      <c r="AQ263" s="2">
        <v>16</v>
      </c>
      <c r="AR263" s="2">
        <v>0</v>
      </c>
      <c r="AS263" s="2" t="s">
        <v>2607</v>
      </c>
      <c r="AT263" s="2">
        <v>5.5</v>
      </c>
      <c r="AU263" s="2" t="s">
        <v>12</v>
      </c>
      <c r="AV263" s="2">
        <v>120000</v>
      </c>
      <c r="AW263" s="2">
        <v>9</v>
      </c>
      <c r="AX263" s="2">
        <v>30</v>
      </c>
      <c r="AY263" s="2">
        <v>12</v>
      </c>
      <c r="AZ263" s="2">
        <v>0</v>
      </c>
      <c r="BA263" s="2">
        <v>13</v>
      </c>
      <c r="BB263" s="2">
        <v>0</v>
      </c>
      <c r="BC263" s="2">
        <v>16</v>
      </c>
      <c r="BD263" s="2">
        <v>0</v>
      </c>
      <c r="BE263" s="2" t="s">
        <v>2607</v>
      </c>
      <c r="BF263" s="2">
        <v>5.5</v>
      </c>
      <c r="BG263" s="2" t="s">
        <v>12</v>
      </c>
      <c r="BH263" s="2">
        <v>120000</v>
      </c>
      <c r="BI263" s="2">
        <v>9</v>
      </c>
      <c r="BJ263" s="2">
        <v>30</v>
      </c>
      <c r="BK263" s="2">
        <v>12</v>
      </c>
      <c r="BL263" s="2">
        <v>0</v>
      </c>
      <c r="BM263" s="2">
        <v>13</v>
      </c>
      <c r="BN263" s="2">
        <v>0</v>
      </c>
      <c r="BO263" s="2">
        <v>16</v>
      </c>
      <c r="BP263" s="2">
        <v>0</v>
      </c>
      <c r="BQ263" s="2" t="s">
        <v>2607</v>
      </c>
      <c r="BR263" s="2">
        <v>5.5</v>
      </c>
      <c r="BS263" s="2" t="s">
        <v>12</v>
      </c>
      <c r="BT263" s="2">
        <v>120000</v>
      </c>
      <c r="BU263" s="2">
        <v>9</v>
      </c>
      <c r="BV263" s="2">
        <v>30</v>
      </c>
      <c r="BW263" s="2">
        <v>12</v>
      </c>
      <c r="BX263" s="2">
        <v>0</v>
      </c>
      <c r="BY263" s="2">
        <v>13</v>
      </c>
      <c r="BZ263" s="2">
        <v>0</v>
      </c>
      <c r="CA263" s="2">
        <v>16</v>
      </c>
      <c r="CB263" s="2">
        <v>0</v>
      </c>
      <c r="CC263" s="2" t="s">
        <v>2607</v>
      </c>
      <c r="CD263" s="2">
        <v>5.5</v>
      </c>
      <c r="CE263" s="2" t="s">
        <v>12</v>
      </c>
      <c r="CF263" s="2">
        <v>120000</v>
      </c>
      <c r="CG263" s="2">
        <v>9</v>
      </c>
      <c r="CH263" s="2">
        <v>30</v>
      </c>
      <c r="CI263" s="2">
        <v>12</v>
      </c>
      <c r="CJ263" s="2">
        <v>0</v>
      </c>
      <c r="CK263" s="2">
        <v>13</v>
      </c>
      <c r="CL263" s="2">
        <v>0</v>
      </c>
      <c r="CM263" s="2">
        <v>16</v>
      </c>
      <c r="CN263" s="2">
        <v>0</v>
      </c>
      <c r="CO263" s="2" t="s">
        <v>2607</v>
      </c>
      <c r="CP263" s="2">
        <v>5.5</v>
      </c>
      <c r="CQ263" s="2" t="s">
        <v>12</v>
      </c>
      <c r="CR263" s="2">
        <v>120000</v>
      </c>
      <c r="CS263" s="2">
        <v>9</v>
      </c>
      <c r="CT263" s="2">
        <v>30</v>
      </c>
      <c r="CU263" s="2">
        <v>12</v>
      </c>
      <c r="CV263" s="2">
        <v>0</v>
      </c>
      <c r="CW263" s="2">
        <v>13</v>
      </c>
      <c r="CX263" s="2">
        <v>0</v>
      </c>
      <c r="CY263" s="2">
        <v>16</v>
      </c>
      <c r="CZ263" s="2">
        <v>0</v>
      </c>
      <c r="DA263" s="2" t="s">
        <v>2607</v>
      </c>
      <c r="DB263" s="2">
        <v>5.5</v>
      </c>
      <c r="DC263" s="2" t="s">
        <v>12</v>
      </c>
      <c r="DD263" s="2">
        <v>120000</v>
      </c>
      <c r="DE263" s="2">
        <v>9</v>
      </c>
      <c r="DF263" s="2">
        <v>30</v>
      </c>
      <c r="DG263" s="2">
        <v>12</v>
      </c>
      <c r="DH263" s="2">
        <v>0</v>
      </c>
      <c r="DI263" s="2">
        <v>13</v>
      </c>
      <c r="DJ263" s="2">
        <v>0</v>
      </c>
      <c r="DK263" s="2">
        <v>16</v>
      </c>
      <c r="DL263" s="2">
        <v>0</v>
      </c>
      <c r="DM263" s="2" t="s">
        <v>2607</v>
      </c>
      <c r="DN263" s="2">
        <v>5.5</v>
      </c>
      <c r="DO263" s="2" t="s">
        <v>12</v>
      </c>
      <c r="DP263" s="2">
        <v>120000</v>
      </c>
      <c r="DQ263" s="2">
        <v>9</v>
      </c>
      <c r="DR263" s="2">
        <v>30</v>
      </c>
      <c r="DS263" s="2">
        <v>12</v>
      </c>
      <c r="DT263" s="2">
        <v>0</v>
      </c>
      <c r="DU263" s="2">
        <v>13</v>
      </c>
      <c r="DV263" s="2">
        <v>0</v>
      </c>
      <c r="DW263" s="2">
        <v>16</v>
      </c>
      <c r="DX263" s="2">
        <v>0</v>
      </c>
      <c r="DY263" s="2" t="s">
        <v>2607</v>
      </c>
      <c r="DZ263" s="2">
        <v>5.5</v>
      </c>
      <c r="EA263" s="2" t="s">
        <v>12</v>
      </c>
      <c r="EB263" s="2">
        <v>120000</v>
      </c>
      <c r="EC263" s="2">
        <v>9</v>
      </c>
      <c r="ED263" s="2">
        <v>30</v>
      </c>
      <c r="EE263" s="2">
        <v>12</v>
      </c>
      <c r="EF263" s="2">
        <v>0</v>
      </c>
      <c r="EG263" s="2">
        <v>13</v>
      </c>
      <c r="EH263" s="2">
        <v>0</v>
      </c>
      <c r="EI263" s="2">
        <v>16</v>
      </c>
      <c r="EJ263" s="2">
        <v>0</v>
      </c>
      <c r="EK263" s="2" t="s">
        <v>2607</v>
      </c>
      <c r="EL263" s="2">
        <v>5.5</v>
      </c>
      <c r="EM263" s="2" t="s">
        <v>12</v>
      </c>
      <c r="EN263" s="2">
        <v>120000</v>
      </c>
      <c r="EO263" s="2">
        <v>55</v>
      </c>
      <c r="EP263" s="120">
        <v>1200000</v>
      </c>
      <c r="EQ263" s="118">
        <f t="shared" si="40"/>
        <v>1</v>
      </c>
      <c r="ER263" s="118">
        <f t="shared" si="41"/>
        <v>1</v>
      </c>
      <c r="ES263" s="118">
        <f t="shared" si="42"/>
        <v>1</v>
      </c>
      <c r="ET263" s="118">
        <f t="shared" si="43"/>
        <v>1</v>
      </c>
      <c r="EU263" s="118">
        <f t="shared" si="44"/>
        <v>1</v>
      </c>
      <c r="EV263" s="118">
        <f t="shared" si="45"/>
        <v>1</v>
      </c>
      <c r="EW263" s="118">
        <f t="shared" si="46"/>
        <v>1</v>
      </c>
      <c r="EX263" s="118">
        <f t="shared" si="47"/>
        <v>1</v>
      </c>
      <c r="EY263" s="118">
        <f t="shared" si="48"/>
        <v>1</v>
      </c>
      <c r="EZ263" s="118">
        <f t="shared" si="49"/>
        <v>1</v>
      </c>
      <c r="FA263" s="118" t="str">
        <f>VLOOKUP(B263,[1]Kintone!A:H,8,0)</f>
        <v>病院</v>
      </c>
      <c r="FB263" s="121">
        <v>45015</v>
      </c>
      <c r="FC263" s="118"/>
      <c r="FD263" s="118"/>
    </row>
    <row r="264" spans="1:161" ht="18.75">
      <c r="A264" s="66">
        <v>260</v>
      </c>
      <c r="B264" s="25">
        <v>3115</v>
      </c>
      <c r="C264" s="67" t="s">
        <v>1598</v>
      </c>
      <c r="D264" s="25">
        <v>2715809576</v>
      </c>
      <c r="E264" s="2" t="s">
        <v>1165</v>
      </c>
      <c r="F264" s="2">
        <v>0</v>
      </c>
      <c r="G264" s="2">
        <v>0</v>
      </c>
      <c r="H264" s="2" t="s">
        <v>2609</v>
      </c>
      <c r="I264" s="2" t="s">
        <v>168</v>
      </c>
      <c r="J264" s="2" t="s">
        <v>2610</v>
      </c>
      <c r="K264" s="68" t="s">
        <v>2608</v>
      </c>
      <c r="L264" s="2" t="s">
        <v>3569</v>
      </c>
      <c r="M264" s="2" t="s">
        <v>3570</v>
      </c>
      <c r="N264" s="2" t="s">
        <v>3571</v>
      </c>
      <c r="O264" s="118" t="s">
        <v>3572</v>
      </c>
      <c r="P264" s="2" t="s">
        <v>2608</v>
      </c>
      <c r="Q264" s="2" t="s">
        <v>2609</v>
      </c>
      <c r="R264" s="2" t="s">
        <v>168</v>
      </c>
      <c r="S264" s="2" t="s">
        <v>2610</v>
      </c>
      <c r="T264" s="119" t="s">
        <v>1757</v>
      </c>
      <c r="U264" s="2" t="s">
        <v>29</v>
      </c>
      <c r="V264" s="2" t="s">
        <v>1598</v>
      </c>
      <c r="W264" s="69" t="s">
        <v>2611</v>
      </c>
      <c r="X264" s="2" t="s">
        <v>3573</v>
      </c>
      <c r="Y264" s="2">
        <v>10</v>
      </c>
      <c r="Z264" s="2">
        <v>0</v>
      </c>
      <c r="AA264" s="2">
        <v>12</v>
      </c>
      <c r="AB264" s="2">
        <v>30</v>
      </c>
      <c r="AC264" s="2">
        <v>12</v>
      </c>
      <c r="AD264" s="2">
        <v>30</v>
      </c>
      <c r="AE264" s="2">
        <v>16</v>
      </c>
      <c r="AF264" s="2">
        <v>0</v>
      </c>
      <c r="AG264" s="2" t="s">
        <v>2683</v>
      </c>
      <c r="AH264" s="2">
        <v>6</v>
      </c>
      <c r="AI264" s="2" t="s">
        <v>1598</v>
      </c>
      <c r="AJ264" s="2">
        <v>130000</v>
      </c>
      <c r="AK264" s="2">
        <v>0</v>
      </c>
      <c r="AL264" s="2">
        <v>0</v>
      </c>
      <c r="AM264" s="2">
        <v>0</v>
      </c>
      <c r="AN264" s="2">
        <v>0</v>
      </c>
      <c r="AO264" s="2">
        <v>0</v>
      </c>
      <c r="AP264" s="2">
        <v>0</v>
      </c>
      <c r="AQ264" s="2">
        <v>0</v>
      </c>
      <c r="AR264" s="2">
        <v>0</v>
      </c>
      <c r="AS264" s="2" t="s">
        <v>16</v>
      </c>
      <c r="AT264" s="2">
        <v>0</v>
      </c>
      <c r="AU264" s="2">
        <v>0</v>
      </c>
      <c r="AV264" s="2">
        <v>0</v>
      </c>
      <c r="AW264" s="2">
        <v>0</v>
      </c>
      <c r="AX264" s="2">
        <v>0</v>
      </c>
      <c r="AY264" s="2">
        <v>0</v>
      </c>
      <c r="AZ264" s="2">
        <v>0</v>
      </c>
      <c r="BA264" s="2">
        <v>13</v>
      </c>
      <c r="BB264" s="2">
        <v>0</v>
      </c>
      <c r="BC264" s="2">
        <v>19</v>
      </c>
      <c r="BD264" s="2">
        <v>0</v>
      </c>
      <c r="BE264" s="2" t="s">
        <v>2683</v>
      </c>
      <c r="BF264" s="2">
        <v>6</v>
      </c>
      <c r="BG264" s="2" t="s">
        <v>1598</v>
      </c>
      <c r="BH264" s="2">
        <v>130000</v>
      </c>
      <c r="BI264" s="2">
        <v>0</v>
      </c>
      <c r="BJ264" s="2">
        <v>0</v>
      </c>
      <c r="BK264" s="2">
        <v>0</v>
      </c>
      <c r="BL264" s="2">
        <v>0</v>
      </c>
      <c r="BM264" s="2">
        <v>0</v>
      </c>
      <c r="BN264" s="2">
        <v>0</v>
      </c>
      <c r="BO264" s="2">
        <v>0</v>
      </c>
      <c r="BP264" s="2">
        <v>0</v>
      </c>
      <c r="BQ264" s="2" t="s">
        <v>16</v>
      </c>
      <c r="BR264" s="2">
        <v>0</v>
      </c>
      <c r="BS264" s="2">
        <v>0</v>
      </c>
      <c r="BT264" s="2">
        <v>0</v>
      </c>
      <c r="BU264" s="2">
        <v>10</v>
      </c>
      <c r="BV264" s="2">
        <v>0</v>
      </c>
      <c r="BW264" s="2">
        <v>12</v>
      </c>
      <c r="BX264" s="2">
        <v>30</v>
      </c>
      <c r="BY264" s="2">
        <v>12</v>
      </c>
      <c r="BZ264" s="2">
        <v>30</v>
      </c>
      <c r="CA264" s="2">
        <v>16</v>
      </c>
      <c r="CB264" s="2">
        <v>0</v>
      </c>
      <c r="CC264" s="2" t="s">
        <v>2683</v>
      </c>
      <c r="CD264" s="2">
        <v>6</v>
      </c>
      <c r="CE264" s="2" t="s">
        <v>1598</v>
      </c>
      <c r="CF264" s="2">
        <v>130000</v>
      </c>
      <c r="CG264" s="2">
        <v>0</v>
      </c>
      <c r="CH264" s="2">
        <v>0</v>
      </c>
      <c r="CI264" s="2">
        <v>0</v>
      </c>
      <c r="CJ264" s="2">
        <v>0</v>
      </c>
      <c r="CK264" s="2">
        <v>13</v>
      </c>
      <c r="CL264" s="2">
        <v>0</v>
      </c>
      <c r="CM264" s="2">
        <v>19</v>
      </c>
      <c r="CN264" s="2">
        <v>0</v>
      </c>
      <c r="CO264" s="2" t="s">
        <v>2683</v>
      </c>
      <c r="CP264" s="2">
        <v>6</v>
      </c>
      <c r="CQ264" s="2" t="s">
        <v>1598</v>
      </c>
      <c r="CR264" s="2">
        <v>130000</v>
      </c>
      <c r="CS264" s="2">
        <v>0</v>
      </c>
      <c r="CT264" s="2">
        <v>0</v>
      </c>
      <c r="CU264" s="2">
        <v>0</v>
      </c>
      <c r="CV264" s="2">
        <v>0</v>
      </c>
      <c r="CW264" s="2">
        <v>0</v>
      </c>
      <c r="CX264" s="2">
        <v>0</v>
      </c>
      <c r="CY264" s="2">
        <v>0</v>
      </c>
      <c r="CZ264" s="2">
        <v>0</v>
      </c>
      <c r="DA264" s="2" t="s">
        <v>16</v>
      </c>
      <c r="DB264" s="2">
        <v>0</v>
      </c>
      <c r="DC264" s="2">
        <v>0</v>
      </c>
      <c r="DD264" s="2">
        <v>0</v>
      </c>
      <c r="DE264" s="2">
        <v>0</v>
      </c>
      <c r="DF264" s="2">
        <v>0</v>
      </c>
      <c r="DG264" s="2">
        <v>0</v>
      </c>
      <c r="DH264" s="2">
        <v>0</v>
      </c>
      <c r="DI264" s="2">
        <v>13</v>
      </c>
      <c r="DJ264" s="2">
        <v>0</v>
      </c>
      <c r="DK264" s="2">
        <v>19</v>
      </c>
      <c r="DL264" s="2">
        <v>0</v>
      </c>
      <c r="DM264" s="2" t="s">
        <v>2683</v>
      </c>
      <c r="DN264" s="2">
        <v>6</v>
      </c>
      <c r="DO264" s="2" t="s">
        <v>1598</v>
      </c>
      <c r="DP264" s="2">
        <v>130000</v>
      </c>
      <c r="DQ264" s="2">
        <v>0</v>
      </c>
      <c r="DR264" s="2">
        <v>0</v>
      </c>
      <c r="DS264" s="2">
        <v>0</v>
      </c>
      <c r="DT264" s="2">
        <v>0</v>
      </c>
      <c r="DU264" s="2">
        <v>12</v>
      </c>
      <c r="DV264" s="2">
        <v>0</v>
      </c>
      <c r="DW264" s="2">
        <v>18</v>
      </c>
      <c r="DX264" s="2">
        <v>0</v>
      </c>
      <c r="DY264" s="2" t="s">
        <v>2683</v>
      </c>
      <c r="DZ264" s="2">
        <v>6</v>
      </c>
      <c r="EA264" s="2" t="s">
        <v>1598</v>
      </c>
      <c r="EB264" s="2">
        <v>130000</v>
      </c>
      <c r="EC264" s="2">
        <v>0</v>
      </c>
      <c r="ED264" s="2">
        <v>0</v>
      </c>
      <c r="EE264" s="2">
        <v>0</v>
      </c>
      <c r="EF264" s="2">
        <v>0</v>
      </c>
      <c r="EG264" s="2">
        <v>12</v>
      </c>
      <c r="EH264" s="2">
        <v>0</v>
      </c>
      <c r="EI264" s="2">
        <v>18</v>
      </c>
      <c r="EJ264" s="2">
        <v>0</v>
      </c>
      <c r="EK264" s="2" t="s">
        <v>2683</v>
      </c>
      <c r="EL264" s="2">
        <v>6</v>
      </c>
      <c r="EM264" s="2" t="s">
        <v>1598</v>
      </c>
      <c r="EN264" s="2">
        <v>130000</v>
      </c>
      <c r="EO264" s="2">
        <v>42</v>
      </c>
      <c r="EP264" s="120">
        <v>637000</v>
      </c>
      <c r="EQ264" s="118">
        <f t="shared" si="40"/>
        <v>1</v>
      </c>
      <c r="ER264" s="118" t="str">
        <f t="shared" si="41"/>
        <v/>
      </c>
      <c r="ES264" s="118">
        <f t="shared" si="42"/>
        <v>1</v>
      </c>
      <c r="ET264" s="118" t="str">
        <f t="shared" si="43"/>
        <v/>
      </c>
      <c r="EU264" s="118">
        <f t="shared" si="44"/>
        <v>1</v>
      </c>
      <c r="EV264" s="118">
        <f t="shared" si="45"/>
        <v>1</v>
      </c>
      <c r="EW264" s="118" t="str">
        <f t="shared" si="46"/>
        <v/>
      </c>
      <c r="EX264" s="118">
        <f t="shared" si="47"/>
        <v>1</v>
      </c>
      <c r="EY264" s="118">
        <f t="shared" si="48"/>
        <v>1</v>
      </c>
      <c r="EZ264" s="118">
        <f t="shared" si="49"/>
        <v>1</v>
      </c>
      <c r="FA264" s="118" t="str">
        <f>VLOOKUP(B264,[1]Kintone!A:H,8,0)</f>
        <v>診療所</v>
      </c>
      <c r="FB264" s="121">
        <v>45015</v>
      </c>
      <c r="FC264" s="118"/>
      <c r="FD264" s="118"/>
    </row>
    <row r="265" spans="1:161" ht="18.75" customHeight="1">
      <c r="A265" s="66">
        <v>261</v>
      </c>
      <c r="B265" s="25">
        <v>988</v>
      </c>
      <c r="C265" s="67" t="s">
        <v>12</v>
      </c>
      <c r="D265" s="25">
        <v>2713305676</v>
      </c>
      <c r="E265" s="2" t="s">
        <v>663</v>
      </c>
      <c r="F265" s="2" t="s">
        <v>1404</v>
      </c>
      <c r="G265" s="2" t="s">
        <v>1405</v>
      </c>
      <c r="H265" s="2" t="s">
        <v>663</v>
      </c>
      <c r="I265" s="2" t="s">
        <v>348</v>
      </c>
      <c r="J265" s="2" t="s">
        <v>2612</v>
      </c>
      <c r="K265" s="68" t="s">
        <v>482</v>
      </c>
      <c r="L265" s="2" t="s">
        <v>1406</v>
      </c>
      <c r="M265" s="2" t="s">
        <v>3574</v>
      </c>
      <c r="N265" s="2" t="s">
        <v>664</v>
      </c>
      <c r="O265" s="118" t="s">
        <v>3575</v>
      </c>
      <c r="P265" s="2" t="s">
        <v>482</v>
      </c>
      <c r="Q265" s="2" t="s">
        <v>663</v>
      </c>
      <c r="R265" s="2" t="s">
        <v>348</v>
      </c>
      <c r="S265" s="2" t="s">
        <v>2612</v>
      </c>
      <c r="T265" s="119" t="s">
        <v>664</v>
      </c>
      <c r="U265" s="2" t="s">
        <v>20</v>
      </c>
      <c r="V265" s="2" t="s">
        <v>12</v>
      </c>
      <c r="W265" s="123" t="s">
        <v>665</v>
      </c>
      <c r="X265" s="2"/>
      <c r="Y265" s="2">
        <v>9</v>
      </c>
      <c r="Z265" s="2">
        <v>0</v>
      </c>
      <c r="AA265" s="2">
        <v>12</v>
      </c>
      <c r="AB265" s="2">
        <v>0</v>
      </c>
      <c r="AC265" s="2">
        <v>13</v>
      </c>
      <c r="AD265" s="2">
        <v>0</v>
      </c>
      <c r="AE265" s="2">
        <v>16</v>
      </c>
      <c r="AF265" s="2">
        <v>0</v>
      </c>
      <c r="AG265" s="2" t="s">
        <v>16</v>
      </c>
      <c r="AH265" s="2">
        <v>6</v>
      </c>
      <c r="AI265" s="2" t="s">
        <v>12</v>
      </c>
      <c r="AJ265" s="2">
        <v>130000</v>
      </c>
      <c r="AK265" s="2">
        <v>9</v>
      </c>
      <c r="AL265" s="2">
        <v>0</v>
      </c>
      <c r="AM265" s="2">
        <v>12</v>
      </c>
      <c r="AN265" s="2">
        <v>0</v>
      </c>
      <c r="AO265" s="2">
        <v>13</v>
      </c>
      <c r="AP265" s="2">
        <v>0</v>
      </c>
      <c r="AQ265" s="2">
        <v>16</v>
      </c>
      <c r="AR265" s="2">
        <v>0</v>
      </c>
      <c r="AS265" s="2" t="s">
        <v>16</v>
      </c>
      <c r="AT265" s="2">
        <v>6</v>
      </c>
      <c r="AU265" s="2" t="s">
        <v>12</v>
      </c>
      <c r="AV265" s="2">
        <v>130000</v>
      </c>
      <c r="AW265" s="2">
        <v>9</v>
      </c>
      <c r="AX265" s="2">
        <v>0</v>
      </c>
      <c r="AY265" s="2">
        <v>12</v>
      </c>
      <c r="AZ265" s="2">
        <v>0</v>
      </c>
      <c r="BA265" s="2">
        <v>13</v>
      </c>
      <c r="BB265" s="2">
        <v>0</v>
      </c>
      <c r="BC265" s="2">
        <v>16</v>
      </c>
      <c r="BD265" s="2">
        <v>0</v>
      </c>
      <c r="BE265" s="2" t="s">
        <v>16</v>
      </c>
      <c r="BF265" s="2">
        <v>6</v>
      </c>
      <c r="BG265" s="2" t="s">
        <v>12</v>
      </c>
      <c r="BH265" s="2">
        <v>130000</v>
      </c>
      <c r="BI265" s="2">
        <v>9</v>
      </c>
      <c r="BJ265" s="2">
        <v>0</v>
      </c>
      <c r="BK265" s="2">
        <v>12</v>
      </c>
      <c r="BL265" s="2">
        <v>0</v>
      </c>
      <c r="BM265" s="2">
        <v>13</v>
      </c>
      <c r="BN265" s="2">
        <v>0</v>
      </c>
      <c r="BO265" s="2">
        <v>16</v>
      </c>
      <c r="BP265" s="2">
        <v>0</v>
      </c>
      <c r="BQ265" s="2" t="s">
        <v>16</v>
      </c>
      <c r="BR265" s="2">
        <v>6</v>
      </c>
      <c r="BS265" s="2" t="s">
        <v>12</v>
      </c>
      <c r="BT265" s="2">
        <v>130000</v>
      </c>
      <c r="BU265" s="2">
        <v>9</v>
      </c>
      <c r="BV265" s="2">
        <v>0</v>
      </c>
      <c r="BW265" s="2">
        <v>12</v>
      </c>
      <c r="BX265" s="2">
        <v>0</v>
      </c>
      <c r="BY265" s="2">
        <v>13</v>
      </c>
      <c r="BZ265" s="2">
        <v>0</v>
      </c>
      <c r="CA265" s="2">
        <v>16</v>
      </c>
      <c r="CB265" s="2">
        <v>0</v>
      </c>
      <c r="CC265" s="2" t="s">
        <v>16</v>
      </c>
      <c r="CD265" s="2">
        <v>6</v>
      </c>
      <c r="CE265" s="2" t="s">
        <v>12</v>
      </c>
      <c r="CF265" s="2">
        <v>130000</v>
      </c>
      <c r="CG265" s="2">
        <v>9</v>
      </c>
      <c r="CH265" s="2">
        <v>0</v>
      </c>
      <c r="CI265" s="2">
        <v>12</v>
      </c>
      <c r="CJ265" s="2">
        <v>0</v>
      </c>
      <c r="CK265" s="2">
        <v>13</v>
      </c>
      <c r="CL265" s="2">
        <v>0</v>
      </c>
      <c r="CM265" s="2">
        <v>16</v>
      </c>
      <c r="CN265" s="2">
        <v>0</v>
      </c>
      <c r="CO265" s="2" t="s">
        <v>16</v>
      </c>
      <c r="CP265" s="2">
        <v>6</v>
      </c>
      <c r="CQ265" s="2" t="s">
        <v>12</v>
      </c>
      <c r="CR265" s="2">
        <v>130000</v>
      </c>
      <c r="CS265" s="2">
        <v>9</v>
      </c>
      <c r="CT265" s="2">
        <v>0</v>
      </c>
      <c r="CU265" s="2">
        <v>12</v>
      </c>
      <c r="CV265" s="2">
        <v>0</v>
      </c>
      <c r="CW265" s="2">
        <v>13</v>
      </c>
      <c r="CX265" s="2">
        <v>0</v>
      </c>
      <c r="CY265" s="2">
        <v>16</v>
      </c>
      <c r="CZ265" s="2">
        <v>0</v>
      </c>
      <c r="DA265" s="2" t="s">
        <v>16</v>
      </c>
      <c r="DB265" s="2">
        <v>6</v>
      </c>
      <c r="DC265" s="2" t="s">
        <v>12</v>
      </c>
      <c r="DD265" s="2">
        <v>130000</v>
      </c>
      <c r="DE265" s="2">
        <v>9</v>
      </c>
      <c r="DF265" s="2">
        <v>0</v>
      </c>
      <c r="DG265" s="2">
        <v>12</v>
      </c>
      <c r="DH265" s="2">
        <v>0</v>
      </c>
      <c r="DI265" s="2">
        <v>13</v>
      </c>
      <c r="DJ265" s="2">
        <v>0</v>
      </c>
      <c r="DK265" s="2">
        <v>16</v>
      </c>
      <c r="DL265" s="2">
        <v>0</v>
      </c>
      <c r="DM265" s="2" t="s">
        <v>16</v>
      </c>
      <c r="DN265" s="2">
        <v>6</v>
      </c>
      <c r="DO265" s="2" t="s">
        <v>12</v>
      </c>
      <c r="DP265" s="2">
        <v>130000</v>
      </c>
      <c r="DQ265" s="2">
        <v>9</v>
      </c>
      <c r="DR265" s="2">
        <v>0</v>
      </c>
      <c r="DS265" s="2">
        <v>12</v>
      </c>
      <c r="DT265" s="2">
        <v>0</v>
      </c>
      <c r="DU265" s="2">
        <v>13</v>
      </c>
      <c r="DV265" s="2">
        <v>0</v>
      </c>
      <c r="DW265" s="2">
        <v>16</v>
      </c>
      <c r="DX265" s="2">
        <v>0</v>
      </c>
      <c r="DY265" s="2" t="s">
        <v>16</v>
      </c>
      <c r="DZ265" s="2">
        <v>6</v>
      </c>
      <c r="EA265" s="2" t="s">
        <v>12</v>
      </c>
      <c r="EB265" s="2">
        <v>130000</v>
      </c>
      <c r="EC265" s="2">
        <v>9</v>
      </c>
      <c r="ED265" s="2">
        <v>0</v>
      </c>
      <c r="EE265" s="2">
        <v>12</v>
      </c>
      <c r="EF265" s="2">
        <v>0</v>
      </c>
      <c r="EG265" s="2">
        <v>13</v>
      </c>
      <c r="EH265" s="2">
        <v>0</v>
      </c>
      <c r="EI265" s="2">
        <v>16</v>
      </c>
      <c r="EJ265" s="2">
        <v>0</v>
      </c>
      <c r="EK265" s="2" t="s">
        <v>16</v>
      </c>
      <c r="EL265" s="2">
        <v>6</v>
      </c>
      <c r="EM265" s="2" t="s">
        <v>12</v>
      </c>
      <c r="EN265" s="2">
        <v>130000</v>
      </c>
      <c r="EO265" s="2">
        <v>60</v>
      </c>
      <c r="EP265" s="120">
        <v>1300000</v>
      </c>
      <c r="EQ265" s="118">
        <f t="shared" si="40"/>
        <v>1</v>
      </c>
      <c r="ER265" s="118">
        <f t="shared" si="41"/>
        <v>1</v>
      </c>
      <c r="ES265" s="118">
        <f t="shared" si="42"/>
        <v>1</v>
      </c>
      <c r="ET265" s="118">
        <f t="shared" si="43"/>
        <v>1</v>
      </c>
      <c r="EU265" s="118">
        <f t="shared" si="44"/>
        <v>1</v>
      </c>
      <c r="EV265" s="118">
        <f t="shared" si="45"/>
        <v>1</v>
      </c>
      <c r="EW265" s="118">
        <f t="shared" si="46"/>
        <v>1</v>
      </c>
      <c r="EX265" s="118">
        <f t="shared" si="47"/>
        <v>1</v>
      </c>
      <c r="EY265" s="118">
        <f t="shared" si="48"/>
        <v>1</v>
      </c>
      <c r="EZ265" s="118">
        <f t="shared" si="49"/>
        <v>1</v>
      </c>
      <c r="FA265" s="118" t="str">
        <f>VLOOKUP(B265,[1]Kintone!A:H,8,0)</f>
        <v>病院</v>
      </c>
      <c r="FB265" s="121">
        <v>45015</v>
      </c>
      <c r="FC265" s="118"/>
      <c r="FD265" s="118"/>
    </row>
    <row r="266" spans="1:161" ht="18.75" customHeight="1">
      <c r="A266" s="66">
        <v>262</v>
      </c>
      <c r="B266" s="25">
        <v>124</v>
      </c>
      <c r="C266" s="67" t="s">
        <v>12</v>
      </c>
      <c r="D266" s="25">
        <v>2710701141</v>
      </c>
      <c r="E266" s="2" t="s">
        <v>831</v>
      </c>
      <c r="F266" s="2" t="s">
        <v>1761</v>
      </c>
      <c r="G266" s="2" t="s">
        <v>1762</v>
      </c>
      <c r="H266" s="2" t="s">
        <v>831</v>
      </c>
      <c r="I266" s="2" t="s">
        <v>343</v>
      </c>
      <c r="J266" s="2" t="s">
        <v>832</v>
      </c>
      <c r="K266" s="68" t="s">
        <v>3576</v>
      </c>
      <c r="L266" s="2" t="s">
        <v>1763</v>
      </c>
      <c r="M266" s="2" t="s">
        <v>3577</v>
      </c>
      <c r="N266" s="2" t="s">
        <v>833</v>
      </c>
      <c r="O266" s="118" t="s">
        <v>1764</v>
      </c>
      <c r="P266" s="2" t="s">
        <v>3578</v>
      </c>
      <c r="Q266" s="2" t="s">
        <v>831</v>
      </c>
      <c r="R266" s="2" t="s">
        <v>343</v>
      </c>
      <c r="S266" s="2" t="s">
        <v>832</v>
      </c>
      <c r="T266" s="119" t="s">
        <v>833</v>
      </c>
      <c r="U266" s="2" t="s">
        <v>20</v>
      </c>
      <c r="V266" s="2" t="s">
        <v>12</v>
      </c>
      <c r="W266" s="123"/>
      <c r="X266" s="2"/>
      <c r="Y266" s="2">
        <v>0</v>
      </c>
      <c r="Z266" s="2">
        <v>0</v>
      </c>
      <c r="AA266" s="2">
        <v>0</v>
      </c>
      <c r="AB266" s="2">
        <v>0</v>
      </c>
      <c r="AC266" s="2">
        <v>0</v>
      </c>
      <c r="AD266" s="2">
        <v>0</v>
      </c>
      <c r="AE266" s="2">
        <v>0</v>
      </c>
      <c r="AF266" s="2">
        <v>0</v>
      </c>
      <c r="AG266" s="2" t="s">
        <v>16</v>
      </c>
      <c r="AH266" s="2">
        <v>0</v>
      </c>
      <c r="AI266" s="2">
        <v>0</v>
      </c>
      <c r="AJ266" s="2">
        <v>0</v>
      </c>
      <c r="AK266" s="2">
        <v>0</v>
      </c>
      <c r="AL266" s="2">
        <v>0</v>
      </c>
      <c r="AM266" s="2">
        <v>0</v>
      </c>
      <c r="AN266" s="2">
        <v>0</v>
      </c>
      <c r="AO266" s="2">
        <v>0</v>
      </c>
      <c r="AP266" s="2">
        <v>0</v>
      </c>
      <c r="AQ266" s="2">
        <v>0</v>
      </c>
      <c r="AR266" s="2">
        <v>0</v>
      </c>
      <c r="AS266" s="2" t="s">
        <v>16</v>
      </c>
      <c r="AT266" s="2">
        <v>0</v>
      </c>
      <c r="AU266" s="2">
        <v>0</v>
      </c>
      <c r="AV266" s="2">
        <v>0</v>
      </c>
      <c r="AW266" s="2">
        <v>0</v>
      </c>
      <c r="AX266" s="2">
        <v>0</v>
      </c>
      <c r="AY266" s="2">
        <v>0</v>
      </c>
      <c r="AZ266" s="2">
        <v>0</v>
      </c>
      <c r="BA266" s="2">
        <v>0</v>
      </c>
      <c r="BB266" s="2">
        <v>0</v>
      </c>
      <c r="BC266" s="2">
        <v>0</v>
      </c>
      <c r="BD266" s="2">
        <v>0</v>
      </c>
      <c r="BE266" s="2" t="s">
        <v>16</v>
      </c>
      <c r="BF266" s="2">
        <v>0</v>
      </c>
      <c r="BG266" s="2">
        <v>0</v>
      </c>
      <c r="BH266" s="2">
        <v>0</v>
      </c>
      <c r="BI266" s="2">
        <v>0</v>
      </c>
      <c r="BJ266" s="2">
        <v>0</v>
      </c>
      <c r="BK266" s="2">
        <v>0</v>
      </c>
      <c r="BL266" s="2">
        <v>0</v>
      </c>
      <c r="BM266" s="2">
        <v>0</v>
      </c>
      <c r="BN266" s="2">
        <v>0</v>
      </c>
      <c r="BO266" s="2">
        <v>0</v>
      </c>
      <c r="BP266" s="2">
        <v>0</v>
      </c>
      <c r="BQ266" s="2" t="s">
        <v>16</v>
      </c>
      <c r="BR266" s="2">
        <v>0</v>
      </c>
      <c r="BS266" s="2">
        <v>0</v>
      </c>
      <c r="BT266" s="2">
        <v>0</v>
      </c>
      <c r="BU266" s="2">
        <v>0</v>
      </c>
      <c r="BV266" s="2">
        <v>0</v>
      </c>
      <c r="BW266" s="2">
        <v>0</v>
      </c>
      <c r="BX266" s="2">
        <v>0</v>
      </c>
      <c r="BY266" s="2">
        <v>0</v>
      </c>
      <c r="BZ266" s="2">
        <v>0</v>
      </c>
      <c r="CA266" s="2">
        <v>0</v>
      </c>
      <c r="CB266" s="2">
        <v>0</v>
      </c>
      <c r="CC266" s="2" t="s">
        <v>16</v>
      </c>
      <c r="CD266" s="2">
        <v>0</v>
      </c>
      <c r="CE266" s="2">
        <v>0</v>
      </c>
      <c r="CF266" s="2">
        <v>0</v>
      </c>
      <c r="CG266" s="2">
        <v>0</v>
      </c>
      <c r="CH266" s="2">
        <v>0</v>
      </c>
      <c r="CI266" s="2">
        <v>0</v>
      </c>
      <c r="CJ266" s="2">
        <v>0</v>
      </c>
      <c r="CK266" s="2">
        <v>0</v>
      </c>
      <c r="CL266" s="2">
        <v>0</v>
      </c>
      <c r="CM266" s="2">
        <v>0</v>
      </c>
      <c r="CN266" s="2">
        <v>0</v>
      </c>
      <c r="CO266" s="2" t="s">
        <v>16</v>
      </c>
      <c r="CP266" s="2">
        <v>0</v>
      </c>
      <c r="CQ266" s="2">
        <v>0</v>
      </c>
      <c r="CR266" s="2">
        <v>0</v>
      </c>
      <c r="CS266" s="2">
        <v>0</v>
      </c>
      <c r="CT266" s="2">
        <v>0</v>
      </c>
      <c r="CU266" s="2">
        <v>0</v>
      </c>
      <c r="CV266" s="2">
        <v>0</v>
      </c>
      <c r="CW266" s="2">
        <v>0</v>
      </c>
      <c r="CX266" s="2">
        <v>0</v>
      </c>
      <c r="CY266" s="2">
        <v>0</v>
      </c>
      <c r="CZ266" s="2">
        <v>0</v>
      </c>
      <c r="DA266" s="2" t="s">
        <v>16</v>
      </c>
      <c r="DB266" s="2">
        <v>0</v>
      </c>
      <c r="DC266" s="2">
        <v>0</v>
      </c>
      <c r="DD266" s="2">
        <v>0</v>
      </c>
      <c r="DE266" s="2">
        <v>10</v>
      </c>
      <c r="DF266" s="2">
        <v>0</v>
      </c>
      <c r="DG266" s="2">
        <v>12</v>
      </c>
      <c r="DH266" s="2">
        <v>0</v>
      </c>
      <c r="DI266" s="2">
        <v>13</v>
      </c>
      <c r="DJ266" s="2">
        <v>0</v>
      </c>
      <c r="DK266" s="2">
        <v>17</v>
      </c>
      <c r="DL266" s="2">
        <v>0</v>
      </c>
      <c r="DM266" s="2" t="s">
        <v>16</v>
      </c>
      <c r="DN266" s="2">
        <v>6</v>
      </c>
      <c r="DO266" s="2" t="s">
        <v>12</v>
      </c>
      <c r="DP266" s="2">
        <v>130000</v>
      </c>
      <c r="DQ266" s="2">
        <v>10</v>
      </c>
      <c r="DR266" s="2">
        <v>0</v>
      </c>
      <c r="DS266" s="2">
        <v>12</v>
      </c>
      <c r="DT266" s="2">
        <v>0</v>
      </c>
      <c r="DU266" s="2">
        <v>13</v>
      </c>
      <c r="DV266" s="2">
        <v>0</v>
      </c>
      <c r="DW266" s="2">
        <v>17</v>
      </c>
      <c r="DX266" s="2">
        <v>0</v>
      </c>
      <c r="DY266" s="2" t="s">
        <v>16</v>
      </c>
      <c r="DZ266" s="2">
        <v>6</v>
      </c>
      <c r="EA266" s="2" t="s">
        <v>12</v>
      </c>
      <c r="EB266" s="2">
        <v>130000</v>
      </c>
      <c r="EC266" s="2">
        <v>0</v>
      </c>
      <c r="ED266" s="2">
        <v>0</v>
      </c>
      <c r="EE266" s="2">
        <v>0</v>
      </c>
      <c r="EF266" s="2">
        <v>0</v>
      </c>
      <c r="EG266" s="2">
        <v>0</v>
      </c>
      <c r="EH266" s="2">
        <v>0</v>
      </c>
      <c r="EI266" s="2">
        <v>0</v>
      </c>
      <c r="EJ266" s="2">
        <v>0</v>
      </c>
      <c r="EK266" s="2" t="s">
        <v>16</v>
      </c>
      <c r="EL266" s="2">
        <v>0</v>
      </c>
      <c r="EM266" s="2">
        <v>0</v>
      </c>
      <c r="EN266" s="2">
        <v>0</v>
      </c>
      <c r="EO266" s="2">
        <v>12</v>
      </c>
      <c r="EP266" s="120">
        <v>260000</v>
      </c>
      <c r="EQ266" s="118" t="str">
        <f t="shared" si="40"/>
        <v/>
      </c>
      <c r="ER266" s="118" t="str">
        <f t="shared" si="41"/>
        <v/>
      </c>
      <c r="ES266" s="118" t="str">
        <f t="shared" si="42"/>
        <v/>
      </c>
      <c r="ET266" s="118" t="str">
        <f t="shared" si="43"/>
        <v/>
      </c>
      <c r="EU266" s="118" t="str">
        <f t="shared" si="44"/>
        <v/>
      </c>
      <c r="EV266" s="118" t="str">
        <f t="shared" si="45"/>
        <v/>
      </c>
      <c r="EW266" s="118" t="str">
        <f t="shared" si="46"/>
        <v/>
      </c>
      <c r="EX266" s="118">
        <f t="shared" si="47"/>
        <v>1</v>
      </c>
      <c r="EY266" s="118">
        <f t="shared" si="48"/>
        <v>1</v>
      </c>
      <c r="EZ266" s="118" t="str">
        <f t="shared" si="49"/>
        <v/>
      </c>
      <c r="FA266" s="118" t="str">
        <f>VLOOKUP(B266,[1]Kintone!A:H,8,0)</f>
        <v>病院</v>
      </c>
      <c r="FB266" s="121">
        <v>45015</v>
      </c>
      <c r="FC266" s="118"/>
      <c r="FD266" s="118"/>
    </row>
    <row r="267" spans="1:161" ht="18.75">
      <c r="A267" s="66">
        <v>263</v>
      </c>
      <c r="B267" s="25">
        <v>104</v>
      </c>
      <c r="C267" s="67" t="s">
        <v>12</v>
      </c>
      <c r="D267" s="25">
        <v>2712408604</v>
      </c>
      <c r="E267" s="2" t="s">
        <v>966</v>
      </c>
      <c r="F267" s="2" t="s">
        <v>2106</v>
      </c>
      <c r="G267" s="2" t="s">
        <v>2107</v>
      </c>
      <c r="H267" s="2" t="s">
        <v>966</v>
      </c>
      <c r="I267" s="2" t="s">
        <v>33</v>
      </c>
      <c r="J267" s="2" t="s">
        <v>967</v>
      </c>
      <c r="K267" s="68" t="s">
        <v>2108</v>
      </c>
      <c r="L267" s="2" t="s">
        <v>2109</v>
      </c>
      <c r="M267" s="2" t="s">
        <v>3579</v>
      </c>
      <c r="N267" s="2" t="s">
        <v>2110</v>
      </c>
      <c r="O267" s="118" t="s">
        <v>2111</v>
      </c>
      <c r="P267" s="2" t="s">
        <v>2108</v>
      </c>
      <c r="Q267" s="2" t="s">
        <v>966</v>
      </c>
      <c r="R267" s="2" t="s">
        <v>33</v>
      </c>
      <c r="S267" s="2" t="s">
        <v>967</v>
      </c>
      <c r="T267" s="119" t="s">
        <v>968</v>
      </c>
      <c r="U267" s="2" t="s">
        <v>20</v>
      </c>
      <c r="V267" s="2" t="s">
        <v>12</v>
      </c>
      <c r="W267" s="69"/>
      <c r="X267" s="2" t="s">
        <v>2684</v>
      </c>
      <c r="Y267" s="2">
        <v>9</v>
      </c>
      <c r="Z267" s="2">
        <v>0</v>
      </c>
      <c r="AA267" s="2">
        <v>12</v>
      </c>
      <c r="AB267" s="2">
        <v>0</v>
      </c>
      <c r="AC267" s="2">
        <v>12</v>
      </c>
      <c r="AD267" s="2">
        <v>0</v>
      </c>
      <c r="AE267" s="2">
        <v>15</v>
      </c>
      <c r="AF267" s="2">
        <v>0</v>
      </c>
      <c r="AG267" s="2" t="s">
        <v>2684</v>
      </c>
      <c r="AH267" s="2">
        <v>6</v>
      </c>
      <c r="AI267" s="2" t="s">
        <v>12</v>
      </c>
      <c r="AJ267" s="2">
        <v>130000</v>
      </c>
      <c r="AK267" s="2">
        <v>9</v>
      </c>
      <c r="AL267" s="2">
        <v>0</v>
      </c>
      <c r="AM267" s="2">
        <v>12</v>
      </c>
      <c r="AN267" s="2">
        <v>0</v>
      </c>
      <c r="AO267" s="2">
        <v>12</v>
      </c>
      <c r="AP267" s="2">
        <v>0</v>
      </c>
      <c r="AQ267" s="2">
        <v>15</v>
      </c>
      <c r="AR267" s="2">
        <v>0</v>
      </c>
      <c r="AS267" s="2" t="s">
        <v>2684</v>
      </c>
      <c r="AT267" s="2">
        <v>6</v>
      </c>
      <c r="AU267" s="2" t="s">
        <v>12</v>
      </c>
      <c r="AV267" s="2">
        <v>130000</v>
      </c>
      <c r="AW267" s="2">
        <v>0</v>
      </c>
      <c r="AX267" s="2">
        <v>0</v>
      </c>
      <c r="AY267" s="2">
        <v>0</v>
      </c>
      <c r="AZ267" s="2">
        <v>0</v>
      </c>
      <c r="BA267" s="2">
        <v>0</v>
      </c>
      <c r="BB267" s="2">
        <v>0</v>
      </c>
      <c r="BC267" s="2">
        <v>0</v>
      </c>
      <c r="BD267" s="2">
        <v>0</v>
      </c>
      <c r="BE267" s="2" t="s">
        <v>16</v>
      </c>
      <c r="BF267" s="2">
        <v>0</v>
      </c>
      <c r="BG267" s="2">
        <v>0</v>
      </c>
      <c r="BH267" s="2">
        <v>0</v>
      </c>
      <c r="BI267" s="2">
        <v>0</v>
      </c>
      <c r="BJ267" s="2">
        <v>0</v>
      </c>
      <c r="BK267" s="2">
        <v>0</v>
      </c>
      <c r="BL267" s="2">
        <v>0</v>
      </c>
      <c r="BM267" s="2">
        <v>0</v>
      </c>
      <c r="BN267" s="2">
        <v>0</v>
      </c>
      <c r="BO267" s="2">
        <v>0</v>
      </c>
      <c r="BP267" s="2">
        <v>0</v>
      </c>
      <c r="BQ267" s="2" t="s">
        <v>16</v>
      </c>
      <c r="BR267" s="2">
        <v>0</v>
      </c>
      <c r="BS267" s="2">
        <v>0</v>
      </c>
      <c r="BT267" s="2">
        <v>0</v>
      </c>
      <c r="BU267" s="2">
        <v>0</v>
      </c>
      <c r="BV267" s="2">
        <v>0</v>
      </c>
      <c r="BW267" s="2">
        <v>0</v>
      </c>
      <c r="BX267" s="2">
        <v>0</v>
      </c>
      <c r="BY267" s="2">
        <v>0</v>
      </c>
      <c r="BZ267" s="2">
        <v>0</v>
      </c>
      <c r="CA267" s="2">
        <v>0</v>
      </c>
      <c r="CB267" s="2">
        <v>0</v>
      </c>
      <c r="CC267" s="2" t="s">
        <v>16</v>
      </c>
      <c r="CD267" s="2">
        <v>0</v>
      </c>
      <c r="CE267" s="2">
        <v>0</v>
      </c>
      <c r="CF267" s="2">
        <v>0</v>
      </c>
      <c r="CG267" s="2">
        <v>0</v>
      </c>
      <c r="CH267" s="2">
        <v>0</v>
      </c>
      <c r="CI267" s="2">
        <v>0</v>
      </c>
      <c r="CJ267" s="2">
        <v>0</v>
      </c>
      <c r="CK267" s="2">
        <v>0</v>
      </c>
      <c r="CL267" s="2">
        <v>0</v>
      </c>
      <c r="CM267" s="2">
        <v>0</v>
      </c>
      <c r="CN267" s="2">
        <v>0</v>
      </c>
      <c r="CO267" s="2" t="s">
        <v>16</v>
      </c>
      <c r="CP267" s="2">
        <v>0</v>
      </c>
      <c r="CQ267" s="2">
        <v>0</v>
      </c>
      <c r="CR267" s="2">
        <v>0</v>
      </c>
      <c r="CS267" s="2">
        <v>9</v>
      </c>
      <c r="CT267" s="2">
        <v>0</v>
      </c>
      <c r="CU267" s="2">
        <v>12</v>
      </c>
      <c r="CV267" s="2">
        <v>0</v>
      </c>
      <c r="CW267" s="2">
        <v>12</v>
      </c>
      <c r="CX267" s="2">
        <v>0</v>
      </c>
      <c r="CY267" s="2">
        <v>15</v>
      </c>
      <c r="CZ267" s="2">
        <v>0</v>
      </c>
      <c r="DA267" s="2" t="s">
        <v>3104</v>
      </c>
      <c r="DB267" s="2">
        <v>6</v>
      </c>
      <c r="DC267" s="2" t="s">
        <v>12</v>
      </c>
      <c r="DD267" s="2">
        <v>130000</v>
      </c>
      <c r="DE267" s="2">
        <v>9</v>
      </c>
      <c r="DF267" s="2">
        <v>0</v>
      </c>
      <c r="DG267" s="2">
        <v>12</v>
      </c>
      <c r="DH267" s="2">
        <v>0</v>
      </c>
      <c r="DI267" s="2">
        <v>12</v>
      </c>
      <c r="DJ267" s="2">
        <v>0</v>
      </c>
      <c r="DK267" s="2">
        <v>15</v>
      </c>
      <c r="DL267" s="2">
        <v>0</v>
      </c>
      <c r="DM267" s="2" t="s">
        <v>3104</v>
      </c>
      <c r="DN267" s="2">
        <v>6</v>
      </c>
      <c r="DO267" s="2" t="s">
        <v>12</v>
      </c>
      <c r="DP267" s="2">
        <v>130000</v>
      </c>
      <c r="DQ267" s="2">
        <v>0</v>
      </c>
      <c r="DR267" s="2">
        <v>0</v>
      </c>
      <c r="DS267" s="2">
        <v>0</v>
      </c>
      <c r="DT267" s="2">
        <v>0</v>
      </c>
      <c r="DU267" s="2">
        <v>0</v>
      </c>
      <c r="DV267" s="2">
        <v>0</v>
      </c>
      <c r="DW267" s="2">
        <v>0</v>
      </c>
      <c r="DX267" s="2">
        <v>0</v>
      </c>
      <c r="DY267" s="2" t="s">
        <v>16</v>
      </c>
      <c r="DZ267" s="2">
        <v>0</v>
      </c>
      <c r="EA267" s="2">
        <v>0</v>
      </c>
      <c r="EB267" s="2">
        <v>0</v>
      </c>
      <c r="EC267" s="2">
        <v>0</v>
      </c>
      <c r="ED267" s="2">
        <v>0</v>
      </c>
      <c r="EE267" s="2">
        <v>0</v>
      </c>
      <c r="EF267" s="2">
        <v>0</v>
      </c>
      <c r="EG267" s="2">
        <v>0</v>
      </c>
      <c r="EH267" s="2">
        <v>0</v>
      </c>
      <c r="EI267" s="2">
        <v>0</v>
      </c>
      <c r="EJ267" s="2">
        <v>0</v>
      </c>
      <c r="EK267" s="2" t="s">
        <v>16</v>
      </c>
      <c r="EL267" s="2">
        <v>0</v>
      </c>
      <c r="EM267" s="2">
        <v>0</v>
      </c>
      <c r="EN267" s="2">
        <v>0</v>
      </c>
      <c r="EO267" s="2">
        <v>24</v>
      </c>
      <c r="EP267" s="120">
        <v>520000</v>
      </c>
      <c r="EQ267" s="118">
        <f t="shared" si="40"/>
        <v>1</v>
      </c>
      <c r="ER267" s="118">
        <f t="shared" si="41"/>
        <v>1</v>
      </c>
      <c r="ES267" s="118" t="str">
        <f t="shared" si="42"/>
        <v/>
      </c>
      <c r="ET267" s="118" t="str">
        <f t="shared" si="43"/>
        <v/>
      </c>
      <c r="EU267" s="118" t="str">
        <f t="shared" si="44"/>
        <v/>
      </c>
      <c r="EV267" s="118" t="str">
        <f t="shared" si="45"/>
        <v/>
      </c>
      <c r="EW267" s="118">
        <f t="shared" si="46"/>
        <v>1</v>
      </c>
      <c r="EX267" s="118">
        <f t="shared" si="47"/>
        <v>1</v>
      </c>
      <c r="EY267" s="118" t="str">
        <f t="shared" si="48"/>
        <v/>
      </c>
      <c r="EZ267" s="118" t="str">
        <f t="shared" si="49"/>
        <v/>
      </c>
      <c r="FA267" s="118" t="str">
        <f>VLOOKUP(B267,[1]Kintone!A:H,8,0)</f>
        <v>病院</v>
      </c>
      <c r="FB267" s="121">
        <v>45015</v>
      </c>
      <c r="FC267" s="118"/>
      <c r="FD267" s="118"/>
      <c r="FE267" s="124" t="s">
        <v>3580</v>
      </c>
    </row>
    <row r="268" spans="1:161" ht="18.75">
      <c r="A268" s="66">
        <v>264</v>
      </c>
      <c r="B268" s="25">
        <v>1122</v>
      </c>
      <c r="C268" s="67" t="s">
        <v>12</v>
      </c>
      <c r="D268" s="25">
        <v>2715804718</v>
      </c>
      <c r="E268" s="2" t="s">
        <v>1921</v>
      </c>
      <c r="F268" s="2" t="s">
        <v>3581</v>
      </c>
      <c r="G268" s="2" t="s">
        <v>3582</v>
      </c>
      <c r="H268" s="2" t="s">
        <v>1921</v>
      </c>
      <c r="I268" s="2" t="s">
        <v>168</v>
      </c>
      <c r="J268" s="2" t="s">
        <v>2613</v>
      </c>
      <c r="K268" s="68" t="s">
        <v>2266</v>
      </c>
      <c r="L268" s="2" t="s">
        <v>3583</v>
      </c>
      <c r="M268" s="2" t="s">
        <v>3584</v>
      </c>
      <c r="N268" s="2" t="s">
        <v>2614</v>
      </c>
      <c r="O268" s="118" t="s">
        <v>3585</v>
      </c>
      <c r="P268" s="2" t="s">
        <v>2266</v>
      </c>
      <c r="Q268" s="2" t="s">
        <v>1921</v>
      </c>
      <c r="R268" s="2" t="s">
        <v>168</v>
      </c>
      <c r="S268" s="2" t="s">
        <v>2613</v>
      </c>
      <c r="T268" s="119" t="s">
        <v>2614</v>
      </c>
      <c r="U268" s="2" t="s">
        <v>20</v>
      </c>
      <c r="V268" s="2" t="s">
        <v>12</v>
      </c>
      <c r="W268" s="69" t="s">
        <v>2615</v>
      </c>
      <c r="X268" s="2" t="s">
        <v>2616</v>
      </c>
      <c r="Y268" s="2">
        <v>0</v>
      </c>
      <c r="Z268" s="2">
        <v>0</v>
      </c>
      <c r="AA268" s="2">
        <v>12</v>
      </c>
      <c r="AB268" s="2">
        <v>0</v>
      </c>
      <c r="AC268" s="2">
        <v>12</v>
      </c>
      <c r="AD268" s="2">
        <v>0</v>
      </c>
      <c r="AE268" s="2">
        <v>24</v>
      </c>
      <c r="AF268" s="2">
        <v>0</v>
      </c>
      <c r="AG268" s="2" t="s">
        <v>2616</v>
      </c>
      <c r="AH268" s="2">
        <v>24</v>
      </c>
      <c r="AI268" s="2" t="s">
        <v>12</v>
      </c>
      <c r="AJ268" s="2">
        <v>130000</v>
      </c>
      <c r="AK268" s="2">
        <v>0</v>
      </c>
      <c r="AL268" s="2">
        <v>0</v>
      </c>
      <c r="AM268" s="2">
        <v>12</v>
      </c>
      <c r="AN268" s="2">
        <v>0</v>
      </c>
      <c r="AO268" s="2">
        <v>12</v>
      </c>
      <c r="AP268" s="2">
        <v>0</v>
      </c>
      <c r="AQ268" s="2">
        <v>24</v>
      </c>
      <c r="AR268" s="2">
        <v>0</v>
      </c>
      <c r="AS268" s="2" t="s">
        <v>2616</v>
      </c>
      <c r="AT268" s="2">
        <v>24</v>
      </c>
      <c r="AU268" s="2" t="s">
        <v>12</v>
      </c>
      <c r="AV268" s="2">
        <v>130000</v>
      </c>
      <c r="AW268" s="2">
        <v>0</v>
      </c>
      <c r="AX268" s="2">
        <v>0</v>
      </c>
      <c r="AY268" s="2">
        <v>12</v>
      </c>
      <c r="AZ268" s="2">
        <v>0</v>
      </c>
      <c r="BA268" s="2">
        <v>12</v>
      </c>
      <c r="BB268" s="2">
        <v>0</v>
      </c>
      <c r="BC268" s="2">
        <v>24</v>
      </c>
      <c r="BD268" s="2">
        <v>0</v>
      </c>
      <c r="BE268" s="2" t="s">
        <v>2616</v>
      </c>
      <c r="BF268" s="2">
        <v>24</v>
      </c>
      <c r="BG268" s="2" t="s">
        <v>12</v>
      </c>
      <c r="BH268" s="2">
        <v>130000</v>
      </c>
      <c r="BI268" s="2">
        <v>0</v>
      </c>
      <c r="BJ268" s="2">
        <v>0</v>
      </c>
      <c r="BK268" s="2">
        <v>12</v>
      </c>
      <c r="BL268" s="2">
        <v>0</v>
      </c>
      <c r="BM268" s="2">
        <v>12</v>
      </c>
      <c r="BN268" s="2">
        <v>0</v>
      </c>
      <c r="BO268" s="2">
        <v>24</v>
      </c>
      <c r="BP268" s="2">
        <v>0</v>
      </c>
      <c r="BQ268" s="2" t="s">
        <v>2616</v>
      </c>
      <c r="BR268" s="2">
        <v>24</v>
      </c>
      <c r="BS268" s="2" t="s">
        <v>12</v>
      </c>
      <c r="BT268" s="2">
        <v>130000</v>
      </c>
      <c r="BU268" s="2">
        <v>0</v>
      </c>
      <c r="BV268" s="2">
        <v>0</v>
      </c>
      <c r="BW268" s="2">
        <v>12</v>
      </c>
      <c r="BX268" s="2">
        <v>0</v>
      </c>
      <c r="BY268" s="2">
        <v>12</v>
      </c>
      <c r="BZ268" s="2">
        <v>0</v>
      </c>
      <c r="CA268" s="2">
        <v>24</v>
      </c>
      <c r="CB268" s="2">
        <v>0</v>
      </c>
      <c r="CC268" s="2" t="s">
        <v>2616</v>
      </c>
      <c r="CD268" s="2">
        <v>24</v>
      </c>
      <c r="CE268" s="2" t="s">
        <v>12</v>
      </c>
      <c r="CF268" s="2">
        <v>130000</v>
      </c>
      <c r="CG268" s="2">
        <v>0</v>
      </c>
      <c r="CH268" s="2">
        <v>0</v>
      </c>
      <c r="CI268" s="2">
        <v>12</v>
      </c>
      <c r="CJ268" s="2">
        <v>0</v>
      </c>
      <c r="CK268" s="2">
        <v>12</v>
      </c>
      <c r="CL268" s="2">
        <v>0</v>
      </c>
      <c r="CM268" s="2">
        <v>24</v>
      </c>
      <c r="CN268" s="2">
        <v>0</v>
      </c>
      <c r="CO268" s="2" t="s">
        <v>2616</v>
      </c>
      <c r="CP268" s="2">
        <v>24</v>
      </c>
      <c r="CQ268" s="2" t="s">
        <v>12</v>
      </c>
      <c r="CR268" s="2">
        <v>130000</v>
      </c>
      <c r="CS268" s="2">
        <v>0</v>
      </c>
      <c r="CT268" s="2">
        <v>0</v>
      </c>
      <c r="CU268" s="2">
        <v>12</v>
      </c>
      <c r="CV268" s="2">
        <v>0</v>
      </c>
      <c r="CW268" s="2">
        <v>12</v>
      </c>
      <c r="CX268" s="2">
        <v>0</v>
      </c>
      <c r="CY268" s="2">
        <v>24</v>
      </c>
      <c r="CZ268" s="2">
        <v>0</v>
      </c>
      <c r="DA268" s="2" t="s">
        <v>2616</v>
      </c>
      <c r="DB268" s="2">
        <v>24</v>
      </c>
      <c r="DC268" s="2" t="s">
        <v>12</v>
      </c>
      <c r="DD268" s="2">
        <v>130000</v>
      </c>
      <c r="DE268" s="2">
        <v>0</v>
      </c>
      <c r="DF268" s="2">
        <v>0</v>
      </c>
      <c r="DG268" s="2">
        <v>12</v>
      </c>
      <c r="DH268" s="2">
        <v>0</v>
      </c>
      <c r="DI268" s="2">
        <v>12</v>
      </c>
      <c r="DJ268" s="2">
        <v>0</v>
      </c>
      <c r="DK268" s="2">
        <v>24</v>
      </c>
      <c r="DL268" s="2">
        <v>0</v>
      </c>
      <c r="DM268" s="2" t="s">
        <v>2616</v>
      </c>
      <c r="DN268" s="2">
        <v>24</v>
      </c>
      <c r="DO268" s="2" t="s">
        <v>12</v>
      </c>
      <c r="DP268" s="2">
        <v>130000</v>
      </c>
      <c r="DQ268" s="2">
        <v>0</v>
      </c>
      <c r="DR268" s="2">
        <v>0</v>
      </c>
      <c r="DS268" s="2">
        <v>12</v>
      </c>
      <c r="DT268" s="2">
        <v>0</v>
      </c>
      <c r="DU268" s="2">
        <v>12</v>
      </c>
      <c r="DV268" s="2">
        <v>0</v>
      </c>
      <c r="DW268" s="2">
        <v>24</v>
      </c>
      <c r="DX268" s="2">
        <v>0</v>
      </c>
      <c r="DY268" s="2" t="s">
        <v>2616</v>
      </c>
      <c r="DZ268" s="2">
        <v>24</v>
      </c>
      <c r="EA268" s="2" t="s">
        <v>12</v>
      </c>
      <c r="EB268" s="2">
        <v>130000</v>
      </c>
      <c r="EC268" s="2">
        <v>0</v>
      </c>
      <c r="ED268" s="2">
        <v>0</v>
      </c>
      <c r="EE268" s="2">
        <v>12</v>
      </c>
      <c r="EF268" s="2">
        <v>0</v>
      </c>
      <c r="EG268" s="2">
        <v>12</v>
      </c>
      <c r="EH268" s="2">
        <v>0</v>
      </c>
      <c r="EI268" s="2">
        <v>24</v>
      </c>
      <c r="EJ268" s="2">
        <v>0</v>
      </c>
      <c r="EK268" s="2" t="s">
        <v>2616</v>
      </c>
      <c r="EL268" s="2">
        <v>24</v>
      </c>
      <c r="EM268" s="2" t="s">
        <v>12</v>
      </c>
      <c r="EN268" s="2">
        <v>130000</v>
      </c>
      <c r="EO268" s="2">
        <v>240</v>
      </c>
      <c r="EP268" s="120">
        <v>1300000</v>
      </c>
      <c r="EQ268" s="118">
        <f t="shared" si="40"/>
        <v>1</v>
      </c>
      <c r="ER268" s="118">
        <f t="shared" si="41"/>
        <v>1</v>
      </c>
      <c r="ES268" s="118">
        <f t="shared" si="42"/>
        <v>1</v>
      </c>
      <c r="ET268" s="118">
        <f t="shared" si="43"/>
        <v>1</v>
      </c>
      <c r="EU268" s="118">
        <f t="shared" si="44"/>
        <v>1</v>
      </c>
      <c r="EV268" s="118">
        <f t="shared" si="45"/>
        <v>1</v>
      </c>
      <c r="EW268" s="118">
        <f t="shared" si="46"/>
        <v>1</v>
      </c>
      <c r="EX268" s="118">
        <f t="shared" si="47"/>
        <v>1</v>
      </c>
      <c r="EY268" s="118">
        <f t="shared" si="48"/>
        <v>1</v>
      </c>
      <c r="EZ268" s="118">
        <f t="shared" si="49"/>
        <v>1</v>
      </c>
      <c r="FA268" s="118" t="str">
        <f>VLOOKUP(B268,[1]Kintone!A:H,8,0)</f>
        <v>病院</v>
      </c>
      <c r="FB268" s="121">
        <v>45015</v>
      </c>
      <c r="FC268" s="118"/>
      <c r="FD268" s="118"/>
    </row>
    <row r="269" spans="1:161" ht="18.75">
      <c r="A269" s="66">
        <v>265</v>
      </c>
      <c r="B269" s="25">
        <v>2791</v>
      </c>
      <c r="C269" s="67" t="s">
        <v>12</v>
      </c>
      <c r="D269" s="25">
        <v>2711901286</v>
      </c>
      <c r="E269" s="2" t="s">
        <v>2084</v>
      </c>
      <c r="F269" s="2" t="s">
        <v>2085</v>
      </c>
      <c r="G269" s="2" t="s">
        <v>2086</v>
      </c>
      <c r="H269" s="2" t="s">
        <v>2084</v>
      </c>
      <c r="I269" s="2" t="s">
        <v>98</v>
      </c>
      <c r="J269" s="2" t="s">
        <v>2087</v>
      </c>
      <c r="K269" s="68" t="s">
        <v>3029</v>
      </c>
      <c r="L269" s="2" t="s">
        <v>3586</v>
      </c>
      <c r="M269" s="2" t="s">
        <v>3586</v>
      </c>
      <c r="N269" s="2" t="s">
        <v>2089</v>
      </c>
      <c r="O269" s="118" t="s">
        <v>2088</v>
      </c>
      <c r="P269" s="2" t="s">
        <v>3029</v>
      </c>
      <c r="Q269" s="2" t="s">
        <v>2084</v>
      </c>
      <c r="R269" s="2" t="s">
        <v>98</v>
      </c>
      <c r="S269" s="2" t="s">
        <v>2087</v>
      </c>
      <c r="T269" s="119" t="s">
        <v>2089</v>
      </c>
      <c r="U269" s="2" t="s">
        <v>20</v>
      </c>
      <c r="V269" s="2" t="s">
        <v>12</v>
      </c>
      <c r="W269" s="69" t="s">
        <v>3030</v>
      </c>
      <c r="X269" s="2" t="s">
        <v>2090</v>
      </c>
      <c r="Y269" s="2">
        <v>0</v>
      </c>
      <c r="Z269" s="2">
        <v>0</v>
      </c>
      <c r="AA269" s="2">
        <v>0</v>
      </c>
      <c r="AB269" s="2">
        <v>0</v>
      </c>
      <c r="AC269" s="2">
        <v>0</v>
      </c>
      <c r="AD269" s="2">
        <v>0</v>
      </c>
      <c r="AE269" s="2">
        <v>0</v>
      </c>
      <c r="AF269" s="2">
        <v>0</v>
      </c>
      <c r="AG269" s="2" t="s">
        <v>16</v>
      </c>
      <c r="AH269" s="2">
        <v>0</v>
      </c>
      <c r="AI269" s="2">
        <v>0</v>
      </c>
      <c r="AJ269" s="2">
        <v>0</v>
      </c>
      <c r="AK269" s="2">
        <v>0</v>
      </c>
      <c r="AL269" s="2">
        <v>0</v>
      </c>
      <c r="AM269" s="2">
        <v>0</v>
      </c>
      <c r="AN269" s="2">
        <v>0</v>
      </c>
      <c r="AO269" s="2">
        <v>0</v>
      </c>
      <c r="AP269" s="2">
        <v>0</v>
      </c>
      <c r="AQ269" s="2">
        <v>0</v>
      </c>
      <c r="AR269" s="2">
        <v>0</v>
      </c>
      <c r="AS269" s="2" t="s">
        <v>16</v>
      </c>
      <c r="AT269" s="2">
        <v>0</v>
      </c>
      <c r="AU269" s="2">
        <v>0</v>
      </c>
      <c r="AV269" s="2">
        <v>0</v>
      </c>
      <c r="AW269" s="2">
        <v>0</v>
      </c>
      <c r="AX269" s="2">
        <v>0</v>
      </c>
      <c r="AY269" s="2">
        <v>0</v>
      </c>
      <c r="AZ269" s="2">
        <v>0</v>
      </c>
      <c r="BA269" s="2">
        <v>0</v>
      </c>
      <c r="BB269" s="2">
        <v>0</v>
      </c>
      <c r="BC269" s="2">
        <v>0</v>
      </c>
      <c r="BD269" s="2">
        <v>0</v>
      </c>
      <c r="BE269" s="2" t="s">
        <v>16</v>
      </c>
      <c r="BF269" s="2">
        <v>0</v>
      </c>
      <c r="BG269" s="2">
        <v>0</v>
      </c>
      <c r="BH269" s="2">
        <v>0</v>
      </c>
      <c r="BI269" s="2">
        <v>0</v>
      </c>
      <c r="BJ269" s="2">
        <v>0</v>
      </c>
      <c r="BK269" s="2">
        <v>0</v>
      </c>
      <c r="BL269" s="2">
        <v>0</v>
      </c>
      <c r="BM269" s="2">
        <v>0</v>
      </c>
      <c r="BN269" s="2">
        <v>0</v>
      </c>
      <c r="BO269" s="2">
        <v>0</v>
      </c>
      <c r="BP269" s="2">
        <v>0</v>
      </c>
      <c r="BQ269" s="2" t="s">
        <v>16</v>
      </c>
      <c r="BR269" s="2">
        <v>0</v>
      </c>
      <c r="BS269" s="2">
        <v>0</v>
      </c>
      <c r="BT269" s="2">
        <v>0</v>
      </c>
      <c r="BU269" s="2">
        <v>9</v>
      </c>
      <c r="BV269" s="2">
        <v>0</v>
      </c>
      <c r="BW269" s="2">
        <v>12</v>
      </c>
      <c r="BX269" s="2">
        <v>0</v>
      </c>
      <c r="BY269" s="2">
        <v>12</v>
      </c>
      <c r="BZ269" s="2">
        <v>30</v>
      </c>
      <c r="CA269" s="2">
        <v>15</v>
      </c>
      <c r="CB269" s="2">
        <v>30</v>
      </c>
      <c r="CC269" s="2" t="s">
        <v>2090</v>
      </c>
      <c r="CD269" s="2">
        <v>6</v>
      </c>
      <c r="CE269" s="2" t="s">
        <v>12</v>
      </c>
      <c r="CF269" s="2">
        <v>130000</v>
      </c>
      <c r="CG269" s="2">
        <v>9</v>
      </c>
      <c r="CH269" s="2">
        <v>0</v>
      </c>
      <c r="CI269" s="2">
        <v>12</v>
      </c>
      <c r="CJ269" s="2">
        <v>0</v>
      </c>
      <c r="CK269" s="2">
        <v>12</v>
      </c>
      <c r="CL269" s="2">
        <v>30</v>
      </c>
      <c r="CM269" s="2">
        <v>15</v>
      </c>
      <c r="CN269" s="2">
        <v>30</v>
      </c>
      <c r="CO269" s="2" t="s">
        <v>2090</v>
      </c>
      <c r="CP269" s="2">
        <v>6</v>
      </c>
      <c r="CQ269" s="2" t="s">
        <v>12</v>
      </c>
      <c r="CR269" s="2">
        <v>130000</v>
      </c>
      <c r="CS269" s="2">
        <v>9</v>
      </c>
      <c r="CT269" s="2">
        <v>0</v>
      </c>
      <c r="CU269" s="2">
        <v>12</v>
      </c>
      <c r="CV269" s="2">
        <v>0</v>
      </c>
      <c r="CW269" s="2">
        <v>12</v>
      </c>
      <c r="CX269" s="2">
        <v>30</v>
      </c>
      <c r="CY269" s="2">
        <v>15</v>
      </c>
      <c r="CZ269" s="2">
        <v>30</v>
      </c>
      <c r="DA269" s="2" t="s">
        <v>2090</v>
      </c>
      <c r="DB269" s="2">
        <v>6</v>
      </c>
      <c r="DC269" s="2" t="s">
        <v>12</v>
      </c>
      <c r="DD269" s="2">
        <v>130000</v>
      </c>
      <c r="DE269" s="2">
        <v>9</v>
      </c>
      <c r="DF269" s="2">
        <v>0</v>
      </c>
      <c r="DG269" s="2">
        <v>12</v>
      </c>
      <c r="DH269" s="2">
        <v>0</v>
      </c>
      <c r="DI269" s="2">
        <v>12</v>
      </c>
      <c r="DJ269" s="2">
        <v>30</v>
      </c>
      <c r="DK269" s="2">
        <v>15</v>
      </c>
      <c r="DL269" s="2">
        <v>30</v>
      </c>
      <c r="DM269" s="2" t="s">
        <v>2090</v>
      </c>
      <c r="DN269" s="2">
        <v>6</v>
      </c>
      <c r="DO269" s="2" t="s">
        <v>12</v>
      </c>
      <c r="DP269" s="2">
        <v>130000</v>
      </c>
      <c r="DQ269" s="2">
        <v>9</v>
      </c>
      <c r="DR269" s="2">
        <v>0</v>
      </c>
      <c r="DS269" s="2">
        <v>12</v>
      </c>
      <c r="DT269" s="2">
        <v>0</v>
      </c>
      <c r="DU269" s="2">
        <v>12</v>
      </c>
      <c r="DV269" s="2">
        <v>30</v>
      </c>
      <c r="DW269" s="2">
        <v>15</v>
      </c>
      <c r="DX269" s="2">
        <v>30</v>
      </c>
      <c r="DY269" s="2" t="s">
        <v>2090</v>
      </c>
      <c r="DZ269" s="2">
        <v>6</v>
      </c>
      <c r="EA269" s="2" t="s">
        <v>12</v>
      </c>
      <c r="EB269" s="2">
        <v>130000</v>
      </c>
      <c r="EC269" s="2">
        <v>9</v>
      </c>
      <c r="ED269" s="2">
        <v>0</v>
      </c>
      <c r="EE269" s="2">
        <v>12</v>
      </c>
      <c r="EF269" s="2">
        <v>0</v>
      </c>
      <c r="EG269" s="2">
        <v>12</v>
      </c>
      <c r="EH269" s="2">
        <v>30</v>
      </c>
      <c r="EI269" s="2">
        <v>15</v>
      </c>
      <c r="EJ269" s="2">
        <v>30</v>
      </c>
      <c r="EK269" s="2" t="s">
        <v>2090</v>
      </c>
      <c r="EL269" s="2">
        <v>6</v>
      </c>
      <c r="EM269" s="2" t="s">
        <v>12</v>
      </c>
      <c r="EN269" s="2">
        <v>130000</v>
      </c>
      <c r="EO269" s="2">
        <v>36</v>
      </c>
      <c r="EP269" s="120">
        <v>780000</v>
      </c>
      <c r="EQ269" s="118" t="str">
        <f t="shared" si="40"/>
        <v/>
      </c>
      <c r="ER269" s="118" t="str">
        <f t="shared" si="41"/>
        <v/>
      </c>
      <c r="ES269" s="118" t="str">
        <f t="shared" si="42"/>
        <v/>
      </c>
      <c r="ET269" s="118" t="str">
        <f t="shared" si="43"/>
        <v/>
      </c>
      <c r="EU269" s="118">
        <f t="shared" si="44"/>
        <v>1</v>
      </c>
      <c r="EV269" s="118">
        <f t="shared" si="45"/>
        <v>1</v>
      </c>
      <c r="EW269" s="118">
        <f t="shared" si="46"/>
        <v>1</v>
      </c>
      <c r="EX269" s="118">
        <f t="shared" si="47"/>
        <v>1</v>
      </c>
      <c r="EY269" s="118">
        <f t="shared" si="48"/>
        <v>1</v>
      </c>
      <c r="EZ269" s="118">
        <f t="shared" si="49"/>
        <v>1</v>
      </c>
      <c r="FA269" s="118" t="str">
        <f>VLOOKUP(B269,[1]Kintone!A:H,8,0)</f>
        <v>診療所</v>
      </c>
      <c r="FB269" s="121">
        <v>45015</v>
      </c>
      <c r="FC269" s="118"/>
      <c r="FD269" s="118"/>
    </row>
    <row r="270" spans="1:161" ht="18.75">
      <c r="A270" s="66">
        <v>266</v>
      </c>
      <c r="B270" s="25">
        <v>2703</v>
      </c>
      <c r="C270" s="67" t="s">
        <v>12</v>
      </c>
      <c r="D270" s="25">
        <v>2715014490</v>
      </c>
      <c r="E270" s="2" t="s">
        <v>1165</v>
      </c>
      <c r="F270" s="2">
        <v>0</v>
      </c>
      <c r="G270" s="2">
        <v>0</v>
      </c>
      <c r="H270" s="2" t="s">
        <v>1959</v>
      </c>
      <c r="I270" s="2" t="s">
        <v>149</v>
      </c>
      <c r="J270" s="2" t="s">
        <v>1960</v>
      </c>
      <c r="K270" s="68" t="s">
        <v>1961</v>
      </c>
      <c r="L270" s="2" t="s">
        <v>3587</v>
      </c>
      <c r="M270" s="2" t="s">
        <v>3588</v>
      </c>
      <c r="N270" s="2" t="s">
        <v>1962</v>
      </c>
      <c r="O270" s="118" t="s">
        <v>1963</v>
      </c>
      <c r="P270" s="2" t="s">
        <v>1961</v>
      </c>
      <c r="Q270" s="2" t="s">
        <v>1959</v>
      </c>
      <c r="R270" s="2" t="s">
        <v>149</v>
      </c>
      <c r="S270" s="2" t="s">
        <v>1960</v>
      </c>
      <c r="T270" s="119" t="s">
        <v>1962</v>
      </c>
      <c r="U270" s="2" t="s">
        <v>20</v>
      </c>
      <c r="V270" s="2" t="s">
        <v>12</v>
      </c>
      <c r="W270" s="69" t="s">
        <v>2617</v>
      </c>
      <c r="X270" s="2" t="s">
        <v>2618</v>
      </c>
      <c r="Y270" s="2">
        <v>9</v>
      </c>
      <c r="Z270" s="2">
        <v>0</v>
      </c>
      <c r="AA270" s="2">
        <v>12</v>
      </c>
      <c r="AB270" s="2">
        <v>0</v>
      </c>
      <c r="AC270" s="2">
        <v>0</v>
      </c>
      <c r="AD270" s="2">
        <v>0</v>
      </c>
      <c r="AE270" s="2">
        <v>0</v>
      </c>
      <c r="AF270" s="2">
        <v>0</v>
      </c>
      <c r="AG270" s="2" t="s">
        <v>2618</v>
      </c>
      <c r="AH270" s="2">
        <v>3</v>
      </c>
      <c r="AI270" s="2" t="s">
        <v>12</v>
      </c>
      <c r="AJ270" s="2">
        <v>70000</v>
      </c>
      <c r="AK270" s="2">
        <v>9</v>
      </c>
      <c r="AL270" s="2">
        <v>0</v>
      </c>
      <c r="AM270" s="2">
        <v>12</v>
      </c>
      <c r="AN270" s="2">
        <v>0</v>
      </c>
      <c r="AO270" s="2">
        <v>0</v>
      </c>
      <c r="AP270" s="2">
        <v>0</v>
      </c>
      <c r="AQ270" s="2">
        <v>0</v>
      </c>
      <c r="AR270" s="2">
        <v>0</v>
      </c>
      <c r="AS270" s="2" t="s">
        <v>2618</v>
      </c>
      <c r="AT270" s="2">
        <v>3</v>
      </c>
      <c r="AU270" s="2" t="s">
        <v>12</v>
      </c>
      <c r="AV270" s="2">
        <v>70000</v>
      </c>
      <c r="AW270" s="2">
        <v>9</v>
      </c>
      <c r="AX270" s="2">
        <v>0</v>
      </c>
      <c r="AY270" s="2">
        <v>12</v>
      </c>
      <c r="AZ270" s="2">
        <v>0</v>
      </c>
      <c r="BA270" s="2">
        <v>0</v>
      </c>
      <c r="BB270" s="2">
        <v>0</v>
      </c>
      <c r="BC270" s="2">
        <v>0</v>
      </c>
      <c r="BD270" s="2">
        <v>0</v>
      </c>
      <c r="BE270" s="2" t="s">
        <v>2618</v>
      </c>
      <c r="BF270" s="2">
        <v>3</v>
      </c>
      <c r="BG270" s="2" t="s">
        <v>12</v>
      </c>
      <c r="BH270" s="2">
        <v>70000</v>
      </c>
      <c r="BI270" s="2">
        <v>0</v>
      </c>
      <c r="BJ270" s="2">
        <v>0</v>
      </c>
      <c r="BK270" s="2">
        <v>0</v>
      </c>
      <c r="BL270" s="2">
        <v>0</v>
      </c>
      <c r="BM270" s="2">
        <v>0</v>
      </c>
      <c r="BN270" s="2">
        <v>0</v>
      </c>
      <c r="BO270" s="2">
        <v>0</v>
      </c>
      <c r="BP270" s="2">
        <v>0</v>
      </c>
      <c r="BQ270" s="2" t="s">
        <v>16</v>
      </c>
      <c r="BR270" s="2">
        <v>0</v>
      </c>
      <c r="BS270" s="2">
        <v>0</v>
      </c>
      <c r="BT270" s="2">
        <v>0</v>
      </c>
      <c r="BU270" s="2">
        <v>0</v>
      </c>
      <c r="BV270" s="2">
        <v>0</v>
      </c>
      <c r="BW270" s="2">
        <v>0</v>
      </c>
      <c r="BX270" s="2">
        <v>0</v>
      </c>
      <c r="BY270" s="2">
        <v>0</v>
      </c>
      <c r="BZ270" s="2">
        <v>0</v>
      </c>
      <c r="CA270" s="2">
        <v>0</v>
      </c>
      <c r="CB270" s="2">
        <v>0</v>
      </c>
      <c r="CC270" s="2" t="s">
        <v>16</v>
      </c>
      <c r="CD270" s="2">
        <v>0</v>
      </c>
      <c r="CE270" s="2">
        <v>0</v>
      </c>
      <c r="CF270" s="2">
        <v>0</v>
      </c>
      <c r="CG270" s="2">
        <v>0</v>
      </c>
      <c r="CH270" s="2">
        <v>0</v>
      </c>
      <c r="CI270" s="2">
        <v>0</v>
      </c>
      <c r="CJ270" s="2">
        <v>0</v>
      </c>
      <c r="CK270" s="2">
        <v>0</v>
      </c>
      <c r="CL270" s="2">
        <v>0</v>
      </c>
      <c r="CM270" s="2">
        <v>0</v>
      </c>
      <c r="CN270" s="2">
        <v>0</v>
      </c>
      <c r="CO270" s="2" t="s">
        <v>16</v>
      </c>
      <c r="CP270" s="2">
        <v>0</v>
      </c>
      <c r="CQ270" s="2">
        <v>0</v>
      </c>
      <c r="CR270" s="2">
        <v>0</v>
      </c>
      <c r="CS270" s="2">
        <v>0</v>
      </c>
      <c r="CT270" s="2">
        <v>0</v>
      </c>
      <c r="CU270" s="2">
        <v>0</v>
      </c>
      <c r="CV270" s="2">
        <v>0</v>
      </c>
      <c r="CW270" s="2">
        <v>0</v>
      </c>
      <c r="CX270" s="2">
        <v>0</v>
      </c>
      <c r="CY270" s="2">
        <v>0</v>
      </c>
      <c r="CZ270" s="2">
        <v>0</v>
      </c>
      <c r="DA270" s="2" t="s">
        <v>16</v>
      </c>
      <c r="DB270" s="2">
        <v>0</v>
      </c>
      <c r="DC270" s="2">
        <v>0</v>
      </c>
      <c r="DD270" s="2">
        <v>0</v>
      </c>
      <c r="DE270" s="2">
        <v>0</v>
      </c>
      <c r="DF270" s="2">
        <v>0</v>
      </c>
      <c r="DG270" s="2">
        <v>0</v>
      </c>
      <c r="DH270" s="2">
        <v>0</v>
      </c>
      <c r="DI270" s="2">
        <v>0</v>
      </c>
      <c r="DJ270" s="2">
        <v>0</v>
      </c>
      <c r="DK270" s="2">
        <v>0</v>
      </c>
      <c r="DL270" s="2">
        <v>0</v>
      </c>
      <c r="DM270" s="2" t="s">
        <v>16</v>
      </c>
      <c r="DN270" s="2">
        <v>0</v>
      </c>
      <c r="DO270" s="2">
        <v>0</v>
      </c>
      <c r="DP270" s="2">
        <v>0</v>
      </c>
      <c r="DQ270" s="2">
        <v>0</v>
      </c>
      <c r="DR270" s="2">
        <v>0</v>
      </c>
      <c r="DS270" s="2">
        <v>0</v>
      </c>
      <c r="DT270" s="2">
        <v>0</v>
      </c>
      <c r="DU270" s="2">
        <v>0</v>
      </c>
      <c r="DV270" s="2">
        <v>0</v>
      </c>
      <c r="DW270" s="2">
        <v>0</v>
      </c>
      <c r="DX270" s="2">
        <v>0</v>
      </c>
      <c r="DY270" s="2" t="s">
        <v>16</v>
      </c>
      <c r="DZ270" s="2">
        <v>0</v>
      </c>
      <c r="EA270" s="2">
        <v>0</v>
      </c>
      <c r="EB270" s="2">
        <v>0</v>
      </c>
      <c r="EC270" s="2">
        <v>0</v>
      </c>
      <c r="ED270" s="2">
        <v>0</v>
      </c>
      <c r="EE270" s="2">
        <v>0</v>
      </c>
      <c r="EF270" s="2">
        <v>0</v>
      </c>
      <c r="EG270" s="2">
        <v>0</v>
      </c>
      <c r="EH270" s="2">
        <v>0</v>
      </c>
      <c r="EI270" s="2">
        <v>0</v>
      </c>
      <c r="EJ270" s="2">
        <v>0</v>
      </c>
      <c r="EK270" s="2" t="s">
        <v>16</v>
      </c>
      <c r="EL270" s="2">
        <v>0</v>
      </c>
      <c r="EM270" s="2">
        <v>0</v>
      </c>
      <c r="EN270" s="2">
        <v>0</v>
      </c>
      <c r="EO270" s="2">
        <v>9</v>
      </c>
      <c r="EP270" s="120">
        <v>210000</v>
      </c>
      <c r="EQ270" s="118">
        <f t="shared" si="40"/>
        <v>1</v>
      </c>
      <c r="ER270" s="118">
        <f t="shared" si="41"/>
        <v>1</v>
      </c>
      <c r="ES270" s="118">
        <f t="shared" si="42"/>
        <v>1</v>
      </c>
      <c r="ET270" s="118" t="str">
        <f t="shared" si="43"/>
        <v/>
      </c>
      <c r="EU270" s="118" t="str">
        <f t="shared" si="44"/>
        <v/>
      </c>
      <c r="EV270" s="118" t="str">
        <f t="shared" si="45"/>
        <v/>
      </c>
      <c r="EW270" s="118" t="str">
        <f t="shared" si="46"/>
        <v/>
      </c>
      <c r="EX270" s="118" t="str">
        <f t="shared" si="47"/>
        <v/>
      </c>
      <c r="EY270" s="118" t="str">
        <f t="shared" si="48"/>
        <v/>
      </c>
      <c r="EZ270" s="118" t="str">
        <f t="shared" si="49"/>
        <v/>
      </c>
      <c r="FA270" s="118" t="str">
        <f>VLOOKUP(B270,[1]Kintone!A:H,8,0)</f>
        <v>診療所</v>
      </c>
      <c r="FB270" s="121">
        <v>45015</v>
      </c>
      <c r="FC270" s="118"/>
      <c r="FD270" s="118"/>
    </row>
    <row r="271" spans="1:161" ht="18.75">
      <c r="A271" s="66">
        <v>267</v>
      </c>
      <c r="B271" s="25">
        <v>321</v>
      </c>
      <c r="C271" s="67" t="s">
        <v>12</v>
      </c>
      <c r="D271" s="25">
        <v>2711705042</v>
      </c>
      <c r="E271" s="2" t="s">
        <v>1165</v>
      </c>
      <c r="F271" s="2">
        <v>0</v>
      </c>
      <c r="G271" s="2">
        <v>0</v>
      </c>
      <c r="H271" s="2" t="s">
        <v>203</v>
      </c>
      <c r="I271" s="2" t="s">
        <v>19</v>
      </c>
      <c r="J271" s="2" t="s">
        <v>1031</v>
      </c>
      <c r="K271" s="68" t="s">
        <v>202</v>
      </c>
      <c r="L271" s="2" t="s">
        <v>1531</v>
      </c>
      <c r="M271" s="2" t="s">
        <v>1532</v>
      </c>
      <c r="N271" s="2" t="s">
        <v>204</v>
      </c>
      <c r="O271" s="118" t="s">
        <v>1533</v>
      </c>
      <c r="P271" s="2" t="s">
        <v>202</v>
      </c>
      <c r="Q271" s="2" t="s">
        <v>203</v>
      </c>
      <c r="R271" s="2" t="s">
        <v>19</v>
      </c>
      <c r="S271" s="2" t="s">
        <v>1031</v>
      </c>
      <c r="T271" s="119" t="s">
        <v>204</v>
      </c>
      <c r="U271" s="2" t="s">
        <v>20</v>
      </c>
      <c r="V271" s="2" t="s">
        <v>12</v>
      </c>
      <c r="W271" s="69" t="s">
        <v>1083</v>
      </c>
      <c r="X271" s="2" t="s">
        <v>2685</v>
      </c>
      <c r="Y271" s="2">
        <v>0</v>
      </c>
      <c r="Z271" s="2">
        <v>0</v>
      </c>
      <c r="AA271" s="2">
        <v>0</v>
      </c>
      <c r="AB271" s="2">
        <v>0</v>
      </c>
      <c r="AC271" s="2">
        <v>13</v>
      </c>
      <c r="AD271" s="2">
        <v>0</v>
      </c>
      <c r="AE271" s="2">
        <v>16</v>
      </c>
      <c r="AF271" s="2">
        <v>0</v>
      </c>
      <c r="AG271" s="2" t="s">
        <v>2685</v>
      </c>
      <c r="AH271" s="2">
        <v>3</v>
      </c>
      <c r="AI271" s="2" t="s">
        <v>12</v>
      </c>
      <c r="AJ271" s="2">
        <v>70000</v>
      </c>
      <c r="AK271" s="2">
        <v>0</v>
      </c>
      <c r="AL271" s="2">
        <v>0</v>
      </c>
      <c r="AM271" s="2">
        <v>0</v>
      </c>
      <c r="AN271" s="2">
        <v>0</v>
      </c>
      <c r="AO271" s="2">
        <v>13</v>
      </c>
      <c r="AP271" s="2">
        <v>0</v>
      </c>
      <c r="AQ271" s="2">
        <v>16</v>
      </c>
      <c r="AR271" s="2">
        <v>0</v>
      </c>
      <c r="AS271" s="2" t="s">
        <v>2685</v>
      </c>
      <c r="AT271" s="2">
        <v>3</v>
      </c>
      <c r="AU271" s="2" t="s">
        <v>12</v>
      </c>
      <c r="AV271" s="2">
        <v>70000</v>
      </c>
      <c r="AW271" s="2">
        <v>0</v>
      </c>
      <c r="AX271" s="2">
        <v>0</v>
      </c>
      <c r="AY271" s="2">
        <v>0</v>
      </c>
      <c r="AZ271" s="2">
        <v>0</v>
      </c>
      <c r="BA271" s="2">
        <v>13</v>
      </c>
      <c r="BB271" s="2">
        <v>0</v>
      </c>
      <c r="BC271" s="2">
        <v>16</v>
      </c>
      <c r="BD271" s="2">
        <v>0</v>
      </c>
      <c r="BE271" s="2" t="s">
        <v>2685</v>
      </c>
      <c r="BF271" s="2">
        <v>3</v>
      </c>
      <c r="BG271" s="2" t="s">
        <v>12</v>
      </c>
      <c r="BH271" s="2">
        <v>70000</v>
      </c>
      <c r="BI271" s="2">
        <v>0</v>
      </c>
      <c r="BJ271" s="2">
        <v>0</v>
      </c>
      <c r="BK271" s="2">
        <v>0</v>
      </c>
      <c r="BL271" s="2">
        <v>0</v>
      </c>
      <c r="BM271" s="2">
        <v>13</v>
      </c>
      <c r="BN271" s="2">
        <v>0</v>
      </c>
      <c r="BO271" s="2">
        <v>16</v>
      </c>
      <c r="BP271" s="2">
        <v>0</v>
      </c>
      <c r="BQ271" s="2" t="s">
        <v>2685</v>
      </c>
      <c r="BR271" s="2">
        <v>3</v>
      </c>
      <c r="BS271" s="2" t="s">
        <v>12</v>
      </c>
      <c r="BT271" s="2">
        <v>70000</v>
      </c>
      <c r="BU271" s="2">
        <v>0</v>
      </c>
      <c r="BV271" s="2">
        <v>0</v>
      </c>
      <c r="BW271" s="2">
        <v>0</v>
      </c>
      <c r="BX271" s="2">
        <v>0</v>
      </c>
      <c r="BY271" s="2">
        <v>13</v>
      </c>
      <c r="BZ271" s="2">
        <v>0</v>
      </c>
      <c r="CA271" s="2">
        <v>16</v>
      </c>
      <c r="CB271" s="2">
        <v>0</v>
      </c>
      <c r="CC271" s="2" t="s">
        <v>2685</v>
      </c>
      <c r="CD271" s="2">
        <v>3</v>
      </c>
      <c r="CE271" s="2" t="s">
        <v>12</v>
      </c>
      <c r="CF271" s="2">
        <v>70000</v>
      </c>
      <c r="CG271" s="2">
        <v>0</v>
      </c>
      <c r="CH271" s="2">
        <v>0</v>
      </c>
      <c r="CI271" s="2">
        <v>0</v>
      </c>
      <c r="CJ271" s="2">
        <v>0</v>
      </c>
      <c r="CK271" s="2">
        <v>13</v>
      </c>
      <c r="CL271" s="2">
        <v>0</v>
      </c>
      <c r="CM271" s="2">
        <v>16</v>
      </c>
      <c r="CN271" s="2">
        <v>0</v>
      </c>
      <c r="CO271" s="2" t="s">
        <v>2685</v>
      </c>
      <c r="CP271" s="2">
        <v>3</v>
      </c>
      <c r="CQ271" s="2" t="s">
        <v>12</v>
      </c>
      <c r="CR271" s="2">
        <v>70000</v>
      </c>
      <c r="CS271" s="2">
        <v>0</v>
      </c>
      <c r="CT271" s="2">
        <v>0</v>
      </c>
      <c r="CU271" s="2">
        <v>0</v>
      </c>
      <c r="CV271" s="2">
        <v>0</v>
      </c>
      <c r="CW271" s="2">
        <v>13</v>
      </c>
      <c r="CX271" s="2">
        <v>0</v>
      </c>
      <c r="CY271" s="2">
        <v>16</v>
      </c>
      <c r="CZ271" s="2">
        <v>0</v>
      </c>
      <c r="DA271" s="2" t="s">
        <v>2685</v>
      </c>
      <c r="DB271" s="2">
        <v>3</v>
      </c>
      <c r="DC271" s="2" t="s">
        <v>12</v>
      </c>
      <c r="DD271" s="2">
        <v>70000</v>
      </c>
      <c r="DE271" s="2">
        <v>0</v>
      </c>
      <c r="DF271" s="2">
        <v>0</v>
      </c>
      <c r="DG271" s="2">
        <v>0</v>
      </c>
      <c r="DH271" s="2">
        <v>0</v>
      </c>
      <c r="DI271" s="2">
        <v>13</v>
      </c>
      <c r="DJ271" s="2">
        <v>0</v>
      </c>
      <c r="DK271" s="2">
        <v>16</v>
      </c>
      <c r="DL271" s="2">
        <v>0</v>
      </c>
      <c r="DM271" s="2" t="s">
        <v>2685</v>
      </c>
      <c r="DN271" s="2">
        <v>3</v>
      </c>
      <c r="DO271" s="2" t="s">
        <v>12</v>
      </c>
      <c r="DP271" s="2">
        <v>70000</v>
      </c>
      <c r="DQ271" s="2">
        <v>0</v>
      </c>
      <c r="DR271" s="2">
        <v>0</v>
      </c>
      <c r="DS271" s="2">
        <v>0</v>
      </c>
      <c r="DT271" s="2">
        <v>0</v>
      </c>
      <c r="DU271" s="2">
        <v>0</v>
      </c>
      <c r="DV271" s="2">
        <v>0</v>
      </c>
      <c r="DW271" s="2">
        <v>0</v>
      </c>
      <c r="DX271" s="2">
        <v>0</v>
      </c>
      <c r="DY271" s="2" t="s">
        <v>16</v>
      </c>
      <c r="DZ271" s="2">
        <v>0</v>
      </c>
      <c r="EA271" s="2">
        <v>0</v>
      </c>
      <c r="EB271" s="2">
        <v>0</v>
      </c>
      <c r="EC271" s="2">
        <v>0</v>
      </c>
      <c r="ED271" s="2">
        <v>0</v>
      </c>
      <c r="EE271" s="2">
        <v>0</v>
      </c>
      <c r="EF271" s="2">
        <v>0</v>
      </c>
      <c r="EG271" s="2">
        <v>13</v>
      </c>
      <c r="EH271" s="2">
        <v>0</v>
      </c>
      <c r="EI271" s="2">
        <v>16</v>
      </c>
      <c r="EJ271" s="2">
        <v>0</v>
      </c>
      <c r="EK271" s="2" t="s">
        <v>2685</v>
      </c>
      <c r="EL271" s="2">
        <v>3</v>
      </c>
      <c r="EM271" s="2" t="s">
        <v>12</v>
      </c>
      <c r="EN271" s="2">
        <v>70000</v>
      </c>
      <c r="EO271" s="2">
        <v>27</v>
      </c>
      <c r="EP271" s="120">
        <v>630000</v>
      </c>
      <c r="EQ271" s="118">
        <f t="shared" si="40"/>
        <v>1</v>
      </c>
      <c r="ER271" s="118">
        <f t="shared" si="41"/>
        <v>1</v>
      </c>
      <c r="ES271" s="118">
        <f t="shared" si="42"/>
        <v>1</v>
      </c>
      <c r="ET271" s="118">
        <f t="shared" si="43"/>
        <v>1</v>
      </c>
      <c r="EU271" s="118">
        <f t="shared" si="44"/>
        <v>1</v>
      </c>
      <c r="EV271" s="118">
        <f t="shared" si="45"/>
        <v>1</v>
      </c>
      <c r="EW271" s="118">
        <f t="shared" si="46"/>
        <v>1</v>
      </c>
      <c r="EX271" s="118">
        <f t="shared" si="47"/>
        <v>1</v>
      </c>
      <c r="EY271" s="118" t="str">
        <f t="shared" si="48"/>
        <v/>
      </c>
      <c r="EZ271" s="118">
        <f t="shared" si="49"/>
        <v>1</v>
      </c>
      <c r="FA271" s="118" t="str">
        <f>VLOOKUP(B271,[1]Kintone!A:H,8,0)</f>
        <v>診療所</v>
      </c>
      <c r="FB271" s="121">
        <v>45015</v>
      </c>
      <c r="FC271" s="118"/>
      <c r="FD271" s="118"/>
    </row>
    <row r="272" spans="1:161" ht="18.75" customHeight="1">
      <c r="A272" s="66">
        <v>268</v>
      </c>
      <c r="B272" s="25">
        <v>2274</v>
      </c>
      <c r="C272" s="67" t="s">
        <v>12</v>
      </c>
      <c r="D272" s="25">
        <v>2715807836</v>
      </c>
      <c r="E272" s="2" t="s">
        <v>1165</v>
      </c>
      <c r="F272" s="2">
        <v>0</v>
      </c>
      <c r="G272" s="2">
        <v>0</v>
      </c>
      <c r="H272" s="2" t="s">
        <v>357</v>
      </c>
      <c r="I272" s="2" t="s">
        <v>168</v>
      </c>
      <c r="J272" s="2" t="s">
        <v>358</v>
      </c>
      <c r="K272" s="68" t="s">
        <v>356</v>
      </c>
      <c r="L272" s="2" t="s">
        <v>3589</v>
      </c>
      <c r="M272" s="2" t="s">
        <v>3589</v>
      </c>
      <c r="N272" s="2" t="s">
        <v>1503</v>
      </c>
      <c r="O272" s="118" t="s">
        <v>3590</v>
      </c>
      <c r="P272" s="2" t="s">
        <v>3591</v>
      </c>
      <c r="Q272" s="2" t="s">
        <v>2947</v>
      </c>
      <c r="R272" s="2" t="s">
        <v>168</v>
      </c>
      <c r="S272" s="2" t="s">
        <v>358</v>
      </c>
      <c r="T272" s="119" t="s">
        <v>359</v>
      </c>
      <c r="U272" s="2" t="s">
        <v>20</v>
      </c>
      <c r="V272" s="2" t="s">
        <v>12</v>
      </c>
      <c r="W272" s="123" t="s">
        <v>3592</v>
      </c>
      <c r="X272" s="2"/>
      <c r="Y272" s="2">
        <v>9</v>
      </c>
      <c r="Z272" s="2">
        <v>0</v>
      </c>
      <c r="AA272" s="2">
        <v>12</v>
      </c>
      <c r="AB272" s="2">
        <v>0</v>
      </c>
      <c r="AC272" s="2">
        <v>0</v>
      </c>
      <c r="AD272" s="2">
        <v>0</v>
      </c>
      <c r="AE272" s="2">
        <v>0</v>
      </c>
      <c r="AF272" s="2">
        <v>0</v>
      </c>
      <c r="AG272" s="2" t="s">
        <v>16</v>
      </c>
      <c r="AH272" s="2">
        <v>3</v>
      </c>
      <c r="AI272" s="2" t="s">
        <v>12</v>
      </c>
      <c r="AJ272" s="2">
        <v>70000</v>
      </c>
      <c r="AK272" s="2">
        <v>9</v>
      </c>
      <c r="AL272" s="2">
        <v>0</v>
      </c>
      <c r="AM272" s="2">
        <v>12</v>
      </c>
      <c r="AN272" s="2">
        <v>0</v>
      </c>
      <c r="AO272" s="2">
        <v>0</v>
      </c>
      <c r="AP272" s="2">
        <v>0</v>
      </c>
      <c r="AQ272" s="2">
        <v>0</v>
      </c>
      <c r="AR272" s="2">
        <v>0</v>
      </c>
      <c r="AS272" s="2" t="s">
        <v>16</v>
      </c>
      <c r="AT272" s="2">
        <v>3</v>
      </c>
      <c r="AU272" s="2" t="s">
        <v>12</v>
      </c>
      <c r="AV272" s="2">
        <v>70000</v>
      </c>
      <c r="AW272" s="2">
        <v>9</v>
      </c>
      <c r="AX272" s="2">
        <v>0</v>
      </c>
      <c r="AY272" s="2">
        <v>12</v>
      </c>
      <c r="AZ272" s="2">
        <v>0</v>
      </c>
      <c r="BA272" s="2">
        <v>0</v>
      </c>
      <c r="BB272" s="2">
        <v>0</v>
      </c>
      <c r="BC272" s="2">
        <v>0</v>
      </c>
      <c r="BD272" s="2">
        <v>0</v>
      </c>
      <c r="BE272" s="2" t="s">
        <v>16</v>
      </c>
      <c r="BF272" s="2">
        <v>3</v>
      </c>
      <c r="BG272" s="2" t="s">
        <v>12</v>
      </c>
      <c r="BH272" s="2">
        <v>70000</v>
      </c>
      <c r="BI272" s="2">
        <v>9</v>
      </c>
      <c r="BJ272" s="2">
        <v>0</v>
      </c>
      <c r="BK272" s="2">
        <v>12</v>
      </c>
      <c r="BL272" s="2">
        <v>0</v>
      </c>
      <c r="BM272" s="2">
        <v>0</v>
      </c>
      <c r="BN272" s="2">
        <v>0</v>
      </c>
      <c r="BO272" s="2">
        <v>0</v>
      </c>
      <c r="BP272" s="2">
        <v>0</v>
      </c>
      <c r="BQ272" s="2" t="s">
        <v>16</v>
      </c>
      <c r="BR272" s="2">
        <v>3</v>
      </c>
      <c r="BS272" s="2" t="s">
        <v>12</v>
      </c>
      <c r="BT272" s="2">
        <v>70000</v>
      </c>
      <c r="BU272" s="2">
        <v>9</v>
      </c>
      <c r="BV272" s="2">
        <v>0</v>
      </c>
      <c r="BW272" s="2">
        <v>12</v>
      </c>
      <c r="BX272" s="2">
        <v>0</v>
      </c>
      <c r="BY272" s="2">
        <v>0</v>
      </c>
      <c r="BZ272" s="2">
        <v>0</v>
      </c>
      <c r="CA272" s="2">
        <v>0</v>
      </c>
      <c r="CB272" s="2">
        <v>0</v>
      </c>
      <c r="CC272" s="2" t="s">
        <v>16</v>
      </c>
      <c r="CD272" s="2">
        <v>3</v>
      </c>
      <c r="CE272" s="2" t="s">
        <v>12</v>
      </c>
      <c r="CF272" s="2">
        <v>70000</v>
      </c>
      <c r="CG272" s="2">
        <v>9</v>
      </c>
      <c r="CH272" s="2">
        <v>0</v>
      </c>
      <c r="CI272" s="2">
        <v>12</v>
      </c>
      <c r="CJ272" s="2">
        <v>0</v>
      </c>
      <c r="CK272" s="2">
        <v>0</v>
      </c>
      <c r="CL272" s="2">
        <v>0</v>
      </c>
      <c r="CM272" s="2">
        <v>0</v>
      </c>
      <c r="CN272" s="2">
        <v>0</v>
      </c>
      <c r="CO272" s="2" t="s">
        <v>16</v>
      </c>
      <c r="CP272" s="2">
        <v>3</v>
      </c>
      <c r="CQ272" s="2" t="s">
        <v>12</v>
      </c>
      <c r="CR272" s="2">
        <v>70000</v>
      </c>
      <c r="CS272" s="2">
        <v>9</v>
      </c>
      <c r="CT272" s="2">
        <v>0</v>
      </c>
      <c r="CU272" s="2">
        <v>12</v>
      </c>
      <c r="CV272" s="2">
        <v>0</v>
      </c>
      <c r="CW272" s="2">
        <v>13</v>
      </c>
      <c r="CX272" s="2">
        <v>30</v>
      </c>
      <c r="CY272" s="2">
        <v>16</v>
      </c>
      <c r="CZ272" s="2">
        <v>0</v>
      </c>
      <c r="DA272" s="2" t="s">
        <v>16</v>
      </c>
      <c r="DB272" s="2">
        <v>5.5</v>
      </c>
      <c r="DC272" s="2" t="s">
        <v>12</v>
      </c>
      <c r="DD272" s="2">
        <v>120000</v>
      </c>
      <c r="DE272" s="2">
        <v>9</v>
      </c>
      <c r="DF272" s="2">
        <v>0</v>
      </c>
      <c r="DG272" s="2">
        <v>12</v>
      </c>
      <c r="DH272" s="2">
        <v>0</v>
      </c>
      <c r="DI272" s="2">
        <v>13</v>
      </c>
      <c r="DJ272" s="2">
        <v>30</v>
      </c>
      <c r="DK272" s="2">
        <v>16</v>
      </c>
      <c r="DL272" s="2">
        <v>0</v>
      </c>
      <c r="DM272" s="2" t="s">
        <v>16</v>
      </c>
      <c r="DN272" s="2">
        <v>5.5</v>
      </c>
      <c r="DO272" s="2" t="s">
        <v>12</v>
      </c>
      <c r="DP272" s="2">
        <v>120000</v>
      </c>
      <c r="DQ272" s="2">
        <v>9</v>
      </c>
      <c r="DR272" s="2">
        <v>0</v>
      </c>
      <c r="DS272" s="2">
        <v>12</v>
      </c>
      <c r="DT272" s="2">
        <v>0</v>
      </c>
      <c r="DU272" s="2">
        <v>13</v>
      </c>
      <c r="DV272" s="2">
        <v>30</v>
      </c>
      <c r="DW272" s="2">
        <v>16</v>
      </c>
      <c r="DX272" s="2">
        <v>0</v>
      </c>
      <c r="DY272" s="2" t="s">
        <v>16</v>
      </c>
      <c r="DZ272" s="2">
        <v>5.5</v>
      </c>
      <c r="EA272" s="2" t="s">
        <v>12</v>
      </c>
      <c r="EB272" s="2">
        <v>120000</v>
      </c>
      <c r="EC272" s="2">
        <v>9</v>
      </c>
      <c r="ED272" s="2">
        <v>0</v>
      </c>
      <c r="EE272" s="2">
        <v>12</v>
      </c>
      <c r="EF272" s="2">
        <v>0</v>
      </c>
      <c r="EG272" s="2">
        <v>0</v>
      </c>
      <c r="EH272" s="2">
        <v>0</v>
      </c>
      <c r="EI272" s="2">
        <v>0</v>
      </c>
      <c r="EJ272" s="2">
        <v>0</v>
      </c>
      <c r="EK272" s="2" t="s">
        <v>16</v>
      </c>
      <c r="EL272" s="2">
        <v>3</v>
      </c>
      <c r="EM272" s="2" t="s">
        <v>12</v>
      </c>
      <c r="EN272" s="2">
        <v>70000</v>
      </c>
      <c r="EO272" s="2">
        <v>37.5</v>
      </c>
      <c r="EP272" s="120">
        <v>850000</v>
      </c>
      <c r="EQ272" s="118">
        <f t="shared" si="40"/>
        <v>1</v>
      </c>
      <c r="ER272" s="118">
        <f t="shared" si="41"/>
        <v>1</v>
      </c>
      <c r="ES272" s="118">
        <f t="shared" si="42"/>
        <v>1</v>
      </c>
      <c r="ET272" s="118">
        <f t="shared" si="43"/>
        <v>1</v>
      </c>
      <c r="EU272" s="118">
        <f t="shared" si="44"/>
        <v>1</v>
      </c>
      <c r="EV272" s="118">
        <f t="shared" si="45"/>
        <v>1</v>
      </c>
      <c r="EW272" s="118">
        <f t="shared" si="46"/>
        <v>1</v>
      </c>
      <c r="EX272" s="118">
        <f t="shared" si="47"/>
        <v>1</v>
      </c>
      <c r="EY272" s="118">
        <f t="shared" si="48"/>
        <v>1</v>
      </c>
      <c r="EZ272" s="118">
        <f t="shared" si="49"/>
        <v>1</v>
      </c>
      <c r="FA272" s="118" t="str">
        <f>VLOOKUP(B272,[1]Kintone!A:H,8,0)</f>
        <v>診療所</v>
      </c>
      <c r="FB272" s="130">
        <v>45015</v>
      </c>
      <c r="FC272" s="118"/>
      <c r="FD272" s="118"/>
    </row>
    <row r="273" spans="1:160" ht="18.75">
      <c r="A273" s="66">
        <v>269</v>
      </c>
      <c r="B273" s="25">
        <v>2202</v>
      </c>
      <c r="C273" s="67" t="s">
        <v>15</v>
      </c>
      <c r="D273" s="25">
        <v>2719410256</v>
      </c>
      <c r="E273" s="2" t="s">
        <v>1007</v>
      </c>
      <c r="F273" s="2" t="s">
        <v>3593</v>
      </c>
      <c r="G273" s="2" t="s">
        <v>1196</v>
      </c>
      <c r="H273" s="2" t="s">
        <v>1005</v>
      </c>
      <c r="I273" s="2" t="s">
        <v>47</v>
      </c>
      <c r="J273" s="2" t="s">
        <v>2997</v>
      </c>
      <c r="K273" s="68" t="s">
        <v>2276</v>
      </c>
      <c r="L273" s="2" t="s">
        <v>3594</v>
      </c>
      <c r="M273" s="2" t="s">
        <v>3595</v>
      </c>
      <c r="N273" s="2" t="s">
        <v>3596</v>
      </c>
      <c r="O273" s="131">
        <v>0</v>
      </c>
      <c r="P273" s="2" t="s">
        <v>3597</v>
      </c>
      <c r="Q273" s="2" t="s">
        <v>1940</v>
      </c>
      <c r="R273" s="2" t="s">
        <v>3598</v>
      </c>
      <c r="S273" s="2" t="s">
        <v>3599</v>
      </c>
      <c r="T273" s="119" t="s">
        <v>3600</v>
      </c>
      <c r="U273" s="131" t="s">
        <v>39</v>
      </c>
      <c r="V273" s="131" t="s">
        <v>15</v>
      </c>
      <c r="W273" s="131"/>
      <c r="X273" s="2" t="s">
        <v>3601</v>
      </c>
      <c r="Y273" s="132">
        <v>0</v>
      </c>
      <c r="Z273" s="132">
        <v>0</v>
      </c>
      <c r="AA273" s="132">
        <v>0</v>
      </c>
      <c r="AB273" s="132">
        <v>0</v>
      </c>
      <c r="AC273" s="133">
        <v>0</v>
      </c>
      <c r="AD273" s="132">
        <v>0</v>
      </c>
      <c r="AE273" s="132">
        <v>0</v>
      </c>
      <c r="AF273" s="134">
        <v>0</v>
      </c>
      <c r="AG273" s="132" t="s">
        <v>16</v>
      </c>
      <c r="AH273" s="100">
        <v>0</v>
      </c>
      <c r="AI273" s="100">
        <v>0</v>
      </c>
      <c r="AJ273" s="100">
        <v>0</v>
      </c>
      <c r="AK273" s="100">
        <v>0</v>
      </c>
      <c r="AL273" s="100">
        <v>0</v>
      </c>
      <c r="AM273" s="100">
        <v>0</v>
      </c>
      <c r="AN273" s="100">
        <v>0</v>
      </c>
      <c r="AO273" s="100">
        <v>0</v>
      </c>
      <c r="AP273" s="100">
        <v>0</v>
      </c>
      <c r="AQ273" s="101">
        <v>0</v>
      </c>
      <c r="AR273" s="101">
        <v>0</v>
      </c>
      <c r="AS273" s="100" t="s">
        <v>16</v>
      </c>
      <c r="AT273" s="100">
        <v>0</v>
      </c>
      <c r="AU273" s="100">
        <v>0</v>
      </c>
      <c r="AV273" s="100">
        <v>0</v>
      </c>
      <c r="AW273" s="100">
        <v>0</v>
      </c>
      <c r="AX273" s="100">
        <v>0</v>
      </c>
      <c r="AY273" s="100">
        <v>0</v>
      </c>
      <c r="AZ273" s="100">
        <v>0</v>
      </c>
      <c r="BA273" s="100">
        <v>0</v>
      </c>
      <c r="BB273" s="100">
        <v>0</v>
      </c>
      <c r="BC273" s="101">
        <v>0</v>
      </c>
      <c r="BD273" s="101">
        <v>0</v>
      </c>
      <c r="BE273" s="100" t="s">
        <v>16</v>
      </c>
      <c r="BF273" s="100">
        <v>0</v>
      </c>
      <c r="BG273" s="100">
        <v>0</v>
      </c>
      <c r="BH273" s="100">
        <v>0</v>
      </c>
      <c r="BI273" s="100">
        <v>0</v>
      </c>
      <c r="BJ273" s="100">
        <v>0</v>
      </c>
      <c r="BK273" s="100">
        <v>0</v>
      </c>
      <c r="BL273" s="100">
        <v>0</v>
      </c>
      <c r="BM273" s="100">
        <v>0</v>
      </c>
      <c r="BN273" s="100">
        <v>0</v>
      </c>
      <c r="BO273" s="101">
        <v>0</v>
      </c>
      <c r="BP273" s="101">
        <v>0</v>
      </c>
      <c r="BQ273" s="100" t="s">
        <v>16</v>
      </c>
      <c r="BR273" s="100">
        <v>0</v>
      </c>
      <c r="BS273" s="100">
        <v>0</v>
      </c>
      <c r="BT273" s="100">
        <v>0</v>
      </c>
      <c r="BU273" s="100">
        <v>9</v>
      </c>
      <c r="BV273" s="100">
        <v>0</v>
      </c>
      <c r="BW273" s="100">
        <v>11</v>
      </c>
      <c r="BX273" s="100">
        <v>30</v>
      </c>
      <c r="BY273" s="100">
        <v>13</v>
      </c>
      <c r="BZ273" s="100">
        <v>0</v>
      </c>
      <c r="CA273" s="101">
        <v>16</v>
      </c>
      <c r="CB273" s="101">
        <v>30</v>
      </c>
      <c r="CC273" s="100" t="s">
        <v>2998</v>
      </c>
      <c r="CD273" s="100">
        <v>6</v>
      </c>
      <c r="CE273" s="100" t="s">
        <v>15</v>
      </c>
      <c r="CF273" s="100">
        <v>65000</v>
      </c>
      <c r="CG273" s="100">
        <v>0</v>
      </c>
      <c r="CH273" s="100">
        <v>0</v>
      </c>
      <c r="CI273" s="100">
        <v>0</v>
      </c>
      <c r="CJ273" s="100">
        <v>0</v>
      </c>
      <c r="CK273" s="100">
        <v>0</v>
      </c>
      <c r="CL273" s="100">
        <v>0</v>
      </c>
      <c r="CM273" s="101">
        <v>0</v>
      </c>
      <c r="CN273" s="101">
        <v>0</v>
      </c>
      <c r="CO273" s="100" t="s">
        <v>16</v>
      </c>
      <c r="CP273" s="100">
        <v>0</v>
      </c>
      <c r="CQ273" s="100">
        <v>0</v>
      </c>
      <c r="CR273" s="100">
        <v>0</v>
      </c>
      <c r="CS273" s="100">
        <v>9</v>
      </c>
      <c r="CT273" s="100">
        <v>0</v>
      </c>
      <c r="CU273" s="100">
        <v>11</v>
      </c>
      <c r="CV273" s="100">
        <v>30</v>
      </c>
      <c r="CW273" s="100">
        <v>13</v>
      </c>
      <c r="CX273" s="100">
        <v>0</v>
      </c>
      <c r="CY273" s="101">
        <v>16</v>
      </c>
      <c r="CZ273" s="101">
        <v>30</v>
      </c>
      <c r="DA273" s="100" t="s">
        <v>2998</v>
      </c>
      <c r="DB273" s="100">
        <v>6</v>
      </c>
      <c r="DC273" s="100" t="s">
        <v>15</v>
      </c>
      <c r="DD273" s="100">
        <v>65000</v>
      </c>
      <c r="DE273" s="100">
        <v>9</v>
      </c>
      <c r="DF273" s="100">
        <v>0</v>
      </c>
      <c r="DG273" s="100">
        <v>11</v>
      </c>
      <c r="DH273" s="100">
        <v>30</v>
      </c>
      <c r="DI273" s="100">
        <v>13</v>
      </c>
      <c r="DJ273" s="100">
        <v>0</v>
      </c>
      <c r="DK273" s="101">
        <v>16</v>
      </c>
      <c r="DL273" s="101">
        <v>30</v>
      </c>
      <c r="DM273" s="100" t="s">
        <v>2998</v>
      </c>
      <c r="DN273" s="100">
        <v>6</v>
      </c>
      <c r="DO273" s="100" t="s">
        <v>15</v>
      </c>
      <c r="DP273" s="100">
        <v>65000</v>
      </c>
      <c r="DQ273" s="100">
        <v>9</v>
      </c>
      <c r="DR273" s="100">
        <v>0</v>
      </c>
      <c r="DS273" s="100">
        <v>11</v>
      </c>
      <c r="DT273" s="100">
        <v>30</v>
      </c>
      <c r="DU273" s="100">
        <v>13</v>
      </c>
      <c r="DV273" s="100">
        <v>0</v>
      </c>
      <c r="DW273" s="101">
        <v>16</v>
      </c>
      <c r="DX273" s="101">
        <v>30</v>
      </c>
      <c r="DY273" s="100" t="s">
        <v>2998</v>
      </c>
      <c r="DZ273" s="100">
        <v>6</v>
      </c>
      <c r="EA273" s="100" t="s">
        <v>15</v>
      </c>
      <c r="EB273" s="100">
        <v>65000</v>
      </c>
      <c r="EC273" s="100">
        <v>0</v>
      </c>
      <c r="ED273" s="100">
        <v>0</v>
      </c>
      <c r="EE273" s="100">
        <v>0</v>
      </c>
      <c r="EF273" s="100">
        <v>0</v>
      </c>
      <c r="EG273" s="100">
        <v>0</v>
      </c>
      <c r="EH273" s="100">
        <v>0</v>
      </c>
      <c r="EI273" s="101">
        <v>0</v>
      </c>
      <c r="EJ273" s="101">
        <v>0</v>
      </c>
      <c r="EK273" s="100" t="s">
        <v>16</v>
      </c>
      <c r="EL273" s="100">
        <v>0</v>
      </c>
      <c r="EM273" s="100">
        <v>0</v>
      </c>
      <c r="EN273" s="100">
        <v>0</v>
      </c>
      <c r="EO273" s="100">
        <v>24</v>
      </c>
      <c r="EP273" s="135">
        <v>260000</v>
      </c>
      <c r="EQ273" s="118" t="str">
        <f t="shared" si="40"/>
        <v/>
      </c>
      <c r="ER273" s="118" t="str">
        <f t="shared" si="41"/>
        <v/>
      </c>
      <c r="ES273" s="118" t="str">
        <f t="shared" si="42"/>
        <v/>
      </c>
      <c r="ET273" s="118" t="str">
        <f t="shared" si="43"/>
        <v/>
      </c>
      <c r="EU273" s="118">
        <f t="shared" si="44"/>
        <v>1</v>
      </c>
      <c r="EV273" s="118" t="str">
        <f t="shared" si="45"/>
        <v/>
      </c>
      <c r="EW273" s="118">
        <f t="shared" si="46"/>
        <v>1</v>
      </c>
      <c r="EX273" s="118">
        <f t="shared" si="47"/>
        <v>1</v>
      </c>
      <c r="EY273" s="118">
        <f t="shared" si="48"/>
        <v>1</v>
      </c>
      <c r="EZ273" s="118" t="str">
        <f t="shared" si="49"/>
        <v/>
      </c>
      <c r="FA273" s="118" t="str">
        <f>VLOOKUP(B273,[1]Kintone!A:H,8,0)</f>
        <v>診療所</v>
      </c>
      <c r="FB273" s="130">
        <v>45015</v>
      </c>
      <c r="FC273" s="118"/>
      <c r="FD273" s="118"/>
    </row>
    <row r="274" spans="1:160" ht="18.75">
      <c r="A274" s="66">
        <v>270</v>
      </c>
      <c r="B274" s="25">
        <v>797</v>
      </c>
      <c r="C274" s="67" t="s">
        <v>12</v>
      </c>
      <c r="D274" s="25">
        <v>2711003174</v>
      </c>
      <c r="E274" s="2" t="s">
        <v>1165</v>
      </c>
      <c r="F274" s="2">
        <v>0</v>
      </c>
      <c r="G274" s="2">
        <v>0</v>
      </c>
      <c r="H274" s="2" t="s">
        <v>325</v>
      </c>
      <c r="I274" s="2" t="s">
        <v>326</v>
      </c>
      <c r="J274" s="2" t="s">
        <v>327</v>
      </c>
      <c r="K274" s="68" t="s">
        <v>324</v>
      </c>
      <c r="L274" s="2" t="s">
        <v>3602</v>
      </c>
      <c r="M274" s="2" t="s">
        <v>3602</v>
      </c>
      <c r="N274" s="2" t="s">
        <v>328</v>
      </c>
      <c r="O274" s="118" t="s">
        <v>1632</v>
      </c>
      <c r="P274" s="2" t="s">
        <v>324</v>
      </c>
      <c r="Q274" s="2" t="s">
        <v>325</v>
      </c>
      <c r="R274" s="2" t="s">
        <v>326</v>
      </c>
      <c r="S274" s="2" t="s">
        <v>327</v>
      </c>
      <c r="T274" s="119" t="s">
        <v>328</v>
      </c>
      <c r="U274" s="2" t="s">
        <v>29</v>
      </c>
      <c r="V274" s="2" t="s">
        <v>12</v>
      </c>
      <c r="W274" s="69"/>
      <c r="X274" s="2" t="s">
        <v>2937</v>
      </c>
      <c r="Y274" s="2">
        <v>9</v>
      </c>
      <c r="Z274" s="2">
        <v>30</v>
      </c>
      <c r="AA274" s="2">
        <v>11</v>
      </c>
      <c r="AB274" s="2">
        <v>0</v>
      </c>
      <c r="AC274" s="2">
        <v>0</v>
      </c>
      <c r="AD274" s="2">
        <v>0</v>
      </c>
      <c r="AE274" s="2">
        <v>0</v>
      </c>
      <c r="AF274" s="2">
        <v>0</v>
      </c>
      <c r="AG274" s="2" t="s">
        <v>2937</v>
      </c>
      <c r="AH274" s="2">
        <v>1.5</v>
      </c>
      <c r="AI274" s="2" t="s">
        <v>12</v>
      </c>
      <c r="AJ274" s="2">
        <v>50000</v>
      </c>
      <c r="AK274" s="2">
        <v>9</v>
      </c>
      <c r="AL274" s="2">
        <v>30</v>
      </c>
      <c r="AM274" s="2">
        <v>11</v>
      </c>
      <c r="AN274" s="2">
        <v>0</v>
      </c>
      <c r="AO274" s="2">
        <v>0</v>
      </c>
      <c r="AP274" s="2">
        <v>0</v>
      </c>
      <c r="AQ274" s="2">
        <v>0</v>
      </c>
      <c r="AR274" s="2">
        <v>0</v>
      </c>
      <c r="AS274" s="2" t="s">
        <v>2937</v>
      </c>
      <c r="AT274" s="2">
        <v>1.5</v>
      </c>
      <c r="AU274" s="2" t="s">
        <v>12</v>
      </c>
      <c r="AV274" s="2">
        <v>50000</v>
      </c>
      <c r="AW274" s="2">
        <v>0</v>
      </c>
      <c r="AX274" s="2">
        <v>0</v>
      </c>
      <c r="AY274" s="2">
        <v>0</v>
      </c>
      <c r="AZ274" s="2">
        <v>0</v>
      </c>
      <c r="BA274" s="2">
        <v>0</v>
      </c>
      <c r="BB274" s="2">
        <v>0</v>
      </c>
      <c r="BC274" s="2">
        <v>0</v>
      </c>
      <c r="BD274" s="2">
        <v>0</v>
      </c>
      <c r="BE274" s="2" t="s">
        <v>16</v>
      </c>
      <c r="BF274" s="2">
        <v>0</v>
      </c>
      <c r="BG274" s="2">
        <v>0</v>
      </c>
      <c r="BH274" s="2">
        <v>0</v>
      </c>
      <c r="BI274" s="2">
        <v>9</v>
      </c>
      <c r="BJ274" s="2">
        <v>30</v>
      </c>
      <c r="BK274" s="2">
        <v>11</v>
      </c>
      <c r="BL274" s="2">
        <v>0</v>
      </c>
      <c r="BM274" s="2">
        <v>0</v>
      </c>
      <c r="BN274" s="2">
        <v>0</v>
      </c>
      <c r="BO274" s="2">
        <v>0</v>
      </c>
      <c r="BP274" s="2">
        <v>0</v>
      </c>
      <c r="BQ274" s="2" t="s">
        <v>2937</v>
      </c>
      <c r="BR274" s="2">
        <v>1.5</v>
      </c>
      <c r="BS274" s="2" t="s">
        <v>12</v>
      </c>
      <c r="BT274" s="2">
        <v>50000</v>
      </c>
      <c r="BU274" s="2">
        <v>0</v>
      </c>
      <c r="BV274" s="2">
        <v>0</v>
      </c>
      <c r="BW274" s="2">
        <v>0</v>
      </c>
      <c r="BX274" s="2">
        <v>0</v>
      </c>
      <c r="BY274" s="2">
        <v>0</v>
      </c>
      <c r="BZ274" s="2">
        <v>0</v>
      </c>
      <c r="CA274" s="2">
        <v>0</v>
      </c>
      <c r="CB274" s="2">
        <v>0</v>
      </c>
      <c r="CC274" s="2" t="s">
        <v>16</v>
      </c>
      <c r="CD274" s="2">
        <v>0</v>
      </c>
      <c r="CE274" s="2">
        <v>0</v>
      </c>
      <c r="CF274" s="2">
        <v>0</v>
      </c>
      <c r="CG274" s="2">
        <v>9</v>
      </c>
      <c r="CH274" s="2">
        <v>30</v>
      </c>
      <c r="CI274" s="2">
        <v>11</v>
      </c>
      <c r="CJ274" s="2">
        <v>0</v>
      </c>
      <c r="CK274" s="2">
        <v>0</v>
      </c>
      <c r="CL274" s="2">
        <v>0</v>
      </c>
      <c r="CM274" s="2">
        <v>0</v>
      </c>
      <c r="CN274" s="2">
        <v>0</v>
      </c>
      <c r="CO274" s="2" t="s">
        <v>2937</v>
      </c>
      <c r="CP274" s="2">
        <v>1.5</v>
      </c>
      <c r="CQ274" s="2" t="s">
        <v>12</v>
      </c>
      <c r="CR274" s="2">
        <v>50000</v>
      </c>
      <c r="CS274" s="2">
        <v>9</v>
      </c>
      <c r="CT274" s="2">
        <v>30</v>
      </c>
      <c r="CU274" s="2">
        <v>11</v>
      </c>
      <c r="CV274" s="2">
        <v>0</v>
      </c>
      <c r="CW274" s="2">
        <v>0</v>
      </c>
      <c r="CX274" s="2">
        <v>0</v>
      </c>
      <c r="CY274" s="2">
        <v>0</v>
      </c>
      <c r="CZ274" s="2">
        <v>0</v>
      </c>
      <c r="DA274" s="2" t="s">
        <v>2937</v>
      </c>
      <c r="DB274" s="2">
        <v>1.5</v>
      </c>
      <c r="DC274" s="2" t="s">
        <v>12</v>
      </c>
      <c r="DD274" s="2">
        <v>50000</v>
      </c>
      <c r="DE274" s="2">
        <v>0</v>
      </c>
      <c r="DF274" s="2">
        <v>0</v>
      </c>
      <c r="DG274" s="2">
        <v>0</v>
      </c>
      <c r="DH274" s="2">
        <v>0</v>
      </c>
      <c r="DI274" s="2">
        <v>0</v>
      </c>
      <c r="DJ274" s="2">
        <v>0</v>
      </c>
      <c r="DK274" s="2">
        <v>0</v>
      </c>
      <c r="DL274" s="2">
        <v>0</v>
      </c>
      <c r="DM274" s="2" t="s">
        <v>16</v>
      </c>
      <c r="DN274" s="2">
        <v>0</v>
      </c>
      <c r="DO274" s="2">
        <v>0</v>
      </c>
      <c r="DP274" s="2">
        <v>0</v>
      </c>
      <c r="DQ274" s="2">
        <v>0</v>
      </c>
      <c r="DR274" s="2">
        <v>0</v>
      </c>
      <c r="DS274" s="2">
        <v>0</v>
      </c>
      <c r="DT274" s="2">
        <v>0</v>
      </c>
      <c r="DU274" s="2">
        <v>0</v>
      </c>
      <c r="DV274" s="2">
        <v>0</v>
      </c>
      <c r="DW274" s="2">
        <v>0</v>
      </c>
      <c r="DX274" s="2">
        <v>0</v>
      </c>
      <c r="DY274" s="2" t="s">
        <v>16</v>
      </c>
      <c r="DZ274" s="2">
        <v>0</v>
      </c>
      <c r="EA274" s="2">
        <v>0</v>
      </c>
      <c r="EB274" s="2">
        <v>0</v>
      </c>
      <c r="EC274" s="2">
        <v>9</v>
      </c>
      <c r="ED274" s="2">
        <v>30</v>
      </c>
      <c r="EE274" s="2">
        <v>11</v>
      </c>
      <c r="EF274" s="2">
        <v>0</v>
      </c>
      <c r="EG274" s="2">
        <v>0</v>
      </c>
      <c r="EH274" s="2">
        <v>0</v>
      </c>
      <c r="EI274" s="2">
        <v>0</v>
      </c>
      <c r="EJ274" s="2">
        <v>0</v>
      </c>
      <c r="EK274" s="2" t="s">
        <v>2937</v>
      </c>
      <c r="EL274" s="2">
        <v>1.5</v>
      </c>
      <c r="EM274" s="2" t="s">
        <v>12</v>
      </c>
      <c r="EN274" s="2">
        <v>50000</v>
      </c>
      <c r="EO274" s="2">
        <v>9</v>
      </c>
      <c r="EP274" s="120">
        <v>300000</v>
      </c>
      <c r="EQ274" s="118">
        <f t="shared" si="40"/>
        <v>1</v>
      </c>
      <c r="ER274" s="118">
        <f t="shared" si="41"/>
        <v>1</v>
      </c>
      <c r="ES274" s="118" t="str">
        <f t="shared" si="42"/>
        <v/>
      </c>
      <c r="ET274" s="118">
        <f t="shared" si="43"/>
        <v>1</v>
      </c>
      <c r="EU274" s="118" t="str">
        <f t="shared" si="44"/>
        <v/>
      </c>
      <c r="EV274" s="118">
        <f t="shared" si="45"/>
        <v>1</v>
      </c>
      <c r="EW274" s="118">
        <f t="shared" si="46"/>
        <v>1</v>
      </c>
      <c r="EX274" s="118" t="str">
        <f t="shared" si="47"/>
        <v/>
      </c>
      <c r="EY274" s="118" t="str">
        <f t="shared" si="48"/>
        <v/>
      </c>
      <c r="EZ274" s="118">
        <f t="shared" si="49"/>
        <v>1</v>
      </c>
      <c r="FA274" s="118" t="str">
        <f>VLOOKUP(B274,[1]Kintone!A:H,8,0)</f>
        <v>診療所</v>
      </c>
      <c r="FB274" s="130">
        <v>45015</v>
      </c>
      <c r="FC274" s="118"/>
      <c r="FD274" s="118"/>
    </row>
    <row r="275" spans="1:160" ht="18.75">
      <c r="A275" s="66">
        <v>271</v>
      </c>
      <c r="B275" s="25">
        <v>1774</v>
      </c>
      <c r="C275" s="67" t="s">
        <v>15</v>
      </c>
      <c r="D275" s="25">
        <v>2713104681</v>
      </c>
      <c r="E275" s="2" t="s">
        <v>1589</v>
      </c>
      <c r="F275" s="2" t="s">
        <v>3603</v>
      </c>
      <c r="G275" s="2" t="s">
        <v>1590</v>
      </c>
      <c r="H275" s="2" t="s">
        <v>194</v>
      </c>
      <c r="I275" s="2" t="s">
        <v>195</v>
      </c>
      <c r="J275" s="2" t="s">
        <v>1110</v>
      </c>
      <c r="K275" s="68" t="s">
        <v>1109</v>
      </c>
      <c r="L275" s="2" t="s">
        <v>1591</v>
      </c>
      <c r="M275" s="2" t="s">
        <v>1592</v>
      </c>
      <c r="N275" s="2" t="s">
        <v>1111</v>
      </c>
      <c r="O275" s="118" t="s">
        <v>1593</v>
      </c>
      <c r="P275" s="2" t="s">
        <v>1109</v>
      </c>
      <c r="Q275" s="2" t="s">
        <v>194</v>
      </c>
      <c r="R275" s="2" t="s">
        <v>195</v>
      </c>
      <c r="S275" s="2" t="s">
        <v>1110</v>
      </c>
      <c r="T275" s="119" t="s">
        <v>1111</v>
      </c>
      <c r="U275" s="2" t="s">
        <v>20</v>
      </c>
      <c r="V275" s="2" t="s">
        <v>15</v>
      </c>
      <c r="W275" s="69" t="s">
        <v>1112</v>
      </c>
      <c r="X275" s="2" t="s">
        <v>2991</v>
      </c>
      <c r="Y275" s="2">
        <v>0</v>
      </c>
      <c r="Z275" s="2">
        <v>0</v>
      </c>
      <c r="AA275" s="2">
        <v>0</v>
      </c>
      <c r="AB275" s="2">
        <v>0</v>
      </c>
      <c r="AC275" s="2">
        <v>0</v>
      </c>
      <c r="AD275" s="2">
        <v>0</v>
      </c>
      <c r="AE275" s="2">
        <v>0</v>
      </c>
      <c r="AF275" s="2">
        <v>0</v>
      </c>
      <c r="AG275" s="2" t="s">
        <v>16</v>
      </c>
      <c r="AH275" s="2">
        <v>0</v>
      </c>
      <c r="AI275" s="2">
        <v>0</v>
      </c>
      <c r="AJ275" s="2">
        <v>0</v>
      </c>
      <c r="AK275" s="2">
        <v>0</v>
      </c>
      <c r="AL275" s="2">
        <v>0</v>
      </c>
      <c r="AM275" s="2">
        <v>0</v>
      </c>
      <c r="AN275" s="2">
        <v>0</v>
      </c>
      <c r="AO275" s="2">
        <v>0</v>
      </c>
      <c r="AP275" s="2">
        <v>0</v>
      </c>
      <c r="AQ275" s="2">
        <v>0</v>
      </c>
      <c r="AR275" s="2">
        <v>0</v>
      </c>
      <c r="AS275" s="2" t="s">
        <v>16</v>
      </c>
      <c r="AT275" s="2">
        <v>0</v>
      </c>
      <c r="AU275" s="2">
        <v>0</v>
      </c>
      <c r="AV275" s="2">
        <v>0</v>
      </c>
      <c r="AW275" s="2">
        <v>0</v>
      </c>
      <c r="AX275" s="2">
        <v>0</v>
      </c>
      <c r="AY275" s="2">
        <v>0</v>
      </c>
      <c r="AZ275" s="2">
        <v>0</v>
      </c>
      <c r="BA275" s="2">
        <v>0</v>
      </c>
      <c r="BB275" s="2">
        <v>0</v>
      </c>
      <c r="BC275" s="2">
        <v>0</v>
      </c>
      <c r="BD275" s="2">
        <v>0</v>
      </c>
      <c r="BE275" s="2" t="s">
        <v>16</v>
      </c>
      <c r="BF275" s="2">
        <v>0</v>
      </c>
      <c r="BG275" s="2">
        <v>0</v>
      </c>
      <c r="BH275" s="2">
        <v>0</v>
      </c>
      <c r="BI275" s="2">
        <v>0</v>
      </c>
      <c r="BJ275" s="2">
        <v>0</v>
      </c>
      <c r="BK275" s="2">
        <v>0</v>
      </c>
      <c r="BL275" s="2">
        <v>0</v>
      </c>
      <c r="BM275" s="2">
        <v>0</v>
      </c>
      <c r="BN275" s="2">
        <v>0</v>
      </c>
      <c r="BO275" s="2">
        <v>0</v>
      </c>
      <c r="BP275" s="2">
        <v>0</v>
      </c>
      <c r="BQ275" s="2" t="s">
        <v>16</v>
      </c>
      <c r="BR275" s="2">
        <v>0</v>
      </c>
      <c r="BS275" s="2">
        <v>0</v>
      </c>
      <c r="BT275" s="2">
        <v>0</v>
      </c>
      <c r="BU275" s="2">
        <v>8</v>
      </c>
      <c r="BV275" s="2">
        <v>0</v>
      </c>
      <c r="BW275" s="2">
        <v>13</v>
      </c>
      <c r="BX275" s="2">
        <v>0</v>
      </c>
      <c r="BY275" s="2">
        <v>13</v>
      </c>
      <c r="BZ275" s="2">
        <v>0</v>
      </c>
      <c r="CA275" s="2">
        <v>17</v>
      </c>
      <c r="CB275" s="2">
        <v>0</v>
      </c>
      <c r="CC275" s="2" t="s">
        <v>2991</v>
      </c>
      <c r="CD275" s="2">
        <v>9</v>
      </c>
      <c r="CE275" s="2" t="s">
        <v>15</v>
      </c>
      <c r="CF275" s="2">
        <v>65000</v>
      </c>
      <c r="CG275" s="2">
        <v>0</v>
      </c>
      <c r="CH275" s="2">
        <v>0</v>
      </c>
      <c r="CI275" s="2">
        <v>0</v>
      </c>
      <c r="CJ275" s="2">
        <v>0</v>
      </c>
      <c r="CK275" s="2">
        <v>0</v>
      </c>
      <c r="CL275" s="2">
        <v>0</v>
      </c>
      <c r="CM275" s="2">
        <v>0</v>
      </c>
      <c r="CN275" s="2">
        <v>0</v>
      </c>
      <c r="CO275" s="2" t="s">
        <v>16</v>
      </c>
      <c r="CP275" s="2">
        <v>0</v>
      </c>
      <c r="CQ275" s="2">
        <v>0</v>
      </c>
      <c r="CR275" s="2">
        <v>0</v>
      </c>
      <c r="CS275" s="2">
        <v>8</v>
      </c>
      <c r="CT275" s="2">
        <v>0</v>
      </c>
      <c r="CU275" s="2">
        <v>13</v>
      </c>
      <c r="CV275" s="2">
        <v>0</v>
      </c>
      <c r="CW275" s="2">
        <v>13</v>
      </c>
      <c r="CX275" s="2">
        <v>0</v>
      </c>
      <c r="CY275" s="2">
        <v>17</v>
      </c>
      <c r="CZ275" s="2">
        <v>0</v>
      </c>
      <c r="DA275" s="2" t="s">
        <v>2991</v>
      </c>
      <c r="DB275" s="2">
        <v>9</v>
      </c>
      <c r="DC275" s="2" t="s">
        <v>15</v>
      </c>
      <c r="DD275" s="2">
        <v>65000</v>
      </c>
      <c r="DE275" s="2">
        <v>8</v>
      </c>
      <c r="DF275" s="2">
        <v>0</v>
      </c>
      <c r="DG275" s="2">
        <v>13</v>
      </c>
      <c r="DH275" s="2">
        <v>0</v>
      </c>
      <c r="DI275" s="2">
        <v>13</v>
      </c>
      <c r="DJ275" s="2">
        <v>0</v>
      </c>
      <c r="DK275" s="2">
        <v>17</v>
      </c>
      <c r="DL275" s="2">
        <v>0</v>
      </c>
      <c r="DM275" s="2" t="s">
        <v>2991</v>
      </c>
      <c r="DN275" s="2">
        <v>9</v>
      </c>
      <c r="DO275" s="2" t="s">
        <v>15</v>
      </c>
      <c r="DP275" s="2">
        <v>65000</v>
      </c>
      <c r="DQ275" s="2">
        <v>8</v>
      </c>
      <c r="DR275" s="2">
        <v>0</v>
      </c>
      <c r="DS275" s="2">
        <v>13</v>
      </c>
      <c r="DT275" s="2">
        <v>0</v>
      </c>
      <c r="DU275" s="2">
        <v>13</v>
      </c>
      <c r="DV275" s="2">
        <v>0</v>
      </c>
      <c r="DW275" s="2">
        <v>17</v>
      </c>
      <c r="DX275" s="2">
        <v>0</v>
      </c>
      <c r="DY275" s="2" t="s">
        <v>2991</v>
      </c>
      <c r="DZ275" s="2">
        <v>9</v>
      </c>
      <c r="EA275" s="2" t="s">
        <v>15</v>
      </c>
      <c r="EB275" s="2">
        <v>65000</v>
      </c>
      <c r="EC275" s="2">
        <v>0</v>
      </c>
      <c r="ED275" s="2">
        <v>0</v>
      </c>
      <c r="EE275" s="2">
        <v>0</v>
      </c>
      <c r="EF275" s="2">
        <v>0</v>
      </c>
      <c r="EG275" s="2">
        <v>0</v>
      </c>
      <c r="EH275" s="2">
        <v>0</v>
      </c>
      <c r="EI275" s="2">
        <v>0</v>
      </c>
      <c r="EJ275" s="2">
        <v>0</v>
      </c>
      <c r="EK275" s="2" t="s">
        <v>16</v>
      </c>
      <c r="EL275" s="2">
        <v>0</v>
      </c>
      <c r="EM275" s="2">
        <v>0</v>
      </c>
      <c r="EN275" s="2">
        <v>0</v>
      </c>
      <c r="EO275" s="2">
        <v>36</v>
      </c>
      <c r="EP275" s="120">
        <v>260000</v>
      </c>
      <c r="EQ275" s="118" t="str">
        <f t="shared" si="40"/>
        <v/>
      </c>
      <c r="ER275" s="118" t="str">
        <f t="shared" si="41"/>
        <v/>
      </c>
      <c r="ES275" s="118" t="str">
        <f t="shared" si="42"/>
        <v/>
      </c>
      <c r="ET275" s="118" t="str">
        <f t="shared" si="43"/>
        <v/>
      </c>
      <c r="EU275" s="118">
        <f t="shared" si="44"/>
        <v>1</v>
      </c>
      <c r="EV275" s="118" t="str">
        <f t="shared" si="45"/>
        <v/>
      </c>
      <c r="EW275" s="118">
        <f t="shared" si="46"/>
        <v>1</v>
      </c>
      <c r="EX275" s="118">
        <f t="shared" si="47"/>
        <v>1</v>
      </c>
      <c r="EY275" s="118">
        <f t="shared" si="48"/>
        <v>1</v>
      </c>
      <c r="EZ275" s="118" t="str">
        <f t="shared" si="49"/>
        <v/>
      </c>
      <c r="FA275" s="118" t="str">
        <f>VLOOKUP(B275,[1]Kintone!A:H,8,0)</f>
        <v>診療所</v>
      </c>
      <c r="FB275" s="130">
        <v>45015</v>
      </c>
      <c r="FC275" s="118"/>
      <c r="FD275" s="118"/>
    </row>
    <row r="276" spans="1:160" ht="18.75">
      <c r="A276" s="66">
        <v>272</v>
      </c>
      <c r="B276" s="25">
        <v>2451</v>
      </c>
      <c r="C276" s="67" t="s">
        <v>15</v>
      </c>
      <c r="D276" s="25">
        <v>2711610093</v>
      </c>
      <c r="E276" s="2" t="s">
        <v>3604</v>
      </c>
      <c r="F276" s="2" t="s">
        <v>3605</v>
      </c>
      <c r="G276" s="2" t="s">
        <v>1285</v>
      </c>
      <c r="H276" s="2" t="s">
        <v>880</v>
      </c>
      <c r="I276" s="2" t="s">
        <v>38</v>
      </c>
      <c r="J276" s="2" t="s">
        <v>2621</v>
      </c>
      <c r="K276" s="68" t="s">
        <v>529</v>
      </c>
      <c r="L276" s="2" t="s">
        <v>1286</v>
      </c>
      <c r="M276" s="2" t="s">
        <v>1287</v>
      </c>
      <c r="N276" s="2" t="s">
        <v>3606</v>
      </c>
      <c r="O276" s="118" t="s">
        <v>1288</v>
      </c>
      <c r="P276" s="2" t="s">
        <v>529</v>
      </c>
      <c r="Q276" s="2" t="s">
        <v>880</v>
      </c>
      <c r="R276" s="2" t="s">
        <v>38</v>
      </c>
      <c r="S276" s="2" t="s">
        <v>2621</v>
      </c>
      <c r="T276" s="119" t="s">
        <v>881</v>
      </c>
      <c r="U276" s="2" t="s">
        <v>20</v>
      </c>
      <c r="V276" s="2" t="s">
        <v>15</v>
      </c>
      <c r="W276" s="69" t="s">
        <v>882</v>
      </c>
      <c r="X276" s="2" t="s">
        <v>1060</v>
      </c>
      <c r="Y276" s="2">
        <v>9</v>
      </c>
      <c r="Z276" s="2">
        <v>0</v>
      </c>
      <c r="AA276" s="2">
        <v>12</v>
      </c>
      <c r="AB276" s="2">
        <v>30</v>
      </c>
      <c r="AC276" s="2">
        <v>0</v>
      </c>
      <c r="AD276" s="2">
        <v>0</v>
      </c>
      <c r="AE276" s="2">
        <v>0</v>
      </c>
      <c r="AF276" s="2">
        <v>0</v>
      </c>
      <c r="AG276" s="2" t="s">
        <v>1060</v>
      </c>
      <c r="AH276" s="2">
        <v>3.5</v>
      </c>
      <c r="AI276" s="2" t="s">
        <v>15</v>
      </c>
      <c r="AJ276" s="2">
        <v>40000</v>
      </c>
      <c r="AK276" s="2">
        <v>9</v>
      </c>
      <c r="AL276" s="2">
        <v>0</v>
      </c>
      <c r="AM276" s="2">
        <v>12</v>
      </c>
      <c r="AN276" s="2">
        <v>30</v>
      </c>
      <c r="AO276" s="2">
        <v>13</v>
      </c>
      <c r="AP276" s="2">
        <v>30</v>
      </c>
      <c r="AQ276" s="2">
        <v>15</v>
      </c>
      <c r="AR276" s="2">
        <v>0</v>
      </c>
      <c r="AS276" s="2" t="s">
        <v>1060</v>
      </c>
      <c r="AT276" s="2">
        <v>5</v>
      </c>
      <c r="AU276" s="2" t="s">
        <v>15</v>
      </c>
      <c r="AV276" s="2">
        <v>55000</v>
      </c>
      <c r="AW276" s="2">
        <v>9</v>
      </c>
      <c r="AX276" s="2">
        <v>0</v>
      </c>
      <c r="AY276" s="2">
        <v>12</v>
      </c>
      <c r="AZ276" s="2">
        <v>30</v>
      </c>
      <c r="BA276" s="2">
        <v>13</v>
      </c>
      <c r="BB276" s="2">
        <v>30</v>
      </c>
      <c r="BC276" s="2">
        <v>15</v>
      </c>
      <c r="BD276" s="2">
        <v>0</v>
      </c>
      <c r="BE276" s="2" t="s">
        <v>1060</v>
      </c>
      <c r="BF276" s="2">
        <v>5</v>
      </c>
      <c r="BG276" s="2" t="s">
        <v>15</v>
      </c>
      <c r="BH276" s="2">
        <v>55000</v>
      </c>
      <c r="BI276" s="2">
        <v>9</v>
      </c>
      <c r="BJ276" s="2">
        <v>0</v>
      </c>
      <c r="BK276" s="2">
        <v>12</v>
      </c>
      <c r="BL276" s="2">
        <v>30</v>
      </c>
      <c r="BM276" s="2">
        <v>0</v>
      </c>
      <c r="BN276" s="2">
        <v>0</v>
      </c>
      <c r="BO276" s="2">
        <v>0</v>
      </c>
      <c r="BP276" s="2">
        <v>0</v>
      </c>
      <c r="BQ276" s="2" t="s">
        <v>1060</v>
      </c>
      <c r="BR276" s="2">
        <v>3.5</v>
      </c>
      <c r="BS276" s="2" t="s">
        <v>15</v>
      </c>
      <c r="BT276" s="2">
        <v>40000</v>
      </c>
      <c r="BU276" s="2">
        <v>0</v>
      </c>
      <c r="BV276" s="2">
        <v>0</v>
      </c>
      <c r="BW276" s="2">
        <v>0</v>
      </c>
      <c r="BX276" s="2">
        <v>0</v>
      </c>
      <c r="BY276" s="2">
        <v>0</v>
      </c>
      <c r="BZ276" s="2">
        <v>0</v>
      </c>
      <c r="CA276" s="2">
        <v>0</v>
      </c>
      <c r="CB276" s="2">
        <v>0</v>
      </c>
      <c r="CC276" s="2" t="s">
        <v>16</v>
      </c>
      <c r="CD276" s="2">
        <v>0</v>
      </c>
      <c r="CE276" s="2">
        <v>0</v>
      </c>
      <c r="CF276" s="2">
        <v>0</v>
      </c>
      <c r="CG276" s="2">
        <v>9</v>
      </c>
      <c r="CH276" s="2">
        <v>0</v>
      </c>
      <c r="CI276" s="2">
        <v>12</v>
      </c>
      <c r="CJ276" s="2">
        <v>30</v>
      </c>
      <c r="CK276" s="2">
        <v>13</v>
      </c>
      <c r="CL276" s="2">
        <v>30</v>
      </c>
      <c r="CM276" s="2">
        <v>15</v>
      </c>
      <c r="CN276" s="2">
        <v>0</v>
      </c>
      <c r="CO276" s="2" t="s">
        <v>1060</v>
      </c>
      <c r="CP276" s="2">
        <v>5</v>
      </c>
      <c r="CQ276" s="2" t="s">
        <v>15</v>
      </c>
      <c r="CR276" s="2">
        <v>55000</v>
      </c>
      <c r="CS276" s="2">
        <v>0</v>
      </c>
      <c r="CT276" s="2">
        <v>0</v>
      </c>
      <c r="CU276" s="2">
        <v>0</v>
      </c>
      <c r="CV276" s="2">
        <v>0</v>
      </c>
      <c r="CW276" s="2">
        <v>0</v>
      </c>
      <c r="CX276" s="2">
        <v>0</v>
      </c>
      <c r="CY276" s="2">
        <v>0</v>
      </c>
      <c r="CZ276" s="2">
        <v>0</v>
      </c>
      <c r="DA276" s="2" t="s">
        <v>16</v>
      </c>
      <c r="DB276" s="2">
        <v>0</v>
      </c>
      <c r="DC276" s="2">
        <v>0</v>
      </c>
      <c r="DD276" s="2">
        <v>0</v>
      </c>
      <c r="DE276" s="2">
        <v>0</v>
      </c>
      <c r="DF276" s="2">
        <v>0</v>
      </c>
      <c r="DG276" s="2">
        <v>0</v>
      </c>
      <c r="DH276" s="2">
        <v>0</v>
      </c>
      <c r="DI276" s="2">
        <v>0</v>
      </c>
      <c r="DJ276" s="2">
        <v>0</v>
      </c>
      <c r="DK276" s="2">
        <v>0</v>
      </c>
      <c r="DL276" s="2">
        <v>0</v>
      </c>
      <c r="DM276" s="2" t="s">
        <v>16</v>
      </c>
      <c r="DN276" s="2">
        <v>0</v>
      </c>
      <c r="DO276" s="2">
        <v>0</v>
      </c>
      <c r="DP276" s="2">
        <v>0</v>
      </c>
      <c r="DQ276" s="2">
        <v>0</v>
      </c>
      <c r="DR276" s="2">
        <v>0</v>
      </c>
      <c r="DS276" s="2">
        <v>0</v>
      </c>
      <c r="DT276" s="2">
        <v>0</v>
      </c>
      <c r="DU276" s="2">
        <v>0</v>
      </c>
      <c r="DV276" s="2">
        <v>0</v>
      </c>
      <c r="DW276" s="2">
        <v>0</v>
      </c>
      <c r="DX276" s="2">
        <v>0</v>
      </c>
      <c r="DY276" s="2" t="s">
        <v>16</v>
      </c>
      <c r="DZ276" s="2">
        <v>0</v>
      </c>
      <c r="EA276" s="2">
        <v>0</v>
      </c>
      <c r="EB276" s="2">
        <v>0</v>
      </c>
      <c r="EC276" s="2">
        <v>9</v>
      </c>
      <c r="ED276" s="2">
        <v>0</v>
      </c>
      <c r="EE276" s="2">
        <v>12</v>
      </c>
      <c r="EF276" s="2">
        <v>30</v>
      </c>
      <c r="EG276" s="2">
        <v>0</v>
      </c>
      <c r="EH276" s="2">
        <v>0</v>
      </c>
      <c r="EI276" s="2">
        <v>0</v>
      </c>
      <c r="EJ276" s="2">
        <v>0</v>
      </c>
      <c r="EK276" s="2" t="s">
        <v>1060</v>
      </c>
      <c r="EL276" s="2">
        <v>3.5</v>
      </c>
      <c r="EM276" s="2" t="s">
        <v>15</v>
      </c>
      <c r="EN276" s="2">
        <v>40000</v>
      </c>
      <c r="EO276" s="2">
        <v>25.5</v>
      </c>
      <c r="EP276" s="120">
        <v>285000</v>
      </c>
      <c r="EQ276" s="118">
        <f t="shared" si="40"/>
        <v>1</v>
      </c>
      <c r="ER276" s="118">
        <f t="shared" si="41"/>
        <v>1</v>
      </c>
      <c r="ES276" s="118">
        <f t="shared" si="42"/>
        <v>1</v>
      </c>
      <c r="ET276" s="118">
        <f t="shared" si="43"/>
        <v>1</v>
      </c>
      <c r="EU276" s="118" t="str">
        <f t="shared" si="44"/>
        <v/>
      </c>
      <c r="EV276" s="118">
        <f t="shared" si="45"/>
        <v>1</v>
      </c>
      <c r="EW276" s="118" t="str">
        <f t="shared" si="46"/>
        <v/>
      </c>
      <c r="EX276" s="118" t="str">
        <f t="shared" si="47"/>
        <v/>
      </c>
      <c r="EY276" s="118" t="str">
        <f t="shared" si="48"/>
        <v/>
      </c>
      <c r="EZ276" s="118">
        <f t="shared" si="49"/>
        <v>1</v>
      </c>
      <c r="FA276" s="118" t="str">
        <f>VLOOKUP(B276,[1]Kintone!A:H,8,0)</f>
        <v>診療所</v>
      </c>
      <c r="FB276" s="130">
        <v>45015</v>
      </c>
      <c r="FC276" s="118"/>
      <c r="FD276" s="118"/>
    </row>
    <row r="277" spans="1:160" ht="18.75" customHeight="1">
      <c r="A277" s="66">
        <v>273</v>
      </c>
      <c r="B277" s="25">
        <v>2692</v>
      </c>
      <c r="C277" s="67" t="s">
        <v>12</v>
      </c>
      <c r="D277" s="25">
        <v>2711610028</v>
      </c>
      <c r="E277" s="2" t="s">
        <v>1165</v>
      </c>
      <c r="F277" s="2">
        <v>0</v>
      </c>
      <c r="G277" s="2">
        <v>0</v>
      </c>
      <c r="H277" s="2" t="s">
        <v>345</v>
      </c>
      <c r="I277" s="2" t="s">
        <v>38</v>
      </c>
      <c r="J277" s="2" t="s">
        <v>1059</v>
      </c>
      <c r="K277" s="68" t="s">
        <v>344</v>
      </c>
      <c r="L277" s="2" t="s">
        <v>3607</v>
      </c>
      <c r="M277" s="2" t="s">
        <v>1203</v>
      </c>
      <c r="N277" s="2" t="s">
        <v>346</v>
      </c>
      <c r="O277" s="118" t="s">
        <v>1204</v>
      </c>
      <c r="P277" s="2" t="s">
        <v>344</v>
      </c>
      <c r="Q277" s="2" t="s">
        <v>345</v>
      </c>
      <c r="R277" s="2" t="s">
        <v>38</v>
      </c>
      <c r="S277" s="2" t="s">
        <v>1059</v>
      </c>
      <c r="T277" s="119" t="s">
        <v>346</v>
      </c>
      <c r="U277" s="2" t="s">
        <v>169</v>
      </c>
      <c r="V277" s="2" t="s">
        <v>12</v>
      </c>
      <c r="W277" s="123" t="s">
        <v>620</v>
      </c>
      <c r="X277" s="2"/>
      <c r="Y277" s="2">
        <v>9</v>
      </c>
      <c r="Z277" s="2">
        <v>0</v>
      </c>
      <c r="AA277" s="2">
        <v>11</v>
      </c>
      <c r="AB277" s="2">
        <v>30</v>
      </c>
      <c r="AC277" s="2">
        <v>0</v>
      </c>
      <c r="AD277" s="2">
        <v>0</v>
      </c>
      <c r="AE277" s="2">
        <v>0</v>
      </c>
      <c r="AF277" s="2">
        <v>0</v>
      </c>
      <c r="AG277" s="2" t="s">
        <v>16</v>
      </c>
      <c r="AH277" s="2">
        <v>2.5</v>
      </c>
      <c r="AI277" s="2" t="s">
        <v>12</v>
      </c>
      <c r="AJ277" s="2">
        <v>60000</v>
      </c>
      <c r="AK277" s="2">
        <v>9</v>
      </c>
      <c r="AL277" s="2">
        <v>0</v>
      </c>
      <c r="AM277" s="2">
        <v>11</v>
      </c>
      <c r="AN277" s="2">
        <v>30</v>
      </c>
      <c r="AO277" s="2">
        <v>0</v>
      </c>
      <c r="AP277" s="2">
        <v>0</v>
      </c>
      <c r="AQ277" s="2">
        <v>0</v>
      </c>
      <c r="AR277" s="2">
        <v>0</v>
      </c>
      <c r="AS277" s="2" t="s">
        <v>16</v>
      </c>
      <c r="AT277" s="2">
        <v>2.5</v>
      </c>
      <c r="AU277" s="2" t="s">
        <v>12</v>
      </c>
      <c r="AV277" s="2">
        <v>60000</v>
      </c>
      <c r="AW277" s="2">
        <v>9</v>
      </c>
      <c r="AX277" s="2">
        <v>0</v>
      </c>
      <c r="AY277" s="2">
        <v>11</v>
      </c>
      <c r="AZ277" s="2">
        <v>30</v>
      </c>
      <c r="BA277" s="2">
        <v>0</v>
      </c>
      <c r="BB277" s="2">
        <v>0</v>
      </c>
      <c r="BC277" s="2">
        <v>0</v>
      </c>
      <c r="BD277" s="2">
        <v>0</v>
      </c>
      <c r="BE277" s="2" t="s">
        <v>16</v>
      </c>
      <c r="BF277" s="2">
        <v>2.5</v>
      </c>
      <c r="BG277" s="2" t="s">
        <v>12</v>
      </c>
      <c r="BH277" s="2">
        <v>60000</v>
      </c>
      <c r="BI277" s="2">
        <v>9</v>
      </c>
      <c r="BJ277" s="2">
        <v>0</v>
      </c>
      <c r="BK277" s="2">
        <v>11</v>
      </c>
      <c r="BL277" s="2">
        <v>30</v>
      </c>
      <c r="BM277" s="2">
        <v>0</v>
      </c>
      <c r="BN277" s="2">
        <v>0</v>
      </c>
      <c r="BO277" s="2">
        <v>0</v>
      </c>
      <c r="BP277" s="2">
        <v>0</v>
      </c>
      <c r="BQ277" s="2" t="s">
        <v>16</v>
      </c>
      <c r="BR277" s="2">
        <v>2.5</v>
      </c>
      <c r="BS277" s="2" t="s">
        <v>12</v>
      </c>
      <c r="BT277" s="2">
        <v>60000</v>
      </c>
      <c r="BU277" s="2">
        <v>0</v>
      </c>
      <c r="BV277" s="2">
        <v>0</v>
      </c>
      <c r="BW277" s="2">
        <v>0</v>
      </c>
      <c r="BX277" s="2">
        <v>0</v>
      </c>
      <c r="BY277" s="2">
        <v>0</v>
      </c>
      <c r="BZ277" s="2">
        <v>0</v>
      </c>
      <c r="CA277" s="2">
        <v>0</v>
      </c>
      <c r="CB277" s="2">
        <v>0</v>
      </c>
      <c r="CC277" s="2" t="s">
        <v>16</v>
      </c>
      <c r="CD277" s="2">
        <v>0</v>
      </c>
      <c r="CE277" s="2">
        <v>0</v>
      </c>
      <c r="CF277" s="2">
        <v>0</v>
      </c>
      <c r="CG277" s="2">
        <v>0</v>
      </c>
      <c r="CH277" s="2">
        <v>0</v>
      </c>
      <c r="CI277" s="2">
        <v>0</v>
      </c>
      <c r="CJ277" s="2">
        <v>0</v>
      </c>
      <c r="CK277" s="2">
        <v>0</v>
      </c>
      <c r="CL277" s="2">
        <v>0</v>
      </c>
      <c r="CM277" s="2">
        <v>0</v>
      </c>
      <c r="CN277" s="2">
        <v>0</v>
      </c>
      <c r="CO277" s="2" t="s">
        <v>16</v>
      </c>
      <c r="CP277" s="2">
        <v>0</v>
      </c>
      <c r="CQ277" s="2">
        <v>0</v>
      </c>
      <c r="CR277" s="2">
        <v>0</v>
      </c>
      <c r="CS277" s="2">
        <v>0</v>
      </c>
      <c r="CT277" s="2">
        <v>0</v>
      </c>
      <c r="CU277" s="2">
        <v>0</v>
      </c>
      <c r="CV277" s="2">
        <v>0</v>
      </c>
      <c r="CW277" s="2">
        <v>0</v>
      </c>
      <c r="CX277" s="2">
        <v>0</v>
      </c>
      <c r="CY277" s="2">
        <v>0</v>
      </c>
      <c r="CZ277" s="2">
        <v>0</v>
      </c>
      <c r="DA277" s="2" t="s">
        <v>16</v>
      </c>
      <c r="DB277" s="2">
        <v>0</v>
      </c>
      <c r="DC277" s="2">
        <v>0</v>
      </c>
      <c r="DD277" s="2">
        <v>0</v>
      </c>
      <c r="DE277" s="2">
        <v>0</v>
      </c>
      <c r="DF277" s="2">
        <v>0</v>
      </c>
      <c r="DG277" s="2">
        <v>0</v>
      </c>
      <c r="DH277" s="2">
        <v>0</v>
      </c>
      <c r="DI277" s="2">
        <v>0</v>
      </c>
      <c r="DJ277" s="2">
        <v>0</v>
      </c>
      <c r="DK277" s="2">
        <v>0</v>
      </c>
      <c r="DL277" s="2">
        <v>0</v>
      </c>
      <c r="DM277" s="2" t="s">
        <v>16</v>
      </c>
      <c r="DN277" s="2">
        <v>0</v>
      </c>
      <c r="DO277" s="2">
        <v>0</v>
      </c>
      <c r="DP277" s="2">
        <v>0</v>
      </c>
      <c r="DQ277" s="2">
        <v>9</v>
      </c>
      <c r="DR277" s="2">
        <v>0</v>
      </c>
      <c r="DS277" s="2">
        <v>11</v>
      </c>
      <c r="DT277" s="2">
        <v>30</v>
      </c>
      <c r="DU277" s="2">
        <v>0</v>
      </c>
      <c r="DV277" s="2">
        <v>0</v>
      </c>
      <c r="DW277" s="2">
        <v>0</v>
      </c>
      <c r="DX277" s="2">
        <v>0</v>
      </c>
      <c r="DY277" s="2" t="s">
        <v>16</v>
      </c>
      <c r="DZ277" s="2">
        <v>2.5</v>
      </c>
      <c r="EA277" s="2" t="s">
        <v>12</v>
      </c>
      <c r="EB277" s="2">
        <v>60000</v>
      </c>
      <c r="EC277" s="2">
        <v>9</v>
      </c>
      <c r="ED277" s="2">
        <v>0</v>
      </c>
      <c r="EE277" s="2">
        <v>11</v>
      </c>
      <c r="EF277" s="2">
        <v>30</v>
      </c>
      <c r="EG277" s="2">
        <v>0</v>
      </c>
      <c r="EH277" s="2">
        <v>0</v>
      </c>
      <c r="EI277" s="2">
        <v>0</v>
      </c>
      <c r="EJ277" s="2">
        <v>0</v>
      </c>
      <c r="EK277" s="2" t="s">
        <v>16</v>
      </c>
      <c r="EL277" s="2">
        <v>2.5</v>
      </c>
      <c r="EM277" s="2" t="s">
        <v>12</v>
      </c>
      <c r="EN277" s="2">
        <v>60000</v>
      </c>
      <c r="EO277" s="2">
        <v>15</v>
      </c>
      <c r="EP277" s="120">
        <v>360000</v>
      </c>
      <c r="EQ277" s="118">
        <f t="shared" si="40"/>
        <v>1</v>
      </c>
      <c r="ER277" s="118">
        <f t="shared" si="41"/>
        <v>1</v>
      </c>
      <c r="ES277" s="118">
        <f t="shared" si="42"/>
        <v>1</v>
      </c>
      <c r="ET277" s="118">
        <f t="shared" si="43"/>
        <v>1</v>
      </c>
      <c r="EU277" s="118" t="str">
        <f t="shared" si="44"/>
        <v/>
      </c>
      <c r="EV277" s="118" t="str">
        <f t="shared" si="45"/>
        <v/>
      </c>
      <c r="EW277" s="118" t="str">
        <f t="shared" si="46"/>
        <v/>
      </c>
      <c r="EX277" s="118" t="str">
        <f t="shared" si="47"/>
        <v/>
      </c>
      <c r="EY277" s="118">
        <f t="shared" si="48"/>
        <v>1</v>
      </c>
      <c r="EZ277" s="118">
        <f t="shared" si="49"/>
        <v>1</v>
      </c>
      <c r="FA277" s="118" t="str">
        <f>VLOOKUP(B277,[1]Kintone!A:H,8,0)</f>
        <v>診療所</v>
      </c>
      <c r="FB277" s="130">
        <v>45015</v>
      </c>
      <c r="FC277" s="118"/>
      <c r="FD277" s="118"/>
    </row>
    <row r="278" spans="1:160" ht="18.75">
      <c r="A278" s="66">
        <v>274</v>
      </c>
      <c r="B278" s="25">
        <v>461</v>
      </c>
      <c r="C278" s="67" t="s">
        <v>12</v>
      </c>
      <c r="D278" s="25">
        <v>2710304441</v>
      </c>
      <c r="E278" s="2" t="s">
        <v>1165</v>
      </c>
      <c r="F278" s="2">
        <v>0</v>
      </c>
      <c r="G278" s="2">
        <v>0</v>
      </c>
      <c r="H278" s="2" t="s">
        <v>2622</v>
      </c>
      <c r="I278" s="2" t="s">
        <v>27</v>
      </c>
      <c r="J278" s="2" t="s">
        <v>2623</v>
      </c>
      <c r="K278" s="68" t="s">
        <v>2254</v>
      </c>
      <c r="L278" s="2" t="s">
        <v>3608</v>
      </c>
      <c r="M278" s="2" t="s">
        <v>3608</v>
      </c>
      <c r="N278" s="2" t="s">
        <v>2624</v>
      </c>
      <c r="O278" s="118" t="s">
        <v>3609</v>
      </c>
      <c r="P278" s="2" t="s">
        <v>2254</v>
      </c>
      <c r="Q278" s="2" t="s">
        <v>2622</v>
      </c>
      <c r="R278" s="2" t="s">
        <v>27</v>
      </c>
      <c r="S278" s="2" t="s">
        <v>2623</v>
      </c>
      <c r="T278" s="119" t="s">
        <v>2624</v>
      </c>
      <c r="U278" s="2" t="s">
        <v>52</v>
      </c>
      <c r="V278" s="2" t="s">
        <v>12</v>
      </c>
      <c r="W278" s="69"/>
      <c r="X278" s="2"/>
      <c r="Y278" s="2">
        <v>8</v>
      </c>
      <c r="Z278" s="2">
        <v>0</v>
      </c>
      <c r="AA278" s="2">
        <v>12</v>
      </c>
      <c r="AB278" s="2">
        <v>0</v>
      </c>
      <c r="AC278" s="2">
        <v>12</v>
      </c>
      <c r="AD278" s="2">
        <v>0</v>
      </c>
      <c r="AE278" s="2">
        <v>14</v>
      </c>
      <c r="AF278" s="2">
        <v>0</v>
      </c>
      <c r="AG278" s="2" t="s">
        <v>16</v>
      </c>
      <c r="AH278" s="2">
        <v>6</v>
      </c>
      <c r="AI278" s="2" t="s">
        <v>12</v>
      </c>
      <c r="AJ278" s="2">
        <v>130000</v>
      </c>
      <c r="AK278" s="2">
        <v>8</v>
      </c>
      <c r="AL278" s="2">
        <v>0</v>
      </c>
      <c r="AM278" s="2">
        <v>12</v>
      </c>
      <c r="AN278" s="2">
        <v>0</v>
      </c>
      <c r="AO278" s="2">
        <v>12</v>
      </c>
      <c r="AP278" s="2">
        <v>0</v>
      </c>
      <c r="AQ278" s="2">
        <v>14</v>
      </c>
      <c r="AR278" s="2">
        <v>0</v>
      </c>
      <c r="AS278" s="2" t="s">
        <v>16</v>
      </c>
      <c r="AT278" s="2">
        <v>6</v>
      </c>
      <c r="AU278" s="2" t="s">
        <v>12</v>
      </c>
      <c r="AV278" s="2">
        <v>130000</v>
      </c>
      <c r="AW278" s="2">
        <v>7</v>
      </c>
      <c r="AX278" s="2">
        <v>0</v>
      </c>
      <c r="AY278" s="2">
        <v>13</v>
      </c>
      <c r="AZ278" s="2">
        <v>0</v>
      </c>
      <c r="BA278" s="2">
        <v>0</v>
      </c>
      <c r="BB278" s="2">
        <v>0</v>
      </c>
      <c r="BC278" s="2">
        <v>0</v>
      </c>
      <c r="BD278" s="2">
        <v>0</v>
      </c>
      <c r="BE278" s="2" t="s">
        <v>16</v>
      </c>
      <c r="BF278" s="2">
        <v>6</v>
      </c>
      <c r="BG278" s="2" t="s">
        <v>12</v>
      </c>
      <c r="BH278" s="2">
        <v>130000</v>
      </c>
      <c r="BI278" s="2">
        <v>7</v>
      </c>
      <c r="BJ278" s="2">
        <v>0</v>
      </c>
      <c r="BK278" s="2">
        <v>13</v>
      </c>
      <c r="BL278" s="2">
        <v>0</v>
      </c>
      <c r="BM278" s="2">
        <v>0</v>
      </c>
      <c r="BN278" s="2">
        <v>0</v>
      </c>
      <c r="BO278" s="2">
        <v>0</v>
      </c>
      <c r="BP278" s="2">
        <v>0</v>
      </c>
      <c r="BQ278" s="2" t="s">
        <v>16</v>
      </c>
      <c r="BR278" s="2">
        <v>6</v>
      </c>
      <c r="BS278" s="2" t="s">
        <v>12</v>
      </c>
      <c r="BT278" s="2">
        <v>130000</v>
      </c>
      <c r="BU278" s="2">
        <v>7</v>
      </c>
      <c r="BV278" s="2">
        <v>0</v>
      </c>
      <c r="BW278" s="2">
        <v>13</v>
      </c>
      <c r="BX278" s="2">
        <v>0</v>
      </c>
      <c r="BY278" s="2">
        <v>0</v>
      </c>
      <c r="BZ278" s="2">
        <v>0</v>
      </c>
      <c r="CA278" s="2">
        <v>0</v>
      </c>
      <c r="CB278" s="2">
        <v>0</v>
      </c>
      <c r="CC278" s="2" t="s">
        <v>16</v>
      </c>
      <c r="CD278" s="2">
        <v>6</v>
      </c>
      <c r="CE278" s="2" t="s">
        <v>12</v>
      </c>
      <c r="CF278" s="2">
        <v>130000</v>
      </c>
      <c r="CG278" s="2">
        <v>7</v>
      </c>
      <c r="CH278" s="2">
        <v>0</v>
      </c>
      <c r="CI278" s="2">
        <v>13</v>
      </c>
      <c r="CJ278" s="2">
        <v>0</v>
      </c>
      <c r="CK278" s="2">
        <v>0</v>
      </c>
      <c r="CL278" s="2">
        <v>0</v>
      </c>
      <c r="CM278" s="2">
        <v>0</v>
      </c>
      <c r="CN278" s="2">
        <v>0</v>
      </c>
      <c r="CO278" s="2" t="s">
        <v>16</v>
      </c>
      <c r="CP278" s="2">
        <v>6</v>
      </c>
      <c r="CQ278" s="2" t="s">
        <v>12</v>
      </c>
      <c r="CR278" s="2">
        <v>130000</v>
      </c>
      <c r="CS278" s="2">
        <v>7</v>
      </c>
      <c r="CT278" s="2">
        <v>0</v>
      </c>
      <c r="CU278" s="2">
        <v>11</v>
      </c>
      <c r="CV278" s="2">
        <v>30</v>
      </c>
      <c r="CW278" s="2">
        <v>0</v>
      </c>
      <c r="CX278" s="2">
        <v>0</v>
      </c>
      <c r="CY278" s="2">
        <v>0</v>
      </c>
      <c r="CZ278" s="2">
        <v>0</v>
      </c>
      <c r="DA278" s="2" t="s">
        <v>16</v>
      </c>
      <c r="DB278" s="2">
        <v>4.5</v>
      </c>
      <c r="DC278" s="2" t="s">
        <v>12</v>
      </c>
      <c r="DD278" s="2">
        <v>100000</v>
      </c>
      <c r="DE278" s="2">
        <v>7</v>
      </c>
      <c r="DF278" s="2">
        <v>0</v>
      </c>
      <c r="DG278" s="2">
        <v>13</v>
      </c>
      <c r="DH278" s="2">
        <v>0</v>
      </c>
      <c r="DI278" s="2">
        <v>0</v>
      </c>
      <c r="DJ278" s="2">
        <v>0</v>
      </c>
      <c r="DK278" s="2">
        <v>0</v>
      </c>
      <c r="DL278" s="2">
        <v>0</v>
      </c>
      <c r="DM278" s="2" t="s">
        <v>16</v>
      </c>
      <c r="DN278" s="2">
        <v>6</v>
      </c>
      <c r="DO278" s="2" t="s">
        <v>12</v>
      </c>
      <c r="DP278" s="2">
        <v>130000</v>
      </c>
      <c r="DQ278" s="2">
        <v>7</v>
      </c>
      <c r="DR278" s="2">
        <v>0</v>
      </c>
      <c r="DS278" s="2">
        <v>11</v>
      </c>
      <c r="DT278" s="2">
        <v>30</v>
      </c>
      <c r="DU278" s="2">
        <v>0</v>
      </c>
      <c r="DV278" s="2">
        <v>0</v>
      </c>
      <c r="DW278" s="2">
        <v>0</v>
      </c>
      <c r="DX278" s="2">
        <v>0</v>
      </c>
      <c r="DY278" s="2" t="s">
        <v>16</v>
      </c>
      <c r="DZ278" s="2">
        <v>4.5</v>
      </c>
      <c r="EA278" s="2" t="s">
        <v>12</v>
      </c>
      <c r="EB278" s="2">
        <v>100000</v>
      </c>
      <c r="EC278" s="2">
        <v>7</v>
      </c>
      <c r="ED278" s="2">
        <v>0</v>
      </c>
      <c r="EE278" s="2">
        <v>13</v>
      </c>
      <c r="EF278" s="2">
        <v>0</v>
      </c>
      <c r="EG278" s="2">
        <v>0</v>
      </c>
      <c r="EH278" s="2">
        <v>0</v>
      </c>
      <c r="EI278" s="2">
        <v>0</v>
      </c>
      <c r="EJ278" s="2">
        <v>0</v>
      </c>
      <c r="EK278" s="2" t="s">
        <v>16</v>
      </c>
      <c r="EL278" s="2">
        <v>6</v>
      </c>
      <c r="EM278" s="2" t="s">
        <v>12</v>
      </c>
      <c r="EN278" s="2">
        <v>130000</v>
      </c>
      <c r="EO278" s="2">
        <v>57</v>
      </c>
      <c r="EP278" s="120">
        <v>1240000</v>
      </c>
      <c r="EQ278" s="118">
        <f t="shared" si="40"/>
        <v>1</v>
      </c>
      <c r="ER278" s="118">
        <f t="shared" si="41"/>
        <v>1</v>
      </c>
      <c r="ES278" s="118">
        <f t="shared" si="42"/>
        <v>1</v>
      </c>
      <c r="ET278" s="118">
        <f t="shared" si="43"/>
        <v>1</v>
      </c>
      <c r="EU278" s="118">
        <f t="shared" si="44"/>
        <v>1</v>
      </c>
      <c r="EV278" s="118">
        <f t="shared" si="45"/>
        <v>1</v>
      </c>
      <c r="EW278" s="118">
        <f t="shared" si="46"/>
        <v>1</v>
      </c>
      <c r="EX278" s="118">
        <f t="shared" si="47"/>
        <v>1</v>
      </c>
      <c r="EY278" s="118">
        <f t="shared" si="48"/>
        <v>1</v>
      </c>
      <c r="EZ278" s="118">
        <f t="shared" si="49"/>
        <v>1</v>
      </c>
      <c r="FA278" s="118" t="str">
        <f>VLOOKUP(B278,[1]Kintone!A:H,8,0)</f>
        <v>診療所</v>
      </c>
      <c r="FB278" s="130">
        <v>45015</v>
      </c>
      <c r="FC278" s="118"/>
      <c r="FD278" s="118"/>
    </row>
    <row r="279" spans="1:160" ht="18.75" customHeight="1">
      <c r="A279" s="66">
        <v>275</v>
      </c>
      <c r="B279" s="25">
        <v>1025</v>
      </c>
      <c r="C279" s="67" t="s">
        <v>15</v>
      </c>
      <c r="D279" s="25">
        <v>2714008998</v>
      </c>
      <c r="E279" s="2" t="s">
        <v>3610</v>
      </c>
      <c r="F279" s="2" t="s">
        <v>3611</v>
      </c>
      <c r="G279" s="2" t="s">
        <v>1802</v>
      </c>
      <c r="H279" s="2" t="s">
        <v>2729</v>
      </c>
      <c r="I279" s="2" t="s">
        <v>123</v>
      </c>
      <c r="J279" s="2" t="s">
        <v>2730</v>
      </c>
      <c r="K279" s="68" t="s">
        <v>407</v>
      </c>
      <c r="L279" s="2" t="s">
        <v>1803</v>
      </c>
      <c r="M279" s="2" t="s">
        <v>1804</v>
      </c>
      <c r="N279" s="2" t="s">
        <v>3612</v>
      </c>
      <c r="O279" s="118" t="s">
        <v>1805</v>
      </c>
      <c r="P279" s="2" t="s">
        <v>407</v>
      </c>
      <c r="Q279" s="2" t="s">
        <v>2729</v>
      </c>
      <c r="R279" s="2" t="s">
        <v>123</v>
      </c>
      <c r="S279" s="2" t="s">
        <v>2730</v>
      </c>
      <c r="T279" s="119" t="s">
        <v>2731</v>
      </c>
      <c r="U279" s="2" t="s">
        <v>52</v>
      </c>
      <c r="V279" s="2" t="s">
        <v>15</v>
      </c>
      <c r="W279" s="69" t="s">
        <v>614</v>
      </c>
      <c r="X279" s="72" t="s">
        <v>3613</v>
      </c>
      <c r="Y279" s="2">
        <v>0</v>
      </c>
      <c r="Z279" s="2">
        <v>0</v>
      </c>
      <c r="AA279" s="2">
        <v>0</v>
      </c>
      <c r="AB279" s="2">
        <v>0</v>
      </c>
      <c r="AC279" s="2">
        <v>0</v>
      </c>
      <c r="AD279" s="2">
        <v>0</v>
      </c>
      <c r="AE279" s="2">
        <v>0</v>
      </c>
      <c r="AF279" s="2">
        <v>0</v>
      </c>
      <c r="AG279" s="2" t="s">
        <v>16</v>
      </c>
      <c r="AH279" s="2">
        <v>0</v>
      </c>
      <c r="AI279" s="2">
        <v>0</v>
      </c>
      <c r="AJ279" s="2">
        <v>0</v>
      </c>
      <c r="AK279" s="2">
        <v>9</v>
      </c>
      <c r="AL279" s="2">
        <v>0</v>
      </c>
      <c r="AM279" s="2">
        <v>12</v>
      </c>
      <c r="AN279" s="2">
        <v>0</v>
      </c>
      <c r="AO279" s="2">
        <v>13</v>
      </c>
      <c r="AP279" s="2">
        <v>0</v>
      </c>
      <c r="AQ279" s="2">
        <v>16</v>
      </c>
      <c r="AR279" s="2">
        <v>0</v>
      </c>
      <c r="AS279" s="72" t="s">
        <v>2849</v>
      </c>
      <c r="AT279" s="2">
        <v>6</v>
      </c>
      <c r="AU279" s="2" t="s">
        <v>15</v>
      </c>
      <c r="AV279" s="2">
        <v>65000</v>
      </c>
      <c r="AW279" s="2">
        <v>9</v>
      </c>
      <c r="AX279" s="2">
        <v>0</v>
      </c>
      <c r="AY279" s="2">
        <v>12</v>
      </c>
      <c r="AZ279" s="2">
        <v>0</v>
      </c>
      <c r="BA279" s="2">
        <v>13</v>
      </c>
      <c r="BB279" s="2">
        <v>0</v>
      </c>
      <c r="BC279" s="2">
        <v>16</v>
      </c>
      <c r="BD279" s="2">
        <v>0</v>
      </c>
      <c r="BE279" s="72" t="s">
        <v>2849</v>
      </c>
      <c r="BF279" s="2">
        <v>6</v>
      </c>
      <c r="BG279" s="2" t="s">
        <v>15</v>
      </c>
      <c r="BH279" s="2">
        <v>65000</v>
      </c>
      <c r="BI279" s="2">
        <v>9</v>
      </c>
      <c r="BJ279" s="2">
        <v>0</v>
      </c>
      <c r="BK279" s="2">
        <v>12</v>
      </c>
      <c r="BL279" s="2">
        <v>0</v>
      </c>
      <c r="BM279" s="2">
        <v>13</v>
      </c>
      <c r="BN279" s="2">
        <v>0</v>
      </c>
      <c r="BO279" s="2">
        <v>16</v>
      </c>
      <c r="BP279" s="2">
        <v>0</v>
      </c>
      <c r="BQ279" s="72" t="s">
        <v>2849</v>
      </c>
      <c r="BR279" s="2">
        <v>6</v>
      </c>
      <c r="BS279" s="2" t="s">
        <v>15</v>
      </c>
      <c r="BT279" s="2">
        <v>65000</v>
      </c>
      <c r="BU279" s="2">
        <v>9</v>
      </c>
      <c r="BV279" s="2">
        <v>0</v>
      </c>
      <c r="BW279" s="2">
        <v>12</v>
      </c>
      <c r="BX279" s="2">
        <v>0</v>
      </c>
      <c r="BY279" s="2">
        <v>13</v>
      </c>
      <c r="BZ279" s="2">
        <v>0</v>
      </c>
      <c r="CA279" s="2">
        <v>16</v>
      </c>
      <c r="CB279" s="2">
        <v>0</v>
      </c>
      <c r="CC279" s="72" t="s">
        <v>2849</v>
      </c>
      <c r="CD279" s="2">
        <v>6</v>
      </c>
      <c r="CE279" s="2" t="s">
        <v>15</v>
      </c>
      <c r="CF279" s="2">
        <v>65000</v>
      </c>
      <c r="CG279" s="2">
        <v>9</v>
      </c>
      <c r="CH279" s="2">
        <v>0</v>
      </c>
      <c r="CI279" s="2">
        <v>12</v>
      </c>
      <c r="CJ279" s="2">
        <v>0</v>
      </c>
      <c r="CK279" s="2">
        <v>13</v>
      </c>
      <c r="CL279" s="2">
        <v>0</v>
      </c>
      <c r="CM279" s="2">
        <v>16</v>
      </c>
      <c r="CN279" s="2">
        <v>0</v>
      </c>
      <c r="CO279" s="72" t="s">
        <v>2849</v>
      </c>
      <c r="CP279" s="2">
        <v>6</v>
      </c>
      <c r="CQ279" s="2" t="s">
        <v>15</v>
      </c>
      <c r="CR279" s="2">
        <v>65000</v>
      </c>
      <c r="CS279" s="2">
        <v>9</v>
      </c>
      <c r="CT279" s="2">
        <v>0</v>
      </c>
      <c r="CU279" s="2">
        <v>12</v>
      </c>
      <c r="CV279" s="2">
        <v>0</v>
      </c>
      <c r="CW279" s="2">
        <v>13</v>
      </c>
      <c r="CX279" s="2">
        <v>0</v>
      </c>
      <c r="CY279" s="2">
        <v>16</v>
      </c>
      <c r="CZ279" s="2">
        <v>0</v>
      </c>
      <c r="DA279" s="72" t="s">
        <v>2849</v>
      </c>
      <c r="DB279" s="2">
        <v>6</v>
      </c>
      <c r="DC279" s="2" t="s">
        <v>15</v>
      </c>
      <c r="DD279" s="2">
        <v>65000</v>
      </c>
      <c r="DE279" s="2">
        <v>9</v>
      </c>
      <c r="DF279" s="2">
        <v>0</v>
      </c>
      <c r="DG279" s="2">
        <v>12</v>
      </c>
      <c r="DH279" s="2">
        <v>0</v>
      </c>
      <c r="DI279" s="2">
        <v>13</v>
      </c>
      <c r="DJ279" s="2">
        <v>0</v>
      </c>
      <c r="DK279" s="2">
        <v>16</v>
      </c>
      <c r="DL279" s="2">
        <v>0</v>
      </c>
      <c r="DM279" s="72" t="s">
        <v>2849</v>
      </c>
      <c r="DN279" s="2">
        <v>6</v>
      </c>
      <c r="DO279" s="2" t="s">
        <v>15</v>
      </c>
      <c r="DP279" s="2">
        <v>65000</v>
      </c>
      <c r="DQ279" s="2">
        <v>9</v>
      </c>
      <c r="DR279" s="2">
        <v>0</v>
      </c>
      <c r="DS279" s="2">
        <v>12</v>
      </c>
      <c r="DT279" s="2">
        <v>0</v>
      </c>
      <c r="DU279" s="2">
        <v>13</v>
      </c>
      <c r="DV279" s="2">
        <v>0</v>
      </c>
      <c r="DW279" s="2">
        <v>16</v>
      </c>
      <c r="DX279" s="2">
        <v>0</v>
      </c>
      <c r="DY279" s="72" t="s">
        <v>2849</v>
      </c>
      <c r="DZ279" s="2">
        <v>6</v>
      </c>
      <c r="EA279" s="2" t="s">
        <v>15</v>
      </c>
      <c r="EB279" s="2">
        <v>65000</v>
      </c>
      <c r="EC279" s="2">
        <v>9</v>
      </c>
      <c r="ED279" s="2">
        <v>0</v>
      </c>
      <c r="EE279" s="2">
        <v>12</v>
      </c>
      <c r="EF279" s="2">
        <v>0</v>
      </c>
      <c r="EG279" s="2">
        <v>13</v>
      </c>
      <c r="EH279" s="2">
        <v>0</v>
      </c>
      <c r="EI279" s="2">
        <v>16</v>
      </c>
      <c r="EJ279" s="2">
        <v>0</v>
      </c>
      <c r="EK279" s="72" t="s">
        <v>2849</v>
      </c>
      <c r="EL279" s="2">
        <v>6</v>
      </c>
      <c r="EM279" s="2" t="s">
        <v>15</v>
      </c>
      <c r="EN279" s="2">
        <v>65000</v>
      </c>
      <c r="EO279" s="2">
        <v>54</v>
      </c>
      <c r="EP279" s="120">
        <v>585000</v>
      </c>
      <c r="EQ279" s="118" t="str">
        <f t="shared" si="40"/>
        <v/>
      </c>
      <c r="ER279" s="118">
        <f t="shared" si="41"/>
        <v>1</v>
      </c>
      <c r="ES279" s="118">
        <f t="shared" si="42"/>
        <v>1</v>
      </c>
      <c r="ET279" s="118">
        <f t="shared" si="43"/>
        <v>1</v>
      </c>
      <c r="EU279" s="118">
        <f t="shared" si="44"/>
        <v>1</v>
      </c>
      <c r="EV279" s="118">
        <f t="shared" si="45"/>
        <v>1</v>
      </c>
      <c r="EW279" s="118">
        <f t="shared" si="46"/>
        <v>1</v>
      </c>
      <c r="EX279" s="118">
        <f t="shared" si="47"/>
        <v>1</v>
      </c>
      <c r="EY279" s="118">
        <f t="shared" si="48"/>
        <v>1</v>
      </c>
      <c r="EZ279" s="118">
        <f t="shared" si="49"/>
        <v>1</v>
      </c>
      <c r="FA279" s="118" t="str">
        <f>VLOOKUP(B279,[1]Kintone!A:H,8,0)</f>
        <v>病院</v>
      </c>
      <c r="FB279" s="130">
        <v>45015</v>
      </c>
      <c r="FC279" s="118"/>
      <c r="FD279" s="118"/>
    </row>
    <row r="280" spans="1:160" ht="18.75">
      <c r="A280" s="66">
        <v>276</v>
      </c>
      <c r="B280" s="25">
        <v>1823</v>
      </c>
      <c r="C280" s="67" t="s">
        <v>12</v>
      </c>
      <c r="D280" s="25">
        <v>2715204687</v>
      </c>
      <c r="E280" s="2" t="s">
        <v>22</v>
      </c>
      <c r="F280" s="2" t="s">
        <v>1485</v>
      </c>
      <c r="G280" s="2" t="s">
        <v>1486</v>
      </c>
      <c r="H280" s="2" t="s">
        <v>22</v>
      </c>
      <c r="I280" s="2" t="s">
        <v>23</v>
      </c>
      <c r="J280" s="2" t="s">
        <v>24</v>
      </c>
      <c r="K280" s="68" t="s">
        <v>21</v>
      </c>
      <c r="L280" s="2" t="s">
        <v>1487</v>
      </c>
      <c r="M280" s="2" t="s">
        <v>1487</v>
      </c>
      <c r="N280" s="2" t="s">
        <v>3614</v>
      </c>
      <c r="O280" s="118" t="s">
        <v>1488</v>
      </c>
      <c r="P280" s="2" t="s">
        <v>21</v>
      </c>
      <c r="Q280" s="2" t="s">
        <v>22</v>
      </c>
      <c r="R280" s="2" t="s">
        <v>23</v>
      </c>
      <c r="S280" s="2" t="s">
        <v>24</v>
      </c>
      <c r="T280" s="119" t="s">
        <v>565</v>
      </c>
      <c r="U280" s="2" t="s">
        <v>20</v>
      </c>
      <c r="V280" s="2" t="s">
        <v>12</v>
      </c>
      <c r="W280" s="69"/>
      <c r="X280" s="2"/>
      <c r="Y280" s="2">
        <v>7</v>
      </c>
      <c r="Z280" s="2">
        <v>30</v>
      </c>
      <c r="AA280" s="2">
        <v>13</v>
      </c>
      <c r="AB280" s="2">
        <v>30</v>
      </c>
      <c r="AC280" s="2">
        <v>0</v>
      </c>
      <c r="AD280" s="2">
        <v>0</v>
      </c>
      <c r="AE280" s="2">
        <v>0</v>
      </c>
      <c r="AF280" s="2">
        <v>0</v>
      </c>
      <c r="AG280" s="2" t="s">
        <v>16</v>
      </c>
      <c r="AH280" s="2">
        <v>6</v>
      </c>
      <c r="AI280" s="2" t="s">
        <v>12</v>
      </c>
      <c r="AJ280" s="2">
        <v>130000</v>
      </c>
      <c r="AK280" s="2">
        <v>7</v>
      </c>
      <c r="AL280" s="2">
        <v>30</v>
      </c>
      <c r="AM280" s="2">
        <v>13</v>
      </c>
      <c r="AN280" s="2">
        <v>30</v>
      </c>
      <c r="AO280" s="2">
        <v>0</v>
      </c>
      <c r="AP280" s="2">
        <v>0</v>
      </c>
      <c r="AQ280" s="2">
        <v>0</v>
      </c>
      <c r="AR280" s="2">
        <v>0</v>
      </c>
      <c r="AS280" s="2" t="s">
        <v>16</v>
      </c>
      <c r="AT280" s="2">
        <v>6</v>
      </c>
      <c r="AU280" s="2" t="s">
        <v>12</v>
      </c>
      <c r="AV280" s="2">
        <v>130000</v>
      </c>
      <c r="AW280" s="2">
        <v>7</v>
      </c>
      <c r="AX280" s="2">
        <v>30</v>
      </c>
      <c r="AY280" s="2">
        <v>13</v>
      </c>
      <c r="AZ280" s="2">
        <v>30</v>
      </c>
      <c r="BA280" s="2">
        <v>0</v>
      </c>
      <c r="BB280" s="2">
        <v>0</v>
      </c>
      <c r="BC280" s="2">
        <v>0</v>
      </c>
      <c r="BD280" s="2">
        <v>0</v>
      </c>
      <c r="BE280" s="2" t="s">
        <v>16</v>
      </c>
      <c r="BF280" s="2">
        <v>6</v>
      </c>
      <c r="BG280" s="2" t="s">
        <v>12</v>
      </c>
      <c r="BH280" s="2">
        <v>130000</v>
      </c>
      <c r="BI280" s="2">
        <v>7</v>
      </c>
      <c r="BJ280" s="2">
        <v>30</v>
      </c>
      <c r="BK280" s="2">
        <v>13</v>
      </c>
      <c r="BL280" s="2">
        <v>30</v>
      </c>
      <c r="BM280" s="2">
        <v>0</v>
      </c>
      <c r="BN280" s="2">
        <v>0</v>
      </c>
      <c r="BO280" s="2">
        <v>0</v>
      </c>
      <c r="BP280" s="2">
        <v>0</v>
      </c>
      <c r="BQ280" s="2" t="s">
        <v>16</v>
      </c>
      <c r="BR280" s="2">
        <v>6</v>
      </c>
      <c r="BS280" s="2" t="s">
        <v>12</v>
      </c>
      <c r="BT280" s="2">
        <v>130000</v>
      </c>
      <c r="BU280" s="2">
        <v>0</v>
      </c>
      <c r="BV280" s="2">
        <v>0</v>
      </c>
      <c r="BW280" s="2">
        <v>6</v>
      </c>
      <c r="BX280" s="2">
        <v>0</v>
      </c>
      <c r="BY280" s="2">
        <v>0</v>
      </c>
      <c r="BZ280" s="2">
        <v>0</v>
      </c>
      <c r="CA280" s="2">
        <v>0</v>
      </c>
      <c r="CB280" s="2">
        <v>0</v>
      </c>
      <c r="CC280" s="2" t="s">
        <v>16</v>
      </c>
      <c r="CD280" s="2">
        <v>6</v>
      </c>
      <c r="CE280" s="2" t="s">
        <v>12</v>
      </c>
      <c r="CF280" s="2">
        <v>130000</v>
      </c>
      <c r="CG280" s="2">
        <v>7</v>
      </c>
      <c r="CH280" s="2">
        <v>30</v>
      </c>
      <c r="CI280" s="2">
        <v>13</v>
      </c>
      <c r="CJ280" s="2">
        <v>30</v>
      </c>
      <c r="CK280" s="2">
        <v>0</v>
      </c>
      <c r="CL280" s="2">
        <v>0</v>
      </c>
      <c r="CM280" s="2">
        <v>0</v>
      </c>
      <c r="CN280" s="2">
        <v>0</v>
      </c>
      <c r="CO280" s="2" t="s">
        <v>16</v>
      </c>
      <c r="CP280" s="2">
        <v>6</v>
      </c>
      <c r="CQ280" s="2" t="s">
        <v>12</v>
      </c>
      <c r="CR280" s="2">
        <v>130000</v>
      </c>
      <c r="CS280" s="2">
        <v>0</v>
      </c>
      <c r="CT280" s="2">
        <v>0</v>
      </c>
      <c r="CU280" s="2">
        <v>6</v>
      </c>
      <c r="CV280" s="2">
        <v>0</v>
      </c>
      <c r="CW280" s="2">
        <v>0</v>
      </c>
      <c r="CX280" s="2">
        <v>0</v>
      </c>
      <c r="CY280" s="2">
        <v>0</v>
      </c>
      <c r="CZ280" s="2">
        <v>0</v>
      </c>
      <c r="DA280" s="2" t="s">
        <v>16</v>
      </c>
      <c r="DB280" s="2">
        <v>6</v>
      </c>
      <c r="DC280" s="2" t="s">
        <v>12</v>
      </c>
      <c r="DD280" s="2">
        <v>130000</v>
      </c>
      <c r="DE280" s="2">
        <v>0</v>
      </c>
      <c r="DF280" s="2">
        <v>0</v>
      </c>
      <c r="DG280" s="2">
        <v>6</v>
      </c>
      <c r="DH280" s="2">
        <v>0</v>
      </c>
      <c r="DI280" s="2">
        <v>0</v>
      </c>
      <c r="DJ280" s="2">
        <v>0</v>
      </c>
      <c r="DK280" s="2">
        <v>0</v>
      </c>
      <c r="DL280" s="2">
        <v>0</v>
      </c>
      <c r="DM280" s="2" t="s">
        <v>16</v>
      </c>
      <c r="DN280" s="2">
        <v>6</v>
      </c>
      <c r="DO280" s="2" t="s">
        <v>12</v>
      </c>
      <c r="DP280" s="2">
        <v>130000</v>
      </c>
      <c r="DQ280" s="2">
        <v>0</v>
      </c>
      <c r="DR280" s="2">
        <v>0</v>
      </c>
      <c r="DS280" s="2">
        <v>6</v>
      </c>
      <c r="DT280" s="2">
        <v>0</v>
      </c>
      <c r="DU280" s="2">
        <v>0</v>
      </c>
      <c r="DV280" s="2">
        <v>0</v>
      </c>
      <c r="DW280" s="2">
        <v>0</v>
      </c>
      <c r="DX280" s="2">
        <v>0</v>
      </c>
      <c r="DY280" s="2" t="s">
        <v>16</v>
      </c>
      <c r="DZ280" s="2">
        <v>6</v>
      </c>
      <c r="EA280" s="2" t="s">
        <v>12</v>
      </c>
      <c r="EB280" s="2">
        <v>130000</v>
      </c>
      <c r="EC280" s="2">
        <v>7</v>
      </c>
      <c r="ED280" s="2">
        <v>30</v>
      </c>
      <c r="EE280" s="2">
        <v>13</v>
      </c>
      <c r="EF280" s="2">
        <v>30</v>
      </c>
      <c r="EG280" s="2">
        <v>0</v>
      </c>
      <c r="EH280" s="2">
        <v>0</v>
      </c>
      <c r="EI280" s="2">
        <v>0</v>
      </c>
      <c r="EJ280" s="2">
        <v>0</v>
      </c>
      <c r="EK280" s="2" t="s">
        <v>16</v>
      </c>
      <c r="EL280" s="2">
        <v>6</v>
      </c>
      <c r="EM280" s="2" t="s">
        <v>12</v>
      </c>
      <c r="EN280" s="2">
        <v>130000</v>
      </c>
      <c r="EO280" s="2">
        <v>60</v>
      </c>
      <c r="EP280" s="120">
        <v>1300000</v>
      </c>
      <c r="EQ280" s="118">
        <f t="shared" si="40"/>
        <v>1</v>
      </c>
      <c r="ER280" s="118">
        <f t="shared" si="41"/>
        <v>1</v>
      </c>
      <c r="ES280" s="118">
        <f t="shared" si="42"/>
        <v>1</v>
      </c>
      <c r="ET280" s="118">
        <f t="shared" si="43"/>
        <v>1</v>
      </c>
      <c r="EU280" s="118">
        <f t="shared" si="44"/>
        <v>1</v>
      </c>
      <c r="EV280" s="118">
        <f t="shared" si="45"/>
        <v>1</v>
      </c>
      <c r="EW280" s="118">
        <f t="shared" si="46"/>
        <v>1</v>
      </c>
      <c r="EX280" s="118">
        <f t="shared" si="47"/>
        <v>1</v>
      </c>
      <c r="EY280" s="118">
        <f t="shared" si="48"/>
        <v>1</v>
      </c>
      <c r="EZ280" s="118">
        <f t="shared" si="49"/>
        <v>1</v>
      </c>
      <c r="FA280" s="118" t="str">
        <f>VLOOKUP(B280,[1]Kintone!A:H,8,0)</f>
        <v>診療所</v>
      </c>
      <c r="FB280" s="121">
        <v>45016</v>
      </c>
      <c r="FC280" s="118"/>
      <c r="FD280" s="118"/>
    </row>
    <row r="281" spans="1:160" ht="18.75">
      <c r="A281" s="66">
        <v>277</v>
      </c>
      <c r="B281" s="25">
        <v>2827</v>
      </c>
      <c r="C281" s="67" t="s">
        <v>12</v>
      </c>
      <c r="D281" s="25">
        <v>2711902219</v>
      </c>
      <c r="E281" s="2" t="s">
        <v>1165</v>
      </c>
      <c r="F281" s="2">
        <v>0</v>
      </c>
      <c r="G281" s="2">
        <v>0</v>
      </c>
      <c r="H281" s="2" t="s">
        <v>2184</v>
      </c>
      <c r="I281" s="2" t="s">
        <v>98</v>
      </c>
      <c r="J281" s="2" t="s">
        <v>2625</v>
      </c>
      <c r="K281" s="68" t="s">
        <v>2257</v>
      </c>
      <c r="L281" s="2" t="s">
        <v>1417</v>
      </c>
      <c r="M281" s="2" t="s">
        <v>3615</v>
      </c>
      <c r="N281" s="2" t="s">
        <v>2626</v>
      </c>
      <c r="O281" s="118" t="s">
        <v>3616</v>
      </c>
      <c r="P281" s="2" t="s">
        <v>2257</v>
      </c>
      <c r="Q281" s="2" t="s">
        <v>2184</v>
      </c>
      <c r="R281" s="2" t="s">
        <v>98</v>
      </c>
      <c r="S281" s="2" t="s">
        <v>2625</v>
      </c>
      <c r="T281" s="119" t="s">
        <v>2626</v>
      </c>
      <c r="U281" s="2" t="s">
        <v>29</v>
      </c>
      <c r="V281" s="2" t="s">
        <v>12</v>
      </c>
      <c r="W281" s="69"/>
      <c r="X281" s="2"/>
      <c r="Y281" s="2">
        <v>9</v>
      </c>
      <c r="Z281" s="2">
        <v>0</v>
      </c>
      <c r="AA281" s="2">
        <v>12</v>
      </c>
      <c r="AB281" s="2">
        <v>0</v>
      </c>
      <c r="AC281" s="2">
        <v>0</v>
      </c>
      <c r="AD281" s="2">
        <v>0</v>
      </c>
      <c r="AE281" s="2">
        <v>0</v>
      </c>
      <c r="AF281" s="2">
        <v>0</v>
      </c>
      <c r="AG281" s="2" t="s">
        <v>16</v>
      </c>
      <c r="AH281" s="2">
        <v>3</v>
      </c>
      <c r="AI281" s="2" t="s">
        <v>12</v>
      </c>
      <c r="AJ281" s="2">
        <v>70000</v>
      </c>
      <c r="AK281" s="2">
        <v>9</v>
      </c>
      <c r="AL281" s="2">
        <v>0</v>
      </c>
      <c r="AM281" s="2">
        <v>12</v>
      </c>
      <c r="AN281" s="2">
        <v>0</v>
      </c>
      <c r="AO281" s="2">
        <v>0</v>
      </c>
      <c r="AP281" s="2">
        <v>0</v>
      </c>
      <c r="AQ281" s="2">
        <v>0</v>
      </c>
      <c r="AR281" s="2">
        <v>0</v>
      </c>
      <c r="AS281" s="2" t="s">
        <v>16</v>
      </c>
      <c r="AT281" s="2">
        <v>3</v>
      </c>
      <c r="AU281" s="2" t="s">
        <v>12</v>
      </c>
      <c r="AV281" s="2">
        <v>70000</v>
      </c>
      <c r="AW281" s="2">
        <v>9</v>
      </c>
      <c r="AX281" s="2">
        <v>0</v>
      </c>
      <c r="AY281" s="2">
        <v>12</v>
      </c>
      <c r="AZ281" s="2">
        <v>0</v>
      </c>
      <c r="BA281" s="2">
        <v>0</v>
      </c>
      <c r="BB281" s="2">
        <v>0</v>
      </c>
      <c r="BC281" s="2">
        <v>0</v>
      </c>
      <c r="BD281" s="2">
        <v>0</v>
      </c>
      <c r="BE281" s="2" t="s">
        <v>16</v>
      </c>
      <c r="BF281" s="2">
        <v>3</v>
      </c>
      <c r="BG281" s="2" t="s">
        <v>12</v>
      </c>
      <c r="BH281" s="2">
        <v>70000</v>
      </c>
      <c r="BI281" s="2">
        <v>9</v>
      </c>
      <c r="BJ281" s="2">
        <v>0</v>
      </c>
      <c r="BK281" s="2">
        <v>12</v>
      </c>
      <c r="BL281" s="2">
        <v>0</v>
      </c>
      <c r="BM281" s="2">
        <v>0</v>
      </c>
      <c r="BN281" s="2">
        <v>0</v>
      </c>
      <c r="BO281" s="2">
        <v>0</v>
      </c>
      <c r="BP281" s="2">
        <v>0</v>
      </c>
      <c r="BQ281" s="2" t="s">
        <v>16</v>
      </c>
      <c r="BR281" s="2">
        <v>3</v>
      </c>
      <c r="BS281" s="2" t="s">
        <v>12</v>
      </c>
      <c r="BT281" s="2">
        <v>70000</v>
      </c>
      <c r="BU281" s="2">
        <v>0</v>
      </c>
      <c r="BV281" s="2">
        <v>0</v>
      </c>
      <c r="BW281" s="2">
        <v>0</v>
      </c>
      <c r="BX281" s="2">
        <v>0</v>
      </c>
      <c r="BY281" s="2">
        <v>0</v>
      </c>
      <c r="BZ281" s="2">
        <v>0</v>
      </c>
      <c r="CA281" s="2">
        <v>0</v>
      </c>
      <c r="CB281" s="2">
        <v>0</v>
      </c>
      <c r="CC281" s="2" t="s">
        <v>16</v>
      </c>
      <c r="CD281" s="2">
        <v>0</v>
      </c>
      <c r="CE281" s="2">
        <v>0</v>
      </c>
      <c r="CF281" s="2">
        <v>0</v>
      </c>
      <c r="CG281" s="2">
        <v>9</v>
      </c>
      <c r="CH281" s="2">
        <v>0</v>
      </c>
      <c r="CI281" s="2">
        <v>12</v>
      </c>
      <c r="CJ281" s="2">
        <v>0</v>
      </c>
      <c r="CK281" s="2">
        <v>0</v>
      </c>
      <c r="CL281" s="2">
        <v>0</v>
      </c>
      <c r="CM281" s="2">
        <v>0</v>
      </c>
      <c r="CN281" s="2">
        <v>0</v>
      </c>
      <c r="CO281" s="2" t="s">
        <v>16</v>
      </c>
      <c r="CP281" s="2">
        <v>3</v>
      </c>
      <c r="CQ281" s="2" t="s">
        <v>12</v>
      </c>
      <c r="CR281" s="2">
        <v>70000</v>
      </c>
      <c r="CS281" s="2">
        <v>0</v>
      </c>
      <c r="CT281" s="2">
        <v>0</v>
      </c>
      <c r="CU281" s="2">
        <v>0</v>
      </c>
      <c r="CV281" s="2">
        <v>0</v>
      </c>
      <c r="CW281" s="2">
        <v>0</v>
      </c>
      <c r="CX281" s="2">
        <v>0</v>
      </c>
      <c r="CY281" s="2">
        <v>0</v>
      </c>
      <c r="CZ281" s="2">
        <v>0</v>
      </c>
      <c r="DA281" s="2" t="s">
        <v>16</v>
      </c>
      <c r="DB281" s="2">
        <v>0</v>
      </c>
      <c r="DC281" s="2">
        <v>0</v>
      </c>
      <c r="DD281" s="2">
        <v>0</v>
      </c>
      <c r="DE281" s="2">
        <v>0</v>
      </c>
      <c r="DF281" s="2">
        <v>0</v>
      </c>
      <c r="DG281" s="2">
        <v>0</v>
      </c>
      <c r="DH281" s="2">
        <v>0</v>
      </c>
      <c r="DI281" s="2">
        <v>0</v>
      </c>
      <c r="DJ281" s="2">
        <v>0</v>
      </c>
      <c r="DK281" s="2">
        <v>0</v>
      </c>
      <c r="DL281" s="2">
        <v>0</v>
      </c>
      <c r="DM281" s="2" t="s">
        <v>16</v>
      </c>
      <c r="DN281" s="2">
        <v>0</v>
      </c>
      <c r="DO281" s="2">
        <v>0</v>
      </c>
      <c r="DP281" s="2">
        <v>0</v>
      </c>
      <c r="DQ281" s="2">
        <v>0</v>
      </c>
      <c r="DR281" s="2">
        <v>0</v>
      </c>
      <c r="DS281" s="2">
        <v>0</v>
      </c>
      <c r="DT281" s="2">
        <v>0</v>
      </c>
      <c r="DU281" s="2">
        <v>0</v>
      </c>
      <c r="DV281" s="2">
        <v>0</v>
      </c>
      <c r="DW281" s="2">
        <v>0</v>
      </c>
      <c r="DX281" s="2">
        <v>0</v>
      </c>
      <c r="DY281" s="2" t="s">
        <v>16</v>
      </c>
      <c r="DZ281" s="2">
        <v>0</v>
      </c>
      <c r="EA281" s="2">
        <v>0</v>
      </c>
      <c r="EB281" s="2">
        <v>0</v>
      </c>
      <c r="EC281" s="2">
        <v>9</v>
      </c>
      <c r="ED281" s="2">
        <v>0</v>
      </c>
      <c r="EE281" s="2">
        <v>12</v>
      </c>
      <c r="EF281" s="2">
        <v>0</v>
      </c>
      <c r="EG281" s="2">
        <v>0</v>
      </c>
      <c r="EH281" s="2">
        <v>0</v>
      </c>
      <c r="EI281" s="2">
        <v>0</v>
      </c>
      <c r="EJ281" s="2">
        <v>0</v>
      </c>
      <c r="EK281" s="2" t="s">
        <v>16</v>
      </c>
      <c r="EL281" s="2">
        <v>3</v>
      </c>
      <c r="EM281" s="2" t="s">
        <v>12</v>
      </c>
      <c r="EN281" s="2">
        <v>70000</v>
      </c>
      <c r="EO281" s="2">
        <v>18</v>
      </c>
      <c r="EP281" s="120">
        <v>420000</v>
      </c>
      <c r="EQ281" s="118">
        <f t="shared" si="40"/>
        <v>1</v>
      </c>
      <c r="ER281" s="118">
        <f t="shared" si="41"/>
        <v>1</v>
      </c>
      <c r="ES281" s="118">
        <f t="shared" si="42"/>
        <v>1</v>
      </c>
      <c r="ET281" s="118">
        <f t="shared" si="43"/>
        <v>1</v>
      </c>
      <c r="EU281" s="118" t="str">
        <f t="shared" si="44"/>
        <v/>
      </c>
      <c r="EV281" s="118">
        <f t="shared" si="45"/>
        <v>1</v>
      </c>
      <c r="EW281" s="118" t="str">
        <f t="shared" si="46"/>
        <v/>
      </c>
      <c r="EX281" s="118" t="str">
        <f t="shared" si="47"/>
        <v/>
      </c>
      <c r="EY281" s="118" t="str">
        <f t="shared" si="48"/>
        <v/>
      </c>
      <c r="EZ281" s="118">
        <f t="shared" si="49"/>
        <v>1</v>
      </c>
      <c r="FA281" s="118" t="str">
        <f>VLOOKUP(B281,[1]Kintone!A:H,8,0)</f>
        <v>診療所</v>
      </c>
      <c r="FB281" s="121">
        <v>45016</v>
      </c>
      <c r="FC281" s="118"/>
      <c r="FD281" s="118"/>
    </row>
    <row r="282" spans="1:160" ht="18.75">
      <c r="A282" s="66">
        <v>278</v>
      </c>
      <c r="B282" s="25">
        <v>9</v>
      </c>
      <c r="C282" s="67" t="s">
        <v>12</v>
      </c>
      <c r="D282" s="25">
        <v>2714207665</v>
      </c>
      <c r="E282" s="2" t="s">
        <v>921</v>
      </c>
      <c r="F282" s="2" t="s">
        <v>1468</v>
      </c>
      <c r="G282" s="2" t="s">
        <v>1469</v>
      </c>
      <c r="H282" s="2" t="s">
        <v>301</v>
      </c>
      <c r="I282" s="2" t="s">
        <v>271</v>
      </c>
      <c r="J282" s="2" t="s">
        <v>302</v>
      </c>
      <c r="K282" s="68" t="s">
        <v>300</v>
      </c>
      <c r="L282" s="2" t="s">
        <v>1470</v>
      </c>
      <c r="M282" s="2" t="s">
        <v>1471</v>
      </c>
      <c r="N282" s="2" t="s">
        <v>1472</v>
      </c>
      <c r="O282" s="118" t="s">
        <v>1473</v>
      </c>
      <c r="P282" s="2" t="s">
        <v>300</v>
      </c>
      <c r="Q282" s="2" t="s">
        <v>301</v>
      </c>
      <c r="R282" s="2" t="s">
        <v>271</v>
      </c>
      <c r="S282" s="2" t="s">
        <v>302</v>
      </c>
      <c r="T282" s="119" t="s">
        <v>2860</v>
      </c>
      <c r="U282" s="2" t="s">
        <v>78</v>
      </c>
      <c r="V282" s="2" t="s">
        <v>12</v>
      </c>
      <c r="W282" s="69" t="s">
        <v>629</v>
      </c>
      <c r="X282" s="2" t="s">
        <v>1069</v>
      </c>
      <c r="Y282" s="2">
        <v>9</v>
      </c>
      <c r="Z282" s="2">
        <v>0</v>
      </c>
      <c r="AA282" s="2">
        <v>12</v>
      </c>
      <c r="AB282" s="2">
        <v>0</v>
      </c>
      <c r="AC282" s="2">
        <v>12</v>
      </c>
      <c r="AD282" s="2">
        <v>0</v>
      </c>
      <c r="AE282" s="2">
        <v>17</v>
      </c>
      <c r="AF282" s="2">
        <v>0</v>
      </c>
      <c r="AG282" s="2" t="s">
        <v>1069</v>
      </c>
      <c r="AH282" s="2">
        <v>8</v>
      </c>
      <c r="AI282" s="2" t="s">
        <v>12</v>
      </c>
      <c r="AJ282" s="2">
        <v>130000</v>
      </c>
      <c r="AK282" s="2">
        <v>9</v>
      </c>
      <c r="AL282" s="2">
        <v>0</v>
      </c>
      <c r="AM282" s="2">
        <v>12</v>
      </c>
      <c r="AN282" s="2">
        <v>0</v>
      </c>
      <c r="AO282" s="2">
        <v>12</v>
      </c>
      <c r="AP282" s="2">
        <v>0</v>
      </c>
      <c r="AQ282" s="2">
        <v>17</v>
      </c>
      <c r="AR282" s="2">
        <v>0</v>
      </c>
      <c r="AS282" s="2" t="s">
        <v>1069</v>
      </c>
      <c r="AT282" s="2">
        <v>8</v>
      </c>
      <c r="AU282" s="2" t="s">
        <v>12</v>
      </c>
      <c r="AV282" s="2">
        <v>130000</v>
      </c>
      <c r="AW282" s="2">
        <v>9</v>
      </c>
      <c r="AX282" s="2">
        <v>0</v>
      </c>
      <c r="AY282" s="2">
        <v>12</v>
      </c>
      <c r="AZ282" s="2">
        <v>0</v>
      </c>
      <c r="BA282" s="2">
        <v>12</v>
      </c>
      <c r="BB282" s="2">
        <v>0</v>
      </c>
      <c r="BC282" s="2">
        <v>17</v>
      </c>
      <c r="BD282" s="2">
        <v>0</v>
      </c>
      <c r="BE282" s="2" t="s">
        <v>1069</v>
      </c>
      <c r="BF282" s="2">
        <v>8</v>
      </c>
      <c r="BG282" s="2" t="s">
        <v>12</v>
      </c>
      <c r="BH282" s="2">
        <v>130000</v>
      </c>
      <c r="BI282" s="2">
        <v>9</v>
      </c>
      <c r="BJ282" s="2">
        <v>0</v>
      </c>
      <c r="BK282" s="2">
        <v>12</v>
      </c>
      <c r="BL282" s="2">
        <v>0</v>
      </c>
      <c r="BM282" s="2">
        <v>12</v>
      </c>
      <c r="BN282" s="2">
        <v>0</v>
      </c>
      <c r="BO282" s="2">
        <v>17</v>
      </c>
      <c r="BP282" s="2">
        <v>0</v>
      </c>
      <c r="BQ282" s="2" t="s">
        <v>1069</v>
      </c>
      <c r="BR282" s="2">
        <v>8</v>
      </c>
      <c r="BS282" s="2" t="s">
        <v>12</v>
      </c>
      <c r="BT282" s="2">
        <v>130000</v>
      </c>
      <c r="BU282" s="2">
        <v>9</v>
      </c>
      <c r="BV282" s="2">
        <v>0</v>
      </c>
      <c r="BW282" s="2">
        <v>12</v>
      </c>
      <c r="BX282" s="2">
        <v>0</v>
      </c>
      <c r="BY282" s="2">
        <v>12</v>
      </c>
      <c r="BZ282" s="2">
        <v>0</v>
      </c>
      <c r="CA282" s="2">
        <v>17</v>
      </c>
      <c r="CB282" s="2">
        <v>0</v>
      </c>
      <c r="CC282" s="2" t="s">
        <v>1069</v>
      </c>
      <c r="CD282" s="2">
        <v>8</v>
      </c>
      <c r="CE282" s="2" t="s">
        <v>12</v>
      </c>
      <c r="CF282" s="2">
        <v>130000</v>
      </c>
      <c r="CG282" s="2">
        <v>9</v>
      </c>
      <c r="CH282" s="2">
        <v>0</v>
      </c>
      <c r="CI282" s="2">
        <v>12</v>
      </c>
      <c r="CJ282" s="2">
        <v>0</v>
      </c>
      <c r="CK282" s="2">
        <v>12</v>
      </c>
      <c r="CL282" s="2">
        <v>0</v>
      </c>
      <c r="CM282" s="2">
        <v>17</v>
      </c>
      <c r="CN282" s="2">
        <v>0</v>
      </c>
      <c r="CO282" s="2" t="s">
        <v>1069</v>
      </c>
      <c r="CP282" s="2">
        <v>8</v>
      </c>
      <c r="CQ282" s="2" t="s">
        <v>12</v>
      </c>
      <c r="CR282" s="2">
        <v>130000</v>
      </c>
      <c r="CS282" s="2">
        <v>9</v>
      </c>
      <c r="CT282" s="2">
        <v>0</v>
      </c>
      <c r="CU282" s="2">
        <v>12</v>
      </c>
      <c r="CV282" s="2">
        <v>0</v>
      </c>
      <c r="CW282" s="2">
        <v>12</v>
      </c>
      <c r="CX282" s="2">
        <v>0</v>
      </c>
      <c r="CY282" s="2">
        <v>17</v>
      </c>
      <c r="CZ282" s="2">
        <v>0</v>
      </c>
      <c r="DA282" s="2" t="s">
        <v>1069</v>
      </c>
      <c r="DB282" s="2">
        <v>8</v>
      </c>
      <c r="DC282" s="2" t="s">
        <v>12</v>
      </c>
      <c r="DD282" s="2">
        <v>130000</v>
      </c>
      <c r="DE282" s="2">
        <v>9</v>
      </c>
      <c r="DF282" s="2">
        <v>0</v>
      </c>
      <c r="DG282" s="2">
        <v>12</v>
      </c>
      <c r="DH282" s="2">
        <v>0</v>
      </c>
      <c r="DI282" s="2">
        <v>12</v>
      </c>
      <c r="DJ282" s="2">
        <v>0</v>
      </c>
      <c r="DK282" s="2">
        <v>17</v>
      </c>
      <c r="DL282" s="2">
        <v>0</v>
      </c>
      <c r="DM282" s="2" t="s">
        <v>1069</v>
      </c>
      <c r="DN282" s="2">
        <v>8</v>
      </c>
      <c r="DO282" s="2" t="s">
        <v>12</v>
      </c>
      <c r="DP282" s="2">
        <v>130000</v>
      </c>
      <c r="DQ282" s="2">
        <v>9</v>
      </c>
      <c r="DR282" s="2">
        <v>0</v>
      </c>
      <c r="DS282" s="2">
        <v>12</v>
      </c>
      <c r="DT282" s="2">
        <v>0</v>
      </c>
      <c r="DU282" s="2">
        <v>12</v>
      </c>
      <c r="DV282" s="2">
        <v>0</v>
      </c>
      <c r="DW282" s="2">
        <v>17</v>
      </c>
      <c r="DX282" s="2">
        <v>0</v>
      </c>
      <c r="DY282" s="2" t="s">
        <v>1069</v>
      </c>
      <c r="DZ282" s="2">
        <v>8</v>
      </c>
      <c r="EA282" s="2" t="s">
        <v>12</v>
      </c>
      <c r="EB282" s="2">
        <v>130000</v>
      </c>
      <c r="EC282" s="2">
        <v>9</v>
      </c>
      <c r="ED282" s="2">
        <v>0</v>
      </c>
      <c r="EE282" s="2">
        <v>12</v>
      </c>
      <c r="EF282" s="2">
        <v>0</v>
      </c>
      <c r="EG282" s="2">
        <v>12</v>
      </c>
      <c r="EH282" s="2">
        <v>0</v>
      </c>
      <c r="EI282" s="2">
        <v>17</v>
      </c>
      <c r="EJ282" s="2">
        <v>0</v>
      </c>
      <c r="EK282" s="2" t="s">
        <v>1069</v>
      </c>
      <c r="EL282" s="2">
        <v>8</v>
      </c>
      <c r="EM282" s="2" t="s">
        <v>12</v>
      </c>
      <c r="EN282" s="2">
        <v>130000</v>
      </c>
      <c r="EO282" s="2">
        <v>80</v>
      </c>
      <c r="EP282" s="120">
        <v>1300000</v>
      </c>
      <c r="EQ282" s="118">
        <f t="shared" si="40"/>
        <v>1</v>
      </c>
      <c r="ER282" s="118">
        <f t="shared" si="41"/>
        <v>1</v>
      </c>
      <c r="ES282" s="118">
        <f t="shared" si="42"/>
        <v>1</v>
      </c>
      <c r="ET282" s="118">
        <f t="shared" si="43"/>
        <v>1</v>
      </c>
      <c r="EU282" s="118">
        <f t="shared" si="44"/>
        <v>1</v>
      </c>
      <c r="EV282" s="118">
        <f t="shared" si="45"/>
        <v>1</v>
      </c>
      <c r="EW282" s="118">
        <f t="shared" si="46"/>
        <v>1</v>
      </c>
      <c r="EX282" s="118">
        <f t="shared" si="47"/>
        <v>1</v>
      </c>
      <c r="EY282" s="118">
        <f t="shared" si="48"/>
        <v>1</v>
      </c>
      <c r="EZ282" s="118">
        <f t="shared" si="49"/>
        <v>1</v>
      </c>
      <c r="FA282" s="118" t="str">
        <f>VLOOKUP(B282,[1]Kintone!A:H,8,0)</f>
        <v>病院</v>
      </c>
      <c r="FB282" s="121">
        <v>45016</v>
      </c>
      <c r="FC282" s="118"/>
      <c r="FD282" s="118"/>
    </row>
    <row r="283" spans="1:160" ht="18.75">
      <c r="A283" s="66">
        <v>279</v>
      </c>
      <c r="B283" s="25">
        <v>1432</v>
      </c>
      <c r="C283" s="67" t="s">
        <v>12</v>
      </c>
      <c r="D283" s="25">
        <v>2714111750</v>
      </c>
      <c r="E283" s="2" t="s">
        <v>1165</v>
      </c>
      <c r="F283" s="2">
        <v>0</v>
      </c>
      <c r="G283" s="2">
        <v>0</v>
      </c>
      <c r="H283" s="2" t="s">
        <v>219</v>
      </c>
      <c r="I283" s="2" t="s">
        <v>141</v>
      </c>
      <c r="J283" s="2" t="s">
        <v>3617</v>
      </c>
      <c r="K283" s="68" t="s">
        <v>218</v>
      </c>
      <c r="L283" s="2" t="s">
        <v>3618</v>
      </c>
      <c r="M283" s="2" t="s">
        <v>3618</v>
      </c>
      <c r="N283" s="2" t="s">
        <v>221</v>
      </c>
      <c r="O283" s="118" t="s">
        <v>1779</v>
      </c>
      <c r="P283" s="2" t="s">
        <v>218</v>
      </c>
      <c r="Q283" s="2" t="s">
        <v>219</v>
      </c>
      <c r="R283" s="2" t="s">
        <v>141</v>
      </c>
      <c r="S283" s="2" t="s">
        <v>3617</v>
      </c>
      <c r="T283" s="119" t="s">
        <v>221</v>
      </c>
      <c r="U283" s="2" t="s">
        <v>20</v>
      </c>
      <c r="V283" s="2" t="s">
        <v>12</v>
      </c>
      <c r="W283" s="69" t="s">
        <v>598</v>
      </c>
      <c r="X283" s="2" t="s">
        <v>1090</v>
      </c>
      <c r="Y283" s="2">
        <v>11</v>
      </c>
      <c r="Z283" s="2">
        <v>30</v>
      </c>
      <c r="AA283" s="2">
        <v>13</v>
      </c>
      <c r="AB283" s="2">
        <v>0</v>
      </c>
      <c r="AC283" s="2">
        <v>16</v>
      </c>
      <c r="AD283" s="2">
        <v>0</v>
      </c>
      <c r="AE283" s="2">
        <v>18</v>
      </c>
      <c r="AF283" s="2">
        <v>0</v>
      </c>
      <c r="AG283" s="2" t="s">
        <v>1090</v>
      </c>
      <c r="AH283" s="2">
        <v>3.5</v>
      </c>
      <c r="AI283" s="2" t="s">
        <v>12</v>
      </c>
      <c r="AJ283" s="2">
        <v>80000</v>
      </c>
      <c r="AK283" s="2">
        <v>11</v>
      </c>
      <c r="AL283" s="2">
        <v>30</v>
      </c>
      <c r="AM283" s="2">
        <v>13</v>
      </c>
      <c r="AN283" s="2">
        <v>0</v>
      </c>
      <c r="AO283" s="2">
        <v>16</v>
      </c>
      <c r="AP283" s="2">
        <v>0</v>
      </c>
      <c r="AQ283" s="2">
        <v>18</v>
      </c>
      <c r="AR283" s="2">
        <v>0</v>
      </c>
      <c r="AS283" s="2" t="s">
        <v>1090</v>
      </c>
      <c r="AT283" s="2">
        <v>3.5</v>
      </c>
      <c r="AU283" s="2" t="s">
        <v>12</v>
      </c>
      <c r="AV283" s="2">
        <v>80000</v>
      </c>
      <c r="AW283" s="2">
        <v>11</v>
      </c>
      <c r="AX283" s="2">
        <v>30</v>
      </c>
      <c r="AY283" s="2">
        <v>13</v>
      </c>
      <c r="AZ283" s="2">
        <v>0</v>
      </c>
      <c r="BA283" s="2">
        <v>16</v>
      </c>
      <c r="BB283" s="2">
        <v>0</v>
      </c>
      <c r="BC283" s="2">
        <v>18</v>
      </c>
      <c r="BD283" s="2">
        <v>0</v>
      </c>
      <c r="BE283" s="2" t="s">
        <v>1090</v>
      </c>
      <c r="BF283" s="2">
        <v>3.5</v>
      </c>
      <c r="BG283" s="2" t="s">
        <v>12</v>
      </c>
      <c r="BH283" s="2">
        <v>80000</v>
      </c>
      <c r="BI283" s="2">
        <v>11</v>
      </c>
      <c r="BJ283" s="2">
        <v>30</v>
      </c>
      <c r="BK283" s="2">
        <v>13</v>
      </c>
      <c r="BL283" s="2">
        <v>0</v>
      </c>
      <c r="BM283" s="2">
        <v>16</v>
      </c>
      <c r="BN283" s="2">
        <v>0</v>
      </c>
      <c r="BO283" s="2">
        <v>18</v>
      </c>
      <c r="BP283" s="2">
        <v>0</v>
      </c>
      <c r="BQ283" s="2" t="s">
        <v>1090</v>
      </c>
      <c r="BR283" s="2">
        <v>3.5</v>
      </c>
      <c r="BS283" s="2" t="s">
        <v>12</v>
      </c>
      <c r="BT283" s="2">
        <v>80000</v>
      </c>
      <c r="BU283" s="2">
        <v>0</v>
      </c>
      <c r="BV283" s="2">
        <v>0</v>
      </c>
      <c r="BW283" s="2">
        <v>0</v>
      </c>
      <c r="BX283" s="2">
        <v>0</v>
      </c>
      <c r="BY283" s="2">
        <v>0</v>
      </c>
      <c r="BZ283" s="2">
        <v>0</v>
      </c>
      <c r="CA283" s="2">
        <v>0</v>
      </c>
      <c r="CB283" s="2">
        <v>0</v>
      </c>
      <c r="CC283" s="2" t="s">
        <v>16</v>
      </c>
      <c r="CD283" s="2">
        <v>0</v>
      </c>
      <c r="CE283" s="2">
        <v>0</v>
      </c>
      <c r="CF283" s="2">
        <v>0</v>
      </c>
      <c r="CG283" s="2">
        <v>11</v>
      </c>
      <c r="CH283" s="2">
        <v>30</v>
      </c>
      <c r="CI283" s="2">
        <v>13</v>
      </c>
      <c r="CJ283" s="2">
        <v>0</v>
      </c>
      <c r="CK283" s="2">
        <v>16</v>
      </c>
      <c r="CL283" s="2">
        <v>0</v>
      </c>
      <c r="CM283" s="2">
        <v>18</v>
      </c>
      <c r="CN283" s="2">
        <v>0</v>
      </c>
      <c r="CO283" s="2" t="s">
        <v>1090</v>
      </c>
      <c r="CP283" s="2">
        <v>3.5</v>
      </c>
      <c r="CQ283" s="2" t="s">
        <v>12</v>
      </c>
      <c r="CR283" s="2">
        <v>80000</v>
      </c>
      <c r="CS283" s="2">
        <v>9</v>
      </c>
      <c r="CT283" s="2">
        <v>30</v>
      </c>
      <c r="CU283" s="2">
        <v>13</v>
      </c>
      <c r="CV283" s="2">
        <v>0</v>
      </c>
      <c r="CW283" s="2">
        <v>0</v>
      </c>
      <c r="CX283" s="2">
        <v>0</v>
      </c>
      <c r="CY283" s="2">
        <v>0</v>
      </c>
      <c r="CZ283" s="2">
        <v>0</v>
      </c>
      <c r="DA283" s="2" t="s">
        <v>1090</v>
      </c>
      <c r="DB283" s="2">
        <v>3.5</v>
      </c>
      <c r="DC283" s="2" t="s">
        <v>12</v>
      </c>
      <c r="DD283" s="2">
        <v>80000</v>
      </c>
      <c r="DE283" s="2">
        <v>0</v>
      </c>
      <c r="DF283" s="2">
        <v>0</v>
      </c>
      <c r="DG283" s="2">
        <v>0</v>
      </c>
      <c r="DH283" s="2">
        <v>0</v>
      </c>
      <c r="DI283" s="2">
        <v>0</v>
      </c>
      <c r="DJ283" s="2">
        <v>0</v>
      </c>
      <c r="DK283" s="2">
        <v>0</v>
      </c>
      <c r="DL283" s="2">
        <v>0</v>
      </c>
      <c r="DM283" s="2" t="s">
        <v>16</v>
      </c>
      <c r="DN283" s="2">
        <v>0</v>
      </c>
      <c r="DO283" s="2">
        <v>0</v>
      </c>
      <c r="DP283" s="2">
        <v>0</v>
      </c>
      <c r="DQ283" s="2">
        <v>0</v>
      </c>
      <c r="DR283" s="2">
        <v>0</v>
      </c>
      <c r="DS283" s="2">
        <v>0</v>
      </c>
      <c r="DT283" s="2">
        <v>0</v>
      </c>
      <c r="DU283" s="2">
        <v>0</v>
      </c>
      <c r="DV283" s="2">
        <v>0</v>
      </c>
      <c r="DW283" s="2">
        <v>0</v>
      </c>
      <c r="DX283" s="2">
        <v>0</v>
      </c>
      <c r="DY283" s="2" t="s">
        <v>16</v>
      </c>
      <c r="DZ283" s="2">
        <v>0</v>
      </c>
      <c r="EA283" s="2">
        <v>0</v>
      </c>
      <c r="EB283" s="2">
        <v>0</v>
      </c>
      <c r="EC283" s="2">
        <v>11</v>
      </c>
      <c r="ED283" s="2">
        <v>30</v>
      </c>
      <c r="EE283" s="2">
        <v>13</v>
      </c>
      <c r="EF283" s="2">
        <v>0</v>
      </c>
      <c r="EG283" s="2">
        <v>16</v>
      </c>
      <c r="EH283" s="2">
        <v>0</v>
      </c>
      <c r="EI283" s="2">
        <v>18</v>
      </c>
      <c r="EJ283" s="2">
        <v>0</v>
      </c>
      <c r="EK283" s="2" t="s">
        <v>1090</v>
      </c>
      <c r="EL283" s="2">
        <v>3.5</v>
      </c>
      <c r="EM283" s="2" t="s">
        <v>12</v>
      </c>
      <c r="EN283" s="2">
        <v>80000</v>
      </c>
      <c r="EO283" s="2">
        <v>24.5</v>
      </c>
      <c r="EP283" s="120">
        <v>560000</v>
      </c>
      <c r="EQ283" s="118">
        <f t="shared" si="40"/>
        <v>1</v>
      </c>
      <c r="ER283" s="118">
        <f t="shared" si="41"/>
        <v>1</v>
      </c>
      <c r="ES283" s="118">
        <f t="shared" si="42"/>
        <v>1</v>
      </c>
      <c r="ET283" s="118">
        <f t="shared" si="43"/>
        <v>1</v>
      </c>
      <c r="EU283" s="118" t="str">
        <f t="shared" si="44"/>
        <v/>
      </c>
      <c r="EV283" s="118">
        <f t="shared" si="45"/>
        <v>1</v>
      </c>
      <c r="EW283" s="118">
        <f t="shared" si="46"/>
        <v>1</v>
      </c>
      <c r="EX283" s="118" t="str">
        <f t="shared" si="47"/>
        <v/>
      </c>
      <c r="EY283" s="118" t="str">
        <f t="shared" si="48"/>
        <v/>
      </c>
      <c r="EZ283" s="118">
        <f t="shared" si="49"/>
        <v>1</v>
      </c>
      <c r="FA283" s="118" t="str">
        <f>VLOOKUP(B283,[1]Kintone!A:H,8,0)</f>
        <v>診療所</v>
      </c>
      <c r="FB283" s="121">
        <v>45016</v>
      </c>
      <c r="FC283" s="118"/>
      <c r="FD283" s="118"/>
    </row>
    <row r="284" spans="1:160" ht="18.75">
      <c r="A284" s="66">
        <v>280</v>
      </c>
      <c r="B284" s="25">
        <v>1467</v>
      </c>
      <c r="C284" s="67" t="s">
        <v>12</v>
      </c>
      <c r="D284" s="25">
        <v>2710602034</v>
      </c>
      <c r="E284" s="2" t="s">
        <v>1165</v>
      </c>
      <c r="F284" s="2">
        <v>0</v>
      </c>
      <c r="G284" s="2">
        <v>0</v>
      </c>
      <c r="H284" s="2" t="s">
        <v>883</v>
      </c>
      <c r="I284" s="2" t="s">
        <v>758</v>
      </c>
      <c r="J284" s="2" t="s">
        <v>884</v>
      </c>
      <c r="K284" s="68" t="s">
        <v>524</v>
      </c>
      <c r="L284" s="2" t="s">
        <v>1643</v>
      </c>
      <c r="M284" s="2" t="s">
        <v>1643</v>
      </c>
      <c r="N284" s="2" t="s">
        <v>2751</v>
      </c>
      <c r="O284" s="118" t="s">
        <v>1644</v>
      </c>
      <c r="P284" s="2" t="s">
        <v>524</v>
      </c>
      <c r="Q284" s="2" t="s">
        <v>883</v>
      </c>
      <c r="R284" s="2" t="s">
        <v>758</v>
      </c>
      <c r="S284" s="2" t="s">
        <v>884</v>
      </c>
      <c r="T284" s="119" t="s">
        <v>2751</v>
      </c>
      <c r="U284" s="2" t="s">
        <v>78</v>
      </c>
      <c r="V284" s="2" t="s">
        <v>12</v>
      </c>
      <c r="W284" s="69" t="s">
        <v>1096</v>
      </c>
      <c r="X284" s="2" t="s">
        <v>2752</v>
      </c>
      <c r="Y284" s="2">
        <v>0</v>
      </c>
      <c r="Z284" s="2">
        <v>0</v>
      </c>
      <c r="AA284" s="2">
        <v>0</v>
      </c>
      <c r="AB284" s="2">
        <v>0</v>
      </c>
      <c r="AC284" s="2">
        <v>0</v>
      </c>
      <c r="AD284" s="2">
        <v>0</v>
      </c>
      <c r="AE284" s="2">
        <v>0</v>
      </c>
      <c r="AF284" s="2">
        <v>0</v>
      </c>
      <c r="AG284" s="2" t="s">
        <v>16</v>
      </c>
      <c r="AH284" s="2">
        <v>0</v>
      </c>
      <c r="AI284" s="2">
        <v>0</v>
      </c>
      <c r="AJ284" s="2">
        <v>0</v>
      </c>
      <c r="AK284" s="2">
        <v>0</v>
      </c>
      <c r="AL284" s="2">
        <v>0</v>
      </c>
      <c r="AM284" s="2">
        <v>0</v>
      </c>
      <c r="AN284" s="2">
        <v>0</v>
      </c>
      <c r="AO284" s="2">
        <v>0</v>
      </c>
      <c r="AP284" s="2">
        <v>0</v>
      </c>
      <c r="AQ284" s="2">
        <v>0</v>
      </c>
      <c r="AR284" s="2">
        <v>0</v>
      </c>
      <c r="AS284" s="2" t="s">
        <v>16</v>
      </c>
      <c r="AT284" s="2">
        <v>0</v>
      </c>
      <c r="AU284" s="2">
        <v>0</v>
      </c>
      <c r="AV284" s="2">
        <v>0</v>
      </c>
      <c r="AW284" s="2">
        <v>9</v>
      </c>
      <c r="AX284" s="2">
        <v>0</v>
      </c>
      <c r="AY284" s="2">
        <v>15</v>
      </c>
      <c r="AZ284" s="2">
        <v>0</v>
      </c>
      <c r="BA284" s="2">
        <v>0</v>
      </c>
      <c r="BB284" s="2">
        <v>0</v>
      </c>
      <c r="BC284" s="2">
        <v>0</v>
      </c>
      <c r="BD284" s="2">
        <v>0</v>
      </c>
      <c r="BE284" s="2" t="s">
        <v>2752</v>
      </c>
      <c r="BF284" s="2">
        <v>6</v>
      </c>
      <c r="BG284" s="2" t="s">
        <v>12</v>
      </c>
      <c r="BH284" s="2">
        <v>130000</v>
      </c>
      <c r="BI284" s="2">
        <v>9</v>
      </c>
      <c r="BJ284" s="2">
        <v>0</v>
      </c>
      <c r="BK284" s="2">
        <v>15</v>
      </c>
      <c r="BL284" s="2">
        <v>0</v>
      </c>
      <c r="BM284" s="2">
        <v>0</v>
      </c>
      <c r="BN284" s="2">
        <v>0</v>
      </c>
      <c r="BO284" s="2">
        <v>0</v>
      </c>
      <c r="BP284" s="2">
        <v>0</v>
      </c>
      <c r="BQ284" s="2" t="s">
        <v>2752</v>
      </c>
      <c r="BR284" s="2">
        <v>6</v>
      </c>
      <c r="BS284" s="2" t="s">
        <v>12</v>
      </c>
      <c r="BT284" s="2">
        <v>130000</v>
      </c>
      <c r="BU284" s="2">
        <v>0</v>
      </c>
      <c r="BV284" s="2">
        <v>0</v>
      </c>
      <c r="BW284" s="2">
        <v>0</v>
      </c>
      <c r="BX284" s="2">
        <v>0</v>
      </c>
      <c r="BY284" s="2">
        <v>0</v>
      </c>
      <c r="BZ284" s="2">
        <v>0</v>
      </c>
      <c r="CA284" s="2">
        <v>0</v>
      </c>
      <c r="CB284" s="2">
        <v>0</v>
      </c>
      <c r="CC284" s="2" t="s">
        <v>16</v>
      </c>
      <c r="CD284" s="2">
        <v>0</v>
      </c>
      <c r="CE284" s="2">
        <v>0</v>
      </c>
      <c r="CF284" s="2">
        <v>0</v>
      </c>
      <c r="CG284" s="2">
        <v>0</v>
      </c>
      <c r="CH284" s="2">
        <v>0</v>
      </c>
      <c r="CI284" s="2">
        <v>0</v>
      </c>
      <c r="CJ284" s="2">
        <v>0</v>
      </c>
      <c r="CK284" s="2">
        <v>0</v>
      </c>
      <c r="CL284" s="2">
        <v>0</v>
      </c>
      <c r="CM284" s="2">
        <v>0</v>
      </c>
      <c r="CN284" s="2">
        <v>0</v>
      </c>
      <c r="CO284" s="2" t="s">
        <v>16</v>
      </c>
      <c r="CP284" s="2">
        <v>0</v>
      </c>
      <c r="CQ284" s="2">
        <v>0</v>
      </c>
      <c r="CR284" s="2">
        <v>0</v>
      </c>
      <c r="CS284" s="2">
        <v>0</v>
      </c>
      <c r="CT284" s="2">
        <v>0</v>
      </c>
      <c r="CU284" s="2">
        <v>0</v>
      </c>
      <c r="CV284" s="2">
        <v>0</v>
      </c>
      <c r="CW284" s="2">
        <v>0</v>
      </c>
      <c r="CX284" s="2">
        <v>0</v>
      </c>
      <c r="CY284" s="2">
        <v>0</v>
      </c>
      <c r="CZ284" s="2">
        <v>0</v>
      </c>
      <c r="DA284" s="2" t="s">
        <v>16</v>
      </c>
      <c r="DB284" s="2">
        <v>0</v>
      </c>
      <c r="DC284" s="2">
        <v>0</v>
      </c>
      <c r="DD284" s="2">
        <v>0</v>
      </c>
      <c r="DE284" s="2">
        <v>0</v>
      </c>
      <c r="DF284" s="2">
        <v>0</v>
      </c>
      <c r="DG284" s="2">
        <v>0</v>
      </c>
      <c r="DH284" s="2">
        <v>0</v>
      </c>
      <c r="DI284" s="2">
        <v>0</v>
      </c>
      <c r="DJ284" s="2">
        <v>0</v>
      </c>
      <c r="DK284" s="2">
        <v>0</v>
      </c>
      <c r="DL284" s="2">
        <v>0</v>
      </c>
      <c r="DM284" s="2" t="s">
        <v>16</v>
      </c>
      <c r="DN284" s="2">
        <v>0</v>
      </c>
      <c r="DO284" s="2">
        <v>0</v>
      </c>
      <c r="DP284" s="2">
        <v>0</v>
      </c>
      <c r="DQ284" s="2">
        <v>0</v>
      </c>
      <c r="DR284" s="2">
        <v>0</v>
      </c>
      <c r="DS284" s="2">
        <v>0</v>
      </c>
      <c r="DT284" s="2">
        <v>0</v>
      </c>
      <c r="DU284" s="2">
        <v>0</v>
      </c>
      <c r="DV284" s="2">
        <v>0</v>
      </c>
      <c r="DW284" s="2">
        <v>0</v>
      </c>
      <c r="DX284" s="2">
        <v>0</v>
      </c>
      <c r="DY284" s="2" t="s">
        <v>16</v>
      </c>
      <c r="DZ284" s="2">
        <v>0</v>
      </c>
      <c r="EA284" s="2">
        <v>0</v>
      </c>
      <c r="EB284" s="2">
        <v>0</v>
      </c>
      <c r="EC284" s="2">
        <v>0</v>
      </c>
      <c r="ED284" s="2">
        <v>0</v>
      </c>
      <c r="EE284" s="2">
        <v>0</v>
      </c>
      <c r="EF284" s="2">
        <v>0</v>
      </c>
      <c r="EG284" s="2">
        <v>0</v>
      </c>
      <c r="EH284" s="2">
        <v>0</v>
      </c>
      <c r="EI284" s="2">
        <v>0</v>
      </c>
      <c r="EJ284" s="2">
        <v>0</v>
      </c>
      <c r="EK284" s="2" t="s">
        <v>16</v>
      </c>
      <c r="EL284" s="2">
        <v>0</v>
      </c>
      <c r="EM284" s="2">
        <v>0</v>
      </c>
      <c r="EN284" s="2">
        <v>0</v>
      </c>
      <c r="EO284" s="2">
        <v>12</v>
      </c>
      <c r="EP284" s="120">
        <v>260000</v>
      </c>
      <c r="EQ284" s="118" t="str">
        <f t="shared" si="40"/>
        <v/>
      </c>
      <c r="ER284" s="118" t="str">
        <f t="shared" si="41"/>
        <v/>
      </c>
      <c r="ES284" s="118">
        <f t="shared" si="42"/>
        <v>1</v>
      </c>
      <c r="ET284" s="118">
        <f t="shared" si="43"/>
        <v>1</v>
      </c>
      <c r="EU284" s="118" t="str">
        <f t="shared" si="44"/>
        <v/>
      </c>
      <c r="EV284" s="118" t="str">
        <f t="shared" si="45"/>
        <v/>
      </c>
      <c r="EW284" s="118" t="str">
        <f t="shared" si="46"/>
        <v/>
      </c>
      <c r="EX284" s="118" t="str">
        <f t="shared" si="47"/>
        <v/>
      </c>
      <c r="EY284" s="118" t="str">
        <f t="shared" si="48"/>
        <v/>
      </c>
      <c r="EZ284" s="118" t="str">
        <f t="shared" si="49"/>
        <v/>
      </c>
      <c r="FA284" s="118" t="str">
        <f>VLOOKUP(B284,[1]Kintone!A:H,8,0)</f>
        <v>診療所</v>
      </c>
      <c r="FB284" s="121">
        <v>45016</v>
      </c>
      <c r="FC284" s="118"/>
      <c r="FD284" s="118"/>
    </row>
    <row r="285" spans="1:160" ht="18.75">
      <c r="A285" s="66">
        <v>281</v>
      </c>
      <c r="B285" s="25">
        <v>1636</v>
      </c>
      <c r="C285" s="67" t="s">
        <v>15</v>
      </c>
      <c r="D285" s="25">
        <v>2714014087</v>
      </c>
      <c r="E285" s="2" t="s">
        <v>1165</v>
      </c>
      <c r="F285" s="2">
        <v>0</v>
      </c>
      <c r="G285" s="2">
        <v>0</v>
      </c>
      <c r="H285" s="2" t="s">
        <v>266</v>
      </c>
      <c r="I285" s="2" t="s">
        <v>123</v>
      </c>
      <c r="J285" s="2" t="s">
        <v>3135</v>
      </c>
      <c r="K285" s="68" t="s">
        <v>531</v>
      </c>
      <c r="L285" s="2" t="s">
        <v>1872</v>
      </c>
      <c r="M285" s="2" t="s">
        <v>3619</v>
      </c>
      <c r="N285" s="2" t="s">
        <v>913</v>
      </c>
      <c r="O285" s="118" t="s">
        <v>1873</v>
      </c>
      <c r="P285" s="2" t="s">
        <v>531</v>
      </c>
      <c r="Q285" s="2" t="s">
        <v>266</v>
      </c>
      <c r="R285" s="2" t="s">
        <v>123</v>
      </c>
      <c r="S285" s="2" t="s">
        <v>3135</v>
      </c>
      <c r="T285" s="119" t="s">
        <v>913</v>
      </c>
      <c r="U285" s="2" t="s">
        <v>29</v>
      </c>
      <c r="V285" s="2" t="s">
        <v>15</v>
      </c>
      <c r="W285" s="69" t="s">
        <v>3136</v>
      </c>
      <c r="X285" s="2" t="s">
        <v>3137</v>
      </c>
      <c r="Y285" s="2">
        <v>0</v>
      </c>
      <c r="Z285" s="2">
        <v>0</v>
      </c>
      <c r="AA285" s="2">
        <v>0</v>
      </c>
      <c r="AB285" s="2">
        <v>0</v>
      </c>
      <c r="AC285" s="2">
        <v>0</v>
      </c>
      <c r="AD285" s="2">
        <v>0</v>
      </c>
      <c r="AE285" s="2">
        <v>0</v>
      </c>
      <c r="AF285" s="2">
        <v>0</v>
      </c>
      <c r="AG285" s="2" t="s">
        <v>16</v>
      </c>
      <c r="AH285" s="2">
        <v>0</v>
      </c>
      <c r="AI285" s="2">
        <v>0</v>
      </c>
      <c r="AJ285" s="2">
        <v>0</v>
      </c>
      <c r="AK285" s="2">
        <v>0</v>
      </c>
      <c r="AL285" s="2">
        <v>0</v>
      </c>
      <c r="AM285" s="2">
        <v>0</v>
      </c>
      <c r="AN285" s="2">
        <v>0</v>
      </c>
      <c r="AO285" s="2">
        <v>0</v>
      </c>
      <c r="AP285" s="2">
        <v>0</v>
      </c>
      <c r="AQ285" s="2">
        <v>0</v>
      </c>
      <c r="AR285" s="2">
        <v>0</v>
      </c>
      <c r="AS285" s="2" t="s">
        <v>16</v>
      </c>
      <c r="AT285" s="2">
        <v>0</v>
      </c>
      <c r="AU285" s="2">
        <v>0</v>
      </c>
      <c r="AV285" s="2">
        <v>0</v>
      </c>
      <c r="AW285" s="2">
        <v>0</v>
      </c>
      <c r="AX285" s="2">
        <v>0</v>
      </c>
      <c r="AY285" s="2">
        <v>0</v>
      </c>
      <c r="AZ285" s="2">
        <v>0</v>
      </c>
      <c r="BA285" s="2">
        <v>0</v>
      </c>
      <c r="BB285" s="2">
        <v>0</v>
      </c>
      <c r="BC285" s="2">
        <v>0</v>
      </c>
      <c r="BD285" s="2">
        <v>0</v>
      </c>
      <c r="BE285" s="2" t="s">
        <v>16</v>
      </c>
      <c r="BF285" s="2">
        <v>0</v>
      </c>
      <c r="BG285" s="2">
        <v>0</v>
      </c>
      <c r="BH285" s="2">
        <v>0</v>
      </c>
      <c r="BI285" s="2">
        <v>0</v>
      </c>
      <c r="BJ285" s="2">
        <v>0</v>
      </c>
      <c r="BK285" s="2">
        <v>0</v>
      </c>
      <c r="BL285" s="2">
        <v>0</v>
      </c>
      <c r="BM285" s="2">
        <v>0</v>
      </c>
      <c r="BN285" s="2">
        <v>0</v>
      </c>
      <c r="BO285" s="2">
        <v>0</v>
      </c>
      <c r="BP285" s="2">
        <v>0</v>
      </c>
      <c r="BQ285" s="2" t="s">
        <v>16</v>
      </c>
      <c r="BR285" s="2">
        <v>0</v>
      </c>
      <c r="BS285" s="2">
        <v>0</v>
      </c>
      <c r="BT285" s="2">
        <v>0</v>
      </c>
      <c r="BU285" s="2">
        <v>0</v>
      </c>
      <c r="BV285" s="2">
        <v>0</v>
      </c>
      <c r="BW285" s="2">
        <v>0</v>
      </c>
      <c r="BX285" s="2">
        <v>0</v>
      </c>
      <c r="BY285" s="2">
        <v>0</v>
      </c>
      <c r="BZ285" s="2">
        <v>0</v>
      </c>
      <c r="CA285" s="2">
        <v>0</v>
      </c>
      <c r="CB285" s="2">
        <v>0</v>
      </c>
      <c r="CC285" s="2" t="s">
        <v>16</v>
      </c>
      <c r="CD285" s="2">
        <v>0</v>
      </c>
      <c r="CE285" s="2">
        <v>0</v>
      </c>
      <c r="CF285" s="2">
        <v>0</v>
      </c>
      <c r="CG285" s="2">
        <v>0</v>
      </c>
      <c r="CH285" s="2">
        <v>0</v>
      </c>
      <c r="CI285" s="2">
        <v>0</v>
      </c>
      <c r="CJ285" s="2">
        <v>0</v>
      </c>
      <c r="CK285" s="2">
        <v>0</v>
      </c>
      <c r="CL285" s="2">
        <v>0</v>
      </c>
      <c r="CM285" s="2">
        <v>0</v>
      </c>
      <c r="CN285" s="2">
        <v>0</v>
      </c>
      <c r="CO285" s="2" t="s">
        <v>16</v>
      </c>
      <c r="CP285" s="2">
        <v>0</v>
      </c>
      <c r="CQ285" s="2">
        <v>0</v>
      </c>
      <c r="CR285" s="2">
        <v>0</v>
      </c>
      <c r="CS285" s="2">
        <v>0</v>
      </c>
      <c r="CT285" s="2">
        <v>0</v>
      </c>
      <c r="CU285" s="2">
        <v>0</v>
      </c>
      <c r="CV285" s="2">
        <v>0</v>
      </c>
      <c r="CW285" s="2">
        <v>0</v>
      </c>
      <c r="CX285" s="2">
        <v>0</v>
      </c>
      <c r="CY285" s="2">
        <v>0</v>
      </c>
      <c r="CZ285" s="2">
        <v>0</v>
      </c>
      <c r="DA285" s="2" t="s">
        <v>16</v>
      </c>
      <c r="DB285" s="2">
        <v>0</v>
      </c>
      <c r="DC285" s="2">
        <v>0</v>
      </c>
      <c r="DD285" s="2">
        <v>0</v>
      </c>
      <c r="DE285" s="2">
        <v>0</v>
      </c>
      <c r="DF285" s="2">
        <v>0</v>
      </c>
      <c r="DG285" s="2">
        <v>0</v>
      </c>
      <c r="DH285" s="2">
        <v>0</v>
      </c>
      <c r="DI285" s="2">
        <v>0</v>
      </c>
      <c r="DJ285" s="2">
        <v>0</v>
      </c>
      <c r="DK285" s="2">
        <v>0</v>
      </c>
      <c r="DL285" s="2">
        <v>0</v>
      </c>
      <c r="DM285" s="2" t="s">
        <v>16</v>
      </c>
      <c r="DN285" s="2">
        <v>0</v>
      </c>
      <c r="DO285" s="2">
        <v>0</v>
      </c>
      <c r="DP285" s="2">
        <v>0</v>
      </c>
      <c r="DQ285" s="2">
        <v>9</v>
      </c>
      <c r="DR285" s="2">
        <v>0</v>
      </c>
      <c r="DS285" s="2">
        <v>12</v>
      </c>
      <c r="DT285" s="2">
        <v>0</v>
      </c>
      <c r="DU285" s="2">
        <v>0</v>
      </c>
      <c r="DV285" s="2">
        <v>0</v>
      </c>
      <c r="DW285" s="2">
        <v>0</v>
      </c>
      <c r="DX285" s="2">
        <v>0</v>
      </c>
      <c r="DY285" s="2" t="s">
        <v>3137</v>
      </c>
      <c r="DZ285" s="2">
        <v>3</v>
      </c>
      <c r="EA285" s="2" t="s">
        <v>15</v>
      </c>
      <c r="EB285" s="2">
        <v>35000</v>
      </c>
      <c r="EC285" s="2">
        <v>0</v>
      </c>
      <c r="ED285" s="2">
        <v>0</v>
      </c>
      <c r="EE285" s="2">
        <v>0</v>
      </c>
      <c r="EF285" s="2">
        <v>0</v>
      </c>
      <c r="EG285" s="2">
        <v>0</v>
      </c>
      <c r="EH285" s="2">
        <v>0</v>
      </c>
      <c r="EI285" s="2">
        <v>0</v>
      </c>
      <c r="EJ285" s="2">
        <v>0</v>
      </c>
      <c r="EK285" s="2" t="s">
        <v>16</v>
      </c>
      <c r="EL285" s="2">
        <v>0</v>
      </c>
      <c r="EM285" s="2">
        <v>0</v>
      </c>
      <c r="EN285" s="2">
        <v>0</v>
      </c>
      <c r="EO285" s="2">
        <v>3</v>
      </c>
      <c r="EP285" s="120">
        <v>35000</v>
      </c>
      <c r="EQ285" s="118" t="str">
        <f t="shared" si="40"/>
        <v/>
      </c>
      <c r="ER285" s="118" t="str">
        <f t="shared" si="41"/>
        <v/>
      </c>
      <c r="ES285" s="118" t="str">
        <f t="shared" si="42"/>
        <v/>
      </c>
      <c r="ET285" s="118" t="str">
        <f t="shared" si="43"/>
        <v/>
      </c>
      <c r="EU285" s="118" t="str">
        <f t="shared" si="44"/>
        <v/>
      </c>
      <c r="EV285" s="118" t="str">
        <f t="shared" si="45"/>
        <v/>
      </c>
      <c r="EW285" s="118" t="str">
        <f t="shared" si="46"/>
        <v/>
      </c>
      <c r="EX285" s="118" t="str">
        <f t="shared" si="47"/>
        <v/>
      </c>
      <c r="EY285" s="118">
        <f t="shared" si="48"/>
        <v>1</v>
      </c>
      <c r="EZ285" s="118" t="str">
        <f t="shared" si="49"/>
        <v/>
      </c>
      <c r="FA285" s="118" t="str">
        <f>VLOOKUP(B285,[1]Kintone!A:H,8,0)</f>
        <v>診療所</v>
      </c>
      <c r="FB285" s="121">
        <v>45016</v>
      </c>
      <c r="FC285" s="118"/>
      <c r="FD285" s="118"/>
    </row>
    <row r="286" spans="1:160" ht="18.75">
      <c r="A286" s="66">
        <v>282</v>
      </c>
      <c r="B286" s="25">
        <v>1488</v>
      </c>
      <c r="C286" s="67" t="s">
        <v>15</v>
      </c>
      <c r="D286" s="25">
        <v>2712307418</v>
      </c>
      <c r="E286" s="2" t="s">
        <v>893</v>
      </c>
      <c r="F286" s="2" t="s">
        <v>1259</v>
      </c>
      <c r="G286" s="2" t="s">
        <v>533</v>
      </c>
      <c r="H286" s="2" t="s">
        <v>893</v>
      </c>
      <c r="I286" s="2" t="s">
        <v>43</v>
      </c>
      <c r="J286" s="2" t="s">
        <v>894</v>
      </c>
      <c r="K286" s="68" t="s">
        <v>533</v>
      </c>
      <c r="L286" s="2" t="s">
        <v>1260</v>
      </c>
      <c r="M286" s="2" t="s">
        <v>1261</v>
      </c>
      <c r="N286" s="2" t="s">
        <v>895</v>
      </c>
      <c r="O286" s="118" t="s">
        <v>1262</v>
      </c>
      <c r="P286" s="2" t="s">
        <v>533</v>
      </c>
      <c r="Q286" s="2" t="s">
        <v>893</v>
      </c>
      <c r="R286" s="2" t="s">
        <v>43</v>
      </c>
      <c r="S286" s="2" t="s">
        <v>894</v>
      </c>
      <c r="T286" s="119" t="s">
        <v>895</v>
      </c>
      <c r="U286" s="2" t="s">
        <v>29</v>
      </c>
      <c r="V286" s="2" t="s">
        <v>15</v>
      </c>
      <c r="W286" s="69"/>
      <c r="X286" s="2"/>
      <c r="Y286" s="2">
        <v>0</v>
      </c>
      <c r="Z286" s="2">
        <v>0</v>
      </c>
      <c r="AA286" s="2">
        <v>0</v>
      </c>
      <c r="AB286" s="2">
        <v>0</v>
      </c>
      <c r="AC286" s="2">
        <v>0</v>
      </c>
      <c r="AD286" s="2">
        <v>0</v>
      </c>
      <c r="AE286" s="2">
        <v>0</v>
      </c>
      <c r="AF286" s="2">
        <v>0</v>
      </c>
      <c r="AG286" s="2" t="s">
        <v>16</v>
      </c>
      <c r="AH286" s="2">
        <v>0</v>
      </c>
      <c r="AI286" s="2">
        <v>0</v>
      </c>
      <c r="AJ286" s="2">
        <v>0</v>
      </c>
      <c r="AK286" s="2">
        <v>0</v>
      </c>
      <c r="AL286" s="2">
        <v>0</v>
      </c>
      <c r="AM286" s="2">
        <v>0</v>
      </c>
      <c r="AN286" s="2">
        <v>0</v>
      </c>
      <c r="AO286" s="2">
        <v>0</v>
      </c>
      <c r="AP286" s="2">
        <v>0</v>
      </c>
      <c r="AQ286" s="2">
        <v>0</v>
      </c>
      <c r="AR286" s="2">
        <v>0</v>
      </c>
      <c r="AS286" s="2" t="s">
        <v>16</v>
      </c>
      <c r="AT286" s="2">
        <v>0</v>
      </c>
      <c r="AU286" s="2">
        <v>0</v>
      </c>
      <c r="AV286" s="2">
        <v>0</v>
      </c>
      <c r="AW286" s="2">
        <v>0</v>
      </c>
      <c r="AX286" s="2">
        <v>0</v>
      </c>
      <c r="AY286" s="2">
        <v>0</v>
      </c>
      <c r="AZ286" s="2">
        <v>0</v>
      </c>
      <c r="BA286" s="2">
        <v>0</v>
      </c>
      <c r="BB286" s="2">
        <v>0</v>
      </c>
      <c r="BC286" s="2">
        <v>0</v>
      </c>
      <c r="BD286" s="2">
        <v>0</v>
      </c>
      <c r="BE286" s="2" t="s">
        <v>16</v>
      </c>
      <c r="BF286" s="2">
        <v>0</v>
      </c>
      <c r="BG286" s="2">
        <v>0</v>
      </c>
      <c r="BH286" s="2">
        <v>0</v>
      </c>
      <c r="BI286" s="2">
        <v>0</v>
      </c>
      <c r="BJ286" s="2">
        <v>0</v>
      </c>
      <c r="BK286" s="2">
        <v>0</v>
      </c>
      <c r="BL286" s="2">
        <v>0</v>
      </c>
      <c r="BM286" s="2">
        <v>0</v>
      </c>
      <c r="BN286" s="2">
        <v>0</v>
      </c>
      <c r="BO286" s="2">
        <v>0</v>
      </c>
      <c r="BP286" s="2">
        <v>0</v>
      </c>
      <c r="BQ286" s="2" t="s">
        <v>16</v>
      </c>
      <c r="BR286" s="2">
        <v>0</v>
      </c>
      <c r="BS286" s="2">
        <v>0</v>
      </c>
      <c r="BT286" s="2">
        <v>0</v>
      </c>
      <c r="BU286" s="2">
        <v>9</v>
      </c>
      <c r="BV286" s="2">
        <v>0</v>
      </c>
      <c r="BW286" s="2">
        <v>12</v>
      </c>
      <c r="BX286" s="2">
        <v>0</v>
      </c>
      <c r="BY286" s="2">
        <v>12</v>
      </c>
      <c r="BZ286" s="2">
        <v>0</v>
      </c>
      <c r="CA286" s="2">
        <v>15</v>
      </c>
      <c r="CB286" s="2">
        <v>30</v>
      </c>
      <c r="CC286" s="2" t="s">
        <v>16</v>
      </c>
      <c r="CD286" s="2">
        <v>6.5</v>
      </c>
      <c r="CE286" s="2" t="s">
        <v>15</v>
      </c>
      <c r="CF286" s="2">
        <v>65000</v>
      </c>
      <c r="CG286" s="2">
        <v>0</v>
      </c>
      <c r="CH286" s="2">
        <v>0</v>
      </c>
      <c r="CI286" s="2">
        <v>0</v>
      </c>
      <c r="CJ286" s="2">
        <v>0</v>
      </c>
      <c r="CK286" s="2">
        <v>0</v>
      </c>
      <c r="CL286" s="2">
        <v>0</v>
      </c>
      <c r="CM286" s="2">
        <v>0</v>
      </c>
      <c r="CN286" s="2">
        <v>0</v>
      </c>
      <c r="CO286" s="2" t="s">
        <v>16</v>
      </c>
      <c r="CP286" s="2">
        <v>0</v>
      </c>
      <c r="CQ286" s="2">
        <v>0</v>
      </c>
      <c r="CR286" s="2">
        <v>0</v>
      </c>
      <c r="CS286" s="2">
        <v>9</v>
      </c>
      <c r="CT286" s="2">
        <v>0</v>
      </c>
      <c r="CU286" s="2">
        <v>12</v>
      </c>
      <c r="CV286" s="2">
        <v>0</v>
      </c>
      <c r="CW286" s="2">
        <v>12</v>
      </c>
      <c r="CX286" s="2">
        <v>0</v>
      </c>
      <c r="CY286" s="2">
        <v>22</v>
      </c>
      <c r="CZ286" s="2">
        <v>0</v>
      </c>
      <c r="DA286" s="2" t="s">
        <v>16</v>
      </c>
      <c r="DB286" s="2">
        <v>13</v>
      </c>
      <c r="DC286" s="2" t="s">
        <v>15</v>
      </c>
      <c r="DD286" s="2">
        <v>65000</v>
      </c>
      <c r="DE286" s="2">
        <v>9</v>
      </c>
      <c r="DF286" s="2">
        <v>0</v>
      </c>
      <c r="DG286" s="2">
        <v>12</v>
      </c>
      <c r="DH286" s="2">
        <v>0</v>
      </c>
      <c r="DI286" s="2">
        <v>12</v>
      </c>
      <c r="DJ286" s="2">
        <v>0</v>
      </c>
      <c r="DK286" s="2">
        <v>15</v>
      </c>
      <c r="DL286" s="2">
        <v>30</v>
      </c>
      <c r="DM286" s="2" t="s">
        <v>16</v>
      </c>
      <c r="DN286" s="2">
        <v>6.5</v>
      </c>
      <c r="DO286" s="2" t="s">
        <v>15</v>
      </c>
      <c r="DP286" s="2">
        <v>65000</v>
      </c>
      <c r="DQ286" s="2">
        <v>9</v>
      </c>
      <c r="DR286" s="2">
        <v>0</v>
      </c>
      <c r="DS286" s="2">
        <v>12</v>
      </c>
      <c r="DT286" s="2">
        <v>0</v>
      </c>
      <c r="DU286" s="2">
        <v>12</v>
      </c>
      <c r="DV286" s="2">
        <v>0</v>
      </c>
      <c r="DW286" s="2">
        <v>22</v>
      </c>
      <c r="DX286" s="2">
        <v>0</v>
      </c>
      <c r="DY286" s="2" t="s">
        <v>16</v>
      </c>
      <c r="DZ286" s="2">
        <v>13</v>
      </c>
      <c r="EA286" s="2" t="s">
        <v>15</v>
      </c>
      <c r="EB286" s="2">
        <v>65000</v>
      </c>
      <c r="EC286" s="2">
        <v>0</v>
      </c>
      <c r="ED286" s="2">
        <v>0</v>
      </c>
      <c r="EE286" s="2">
        <v>0</v>
      </c>
      <c r="EF286" s="2">
        <v>0</v>
      </c>
      <c r="EG286" s="2">
        <v>0</v>
      </c>
      <c r="EH286" s="2">
        <v>0</v>
      </c>
      <c r="EI286" s="2">
        <v>0</v>
      </c>
      <c r="EJ286" s="2">
        <v>0</v>
      </c>
      <c r="EK286" s="2" t="s">
        <v>16</v>
      </c>
      <c r="EL286" s="2">
        <v>0</v>
      </c>
      <c r="EM286" s="2">
        <v>0</v>
      </c>
      <c r="EN286" s="2">
        <v>0</v>
      </c>
      <c r="EO286" s="2">
        <v>39</v>
      </c>
      <c r="EP286" s="120">
        <v>260000</v>
      </c>
      <c r="EQ286" s="118" t="str">
        <f t="shared" si="40"/>
        <v/>
      </c>
      <c r="ER286" s="118" t="str">
        <f t="shared" si="41"/>
        <v/>
      </c>
      <c r="ES286" s="118" t="str">
        <f t="shared" si="42"/>
        <v/>
      </c>
      <c r="ET286" s="118" t="str">
        <f t="shared" si="43"/>
        <v/>
      </c>
      <c r="EU286" s="118">
        <f t="shared" si="44"/>
        <v>1</v>
      </c>
      <c r="EV286" s="118" t="str">
        <f t="shared" si="45"/>
        <v/>
      </c>
      <c r="EW286" s="118">
        <f t="shared" si="46"/>
        <v>1</v>
      </c>
      <c r="EX286" s="118">
        <f t="shared" si="47"/>
        <v>1</v>
      </c>
      <c r="EY286" s="118">
        <f t="shared" si="48"/>
        <v>1</v>
      </c>
      <c r="EZ286" s="118" t="str">
        <f t="shared" si="49"/>
        <v/>
      </c>
      <c r="FA286" s="118" t="str">
        <f>VLOOKUP(B286,[1]Kintone!A:H,8,0)</f>
        <v>診療所</v>
      </c>
      <c r="FB286" s="121">
        <v>45016</v>
      </c>
      <c r="FC286" s="118"/>
      <c r="FD286" s="118"/>
    </row>
    <row r="287" spans="1:160" ht="18.75">
      <c r="A287" s="66">
        <v>283</v>
      </c>
      <c r="B287" s="25">
        <v>1985</v>
      </c>
      <c r="C287" s="67" t="s">
        <v>15</v>
      </c>
      <c r="D287" s="25">
        <v>2712207378</v>
      </c>
      <c r="E287" s="2" t="s">
        <v>1680</v>
      </c>
      <c r="F287" s="2" t="s">
        <v>1681</v>
      </c>
      <c r="G287" s="2" t="s">
        <v>1682</v>
      </c>
      <c r="H287" s="2" t="s">
        <v>793</v>
      </c>
      <c r="I287" s="2" t="s">
        <v>64</v>
      </c>
      <c r="J287" s="2" t="s">
        <v>794</v>
      </c>
      <c r="K287" s="68" t="s">
        <v>486</v>
      </c>
      <c r="L287" s="2" t="s">
        <v>1683</v>
      </c>
      <c r="M287" s="2" t="s">
        <v>1684</v>
      </c>
      <c r="N287" s="2" t="s">
        <v>795</v>
      </c>
      <c r="O287" s="118" t="s">
        <v>1685</v>
      </c>
      <c r="P287" s="2" t="s">
        <v>486</v>
      </c>
      <c r="Q287" s="2" t="s">
        <v>793</v>
      </c>
      <c r="R287" s="2" t="s">
        <v>64</v>
      </c>
      <c r="S287" s="2" t="s">
        <v>794</v>
      </c>
      <c r="T287" s="119" t="s">
        <v>795</v>
      </c>
      <c r="U287" s="2" t="s">
        <v>20</v>
      </c>
      <c r="V287" s="2" t="s">
        <v>15</v>
      </c>
      <c r="W287" s="69"/>
      <c r="X287" s="2" t="s">
        <v>1107</v>
      </c>
      <c r="Y287" s="2">
        <v>0</v>
      </c>
      <c r="Z287" s="2">
        <v>0</v>
      </c>
      <c r="AA287" s="2">
        <v>0</v>
      </c>
      <c r="AB287" s="2">
        <v>0</v>
      </c>
      <c r="AC287" s="2">
        <v>0</v>
      </c>
      <c r="AD287" s="2">
        <v>0</v>
      </c>
      <c r="AE287" s="2">
        <v>0</v>
      </c>
      <c r="AF287" s="2">
        <v>0</v>
      </c>
      <c r="AG287" s="2" t="s">
        <v>16</v>
      </c>
      <c r="AH287" s="2">
        <v>0</v>
      </c>
      <c r="AI287" s="2">
        <v>0</v>
      </c>
      <c r="AJ287" s="2">
        <v>0</v>
      </c>
      <c r="AK287" s="2">
        <v>0</v>
      </c>
      <c r="AL287" s="2">
        <v>0</v>
      </c>
      <c r="AM287" s="2">
        <v>0</v>
      </c>
      <c r="AN287" s="2">
        <v>0</v>
      </c>
      <c r="AO287" s="2">
        <v>0</v>
      </c>
      <c r="AP287" s="2">
        <v>0</v>
      </c>
      <c r="AQ287" s="2">
        <v>0</v>
      </c>
      <c r="AR287" s="2">
        <v>0</v>
      </c>
      <c r="AS287" s="2" t="s">
        <v>16</v>
      </c>
      <c r="AT287" s="2">
        <v>0</v>
      </c>
      <c r="AU287" s="2">
        <v>0</v>
      </c>
      <c r="AV287" s="2">
        <v>0</v>
      </c>
      <c r="AW287" s="2">
        <v>0</v>
      </c>
      <c r="AX287" s="2">
        <v>0</v>
      </c>
      <c r="AY287" s="2">
        <v>0</v>
      </c>
      <c r="AZ287" s="2">
        <v>0</v>
      </c>
      <c r="BA287" s="2">
        <v>0</v>
      </c>
      <c r="BB287" s="2">
        <v>0</v>
      </c>
      <c r="BC287" s="2">
        <v>0</v>
      </c>
      <c r="BD287" s="2">
        <v>0</v>
      </c>
      <c r="BE287" s="2" t="s">
        <v>16</v>
      </c>
      <c r="BF287" s="2">
        <v>0</v>
      </c>
      <c r="BG287" s="2">
        <v>0</v>
      </c>
      <c r="BH287" s="2">
        <v>0</v>
      </c>
      <c r="BI287" s="2">
        <v>0</v>
      </c>
      <c r="BJ287" s="2">
        <v>0</v>
      </c>
      <c r="BK287" s="2">
        <v>0</v>
      </c>
      <c r="BL287" s="2">
        <v>0</v>
      </c>
      <c r="BM287" s="2">
        <v>0</v>
      </c>
      <c r="BN287" s="2">
        <v>0</v>
      </c>
      <c r="BO287" s="2">
        <v>0</v>
      </c>
      <c r="BP287" s="2">
        <v>0</v>
      </c>
      <c r="BQ287" s="2" t="s">
        <v>16</v>
      </c>
      <c r="BR287" s="2">
        <v>0</v>
      </c>
      <c r="BS287" s="2">
        <v>0</v>
      </c>
      <c r="BT287" s="2">
        <v>0</v>
      </c>
      <c r="BU287" s="2">
        <v>0</v>
      </c>
      <c r="BV287" s="2">
        <v>0</v>
      </c>
      <c r="BW287" s="2">
        <v>0</v>
      </c>
      <c r="BX287" s="2">
        <v>0</v>
      </c>
      <c r="BY287" s="2">
        <v>14</v>
      </c>
      <c r="BZ287" s="2">
        <v>0</v>
      </c>
      <c r="CA287" s="2">
        <v>16</v>
      </c>
      <c r="CB287" s="2">
        <v>0</v>
      </c>
      <c r="CC287" s="2" t="s">
        <v>1107</v>
      </c>
      <c r="CD287" s="2">
        <v>2</v>
      </c>
      <c r="CE287" s="2" t="s">
        <v>15</v>
      </c>
      <c r="CF287" s="2">
        <v>25000</v>
      </c>
      <c r="CG287" s="2">
        <v>0</v>
      </c>
      <c r="CH287" s="2">
        <v>0</v>
      </c>
      <c r="CI287" s="2">
        <v>0</v>
      </c>
      <c r="CJ287" s="2">
        <v>0</v>
      </c>
      <c r="CK287" s="2">
        <v>0</v>
      </c>
      <c r="CL287" s="2">
        <v>0</v>
      </c>
      <c r="CM287" s="2">
        <v>0</v>
      </c>
      <c r="CN287" s="2">
        <v>0</v>
      </c>
      <c r="CO287" s="2" t="s">
        <v>16</v>
      </c>
      <c r="CP287" s="2">
        <v>0</v>
      </c>
      <c r="CQ287" s="2">
        <v>0</v>
      </c>
      <c r="CR287" s="2">
        <v>0</v>
      </c>
      <c r="CS287" s="2">
        <v>0</v>
      </c>
      <c r="CT287" s="2">
        <v>0</v>
      </c>
      <c r="CU287" s="2">
        <v>0</v>
      </c>
      <c r="CV287" s="2">
        <v>0</v>
      </c>
      <c r="CW287" s="2">
        <v>14</v>
      </c>
      <c r="CX287" s="2">
        <v>0</v>
      </c>
      <c r="CY287" s="2">
        <v>16</v>
      </c>
      <c r="CZ287" s="2">
        <v>0</v>
      </c>
      <c r="DA287" s="2" t="s">
        <v>1107</v>
      </c>
      <c r="DB287" s="2">
        <v>2</v>
      </c>
      <c r="DC287" s="2" t="s">
        <v>15</v>
      </c>
      <c r="DD287" s="2">
        <v>25000</v>
      </c>
      <c r="DE287" s="2">
        <v>0</v>
      </c>
      <c r="DF287" s="2">
        <v>0</v>
      </c>
      <c r="DG287" s="2">
        <v>0</v>
      </c>
      <c r="DH287" s="2">
        <v>0</v>
      </c>
      <c r="DI287" s="2">
        <v>14</v>
      </c>
      <c r="DJ287" s="2">
        <v>0</v>
      </c>
      <c r="DK287" s="2">
        <v>16</v>
      </c>
      <c r="DL287" s="2">
        <v>0</v>
      </c>
      <c r="DM287" s="2" t="s">
        <v>1107</v>
      </c>
      <c r="DN287" s="2">
        <v>2</v>
      </c>
      <c r="DO287" s="2" t="s">
        <v>15</v>
      </c>
      <c r="DP287" s="2">
        <v>25000</v>
      </c>
      <c r="DQ287" s="2">
        <v>0</v>
      </c>
      <c r="DR287" s="2">
        <v>0</v>
      </c>
      <c r="DS287" s="2">
        <v>0</v>
      </c>
      <c r="DT287" s="2">
        <v>0</v>
      </c>
      <c r="DU287" s="2">
        <v>14</v>
      </c>
      <c r="DV287" s="2">
        <v>0</v>
      </c>
      <c r="DW287" s="2">
        <v>16</v>
      </c>
      <c r="DX287" s="2">
        <v>0</v>
      </c>
      <c r="DY287" s="2" t="s">
        <v>1107</v>
      </c>
      <c r="DZ287" s="2">
        <v>2</v>
      </c>
      <c r="EA287" s="2" t="s">
        <v>15</v>
      </c>
      <c r="EB287" s="2">
        <v>25000</v>
      </c>
      <c r="EC287" s="2">
        <v>0</v>
      </c>
      <c r="ED287" s="2">
        <v>0</v>
      </c>
      <c r="EE287" s="2">
        <v>0</v>
      </c>
      <c r="EF287" s="2">
        <v>0</v>
      </c>
      <c r="EG287" s="2">
        <v>0</v>
      </c>
      <c r="EH287" s="2">
        <v>0</v>
      </c>
      <c r="EI287" s="2">
        <v>0</v>
      </c>
      <c r="EJ287" s="2">
        <v>0</v>
      </c>
      <c r="EK287" s="2" t="s">
        <v>16</v>
      </c>
      <c r="EL287" s="2">
        <v>0</v>
      </c>
      <c r="EM287" s="2">
        <v>0</v>
      </c>
      <c r="EN287" s="2">
        <v>0</v>
      </c>
      <c r="EO287" s="2">
        <v>8</v>
      </c>
      <c r="EP287" s="120">
        <v>100000</v>
      </c>
      <c r="EQ287" s="118" t="str">
        <f t="shared" si="40"/>
        <v/>
      </c>
      <c r="ER287" s="118" t="str">
        <f t="shared" si="41"/>
        <v/>
      </c>
      <c r="ES287" s="118" t="str">
        <f t="shared" si="42"/>
        <v/>
      </c>
      <c r="ET287" s="118" t="str">
        <f t="shared" si="43"/>
        <v/>
      </c>
      <c r="EU287" s="118">
        <f t="shared" si="44"/>
        <v>1</v>
      </c>
      <c r="EV287" s="118" t="str">
        <f t="shared" si="45"/>
        <v/>
      </c>
      <c r="EW287" s="118">
        <f t="shared" si="46"/>
        <v>1</v>
      </c>
      <c r="EX287" s="118">
        <f t="shared" si="47"/>
        <v>1</v>
      </c>
      <c r="EY287" s="118">
        <f t="shared" si="48"/>
        <v>1</v>
      </c>
      <c r="EZ287" s="118" t="str">
        <f t="shared" si="49"/>
        <v/>
      </c>
      <c r="FA287" s="118" t="str">
        <f>VLOOKUP(B287,[1]Kintone!A:H,8,0)</f>
        <v>診療所</v>
      </c>
      <c r="FB287" s="121">
        <v>45016</v>
      </c>
      <c r="FC287" s="118"/>
      <c r="FD287" s="118"/>
    </row>
    <row r="288" spans="1:160" ht="18.75">
      <c r="A288" s="66">
        <v>284</v>
      </c>
      <c r="B288" s="25">
        <v>1676</v>
      </c>
      <c r="C288" s="67" t="s">
        <v>15</v>
      </c>
      <c r="D288" s="25">
        <v>2711002655</v>
      </c>
      <c r="E288" s="2" t="s">
        <v>1165</v>
      </c>
      <c r="F288" s="2">
        <v>0</v>
      </c>
      <c r="G288" s="2">
        <v>0</v>
      </c>
      <c r="H288" s="2" t="s">
        <v>734</v>
      </c>
      <c r="I288" s="2" t="s">
        <v>326</v>
      </c>
      <c r="J288" s="2" t="s">
        <v>1106</v>
      </c>
      <c r="K288" s="68" t="s">
        <v>473</v>
      </c>
      <c r="L288" s="2" t="s">
        <v>1282</v>
      </c>
      <c r="M288" s="2" t="s">
        <v>1283</v>
      </c>
      <c r="N288" s="2" t="s">
        <v>735</v>
      </c>
      <c r="O288" s="118" t="s">
        <v>1284</v>
      </c>
      <c r="P288" s="2" t="s">
        <v>473</v>
      </c>
      <c r="Q288" s="2" t="s">
        <v>734</v>
      </c>
      <c r="R288" s="2" t="s">
        <v>326</v>
      </c>
      <c r="S288" s="2" t="s">
        <v>1106</v>
      </c>
      <c r="T288" s="119" t="s">
        <v>735</v>
      </c>
      <c r="U288" s="2" t="s">
        <v>20</v>
      </c>
      <c r="V288" s="2" t="s">
        <v>15</v>
      </c>
      <c r="W288" s="69"/>
      <c r="X288" s="2" t="s">
        <v>2990</v>
      </c>
      <c r="Y288" s="2">
        <v>0</v>
      </c>
      <c r="Z288" s="2">
        <v>0</v>
      </c>
      <c r="AA288" s="2">
        <v>0</v>
      </c>
      <c r="AB288" s="2">
        <v>0</v>
      </c>
      <c r="AC288" s="2">
        <v>0</v>
      </c>
      <c r="AD288" s="2">
        <v>0</v>
      </c>
      <c r="AE288" s="2">
        <v>0</v>
      </c>
      <c r="AF288" s="2">
        <v>0</v>
      </c>
      <c r="AG288" s="2" t="s">
        <v>16</v>
      </c>
      <c r="AH288" s="2">
        <v>0</v>
      </c>
      <c r="AI288" s="2">
        <v>0</v>
      </c>
      <c r="AJ288" s="2">
        <v>0</v>
      </c>
      <c r="AK288" s="2">
        <v>0</v>
      </c>
      <c r="AL288" s="2">
        <v>0</v>
      </c>
      <c r="AM288" s="2">
        <v>0</v>
      </c>
      <c r="AN288" s="2">
        <v>0</v>
      </c>
      <c r="AO288" s="2">
        <v>0</v>
      </c>
      <c r="AP288" s="2">
        <v>0</v>
      </c>
      <c r="AQ288" s="2">
        <v>0</v>
      </c>
      <c r="AR288" s="2">
        <v>0</v>
      </c>
      <c r="AS288" s="2" t="s">
        <v>16</v>
      </c>
      <c r="AT288" s="2">
        <v>0</v>
      </c>
      <c r="AU288" s="2">
        <v>0</v>
      </c>
      <c r="AV288" s="2">
        <v>0</v>
      </c>
      <c r="AW288" s="2">
        <v>0</v>
      </c>
      <c r="AX288" s="2">
        <v>0</v>
      </c>
      <c r="AY288" s="2">
        <v>0</v>
      </c>
      <c r="AZ288" s="2">
        <v>0</v>
      </c>
      <c r="BA288" s="2">
        <v>0</v>
      </c>
      <c r="BB288" s="2">
        <v>0</v>
      </c>
      <c r="BC288" s="2">
        <v>0</v>
      </c>
      <c r="BD288" s="2">
        <v>0</v>
      </c>
      <c r="BE288" s="2" t="s">
        <v>16</v>
      </c>
      <c r="BF288" s="2">
        <v>0</v>
      </c>
      <c r="BG288" s="2">
        <v>0</v>
      </c>
      <c r="BH288" s="2">
        <v>0</v>
      </c>
      <c r="BI288" s="2">
        <v>0</v>
      </c>
      <c r="BJ288" s="2">
        <v>0</v>
      </c>
      <c r="BK288" s="2">
        <v>0</v>
      </c>
      <c r="BL288" s="2">
        <v>0</v>
      </c>
      <c r="BM288" s="2">
        <v>0</v>
      </c>
      <c r="BN288" s="2">
        <v>0</v>
      </c>
      <c r="BO288" s="2">
        <v>0</v>
      </c>
      <c r="BP288" s="2">
        <v>0</v>
      </c>
      <c r="BQ288" s="2" t="s">
        <v>16</v>
      </c>
      <c r="BR288" s="2">
        <v>0</v>
      </c>
      <c r="BS288" s="2">
        <v>0</v>
      </c>
      <c r="BT288" s="2">
        <v>0</v>
      </c>
      <c r="BU288" s="2">
        <v>7</v>
      </c>
      <c r="BV288" s="2">
        <v>30</v>
      </c>
      <c r="BW288" s="2">
        <v>13</v>
      </c>
      <c r="BX288" s="2">
        <v>30</v>
      </c>
      <c r="BY288" s="2">
        <v>0</v>
      </c>
      <c r="BZ288" s="2">
        <v>0</v>
      </c>
      <c r="CA288" s="2">
        <v>0</v>
      </c>
      <c r="CB288" s="2">
        <v>0</v>
      </c>
      <c r="CC288" s="2" t="s">
        <v>2990</v>
      </c>
      <c r="CD288" s="2">
        <v>6</v>
      </c>
      <c r="CE288" s="2" t="s">
        <v>15</v>
      </c>
      <c r="CF288" s="2">
        <v>65000</v>
      </c>
      <c r="CG288" s="2">
        <v>0</v>
      </c>
      <c r="CH288" s="2">
        <v>0</v>
      </c>
      <c r="CI288" s="2">
        <v>0</v>
      </c>
      <c r="CJ288" s="2">
        <v>0</v>
      </c>
      <c r="CK288" s="2">
        <v>0</v>
      </c>
      <c r="CL288" s="2">
        <v>0</v>
      </c>
      <c r="CM288" s="2">
        <v>0</v>
      </c>
      <c r="CN288" s="2">
        <v>0</v>
      </c>
      <c r="CO288" s="2" t="s">
        <v>16</v>
      </c>
      <c r="CP288" s="2">
        <v>0</v>
      </c>
      <c r="CQ288" s="2">
        <v>0</v>
      </c>
      <c r="CR288" s="2">
        <v>0</v>
      </c>
      <c r="CS288" s="2">
        <v>7</v>
      </c>
      <c r="CT288" s="2">
        <v>30</v>
      </c>
      <c r="CU288" s="2">
        <v>13</v>
      </c>
      <c r="CV288" s="2">
        <v>30</v>
      </c>
      <c r="CW288" s="2">
        <v>0</v>
      </c>
      <c r="CX288" s="2">
        <v>0</v>
      </c>
      <c r="CY288" s="2">
        <v>0</v>
      </c>
      <c r="CZ288" s="2">
        <v>0</v>
      </c>
      <c r="DA288" s="2" t="s">
        <v>2990</v>
      </c>
      <c r="DB288" s="2">
        <v>6</v>
      </c>
      <c r="DC288" s="2" t="s">
        <v>15</v>
      </c>
      <c r="DD288" s="2">
        <v>65000</v>
      </c>
      <c r="DE288" s="2">
        <v>0</v>
      </c>
      <c r="DF288" s="2">
        <v>0</v>
      </c>
      <c r="DG288" s="2">
        <v>0</v>
      </c>
      <c r="DH288" s="2">
        <v>0</v>
      </c>
      <c r="DI288" s="2">
        <v>0</v>
      </c>
      <c r="DJ288" s="2">
        <v>0</v>
      </c>
      <c r="DK288" s="2">
        <v>0</v>
      </c>
      <c r="DL288" s="2">
        <v>0</v>
      </c>
      <c r="DM288" s="2" t="s">
        <v>16</v>
      </c>
      <c r="DN288" s="2">
        <v>0</v>
      </c>
      <c r="DO288" s="2">
        <v>0</v>
      </c>
      <c r="DP288" s="2">
        <v>0</v>
      </c>
      <c r="DQ288" s="2">
        <v>7</v>
      </c>
      <c r="DR288" s="2">
        <v>30</v>
      </c>
      <c r="DS288" s="2">
        <v>13</v>
      </c>
      <c r="DT288" s="2">
        <v>30</v>
      </c>
      <c r="DU288" s="2">
        <v>0</v>
      </c>
      <c r="DV288" s="2">
        <v>0</v>
      </c>
      <c r="DW288" s="2">
        <v>0</v>
      </c>
      <c r="DX288" s="2">
        <v>0</v>
      </c>
      <c r="DY288" s="2" t="s">
        <v>2990</v>
      </c>
      <c r="DZ288" s="2">
        <v>6</v>
      </c>
      <c r="EA288" s="2" t="s">
        <v>15</v>
      </c>
      <c r="EB288" s="2">
        <v>65000</v>
      </c>
      <c r="EC288" s="2">
        <v>0</v>
      </c>
      <c r="ED288" s="2">
        <v>0</v>
      </c>
      <c r="EE288" s="2">
        <v>0</v>
      </c>
      <c r="EF288" s="2">
        <v>0</v>
      </c>
      <c r="EG288" s="2">
        <v>0</v>
      </c>
      <c r="EH288" s="2">
        <v>0</v>
      </c>
      <c r="EI288" s="2">
        <v>0</v>
      </c>
      <c r="EJ288" s="2">
        <v>0</v>
      </c>
      <c r="EK288" s="2" t="s">
        <v>16</v>
      </c>
      <c r="EL288" s="2">
        <v>0</v>
      </c>
      <c r="EM288" s="2">
        <v>0</v>
      </c>
      <c r="EN288" s="2">
        <v>0</v>
      </c>
      <c r="EO288" s="2">
        <v>18</v>
      </c>
      <c r="EP288" s="120">
        <v>195000</v>
      </c>
      <c r="EQ288" s="118" t="str">
        <f t="shared" si="40"/>
        <v/>
      </c>
      <c r="ER288" s="118" t="str">
        <f t="shared" si="41"/>
        <v/>
      </c>
      <c r="ES288" s="118" t="str">
        <f t="shared" si="42"/>
        <v/>
      </c>
      <c r="ET288" s="118" t="str">
        <f t="shared" si="43"/>
        <v/>
      </c>
      <c r="EU288" s="118">
        <f t="shared" si="44"/>
        <v>1</v>
      </c>
      <c r="EV288" s="118" t="str">
        <f t="shared" si="45"/>
        <v/>
      </c>
      <c r="EW288" s="118">
        <f t="shared" si="46"/>
        <v>1</v>
      </c>
      <c r="EX288" s="118" t="str">
        <f t="shared" si="47"/>
        <v/>
      </c>
      <c r="EY288" s="118">
        <f t="shared" si="48"/>
        <v>1</v>
      </c>
      <c r="EZ288" s="118" t="str">
        <f t="shared" si="49"/>
        <v/>
      </c>
      <c r="FA288" s="118" t="str">
        <f>VLOOKUP(B288,[1]Kintone!A:H,8,0)</f>
        <v>診療所</v>
      </c>
      <c r="FB288" s="121">
        <v>45016</v>
      </c>
      <c r="FC288" s="118"/>
      <c r="FD288" s="118"/>
    </row>
    <row r="289" spans="1:163" ht="18.75">
      <c r="A289" s="66">
        <v>285</v>
      </c>
      <c r="B289" s="25">
        <v>1459</v>
      </c>
      <c r="C289" s="67" t="s">
        <v>12</v>
      </c>
      <c r="D289" s="25">
        <v>2714502859</v>
      </c>
      <c r="E289" s="2" t="s">
        <v>3106</v>
      </c>
      <c r="F289" s="2" t="s">
        <v>3620</v>
      </c>
      <c r="G289" s="2" t="s">
        <v>2271</v>
      </c>
      <c r="H289" s="2" t="s">
        <v>3106</v>
      </c>
      <c r="I289" s="2" t="s">
        <v>378</v>
      </c>
      <c r="J289" s="2" t="s">
        <v>3107</v>
      </c>
      <c r="K289" s="68" t="s">
        <v>2271</v>
      </c>
      <c r="L289" s="2" t="s">
        <v>3621</v>
      </c>
      <c r="M289" s="2" t="s">
        <v>3622</v>
      </c>
      <c r="N289" s="2" t="s">
        <v>3108</v>
      </c>
      <c r="O289" s="118" t="s">
        <v>3623</v>
      </c>
      <c r="P289" s="2" t="s">
        <v>2271</v>
      </c>
      <c r="Q289" s="2" t="s">
        <v>3106</v>
      </c>
      <c r="R289" s="2" t="s">
        <v>378</v>
      </c>
      <c r="S289" s="2" t="s">
        <v>3107</v>
      </c>
      <c r="T289" s="119" t="s">
        <v>3108</v>
      </c>
      <c r="U289" s="2" t="s">
        <v>20</v>
      </c>
      <c r="V289" s="2" t="s">
        <v>12</v>
      </c>
      <c r="W289" s="69"/>
      <c r="X289" s="2"/>
      <c r="Y289" s="2">
        <v>0</v>
      </c>
      <c r="Z289" s="2">
        <v>0</v>
      </c>
      <c r="AA289" s="2">
        <v>0</v>
      </c>
      <c r="AB289" s="2">
        <v>0</v>
      </c>
      <c r="AC289" s="2">
        <v>0</v>
      </c>
      <c r="AD289" s="2">
        <v>0</v>
      </c>
      <c r="AE289" s="2">
        <v>0</v>
      </c>
      <c r="AF289" s="2">
        <v>0</v>
      </c>
      <c r="AG289" s="2" t="s">
        <v>16</v>
      </c>
      <c r="AH289" s="2">
        <v>0</v>
      </c>
      <c r="AI289" s="2">
        <v>0</v>
      </c>
      <c r="AJ289" s="2">
        <v>0</v>
      </c>
      <c r="AK289" s="2">
        <v>0</v>
      </c>
      <c r="AL289" s="2">
        <v>0</v>
      </c>
      <c r="AM289" s="2">
        <v>0</v>
      </c>
      <c r="AN289" s="2">
        <v>0</v>
      </c>
      <c r="AO289" s="2">
        <v>0</v>
      </c>
      <c r="AP289" s="2">
        <v>0</v>
      </c>
      <c r="AQ289" s="2">
        <v>0</v>
      </c>
      <c r="AR289" s="2">
        <v>0</v>
      </c>
      <c r="AS289" s="2" t="s">
        <v>16</v>
      </c>
      <c r="AT289" s="2">
        <v>0</v>
      </c>
      <c r="AU289" s="2">
        <v>0</v>
      </c>
      <c r="AV289" s="2">
        <v>0</v>
      </c>
      <c r="AW289" s="2">
        <v>0</v>
      </c>
      <c r="AX289" s="2">
        <v>0</v>
      </c>
      <c r="AY289" s="2">
        <v>0</v>
      </c>
      <c r="AZ289" s="2">
        <v>0</v>
      </c>
      <c r="BA289" s="2">
        <v>0</v>
      </c>
      <c r="BB289" s="2">
        <v>0</v>
      </c>
      <c r="BC289" s="2">
        <v>0</v>
      </c>
      <c r="BD289" s="2">
        <v>0</v>
      </c>
      <c r="BE289" s="2" t="s">
        <v>16</v>
      </c>
      <c r="BF289" s="2">
        <v>0</v>
      </c>
      <c r="BG289" s="2">
        <v>0</v>
      </c>
      <c r="BH289" s="2">
        <v>0</v>
      </c>
      <c r="BI289" s="2">
        <v>0</v>
      </c>
      <c r="BJ289" s="2">
        <v>0</v>
      </c>
      <c r="BK289" s="2">
        <v>0</v>
      </c>
      <c r="BL289" s="2">
        <v>0</v>
      </c>
      <c r="BM289" s="2">
        <v>0</v>
      </c>
      <c r="BN289" s="2">
        <v>0</v>
      </c>
      <c r="BO289" s="2">
        <v>0</v>
      </c>
      <c r="BP289" s="2">
        <v>0</v>
      </c>
      <c r="BQ289" s="2" t="s">
        <v>16</v>
      </c>
      <c r="BR289" s="2">
        <v>0</v>
      </c>
      <c r="BS289" s="2">
        <v>0</v>
      </c>
      <c r="BT289" s="2">
        <v>0</v>
      </c>
      <c r="BU289" s="2">
        <v>0</v>
      </c>
      <c r="BV289" s="2">
        <v>0</v>
      </c>
      <c r="BW289" s="2">
        <v>0</v>
      </c>
      <c r="BX289" s="2">
        <v>0</v>
      </c>
      <c r="BY289" s="2">
        <v>0</v>
      </c>
      <c r="BZ289" s="2">
        <v>0</v>
      </c>
      <c r="CA289" s="2">
        <v>0</v>
      </c>
      <c r="CB289" s="2">
        <v>0</v>
      </c>
      <c r="CC289" s="2" t="s">
        <v>16</v>
      </c>
      <c r="CD289" s="2">
        <v>0</v>
      </c>
      <c r="CE289" s="2">
        <v>0</v>
      </c>
      <c r="CF289" s="2">
        <v>0</v>
      </c>
      <c r="CG289" s="2">
        <v>0</v>
      </c>
      <c r="CH289" s="2">
        <v>0</v>
      </c>
      <c r="CI289" s="2">
        <v>0</v>
      </c>
      <c r="CJ289" s="2">
        <v>0</v>
      </c>
      <c r="CK289" s="2">
        <v>0</v>
      </c>
      <c r="CL289" s="2">
        <v>0</v>
      </c>
      <c r="CM289" s="2">
        <v>0</v>
      </c>
      <c r="CN289" s="2">
        <v>0</v>
      </c>
      <c r="CO289" s="2" t="s">
        <v>16</v>
      </c>
      <c r="CP289" s="2">
        <v>0</v>
      </c>
      <c r="CQ289" s="2">
        <v>0</v>
      </c>
      <c r="CR289" s="2">
        <v>0</v>
      </c>
      <c r="CS289" s="2">
        <v>10</v>
      </c>
      <c r="CT289" s="2">
        <v>0</v>
      </c>
      <c r="CU289" s="2">
        <v>12</v>
      </c>
      <c r="CV289" s="2">
        <v>0</v>
      </c>
      <c r="CW289" s="2">
        <v>12</v>
      </c>
      <c r="CX289" s="2">
        <v>0</v>
      </c>
      <c r="CY289" s="2">
        <v>15</v>
      </c>
      <c r="CZ289" s="2">
        <v>0</v>
      </c>
      <c r="DA289" s="2" t="s">
        <v>16</v>
      </c>
      <c r="DB289" s="2">
        <v>5</v>
      </c>
      <c r="DC289" s="2" t="s">
        <v>12</v>
      </c>
      <c r="DD289" s="2">
        <v>110000</v>
      </c>
      <c r="DE289" s="2">
        <v>9</v>
      </c>
      <c r="DF289" s="2">
        <v>0</v>
      </c>
      <c r="DG289" s="2">
        <v>12</v>
      </c>
      <c r="DH289" s="2">
        <v>0</v>
      </c>
      <c r="DI289" s="2">
        <v>12</v>
      </c>
      <c r="DJ289" s="2">
        <v>0</v>
      </c>
      <c r="DK289" s="2">
        <v>14</v>
      </c>
      <c r="DL289" s="2">
        <v>0</v>
      </c>
      <c r="DM289" s="2" t="s">
        <v>16</v>
      </c>
      <c r="DN289" s="2">
        <v>5</v>
      </c>
      <c r="DO289" s="2" t="s">
        <v>12</v>
      </c>
      <c r="DP289" s="2">
        <v>110000</v>
      </c>
      <c r="DQ289" s="2">
        <v>10</v>
      </c>
      <c r="DR289" s="2">
        <v>0</v>
      </c>
      <c r="DS289" s="2">
        <v>12</v>
      </c>
      <c r="DT289" s="2">
        <v>0</v>
      </c>
      <c r="DU289" s="2">
        <v>12</v>
      </c>
      <c r="DV289" s="2">
        <v>0</v>
      </c>
      <c r="DW289" s="2">
        <v>15</v>
      </c>
      <c r="DX289" s="2">
        <v>0</v>
      </c>
      <c r="DY289" s="2" t="s">
        <v>16</v>
      </c>
      <c r="DZ289" s="2">
        <v>5</v>
      </c>
      <c r="EA289" s="2" t="s">
        <v>12</v>
      </c>
      <c r="EB289" s="2">
        <v>110000</v>
      </c>
      <c r="EC289" s="2">
        <v>0</v>
      </c>
      <c r="ED289" s="2">
        <v>0</v>
      </c>
      <c r="EE289" s="2">
        <v>0</v>
      </c>
      <c r="EF289" s="2">
        <v>0</v>
      </c>
      <c r="EG289" s="2">
        <v>0</v>
      </c>
      <c r="EH289" s="2">
        <v>0</v>
      </c>
      <c r="EI289" s="2">
        <v>0</v>
      </c>
      <c r="EJ289" s="2">
        <v>0</v>
      </c>
      <c r="EK289" s="2" t="s">
        <v>16</v>
      </c>
      <c r="EL289" s="2">
        <v>0</v>
      </c>
      <c r="EM289" s="2">
        <v>0</v>
      </c>
      <c r="EN289" s="2">
        <v>0</v>
      </c>
      <c r="EO289" s="2">
        <v>15</v>
      </c>
      <c r="EP289" s="120">
        <v>330000</v>
      </c>
      <c r="EQ289" s="118" t="str">
        <f t="shared" si="40"/>
        <v/>
      </c>
      <c r="ER289" s="118" t="str">
        <f t="shared" si="41"/>
        <v/>
      </c>
      <c r="ES289" s="118" t="str">
        <f t="shared" si="42"/>
        <v/>
      </c>
      <c r="ET289" s="118" t="str">
        <f t="shared" si="43"/>
        <v/>
      </c>
      <c r="EU289" s="118" t="str">
        <f t="shared" si="44"/>
        <v/>
      </c>
      <c r="EV289" s="118" t="str">
        <f t="shared" si="45"/>
        <v/>
      </c>
      <c r="EW289" s="118">
        <f t="shared" si="46"/>
        <v>1</v>
      </c>
      <c r="EX289" s="118">
        <f t="shared" si="47"/>
        <v>1</v>
      </c>
      <c r="EY289" s="118">
        <f t="shared" si="48"/>
        <v>1</v>
      </c>
      <c r="EZ289" s="118" t="str">
        <f t="shared" si="49"/>
        <v/>
      </c>
      <c r="FA289" s="118" t="str">
        <f>VLOOKUP(B289,[1]Kintone!A:H,8,0)</f>
        <v>診療所</v>
      </c>
      <c r="FB289" s="121">
        <v>45016</v>
      </c>
      <c r="FC289" s="118"/>
      <c r="FD289" s="118"/>
    </row>
    <row r="290" spans="1:163" ht="18.75">
      <c r="A290" s="66">
        <v>286</v>
      </c>
      <c r="B290" s="25">
        <v>1780</v>
      </c>
      <c r="C290" s="67" t="s">
        <v>12</v>
      </c>
      <c r="D290" s="25">
        <v>2715506610</v>
      </c>
      <c r="E290" s="2" t="s">
        <v>403</v>
      </c>
      <c r="F290" s="2" t="s">
        <v>1849</v>
      </c>
      <c r="G290" s="2" t="s">
        <v>1850</v>
      </c>
      <c r="H290" s="2" t="s">
        <v>403</v>
      </c>
      <c r="I290" s="2" t="s">
        <v>237</v>
      </c>
      <c r="J290" s="2" t="s">
        <v>1125</v>
      </c>
      <c r="K290" s="68" t="s">
        <v>1124</v>
      </c>
      <c r="L290" s="2" t="s">
        <v>1851</v>
      </c>
      <c r="M290" s="2" t="s">
        <v>1852</v>
      </c>
      <c r="N290" s="2" t="s">
        <v>1853</v>
      </c>
      <c r="O290" s="118" t="s">
        <v>1854</v>
      </c>
      <c r="P290" s="2" t="s">
        <v>1124</v>
      </c>
      <c r="Q290" s="2" t="s">
        <v>403</v>
      </c>
      <c r="R290" s="2" t="s">
        <v>237</v>
      </c>
      <c r="S290" s="2" t="s">
        <v>1125</v>
      </c>
      <c r="T290" s="25" t="s">
        <v>456</v>
      </c>
      <c r="U290" s="2" t="s">
        <v>52</v>
      </c>
      <c r="V290" s="2" t="s">
        <v>12</v>
      </c>
      <c r="W290" s="69" t="s">
        <v>633</v>
      </c>
      <c r="X290" s="2" t="s">
        <v>2687</v>
      </c>
      <c r="Y290" s="2">
        <v>9</v>
      </c>
      <c r="Z290" s="2">
        <v>0</v>
      </c>
      <c r="AA290" s="2">
        <v>13</v>
      </c>
      <c r="AB290" s="2">
        <v>0</v>
      </c>
      <c r="AC290" s="2">
        <v>0</v>
      </c>
      <c r="AD290" s="2">
        <v>0</v>
      </c>
      <c r="AE290" s="2">
        <v>0</v>
      </c>
      <c r="AF290" s="2">
        <v>0</v>
      </c>
      <c r="AG290" s="2" t="s">
        <v>2687</v>
      </c>
      <c r="AH290" s="2">
        <v>4</v>
      </c>
      <c r="AI290" s="2" t="s">
        <v>12</v>
      </c>
      <c r="AJ290" s="2">
        <v>90000</v>
      </c>
      <c r="AK290" s="2">
        <v>9</v>
      </c>
      <c r="AL290" s="2">
        <v>0</v>
      </c>
      <c r="AM290" s="2">
        <v>13</v>
      </c>
      <c r="AN290" s="2">
        <v>0</v>
      </c>
      <c r="AO290" s="2">
        <v>0</v>
      </c>
      <c r="AP290" s="2">
        <v>0</v>
      </c>
      <c r="AQ290" s="2">
        <v>0</v>
      </c>
      <c r="AR290" s="2">
        <v>0</v>
      </c>
      <c r="AS290" s="2" t="s">
        <v>2687</v>
      </c>
      <c r="AT290" s="2">
        <v>4</v>
      </c>
      <c r="AU290" s="2" t="s">
        <v>12</v>
      </c>
      <c r="AV290" s="2">
        <v>90000</v>
      </c>
      <c r="AW290" s="2">
        <v>9</v>
      </c>
      <c r="AX290" s="2">
        <v>0</v>
      </c>
      <c r="AY290" s="2">
        <v>13</v>
      </c>
      <c r="AZ290" s="2">
        <v>0</v>
      </c>
      <c r="BA290" s="2">
        <v>0</v>
      </c>
      <c r="BB290" s="2">
        <v>0</v>
      </c>
      <c r="BC290" s="2">
        <v>0</v>
      </c>
      <c r="BD290" s="2">
        <v>0</v>
      </c>
      <c r="BE290" s="2" t="s">
        <v>2687</v>
      </c>
      <c r="BF290" s="2">
        <v>4</v>
      </c>
      <c r="BG290" s="2" t="s">
        <v>12</v>
      </c>
      <c r="BH290" s="2">
        <v>90000</v>
      </c>
      <c r="BI290" s="2">
        <v>9</v>
      </c>
      <c r="BJ290" s="2">
        <v>0</v>
      </c>
      <c r="BK290" s="2">
        <v>13</v>
      </c>
      <c r="BL290" s="2">
        <v>0</v>
      </c>
      <c r="BM290" s="2">
        <v>0</v>
      </c>
      <c r="BN290" s="2">
        <v>0</v>
      </c>
      <c r="BO290" s="2">
        <v>0</v>
      </c>
      <c r="BP290" s="2">
        <v>0</v>
      </c>
      <c r="BQ290" s="2" t="s">
        <v>2687</v>
      </c>
      <c r="BR290" s="2">
        <v>4</v>
      </c>
      <c r="BS290" s="2" t="s">
        <v>12</v>
      </c>
      <c r="BT290" s="2">
        <v>90000</v>
      </c>
      <c r="BU290" s="2">
        <v>0</v>
      </c>
      <c r="BV290" s="2">
        <v>0</v>
      </c>
      <c r="BW290" s="2">
        <v>0</v>
      </c>
      <c r="BX290" s="2">
        <v>0</v>
      </c>
      <c r="BY290" s="2">
        <v>0</v>
      </c>
      <c r="BZ290" s="2">
        <v>0</v>
      </c>
      <c r="CA290" s="2">
        <v>0</v>
      </c>
      <c r="CB290" s="2">
        <v>0</v>
      </c>
      <c r="CC290" s="2" t="s">
        <v>16</v>
      </c>
      <c r="CD290" s="2">
        <v>0</v>
      </c>
      <c r="CE290" s="2">
        <v>0</v>
      </c>
      <c r="CF290" s="2">
        <v>0</v>
      </c>
      <c r="CG290" s="2">
        <v>9</v>
      </c>
      <c r="CH290" s="2">
        <v>0</v>
      </c>
      <c r="CI290" s="2">
        <v>13</v>
      </c>
      <c r="CJ290" s="2">
        <v>0</v>
      </c>
      <c r="CK290" s="2">
        <v>0</v>
      </c>
      <c r="CL290" s="2">
        <v>0</v>
      </c>
      <c r="CM290" s="2">
        <v>0</v>
      </c>
      <c r="CN290" s="2">
        <v>0</v>
      </c>
      <c r="CO290" s="2" t="s">
        <v>2687</v>
      </c>
      <c r="CP290" s="2">
        <v>4</v>
      </c>
      <c r="CQ290" s="2" t="s">
        <v>12</v>
      </c>
      <c r="CR290" s="2">
        <v>90000</v>
      </c>
      <c r="CS290" s="2">
        <v>0</v>
      </c>
      <c r="CT290" s="2">
        <v>0</v>
      </c>
      <c r="CU290" s="2">
        <v>0</v>
      </c>
      <c r="CV290" s="2">
        <v>0</v>
      </c>
      <c r="CW290" s="2">
        <v>0</v>
      </c>
      <c r="CX290" s="2">
        <v>0</v>
      </c>
      <c r="CY290" s="2">
        <v>0</v>
      </c>
      <c r="CZ290" s="2">
        <v>0</v>
      </c>
      <c r="DA290" s="2" t="s">
        <v>16</v>
      </c>
      <c r="DB290" s="2">
        <v>0</v>
      </c>
      <c r="DC290" s="2">
        <v>0</v>
      </c>
      <c r="DD290" s="2">
        <v>0</v>
      </c>
      <c r="DE290" s="2">
        <v>0</v>
      </c>
      <c r="DF290" s="2">
        <v>0</v>
      </c>
      <c r="DG290" s="2">
        <v>0</v>
      </c>
      <c r="DH290" s="2">
        <v>0</v>
      </c>
      <c r="DI290" s="2">
        <v>0</v>
      </c>
      <c r="DJ290" s="2">
        <v>0</v>
      </c>
      <c r="DK290" s="2">
        <v>0</v>
      </c>
      <c r="DL290" s="2">
        <v>0</v>
      </c>
      <c r="DM290" s="2" t="s">
        <v>16</v>
      </c>
      <c r="DN290" s="2">
        <v>0</v>
      </c>
      <c r="DO290" s="2">
        <v>0</v>
      </c>
      <c r="DP290" s="2">
        <v>0</v>
      </c>
      <c r="DQ290" s="2">
        <v>0</v>
      </c>
      <c r="DR290" s="2">
        <v>0</v>
      </c>
      <c r="DS290" s="2">
        <v>0</v>
      </c>
      <c r="DT290" s="2">
        <v>0</v>
      </c>
      <c r="DU290" s="2">
        <v>0</v>
      </c>
      <c r="DV290" s="2">
        <v>0</v>
      </c>
      <c r="DW290" s="2">
        <v>0</v>
      </c>
      <c r="DX290" s="2">
        <v>0</v>
      </c>
      <c r="DY290" s="2" t="s">
        <v>16</v>
      </c>
      <c r="DZ290" s="2">
        <v>0</v>
      </c>
      <c r="EA290" s="2">
        <v>0</v>
      </c>
      <c r="EB290" s="2">
        <v>0</v>
      </c>
      <c r="EC290" s="2">
        <v>9</v>
      </c>
      <c r="ED290" s="2">
        <v>0</v>
      </c>
      <c r="EE290" s="2">
        <v>13</v>
      </c>
      <c r="EF290" s="2">
        <v>0</v>
      </c>
      <c r="EG290" s="2">
        <v>0</v>
      </c>
      <c r="EH290" s="2">
        <v>0</v>
      </c>
      <c r="EI290" s="2">
        <v>0</v>
      </c>
      <c r="EJ290" s="2">
        <v>0</v>
      </c>
      <c r="EK290" s="2" t="s">
        <v>2687</v>
      </c>
      <c r="EL290" s="2">
        <v>4</v>
      </c>
      <c r="EM290" s="2" t="s">
        <v>12</v>
      </c>
      <c r="EN290" s="2">
        <v>90000</v>
      </c>
      <c r="EO290" s="2">
        <v>24</v>
      </c>
      <c r="EP290" s="120">
        <v>540000</v>
      </c>
      <c r="EQ290" s="118">
        <f t="shared" si="40"/>
        <v>1</v>
      </c>
      <c r="ER290" s="118">
        <f t="shared" si="41"/>
        <v>1</v>
      </c>
      <c r="ES290" s="118">
        <f t="shared" si="42"/>
        <v>1</v>
      </c>
      <c r="ET290" s="118">
        <f t="shared" si="43"/>
        <v>1</v>
      </c>
      <c r="EU290" s="118" t="str">
        <f t="shared" si="44"/>
        <v/>
      </c>
      <c r="EV290" s="118">
        <f t="shared" si="45"/>
        <v>1</v>
      </c>
      <c r="EW290" s="118" t="str">
        <f t="shared" si="46"/>
        <v/>
      </c>
      <c r="EX290" s="118" t="str">
        <f t="shared" si="47"/>
        <v/>
      </c>
      <c r="EY290" s="118" t="str">
        <f t="shared" si="48"/>
        <v/>
      </c>
      <c r="EZ290" s="118">
        <f t="shared" si="49"/>
        <v>1</v>
      </c>
      <c r="FA290" s="118" t="str">
        <f>VLOOKUP(B290,[1]Kintone!A:H,8,0)</f>
        <v>診療所</v>
      </c>
      <c r="FB290" s="121">
        <v>45016</v>
      </c>
      <c r="FC290" s="118"/>
      <c r="FD290" s="118"/>
    </row>
    <row r="291" spans="1:163" ht="18.75">
      <c r="A291" s="66">
        <v>287</v>
      </c>
      <c r="B291" s="25">
        <v>597</v>
      </c>
      <c r="C291" s="67" t="s">
        <v>12</v>
      </c>
      <c r="D291" s="25">
        <v>2711104683</v>
      </c>
      <c r="E291" s="2" t="s">
        <v>1165</v>
      </c>
      <c r="F291" s="2">
        <v>0</v>
      </c>
      <c r="G291" s="2">
        <v>0</v>
      </c>
      <c r="H291" s="2" t="s">
        <v>214</v>
      </c>
      <c r="I291" s="2" t="s">
        <v>215</v>
      </c>
      <c r="J291" s="2" t="s">
        <v>216</v>
      </c>
      <c r="K291" s="68" t="s">
        <v>213</v>
      </c>
      <c r="L291" s="2" t="s">
        <v>3624</v>
      </c>
      <c r="M291" s="2" t="s">
        <v>1230</v>
      </c>
      <c r="N291" s="2" t="s">
        <v>3625</v>
      </c>
      <c r="O291" s="118" t="s">
        <v>1231</v>
      </c>
      <c r="P291" s="2" t="s">
        <v>213</v>
      </c>
      <c r="Q291" s="2" t="s">
        <v>214</v>
      </c>
      <c r="R291" s="2" t="s">
        <v>215</v>
      </c>
      <c r="S291" s="2" t="s">
        <v>216</v>
      </c>
      <c r="T291" s="119" t="s">
        <v>217</v>
      </c>
      <c r="U291" s="2" t="s">
        <v>20</v>
      </c>
      <c r="V291" s="2" t="s">
        <v>12</v>
      </c>
      <c r="W291" s="69"/>
      <c r="X291" s="2"/>
      <c r="Y291" s="2">
        <v>9</v>
      </c>
      <c r="Z291" s="2">
        <v>0</v>
      </c>
      <c r="AA291" s="2">
        <v>12</v>
      </c>
      <c r="AB291" s="2">
        <v>0</v>
      </c>
      <c r="AC291" s="2">
        <v>12</v>
      </c>
      <c r="AD291" s="2">
        <v>0</v>
      </c>
      <c r="AE291" s="2">
        <v>16</v>
      </c>
      <c r="AF291" s="2">
        <v>0</v>
      </c>
      <c r="AG291" s="2" t="s">
        <v>16</v>
      </c>
      <c r="AH291" s="2">
        <v>7</v>
      </c>
      <c r="AI291" s="2" t="s">
        <v>12</v>
      </c>
      <c r="AJ291" s="2">
        <v>130000</v>
      </c>
      <c r="AK291" s="2">
        <v>9</v>
      </c>
      <c r="AL291" s="2">
        <v>0</v>
      </c>
      <c r="AM291" s="2">
        <v>12</v>
      </c>
      <c r="AN291" s="2">
        <v>0</v>
      </c>
      <c r="AO291" s="2">
        <v>12</v>
      </c>
      <c r="AP291" s="2">
        <v>0</v>
      </c>
      <c r="AQ291" s="2">
        <v>16</v>
      </c>
      <c r="AR291" s="2">
        <v>0</v>
      </c>
      <c r="AS291" s="2" t="s">
        <v>16</v>
      </c>
      <c r="AT291" s="2">
        <v>7</v>
      </c>
      <c r="AU291" s="2" t="s">
        <v>12</v>
      </c>
      <c r="AV291" s="2">
        <v>130000</v>
      </c>
      <c r="AW291" s="2">
        <v>9</v>
      </c>
      <c r="AX291" s="2">
        <v>0</v>
      </c>
      <c r="AY291" s="2">
        <v>12</v>
      </c>
      <c r="AZ291" s="2">
        <v>0</v>
      </c>
      <c r="BA291" s="2">
        <v>12</v>
      </c>
      <c r="BB291" s="2">
        <v>0</v>
      </c>
      <c r="BC291" s="2">
        <v>16</v>
      </c>
      <c r="BD291" s="2">
        <v>0</v>
      </c>
      <c r="BE291" s="2" t="s">
        <v>16</v>
      </c>
      <c r="BF291" s="2">
        <v>7</v>
      </c>
      <c r="BG291" s="2" t="s">
        <v>12</v>
      </c>
      <c r="BH291" s="2">
        <v>130000</v>
      </c>
      <c r="BI291" s="2">
        <v>9</v>
      </c>
      <c r="BJ291" s="2">
        <v>0</v>
      </c>
      <c r="BK291" s="2">
        <v>12</v>
      </c>
      <c r="BL291" s="2">
        <v>0</v>
      </c>
      <c r="BM291" s="2">
        <v>12</v>
      </c>
      <c r="BN291" s="2">
        <v>0</v>
      </c>
      <c r="BO291" s="2">
        <v>16</v>
      </c>
      <c r="BP291" s="2">
        <v>0</v>
      </c>
      <c r="BQ291" s="2" t="s">
        <v>16</v>
      </c>
      <c r="BR291" s="2">
        <v>7</v>
      </c>
      <c r="BS291" s="2" t="s">
        <v>12</v>
      </c>
      <c r="BT291" s="2">
        <v>130000</v>
      </c>
      <c r="BU291" s="2">
        <v>9</v>
      </c>
      <c r="BV291" s="2">
        <v>0</v>
      </c>
      <c r="BW291" s="2">
        <v>12</v>
      </c>
      <c r="BX291" s="2">
        <v>0</v>
      </c>
      <c r="BY291" s="2">
        <v>12</v>
      </c>
      <c r="BZ291" s="2">
        <v>0</v>
      </c>
      <c r="CA291" s="2">
        <v>16</v>
      </c>
      <c r="CB291" s="2">
        <v>0</v>
      </c>
      <c r="CC291" s="2" t="s">
        <v>16</v>
      </c>
      <c r="CD291" s="2">
        <v>7</v>
      </c>
      <c r="CE291" s="2" t="s">
        <v>12</v>
      </c>
      <c r="CF291" s="2">
        <v>130000</v>
      </c>
      <c r="CG291" s="2">
        <v>9</v>
      </c>
      <c r="CH291" s="2">
        <v>0</v>
      </c>
      <c r="CI291" s="2">
        <v>12</v>
      </c>
      <c r="CJ291" s="2">
        <v>0</v>
      </c>
      <c r="CK291" s="2">
        <v>12</v>
      </c>
      <c r="CL291" s="2">
        <v>0</v>
      </c>
      <c r="CM291" s="2">
        <v>16</v>
      </c>
      <c r="CN291" s="2">
        <v>0</v>
      </c>
      <c r="CO291" s="2" t="s">
        <v>16</v>
      </c>
      <c r="CP291" s="2">
        <v>7</v>
      </c>
      <c r="CQ291" s="2" t="s">
        <v>12</v>
      </c>
      <c r="CR291" s="2">
        <v>130000</v>
      </c>
      <c r="CS291" s="2">
        <v>9</v>
      </c>
      <c r="CT291" s="2">
        <v>0</v>
      </c>
      <c r="CU291" s="2">
        <v>12</v>
      </c>
      <c r="CV291" s="2">
        <v>0</v>
      </c>
      <c r="CW291" s="2">
        <v>12</v>
      </c>
      <c r="CX291" s="2">
        <v>0</v>
      </c>
      <c r="CY291" s="2">
        <v>16</v>
      </c>
      <c r="CZ291" s="2">
        <v>0</v>
      </c>
      <c r="DA291" s="2" t="s">
        <v>16</v>
      </c>
      <c r="DB291" s="2">
        <v>7</v>
      </c>
      <c r="DC291" s="2" t="s">
        <v>12</v>
      </c>
      <c r="DD291" s="2">
        <v>130000</v>
      </c>
      <c r="DE291" s="2">
        <v>9</v>
      </c>
      <c r="DF291" s="2">
        <v>0</v>
      </c>
      <c r="DG291" s="2">
        <v>12</v>
      </c>
      <c r="DH291" s="2">
        <v>0</v>
      </c>
      <c r="DI291" s="2">
        <v>12</v>
      </c>
      <c r="DJ291" s="2">
        <v>0</v>
      </c>
      <c r="DK291" s="2">
        <v>16</v>
      </c>
      <c r="DL291" s="2">
        <v>0</v>
      </c>
      <c r="DM291" s="2" t="s">
        <v>16</v>
      </c>
      <c r="DN291" s="2">
        <v>7</v>
      </c>
      <c r="DO291" s="2" t="s">
        <v>12</v>
      </c>
      <c r="DP291" s="2">
        <v>130000</v>
      </c>
      <c r="DQ291" s="2">
        <v>9</v>
      </c>
      <c r="DR291" s="2">
        <v>0</v>
      </c>
      <c r="DS291" s="2">
        <v>12</v>
      </c>
      <c r="DT291" s="2">
        <v>0</v>
      </c>
      <c r="DU291" s="2">
        <v>12</v>
      </c>
      <c r="DV291" s="2">
        <v>0</v>
      </c>
      <c r="DW291" s="2">
        <v>16</v>
      </c>
      <c r="DX291" s="2">
        <v>0</v>
      </c>
      <c r="DY291" s="2" t="s">
        <v>16</v>
      </c>
      <c r="DZ291" s="2">
        <v>7</v>
      </c>
      <c r="EA291" s="2" t="s">
        <v>12</v>
      </c>
      <c r="EB291" s="2">
        <v>130000</v>
      </c>
      <c r="EC291" s="2">
        <v>9</v>
      </c>
      <c r="ED291" s="2">
        <v>0</v>
      </c>
      <c r="EE291" s="2">
        <v>12</v>
      </c>
      <c r="EF291" s="2">
        <v>0</v>
      </c>
      <c r="EG291" s="2">
        <v>12</v>
      </c>
      <c r="EH291" s="2">
        <v>0</v>
      </c>
      <c r="EI291" s="2">
        <v>16</v>
      </c>
      <c r="EJ291" s="2">
        <v>0</v>
      </c>
      <c r="EK291" s="2" t="s">
        <v>16</v>
      </c>
      <c r="EL291" s="2">
        <v>7</v>
      </c>
      <c r="EM291" s="2" t="s">
        <v>12</v>
      </c>
      <c r="EN291" s="2">
        <v>130000</v>
      </c>
      <c r="EO291" s="2">
        <v>70</v>
      </c>
      <c r="EP291" s="120">
        <v>1300000</v>
      </c>
      <c r="EQ291" s="118">
        <f t="shared" si="40"/>
        <v>1</v>
      </c>
      <c r="ER291" s="118">
        <f t="shared" si="41"/>
        <v>1</v>
      </c>
      <c r="ES291" s="118">
        <f t="shared" si="42"/>
        <v>1</v>
      </c>
      <c r="ET291" s="118">
        <f t="shared" si="43"/>
        <v>1</v>
      </c>
      <c r="EU291" s="118">
        <f t="shared" si="44"/>
        <v>1</v>
      </c>
      <c r="EV291" s="118">
        <f t="shared" si="45"/>
        <v>1</v>
      </c>
      <c r="EW291" s="118">
        <f t="shared" si="46"/>
        <v>1</v>
      </c>
      <c r="EX291" s="118">
        <f t="shared" si="47"/>
        <v>1</v>
      </c>
      <c r="EY291" s="118">
        <f t="shared" si="48"/>
        <v>1</v>
      </c>
      <c r="EZ291" s="118">
        <f t="shared" si="49"/>
        <v>1</v>
      </c>
      <c r="FA291" s="118" t="str">
        <f>VLOOKUP(B291,[1]Kintone!A:H,8,0)</f>
        <v>診療所</v>
      </c>
      <c r="FB291" s="121">
        <v>45016</v>
      </c>
      <c r="FC291" s="118"/>
      <c r="FD291" s="118"/>
    </row>
    <row r="292" spans="1:163" ht="18.75">
      <c r="A292" s="66">
        <v>288</v>
      </c>
      <c r="B292" s="25">
        <v>2421</v>
      </c>
      <c r="C292" s="67" t="s">
        <v>12</v>
      </c>
      <c r="D292" s="25">
        <v>2711604930</v>
      </c>
      <c r="E292" s="2" t="s">
        <v>1165</v>
      </c>
      <c r="F292" s="2">
        <v>0</v>
      </c>
      <c r="G292" s="2">
        <v>0</v>
      </c>
      <c r="H292" s="2" t="s">
        <v>37</v>
      </c>
      <c r="I292" s="2" t="s">
        <v>3626</v>
      </c>
      <c r="J292" s="2" t="s">
        <v>3627</v>
      </c>
      <c r="K292" s="68" t="s">
        <v>36</v>
      </c>
      <c r="L292" s="2" t="s">
        <v>3628</v>
      </c>
      <c r="M292" s="2" t="s">
        <v>3628</v>
      </c>
      <c r="N292" s="2" t="s">
        <v>1558</v>
      </c>
      <c r="O292" s="118" t="s">
        <v>1559</v>
      </c>
      <c r="P292" s="2" t="s">
        <v>36</v>
      </c>
      <c r="Q292" s="2" t="s">
        <v>37</v>
      </c>
      <c r="R292" s="2" t="s">
        <v>38</v>
      </c>
      <c r="S292" s="2" t="s">
        <v>1061</v>
      </c>
      <c r="T292" s="119" t="s">
        <v>40</v>
      </c>
      <c r="U292" s="2" t="s">
        <v>39</v>
      </c>
      <c r="V292" s="2" t="s">
        <v>12</v>
      </c>
      <c r="W292" s="69" t="s">
        <v>616</v>
      </c>
      <c r="X292" s="2" t="s">
        <v>3629</v>
      </c>
      <c r="Y292" s="2">
        <v>11</v>
      </c>
      <c r="Z292" s="2">
        <v>0</v>
      </c>
      <c r="AA292" s="2">
        <v>13</v>
      </c>
      <c r="AB292" s="2">
        <v>0</v>
      </c>
      <c r="AC292" s="2">
        <v>13</v>
      </c>
      <c r="AD292" s="2">
        <v>0</v>
      </c>
      <c r="AE292" s="2">
        <v>17</v>
      </c>
      <c r="AF292" s="2">
        <v>0</v>
      </c>
      <c r="AG292" s="2" t="s">
        <v>3630</v>
      </c>
      <c r="AH292" s="2">
        <v>6</v>
      </c>
      <c r="AI292" s="2" t="s">
        <v>12</v>
      </c>
      <c r="AJ292" s="2">
        <v>130000</v>
      </c>
      <c r="AK292" s="2">
        <v>0</v>
      </c>
      <c r="AL292" s="2">
        <v>0</v>
      </c>
      <c r="AM292" s="2">
        <v>0</v>
      </c>
      <c r="AN292" s="2">
        <v>0</v>
      </c>
      <c r="AO292" s="2">
        <v>0</v>
      </c>
      <c r="AP292" s="2">
        <v>0</v>
      </c>
      <c r="AQ292" s="2">
        <v>0</v>
      </c>
      <c r="AR292" s="2">
        <v>0</v>
      </c>
      <c r="AS292" s="2" t="s">
        <v>3630</v>
      </c>
      <c r="AT292" s="2">
        <v>0</v>
      </c>
      <c r="AU292" s="2" t="s">
        <v>12</v>
      </c>
      <c r="AV292" s="2">
        <v>0</v>
      </c>
      <c r="AW292" s="2">
        <v>11</v>
      </c>
      <c r="AX292" s="2">
        <v>0</v>
      </c>
      <c r="AY292" s="2">
        <v>13</v>
      </c>
      <c r="AZ292" s="2">
        <v>0</v>
      </c>
      <c r="BA292" s="2">
        <v>13</v>
      </c>
      <c r="BB292" s="2">
        <v>0</v>
      </c>
      <c r="BC292" s="2">
        <v>17</v>
      </c>
      <c r="BD292" s="2">
        <v>0</v>
      </c>
      <c r="BE292" s="2" t="s">
        <v>2753</v>
      </c>
      <c r="BF292" s="2">
        <v>6</v>
      </c>
      <c r="BG292" s="2" t="s">
        <v>12</v>
      </c>
      <c r="BH292" s="2">
        <v>130000</v>
      </c>
      <c r="BI292" s="2">
        <v>11</v>
      </c>
      <c r="BJ292" s="2">
        <v>0</v>
      </c>
      <c r="BK292" s="2">
        <v>13</v>
      </c>
      <c r="BL292" s="2">
        <v>0</v>
      </c>
      <c r="BM292" s="2">
        <v>13</v>
      </c>
      <c r="BN292" s="2">
        <v>0</v>
      </c>
      <c r="BO292" s="2">
        <v>17</v>
      </c>
      <c r="BP292" s="2">
        <v>0</v>
      </c>
      <c r="BQ292" s="2" t="s">
        <v>2753</v>
      </c>
      <c r="BR292" s="2">
        <v>6</v>
      </c>
      <c r="BS292" s="2" t="s">
        <v>12</v>
      </c>
      <c r="BT292" s="2">
        <v>130000</v>
      </c>
      <c r="BU292" s="2">
        <v>11</v>
      </c>
      <c r="BV292" s="2">
        <v>0</v>
      </c>
      <c r="BW292" s="2">
        <v>13</v>
      </c>
      <c r="BX292" s="2">
        <v>0</v>
      </c>
      <c r="BY292" s="2">
        <v>13</v>
      </c>
      <c r="BZ292" s="2">
        <v>0</v>
      </c>
      <c r="CA292" s="2">
        <v>17</v>
      </c>
      <c r="CB292" s="2">
        <v>0</v>
      </c>
      <c r="CC292" s="2" t="s">
        <v>2753</v>
      </c>
      <c r="CD292" s="2">
        <v>6</v>
      </c>
      <c r="CE292" s="2" t="s">
        <v>12</v>
      </c>
      <c r="CF292" s="2">
        <v>130000</v>
      </c>
      <c r="CG292" s="2">
        <v>11</v>
      </c>
      <c r="CH292" s="2">
        <v>0</v>
      </c>
      <c r="CI292" s="2">
        <v>13</v>
      </c>
      <c r="CJ292" s="2">
        <v>0</v>
      </c>
      <c r="CK292" s="2">
        <v>13</v>
      </c>
      <c r="CL292" s="2">
        <v>0</v>
      </c>
      <c r="CM292" s="2">
        <v>17</v>
      </c>
      <c r="CN292" s="2">
        <v>0</v>
      </c>
      <c r="CO292" s="2" t="s">
        <v>2753</v>
      </c>
      <c r="CP292" s="2">
        <v>6</v>
      </c>
      <c r="CQ292" s="2" t="s">
        <v>12</v>
      </c>
      <c r="CR292" s="2">
        <v>130000</v>
      </c>
      <c r="CS292" s="2">
        <v>11</v>
      </c>
      <c r="CT292" s="2">
        <v>0</v>
      </c>
      <c r="CU292" s="2">
        <v>13</v>
      </c>
      <c r="CV292" s="2">
        <v>0</v>
      </c>
      <c r="CW292" s="2">
        <v>13</v>
      </c>
      <c r="CX292" s="2">
        <v>0</v>
      </c>
      <c r="CY292" s="2">
        <v>17</v>
      </c>
      <c r="CZ292" s="2">
        <v>0</v>
      </c>
      <c r="DA292" s="2" t="s">
        <v>2753</v>
      </c>
      <c r="DB292" s="2">
        <v>6</v>
      </c>
      <c r="DC292" s="2" t="s">
        <v>12</v>
      </c>
      <c r="DD292" s="2">
        <v>130000</v>
      </c>
      <c r="DE292" s="2">
        <v>11</v>
      </c>
      <c r="DF292" s="2">
        <v>0</v>
      </c>
      <c r="DG292" s="2">
        <v>13</v>
      </c>
      <c r="DH292" s="2">
        <v>0</v>
      </c>
      <c r="DI292" s="2">
        <v>13</v>
      </c>
      <c r="DJ292" s="2">
        <v>0</v>
      </c>
      <c r="DK292" s="2">
        <v>17</v>
      </c>
      <c r="DL292" s="2">
        <v>0</v>
      </c>
      <c r="DM292" s="2" t="s">
        <v>2753</v>
      </c>
      <c r="DN292" s="2">
        <v>6</v>
      </c>
      <c r="DO292" s="2" t="s">
        <v>12</v>
      </c>
      <c r="DP292" s="2">
        <v>130000</v>
      </c>
      <c r="DQ292" s="2">
        <v>11</v>
      </c>
      <c r="DR292" s="2">
        <v>0</v>
      </c>
      <c r="DS292" s="2">
        <v>13</v>
      </c>
      <c r="DT292" s="2">
        <v>0</v>
      </c>
      <c r="DU292" s="2">
        <v>13</v>
      </c>
      <c r="DV292" s="2">
        <v>0</v>
      </c>
      <c r="DW292" s="2">
        <v>17</v>
      </c>
      <c r="DX292" s="2">
        <v>0</v>
      </c>
      <c r="DY292" s="2" t="s">
        <v>2753</v>
      </c>
      <c r="DZ292" s="2">
        <v>6</v>
      </c>
      <c r="EA292" s="2" t="s">
        <v>12</v>
      </c>
      <c r="EB292" s="2">
        <v>130000</v>
      </c>
      <c r="EC292" s="2">
        <v>11</v>
      </c>
      <c r="ED292" s="2">
        <v>0</v>
      </c>
      <c r="EE292" s="2">
        <v>13</v>
      </c>
      <c r="EF292" s="2">
        <v>0</v>
      </c>
      <c r="EG292" s="2">
        <v>13</v>
      </c>
      <c r="EH292" s="2">
        <v>0</v>
      </c>
      <c r="EI292" s="2">
        <v>17</v>
      </c>
      <c r="EJ292" s="2">
        <v>0</v>
      </c>
      <c r="EK292" s="2" t="s">
        <v>2753</v>
      </c>
      <c r="EL292" s="2">
        <v>6</v>
      </c>
      <c r="EM292" s="2" t="s">
        <v>12</v>
      </c>
      <c r="EN292" s="2">
        <v>130000</v>
      </c>
      <c r="EO292" s="2">
        <v>54</v>
      </c>
      <c r="EP292" s="120">
        <v>1170000</v>
      </c>
      <c r="EQ292" s="118">
        <f t="shared" si="40"/>
        <v>1</v>
      </c>
      <c r="ER292" s="118" t="str">
        <f t="shared" si="41"/>
        <v/>
      </c>
      <c r="ES292" s="118">
        <f t="shared" si="42"/>
        <v>1</v>
      </c>
      <c r="ET292" s="118">
        <f t="shared" si="43"/>
        <v>1</v>
      </c>
      <c r="EU292" s="118">
        <f t="shared" si="44"/>
        <v>1</v>
      </c>
      <c r="EV292" s="118">
        <f t="shared" si="45"/>
        <v>1</v>
      </c>
      <c r="EW292" s="118">
        <f t="shared" si="46"/>
        <v>1</v>
      </c>
      <c r="EX292" s="118">
        <f t="shared" si="47"/>
        <v>1</v>
      </c>
      <c r="EY292" s="118">
        <f t="shared" si="48"/>
        <v>1</v>
      </c>
      <c r="EZ292" s="118">
        <f t="shared" si="49"/>
        <v>1</v>
      </c>
      <c r="FA292" s="118" t="str">
        <f>VLOOKUP(B292,[1]Kintone!A:H,8,0)</f>
        <v>診療所</v>
      </c>
      <c r="FB292" s="121">
        <v>45016</v>
      </c>
      <c r="FC292" s="118"/>
      <c r="FD292" s="118"/>
    </row>
    <row r="293" spans="1:163" ht="18.75">
      <c r="A293" s="66">
        <v>289</v>
      </c>
      <c r="B293" s="25">
        <v>2267</v>
      </c>
      <c r="C293" s="67" t="s">
        <v>12</v>
      </c>
      <c r="D293" s="25">
        <v>2711605143</v>
      </c>
      <c r="E293" s="2" t="s">
        <v>721</v>
      </c>
      <c r="F293" s="2" t="s">
        <v>1891</v>
      </c>
      <c r="G293" s="2" t="s">
        <v>481</v>
      </c>
      <c r="H293" s="2" t="s">
        <v>721</v>
      </c>
      <c r="I293" s="2" t="s">
        <v>38</v>
      </c>
      <c r="J293" s="2" t="s">
        <v>722</v>
      </c>
      <c r="K293" s="68" t="s">
        <v>481</v>
      </c>
      <c r="L293" s="2" t="s">
        <v>1892</v>
      </c>
      <c r="M293" s="2" t="s">
        <v>1892</v>
      </c>
      <c r="N293" s="2" t="s">
        <v>1893</v>
      </c>
      <c r="O293" s="118" t="s">
        <v>3631</v>
      </c>
      <c r="P293" s="2" t="s">
        <v>481</v>
      </c>
      <c r="Q293" s="2" t="s">
        <v>721</v>
      </c>
      <c r="R293" s="2" t="s">
        <v>38</v>
      </c>
      <c r="S293" s="2" t="s">
        <v>722</v>
      </c>
      <c r="T293" s="119" t="s">
        <v>3008</v>
      </c>
      <c r="U293" s="2" t="s">
        <v>29</v>
      </c>
      <c r="V293" s="2" t="s">
        <v>12</v>
      </c>
      <c r="W293" s="69" t="s">
        <v>2223</v>
      </c>
      <c r="X293" s="2" t="s">
        <v>3009</v>
      </c>
      <c r="Y293" s="2">
        <v>0</v>
      </c>
      <c r="Z293" s="2">
        <v>0</v>
      </c>
      <c r="AA293" s="2">
        <v>0</v>
      </c>
      <c r="AB293" s="2">
        <v>0</v>
      </c>
      <c r="AC293" s="2">
        <v>0</v>
      </c>
      <c r="AD293" s="2">
        <v>0</v>
      </c>
      <c r="AE293" s="2">
        <v>0</v>
      </c>
      <c r="AF293" s="2">
        <v>0</v>
      </c>
      <c r="AG293" s="2" t="s">
        <v>16</v>
      </c>
      <c r="AH293" s="2">
        <v>0</v>
      </c>
      <c r="AI293" s="2">
        <v>0</v>
      </c>
      <c r="AJ293" s="2">
        <v>0</v>
      </c>
      <c r="AK293" s="2">
        <v>0</v>
      </c>
      <c r="AL293" s="2">
        <v>0</v>
      </c>
      <c r="AM293" s="2">
        <v>0</v>
      </c>
      <c r="AN293" s="2">
        <v>0</v>
      </c>
      <c r="AO293" s="2">
        <v>0</v>
      </c>
      <c r="AP293" s="2">
        <v>0</v>
      </c>
      <c r="AQ293" s="2">
        <v>0</v>
      </c>
      <c r="AR293" s="2">
        <v>0</v>
      </c>
      <c r="AS293" s="2" t="s">
        <v>16</v>
      </c>
      <c r="AT293" s="2">
        <v>0</v>
      </c>
      <c r="AU293" s="2">
        <v>0</v>
      </c>
      <c r="AV293" s="2">
        <v>0</v>
      </c>
      <c r="AW293" s="2">
        <v>0</v>
      </c>
      <c r="AX293" s="2">
        <v>0</v>
      </c>
      <c r="AY293" s="2">
        <v>0</v>
      </c>
      <c r="AZ293" s="2">
        <v>0</v>
      </c>
      <c r="BA293" s="2">
        <v>0</v>
      </c>
      <c r="BB293" s="2">
        <v>0</v>
      </c>
      <c r="BC293" s="2">
        <v>0</v>
      </c>
      <c r="BD293" s="2">
        <v>0</v>
      </c>
      <c r="BE293" s="2" t="s">
        <v>16</v>
      </c>
      <c r="BF293" s="2">
        <v>0</v>
      </c>
      <c r="BG293" s="2">
        <v>0</v>
      </c>
      <c r="BH293" s="2">
        <v>0</v>
      </c>
      <c r="BI293" s="2">
        <v>0</v>
      </c>
      <c r="BJ293" s="2">
        <v>0</v>
      </c>
      <c r="BK293" s="2">
        <v>0</v>
      </c>
      <c r="BL293" s="2">
        <v>0</v>
      </c>
      <c r="BM293" s="2">
        <v>0</v>
      </c>
      <c r="BN293" s="2">
        <v>0</v>
      </c>
      <c r="BO293" s="2">
        <v>0</v>
      </c>
      <c r="BP293" s="2">
        <v>0</v>
      </c>
      <c r="BQ293" s="2" t="s">
        <v>16</v>
      </c>
      <c r="BR293" s="2">
        <v>0</v>
      </c>
      <c r="BS293" s="2">
        <v>0</v>
      </c>
      <c r="BT293" s="2">
        <v>0</v>
      </c>
      <c r="BU293" s="2">
        <v>8</v>
      </c>
      <c r="BV293" s="2">
        <v>0</v>
      </c>
      <c r="BW293" s="2">
        <v>12</v>
      </c>
      <c r="BX293" s="2">
        <v>0</v>
      </c>
      <c r="BY293" s="2">
        <v>12</v>
      </c>
      <c r="BZ293" s="2">
        <v>0</v>
      </c>
      <c r="CA293" s="2">
        <v>14</v>
      </c>
      <c r="CB293" s="2">
        <v>0</v>
      </c>
      <c r="CC293" s="2" t="s">
        <v>3009</v>
      </c>
      <c r="CD293" s="2">
        <v>6</v>
      </c>
      <c r="CE293" s="2" t="s">
        <v>12</v>
      </c>
      <c r="CF293" s="2">
        <v>130000</v>
      </c>
      <c r="CG293" s="2">
        <v>8</v>
      </c>
      <c r="CH293" s="2">
        <v>0</v>
      </c>
      <c r="CI293" s="2">
        <v>12</v>
      </c>
      <c r="CJ293" s="2">
        <v>0</v>
      </c>
      <c r="CK293" s="2">
        <v>12</v>
      </c>
      <c r="CL293" s="2">
        <v>0</v>
      </c>
      <c r="CM293" s="2">
        <v>14</v>
      </c>
      <c r="CN293" s="2">
        <v>0</v>
      </c>
      <c r="CO293" s="2" t="s">
        <v>3009</v>
      </c>
      <c r="CP293" s="2">
        <v>6</v>
      </c>
      <c r="CQ293" s="2" t="s">
        <v>12</v>
      </c>
      <c r="CR293" s="2">
        <v>130000</v>
      </c>
      <c r="CS293" s="2">
        <v>0</v>
      </c>
      <c r="CT293" s="2">
        <v>0</v>
      </c>
      <c r="CU293" s="2">
        <v>0</v>
      </c>
      <c r="CV293" s="2">
        <v>0</v>
      </c>
      <c r="CW293" s="2">
        <v>0</v>
      </c>
      <c r="CX293" s="2">
        <v>0</v>
      </c>
      <c r="CY293" s="2">
        <v>0</v>
      </c>
      <c r="CZ293" s="2">
        <v>0</v>
      </c>
      <c r="DA293" s="2" t="s">
        <v>16</v>
      </c>
      <c r="DB293" s="2">
        <v>0</v>
      </c>
      <c r="DC293" s="2">
        <v>0</v>
      </c>
      <c r="DD293" s="2">
        <v>0</v>
      </c>
      <c r="DE293" s="2">
        <v>0</v>
      </c>
      <c r="DF293" s="2">
        <v>0</v>
      </c>
      <c r="DG293" s="2">
        <v>0</v>
      </c>
      <c r="DH293" s="2">
        <v>0</v>
      </c>
      <c r="DI293" s="2">
        <v>0</v>
      </c>
      <c r="DJ293" s="2">
        <v>0</v>
      </c>
      <c r="DK293" s="2">
        <v>0</v>
      </c>
      <c r="DL293" s="2">
        <v>0</v>
      </c>
      <c r="DM293" s="2" t="s">
        <v>16</v>
      </c>
      <c r="DN293" s="2">
        <v>0</v>
      </c>
      <c r="DO293" s="2">
        <v>0</v>
      </c>
      <c r="DP293" s="2">
        <v>0</v>
      </c>
      <c r="DQ293" s="2">
        <v>0</v>
      </c>
      <c r="DR293" s="2">
        <v>0</v>
      </c>
      <c r="DS293" s="2">
        <v>0</v>
      </c>
      <c r="DT293" s="2">
        <v>0</v>
      </c>
      <c r="DU293" s="2">
        <v>0</v>
      </c>
      <c r="DV293" s="2">
        <v>0</v>
      </c>
      <c r="DW293" s="2">
        <v>0</v>
      </c>
      <c r="DX293" s="2">
        <v>0</v>
      </c>
      <c r="DY293" s="2" t="s">
        <v>16</v>
      </c>
      <c r="DZ293" s="2">
        <v>0</v>
      </c>
      <c r="EA293" s="2">
        <v>0</v>
      </c>
      <c r="EB293" s="2">
        <v>0</v>
      </c>
      <c r="EC293" s="2">
        <v>8</v>
      </c>
      <c r="ED293" s="2">
        <v>0</v>
      </c>
      <c r="EE293" s="2">
        <v>12</v>
      </c>
      <c r="EF293" s="2">
        <v>0</v>
      </c>
      <c r="EG293" s="2">
        <v>12</v>
      </c>
      <c r="EH293" s="2">
        <v>0</v>
      </c>
      <c r="EI293" s="2">
        <v>14</v>
      </c>
      <c r="EJ293" s="2">
        <v>0</v>
      </c>
      <c r="EK293" s="2" t="s">
        <v>3009</v>
      </c>
      <c r="EL293" s="2">
        <v>6</v>
      </c>
      <c r="EM293" s="2" t="s">
        <v>12</v>
      </c>
      <c r="EN293" s="2">
        <v>130000</v>
      </c>
      <c r="EO293" s="2">
        <v>18</v>
      </c>
      <c r="EP293" s="120">
        <v>390000</v>
      </c>
      <c r="EQ293" s="118" t="str">
        <f t="shared" si="40"/>
        <v/>
      </c>
      <c r="ER293" s="118" t="str">
        <f t="shared" si="41"/>
        <v/>
      </c>
      <c r="ES293" s="118" t="str">
        <f t="shared" si="42"/>
        <v/>
      </c>
      <c r="ET293" s="118" t="str">
        <f t="shared" si="43"/>
        <v/>
      </c>
      <c r="EU293" s="118">
        <f t="shared" si="44"/>
        <v>1</v>
      </c>
      <c r="EV293" s="118">
        <f t="shared" si="45"/>
        <v>1</v>
      </c>
      <c r="EW293" s="118" t="str">
        <f t="shared" si="46"/>
        <v/>
      </c>
      <c r="EX293" s="118" t="str">
        <f t="shared" si="47"/>
        <v/>
      </c>
      <c r="EY293" s="118" t="str">
        <f t="shared" si="48"/>
        <v/>
      </c>
      <c r="EZ293" s="118">
        <f t="shared" si="49"/>
        <v>1</v>
      </c>
      <c r="FA293" s="118" t="str">
        <f>VLOOKUP(B293,[1]Kintone!A:H,8,0)</f>
        <v>診療所</v>
      </c>
      <c r="FB293" s="118"/>
      <c r="FC293" s="118"/>
      <c r="FD293" s="118"/>
    </row>
    <row r="294" spans="1:163" ht="18.75">
      <c r="A294" s="66">
        <v>290</v>
      </c>
      <c r="B294" s="25">
        <v>500</v>
      </c>
      <c r="C294" s="67" t="s">
        <v>1084</v>
      </c>
      <c r="D294" s="25">
        <v>2714206592</v>
      </c>
      <c r="E294" s="2" t="s">
        <v>1165</v>
      </c>
      <c r="F294" s="2">
        <v>0</v>
      </c>
      <c r="G294" s="2">
        <v>0</v>
      </c>
      <c r="H294" s="2" t="s">
        <v>270</v>
      </c>
      <c r="I294" s="2" t="s">
        <v>271</v>
      </c>
      <c r="J294" s="2" t="s">
        <v>272</v>
      </c>
      <c r="K294" s="68" t="s">
        <v>269</v>
      </c>
      <c r="L294" s="2" t="s">
        <v>3632</v>
      </c>
      <c r="M294" s="2" t="s">
        <v>3633</v>
      </c>
      <c r="N294" s="2" t="s">
        <v>3634</v>
      </c>
      <c r="O294" s="118" t="s">
        <v>1449</v>
      </c>
      <c r="P294" s="2" t="s">
        <v>269</v>
      </c>
      <c r="Q294" s="2" t="s">
        <v>270</v>
      </c>
      <c r="R294" s="2" t="s">
        <v>271</v>
      </c>
      <c r="S294" s="2" t="s">
        <v>272</v>
      </c>
      <c r="T294" s="119" t="s">
        <v>455</v>
      </c>
      <c r="U294" s="2" t="s">
        <v>29</v>
      </c>
      <c r="V294" s="2" t="s">
        <v>1084</v>
      </c>
      <c r="W294" s="69"/>
      <c r="X294" s="2"/>
      <c r="Y294" s="2">
        <v>0</v>
      </c>
      <c r="Z294" s="2">
        <v>0</v>
      </c>
      <c r="AA294" s="2">
        <v>0</v>
      </c>
      <c r="AB294" s="2">
        <v>0</v>
      </c>
      <c r="AC294" s="2">
        <v>0</v>
      </c>
      <c r="AD294" s="2">
        <v>0</v>
      </c>
      <c r="AE294" s="2">
        <v>0</v>
      </c>
      <c r="AF294" s="2">
        <v>0</v>
      </c>
      <c r="AG294" s="2" t="s">
        <v>16</v>
      </c>
      <c r="AH294" s="2">
        <v>0</v>
      </c>
      <c r="AI294" s="2">
        <v>0</v>
      </c>
      <c r="AJ294" s="2">
        <v>0</v>
      </c>
      <c r="AK294" s="2">
        <v>0</v>
      </c>
      <c r="AL294" s="2">
        <v>0</v>
      </c>
      <c r="AM294" s="2">
        <v>0</v>
      </c>
      <c r="AN294" s="2">
        <v>0</v>
      </c>
      <c r="AO294" s="2">
        <v>15</v>
      </c>
      <c r="AP294" s="2">
        <v>0</v>
      </c>
      <c r="AQ294" s="2">
        <v>16</v>
      </c>
      <c r="AR294" s="2">
        <v>0</v>
      </c>
      <c r="AS294" s="2" t="s">
        <v>16</v>
      </c>
      <c r="AT294" s="2">
        <v>1</v>
      </c>
      <c r="AU294" s="2" t="s">
        <v>1084</v>
      </c>
      <c r="AV294" s="2">
        <v>35000</v>
      </c>
      <c r="AW294" s="2">
        <v>0</v>
      </c>
      <c r="AX294" s="2">
        <v>0</v>
      </c>
      <c r="AY294" s="2">
        <v>0</v>
      </c>
      <c r="AZ294" s="2">
        <v>0</v>
      </c>
      <c r="BA294" s="2">
        <v>15</v>
      </c>
      <c r="BB294" s="2">
        <v>0</v>
      </c>
      <c r="BC294" s="2">
        <v>16</v>
      </c>
      <c r="BD294" s="2">
        <v>0</v>
      </c>
      <c r="BE294" s="2" t="s">
        <v>16</v>
      </c>
      <c r="BF294" s="2">
        <v>1</v>
      </c>
      <c r="BG294" s="2" t="s">
        <v>1084</v>
      </c>
      <c r="BH294" s="2">
        <v>35000</v>
      </c>
      <c r="BI294" s="2">
        <v>0</v>
      </c>
      <c r="BJ294" s="2">
        <v>0</v>
      </c>
      <c r="BK294" s="2">
        <v>0</v>
      </c>
      <c r="BL294" s="2">
        <v>0</v>
      </c>
      <c r="BM294" s="2">
        <v>15</v>
      </c>
      <c r="BN294" s="2">
        <v>0</v>
      </c>
      <c r="BO294" s="2">
        <v>16</v>
      </c>
      <c r="BP294" s="2">
        <v>0</v>
      </c>
      <c r="BQ294" s="2" t="s">
        <v>16</v>
      </c>
      <c r="BR294" s="2">
        <v>1</v>
      </c>
      <c r="BS294" s="2" t="s">
        <v>1084</v>
      </c>
      <c r="BT294" s="2">
        <v>35000</v>
      </c>
      <c r="BU294" s="2">
        <v>0</v>
      </c>
      <c r="BV294" s="2">
        <v>0</v>
      </c>
      <c r="BW294" s="2">
        <v>0</v>
      </c>
      <c r="BX294" s="2">
        <v>0</v>
      </c>
      <c r="BY294" s="2">
        <v>15</v>
      </c>
      <c r="BZ294" s="2">
        <v>0</v>
      </c>
      <c r="CA294" s="2">
        <v>16</v>
      </c>
      <c r="CB294" s="2">
        <v>0</v>
      </c>
      <c r="CC294" s="2" t="s">
        <v>16</v>
      </c>
      <c r="CD294" s="2">
        <v>1</v>
      </c>
      <c r="CE294" s="2" t="s">
        <v>1084</v>
      </c>
      <c r="CF294" s="2">
        <v>35000</v>
      </c>
      <c r="CG294" s="2">
        <v>0</v>
      </c>
      <c r="CH294" s="2">
        <v>0</v>
      </c>
      <c r="CI294" s="2">
        <v>0</v>
      </c>
      <c r="CJ294" s="2">
        <v>0</v>
      </c>
      <c r="CK294" s="2">
        <v>15</v>
      </c>
      <c r="CL294" s="2">
        <v>0</v>
      </c>
      <c r="CM294" s="2">
        <v>16</v>
      </c>
      <c r="CN294" s="2">
        <v>0</v>
      </c>
      <c r="CO294" s="2" t="s">
        <v>16</v>
      </c>
      <c r="CP294" s="2">
        <v>1</v>
      </c>
      <c r="CQ294" s="2" t="s">
        <v>1084</v>
      </c>
      <c r="CR294" s="2">
        <v>35000</v>
      </c>
      <c r="CS294" s="2">
        <v>0</v>
      </c>
      <c r="CT294" s="2">
        <v>0</v>
      </c>
      <c r="CU294" s="2">
        <v>0</v>
      </c>
      <c r="CV294" s="2">
        <v>0</v>
      </c>
      <c r="CW294" s="2">
        <v>15</v>
      </c>
      <c r="CX294" s="2">
        <v>0</v>
      </c>
      <c r="CY294" s="2">
        <v>16</v>
      </c>
      <c r="CZ294" s="2">
        <v>0</v>
      </c>
      <c r="DA294" s="2" t="s">
        <v>16</v>
      </c>
      <c r="DB294" s="2">
        <v>1</v>
      </c>
      <c r="DC294" s="2" t="s">
        <v>1084</v>
      </c>
      <c r="DD294" s="2">
        <v>35000</v>
      </c>
      <c r="DE294" s="2">
        <v>0</v>
      </c>
      <c r="DF294" s="2">
        <v>0</v>
      </c>
      <c r="DG294" s="2">
        <v>0</v>
      </c>
      <c r="DH294" s="2">
        <v>0</v>
      </c>
      <c r="DI294" s="2">
        <v>15</v>
      </c>
      <c r="DJ294" s="2">
        <v>0</v>
      </c>
      <c r="DK294" s="2">
        <v>16</v>
      </c>
      <c r="DL294" s="2">
        <v>0</v>
      </c>
      <c r="DM294" s="2" t="s">
        <v>16</v>
      </c>
      <c r="DN294" s="2">
        <v>1</v>
      </c>
      <c r="DO294" s="2" t="s">
        <v>1084</v>
      </c>
      <c r="DP294" s="2">
        <v>35000</v>
      </c>
      <c r="DQ294" s="2">
        <v>0</v>
      </c>
      <c r="DR294" s="2">
        <v>0</v>
      </c>
      <c r="DS294" s="2">
        <v>0</v>
      </c>
      <c r="DT294" s="2">
        <v>0</v>
      </c>
      <c r="DU294" s="2">
        <v>15</v>
      </c>
      <c r="DV294" s="2">
        <v>0</v>
      </c>
      <c r="DW294" s="2">
        <v>16</v>
      </c>
      <c r="DX294" s="2">
        <v>0</v>
      </c>
      <c r="DY294" s="2" t="s">
        <v>16</v>
      </c>
      <c r="DZ294" s="2">
        <v>1</v>
      </c>
      <c r="EA294" s="2" t="s">
        <v>1084</v>
      </c>
      <c r="EB294" s="2">
        <v>35000</v>
      </c>
      <c r="EC294" s="2">
        <v>0</v>
      </c>
      <c r="ED294" s="2">
        <v>0</v>
      </c>
      <c r="EE294" s="2">
        <v>0</v>
      </c>
      <c r="EF294" s="2">
        <v>0</v>
      </c>
      <c r="EG294" s="2">
        <v>15</v>
      </c>
      <c r="EH294" s="2">
        <v>0</v>
      </c>
      <c r="EI294" s="2">
        <v>16</v>
      </c>
      <c r="EJ294" s="2">
        <v>0</v>
      </c>
      <c r="EK294" s="2" t="s">
        <v>16</v>
      </c>
      <c r="EL294" s="2">
        <v>1</v>
      </c>
      <c r="EM294" s="2" t="s">
        <v>1084</v>
      </c>
      <c r="EN294" s="2">
        <v>35000</v>
      </c>
      <c r="EO294" s="2">
        <v>9</v>
      </c>
      <c r="EP294" s="120">
        <v>315000</v>
      </c>
      <c r="EQ294" s="118" t="str">
        <f t="shared" si="40"/>
        <v/>
      </c>
      <c r="ER294" s="118">
        <f t="shared" si="41"/>
        <v>1</v>
      </c>
      <c r="ES294" s="118">
        <f t="shared" si="42"/>
        <v>1</v>
      </c>
      <c r="ET294" s="118">
        <f t="shared" si="43"/>
        <v>1</v>
      </c>
      <c r="EU294" s="118">
        <f t="shared" si="44"/>
        <v>1</v>
      </c>
      <c r="EV294" s="118">
        <f t="shared" si="45"/>
        <v>1</v>
      </c>
      <c r="EW294" s="118">
        <f t="shared" si="46"/>
        <v>1</v>
      </c>
      <c r="EX294" s="118">
        <f t="shared" si="47"/>
        <v>1</v>
      </c>
      <c r="EY294" s="118">
        <f t="shared" si="48"/>
        <v>1</v>
      </c>
      <c r="EZ294" s="118">
        <f t="shared" si="49"/>
        <v>1</v>
      </c>
      <c r="FA294" s="118" t="str">
        <f>VLOOKUP(B294,[1]Kintone!A:H,8,0)</f>
        <v>診療所</v>
      </c>
      <c r="FB294" s="118"/>
      <c r="FC294" s="118"/>
      <c r="FD294" s="118"/>
      <c r="FE294" s="124" t="s">
        <v>3635</v>
      </c>
      <c r="FF294" s="124"/>
      <c r="FG294" s="124"/>
    </row>
    <row r="295" spans="1:163" ht="18.75">
      <c r="A295" s="66">
        <v>291</v>
      </c>
      <c r="B295" s="25">
        <v>2980</v>
      </c>
      <c r="C295" s="67" t="s">
        <v>12</v>
      </c>
      <c r="D295" s="25">
        <v>2711609921</v>
      </c>
      <c r="E295" s="2" t="s">
        <v>1165</v>
      </c>
      <c r="F295" s="2">
        <v>0</v>
      </c>
      <c r="G295" s="2">
        <v>0</v>
      </c>
      <c r="H295" s="2" t="s">
        <v>1947</v>
      </c>
      <c r="I295" s="2" t="s">
        <v>38</v>
      </c>
      <c r="J295" s="2" t="s">
        <v>1948</v>
      </c>
      <c r="K295" s="68" t="s">
        <v>1951</v>
      </c>
      <c r="L295" s="2" t="s">
        <v>3636</v>
      </c>
      <c r="M295" s="2" t="s">
        <v>1949</v>
      </c>
      <c r="N295" s="2" t="s">
        <v>3637</v>
      </c>
      <c r="O295" s="118" t="s">
        <v>1950</v>
      </c>
      <c r="P295" s="2" t="s">
        <v>1951</v>
      </c>
      <c r="Q295" s="2" t="s">
        <v>1947</v>
      </c>
      <c r="R295" s="2" t="s">
        <v>38</v>
      </c>
      <c r="S295" s="2" t="s">
        <v>1948</v>
      </c>
      <c r="T295" s="119" t="s">
        <v>1952</v>
      </c>
      <c r="U295" s="2" t="s">
        <v>20</v>
      </c>
      <c r="V295" s="2" t="s">
        <v>12</v>
      </c>
      <c r="W295" s="69" t="s">
        <v>2236</v>
      </c>
      <c r="X295" s="2" t="s">
        <v>2754</v>
      </c>
      <c r="Y295" s="2">
        <v>0</v>
      </c>
      <c r="Z295" s="2">
        <v>0</v>
      </c>
      <c r="AA295" s="2">
        <v>0</v>
      </c>
      <c r="AB295" s="2">
        <v>0</v>
      </c>
      <c r="AC295" s="2">
        <v>0</v>
      </c>
      <c r="AD295" s="2">
        <v>0</v>
      </c>
      <c r="AE295" s="2">
        <v>0</v>
      </c>
      <c r="AF295" s="2">
        <v>0</v>
      </c>
      <c r="AG295" s="2" t="s">
        <v>16</v>
      </c>
      <c r="AH295" s="2">
        <v>0</v>
      </c>
      <c r="AI295" s="2">
        <v>0</v>
      </c>
      <c r="AJ295" s="2">
        <v>0</v>
      </c>
      <c r="AK295" s="2">
        <v>0</v>
      </c>
      <c r="AL295" s="2">
        <v>0</v>
      </c>
      <c r="AM295" s="2">
        <v>0</v>
      </c>
      <c r="AN295" s="2">
        <v>0</v>
      </c>
      <c r="AO295" s="2">
        <v>0</v>
      </c>
      <c r="AP295" s="2">
        <v>0</v>
      </c>
      <c r="AQ295" s="2">
        <v>0</v>
      </c>
      <c r="AR295" s="2">
        <v>0</v>
      </c>
      <c r="AS295" s="2" t="s">
        <v>16</v>
      </c>
      <c r="AT295" s="2">
        <v>0</v>
      </c>
      <c r="AU295" s="2">
        <v>0</v>
      </c>
      <c r="AV295" s="2">
        <v>0</v>
      </c>
      <c r="AW295" s="2">
        <v>9</v>
      </c>
      <c r="AX295" s="2">
        <v>0</v>
      </c>
      <c r="AY295" s="2">
        <v>13</v>
      </c>
      <c r="AZ295" s="2">
        <v>0</v>
      </c>
      <c r="BA295" s="2">
        <v>0</v>
      </c>
      <c r="BB295" s="2">
        <v>0</v>
      </c>
      <c r="BC295" s="2">
        <v>0</v>
      </c>
      <c r="BD295" s="2">
        <v>0</v>
      </c>
      <c r="BE295" s="2" t="s">
        <v>2754</v>
      </c>
      <c r="BF295" s="2">
        <v>4</v>
      </c>
      <c r="BG295" s="2" t="s">
        <v>12</v>
      </c>
      <c r="BH295" s="2">
        <v>90000</v>
      </c>
      <c r="BI295" s="2">
        <v>0</v>
      </c>
      <c r="BJ295" s="2">
        <v>0</v>
      </c>
      <c r="BK295" s="2">
        <v>0</v>
      </c>
      <c r="BL295" s="2">
        <v>0</v>
      </c>
      <c r="BM295" s="2">
        <v>0</v>
      </c>
      <c r="BN295" s="2">
        <v>0</v>
      </c>
      <c r="BO295" s="2">
        <v>0</v>
      </c>
      <c r="BP295" s="2">
        <v>0</v>
      </c>
      <c r="BQ295" s="2" t="s">
        <v>16</v>
      </c>
      <c r="BR295" s="2">
        <v>0</v>
      </c>
      <c r="BS295" s="2">
        <v>0</v>
      </c>
      <c r="BT295" s="2">
        <v>0</v>
      </c>
      <c r="BU295" s="2">
        <v>0</v>
      </c>
      <c r="BV295" s="2">
        <v>0</v>
      </c>
      <c r="BW295" s="2">
        <v>0</v>
      </c>
      <c r="BX295" s="2">
        <v>0</v>
      </c>
      <c r="BY295" s="2">
        <v>0</v>
      </c>
      <c r="BZ295" s="2">
        <v>0</v>
      </c>
      <c r="CA295" s="2">
        <v>0</v>
      </c>
      <c r="CB295" s="2">
        <v>0</v>
      </c>
      <c r="CC295" s="2" t="s">
        <v>16</v>
      </c>
      <c r="CD295" s="2">
        <v>0</v>
      </c>
      <c r="CE295" s="2">
        <v>0</v>
      </c>
      <c r="CF295" s="2">
        <v>0</v>
      </c>
      <c r="CG295" s="2">
        <v>0</v>
      </c>
      <c r="CH295" s="2">
        <v>0</v>
      </c>
      <c r="CI295" s="2">
        <v>0</v>
      </c>
      <c r="CJ295" s="2">
        <v>0</v>
      </c>
      <c r="CK295" s="2">
        <v>0</v>
      </c>
      <c r="CL295" s="2">
        <v>0</v>
      </c>
      <c r="CM295" s="2">
        <v>0</v>
      </c>
      <c r="CN295" s="2">
        <v>0</v>
      </c>
      <c r="CO295" s="2" t="s">
        <v>16</v>
      </c>
      <c r="CP295" s="2">
        <v>0</v>
      </c>
      <c r="CQ295" s="2">
        <v>0</v>
      </c>
      <c r="CR295" s="2">
        <v>0</v>
      </c>
      <c r="CS295" s="2">
        <v>0</v>
      </c>
      <c r="CT295" s="2">
        <v>0</v>
      </c>
      <c r="CU295" s="2">
        <v>0</v>
      </c>
      <c r="CV295" s="2">
        <v>0</v>
      </c>
      <c r="CW295" s="2">
        <v>0</v>
      </c>
      <c r="CX295" s="2">
        <v>0</v>
      </c>
      <c r="CY295" s="2">
        <v>0</v>
      </c>
      <c r="CZ295" s="2">
        <v>0</v>
      </c>
      <c r="DA295" s="2" t="s">
        <v>16</v>
      </c>
      <c r="DB295" s="2">
        <v>0</v>
      </c>
      <c r="DC295" s="2">
        <v>0</v>
      </c>
      <c r="DD295" s="2">
        <v>0</v>
      </c>
      <c r="DE295" s="2">
        <v>0</v>
      </c>
      <c r="DF295" s="2">
        <v>0</v>
      </c>
      <c r="DG295" s="2">
        <v>0</v>
      </c>
      <c r="DH295" s="2">
        <v>0</v>
      </c>
      <c r="DI295" s="2">
        <v>0</v>
      </c>
      <c r="DJ295" s="2">
        <v>0</v>
      </c>
      <c r="DK295" s="2">
        <v>0</v>
      </c>
      <c r="DL295" s="2">
        <v>0</v>
      </c>
      <c r="DM295" s="2" t="s">
        <v>16</v>
      </c>
      <c r="DN295" s="2">
        <v>0</v>
      </c>
      <c r="DO295" s="2">
        <v>0</v>
      </c>
      <c r="DP295" s="2">
        <v>0</v>
      </c>
      <c r="DQ295" s="2">
        <v>0</v>
      </c>
      <c r="DR295" s="2">
        <v>0</v>
      </c>
      <c r="DS295" s="2">
        <v>0</v>
      </c>
      <c r="DT295" s="2">
        <v>0</v>
      </c>
      <c r="DU295" s="2">
        <v>0</v>
      </c>
      <c r="DV295" s="2">
        <v>0</v>
      </c>
      <c r="DW295" s="2">
        <v>0</v>
      </c>
      <c r="DX295" s="2">
        <v>0</v>
      </c>
      <c r="DY295" s="2" t="s">
        <v>16</v>
      </c>
      <c r="DZ295" s="2">
        <v>0</v>
      </c>
      <c r="EA295" s="2">
        <v>0</v>
      </c>
      <c r="EB295" s="2">
        <v>0</v>
      </c>
      <c r="EC295" s="2">
        <v>9</v>
      </c>
      <c r="ED295" s="2">
        <v>0</v>
      </c>
      <c r="EE295" s="2">
        <v>13</v>
      </c>
      <c r="EF295" s="2">
        <v>0</v>
      </c>
      <c r="EG295" s="2">
        <v>0</v>
      </c>
      <c r="EH295" s="2">
        <v>0</v>
      </c>
      <c r="EI295" s="2">
        <v>0</v>
      </c>
      <c r="EJ295" s="2">
        <v>0</v>
      </c>
      <c r="EK295" s="2" t="s">
        <v>2754</v>
      </c>
      <c r="EL295" s="2">
        <v>4</v>
      </c>
      <c r="EM295" s="2" t="s">
        <v>12</v>
      </c>
      <c r="EN295" s="2">
        <v>90000</v>
      </c>
      <c r="EO295" s="2">
        <v>8</v>
      </c>
      <c r="EP295" s="120">
        <v>180000</v>
      </c>
      <c r="EQ295" s="118" t="str">
        <f t="shared" si="40"/>
        <v/>
      </c>
      <c r="ER295" s="118" t="str">
        <f t="shared" si="41"/>
        <v/>
      </c>
      <c r="ES295" s="118">
        <f t="shared" si="42"/>
        <v>1</v>
      </c>
      <c r="ET295" s="118" t="str">
        <f t="shared" si="43"/>
        <v/>
      </c>
      <c r="EU295" s="118" t="str">
        <f t="shared" si="44"/>
        <v/>
      </c>
      <c r="EV295" s="118" t="str">
        <f t="shared" si="45"/>
        <v/>
      </c>
      <c r="EW295" s="118" t="str">
        <f t="shared" si="46"/>
        <v/>
      </c>
      <c r="EX295" s="118" t="str">
        <f t="shared" si="47"/>
        <v/>
      </c>
      <c r="EY295" s="118" t="str">
        <f t="shared" si="48"/>
        <v/>
      </c>
      <c r="EZ295" s="118">
        <f t="shared" si="49"/>
        <v>1</v>
      </c>
      <c r="FA295" s="118" t="str">
        <f>VLOOKUP(B295,[1]Kintone!A:H,8,0)</f>
        <v>診療所</v>
      </c>
      <c r="FB295" s="118"/>
      <c r="FC295" s="118"/>
      <c r="FD295" s="118"/>
    </row>
    <row r="296" spans="1:163" ht="18.75">
      <c r="A296" s="66">
        <v>292</v>
      </c>
      <c r="B296" s="25">
        <v>1762</v>
      </c>
      <c r="C296" s="67" t="s">
        <v>12</v>
      </c>
      <c r="D296" s="25">
        <v>2712304787</v>
      </c>
      <c r="E296" s="2" t="s">
        <v>1165</v>
      </c>
      <c r="F296" s="2">
        <v>0</v>
      </c>
      <c r="G296" s="2">
        <v>0</v>
      </c>
      <c r="H296" s="2" t="s">
        <v>867</v>
      </c>
      <c r="I296" s="2" t="s">
        <v>43</v>
      </c>
      <c r="J296" s="2" t="s">
        <v>868</v>
      </c>
      <c r="K296" s="68" t="s">
        <v>525</v>
      </c>
      <c r="L296" s="2" t="s">
        <v>1553</v>
      </c>
      <c r="M296" s="2" t="s">
        <v>3638</v>
      </c>
      <c r="N296" s="2" t="s">
        <v>869</v>
      </c>
      <c r="O296" s="118" t="s">
        <v>1554</v>
      </c>
      <c r="P296" s="2" t="s">
        <v>525</v>
      </c>
      <c r="Q296" s="2" t="s">
        <v>867</v>
      </c>
      <c r="R296" s="2" t="s">
        <v>43</v>
      </c>
      <c r="S296" s="2" t="s">
        <v>868</v>
      </c>
      <c r="T296" s="119" t="s">
        <v>869</v>
      </c>
      <c r="U296" s="2" t="s">
        <v>20</v>
      </c>
      <c r="V296" s="2" t="s">
        <v>12</v>
      </c>
      <c r="W296" s="69" t="s">
        <v>870</v>
      </c>
      <c r="X296" s="2" t="s">
        <v>2755</v>
      </c>
      <c r="Y296" s="2">
        <v>0</v>
      </c>
      <c r="Z296" s="2">
        <v>0</v>
      </c>
      <c r="AA296" s="2">
        <v>0</v>
      </c>
      <c r="AB296" s="2">
        <v>0</v>
      </c>
      <c r="AC296" s="2">
        <v>0</v>
      </c>
      <c r="AD296" s="2">
        <v>0</v>
      </c>
      <c r="AE296" s="2">
        <v>0</v>
      </c>
      <c r="AF296" s="2">
        <v>0</v>
      </c>
      <c r="AG296" s="2" t="s">
        <v>16</v>
      </c>
      <c r="AH296" s="2">
        <v>0</v>
      </c>
      <c r="AI296" s="2">
        <v>0</v>
      </c>
      <c r="AJ296" s="2">
        <v>0</v>
      </c>
      <c r="AK296" s="2">
        <v>0</v>
      </c>
      <c r="AL296" s="2">
        <v>0</v>
      </c>
      <c r="AM296" s="2">
        <v>0</v>
      </c>
      <c r="AN296" s="2">
        <v>0</v>
      </c>
      <c r="AO296" s="2">
        <v>0</v>
      </c>
      <c r="AP296" s="2">
        <v>0</v>
      </c>
      <c r="AQ296" s="2">
        <v>0</v>
      </c>
      <c r="AR296" s="2">
        <v>0</v>
      </c>
      <c r="AS296" s="2" t="s">
        <v>16</v>
      </c>
      <c r="AT296" s="2">
        <v>0</v>
      </c>
      <c r="AU296" s="2">
        <v>0</v>
      </c>
      <c r="AV296" s="2">
        <v>0</v>
      </c>
      <c r="AW296" s="2">
        <v>8</v>
      </c>
      <c r="AX296" s="2">
        <v>0</v>
      </c>
      <c r="AY296" s="2">
        <v>12</v>
      </c>
      <c r="AZ296" s="2">
        <v>0</v>
      </c>
      <c r="BA296" s="2">
        <v>12</v>
      </c>
      <c r="BB296" s="2">
        <v>0</v>
      </c>
      <c r="BC296" s="2">
        <v>14</v>
      </c>
      <c r="BD296" s="2">
        <v>0</v>
      </c>
      <c r="BE296" s="2" t="s">
        <v>2755</v>
      </c>
      <c r="BF296" s="2">
        <v>6</v>
      </c>
      <c r="BG296" s="2" t="s">
        <v>12</v>
      </c>
      <c r="BH296" s="2">
        <v>130000</v>
      </c>
      <c r="BI296" s="2">
        <v>8</v>
      </c>
      <c r="BJ296" s="2">
        <v>0</v>
      </c>
      <c r="BK296" s="2">
        <v>12</v>
      </c>
      <c r="BL296" s="2">
        <v>0</v>
      </c>
      <c r="BM296" s="2">
        <v>12</v>
      </c>
      <c r="BN296" s="2">
        <v>0</v>
      </c>
      <c r="BO296" s="2">
        <v>14</v>
      </c>
      <c r="BP296" s="2">
        <v>0</v>
      </c>
      <c r="BQ296" s="2" t="s">
        <v>2755</v>
      </c>
      <c r="BR296" s="2">
        <v>6</v>
      </c>
      <c r="BS296" s="2" t="s">
        <v>12</v>
      </c>
      <c r="BT296" s="2">
        <v>130000</v>
      </c>
      <c r="BU296" s="2">
        <v>8</v>
      </c>
      <c r="BV296" s="2">
        <v>0</v>
      </c>
      <c r="BW296" s="2">
        <v>12</v>
      </c>
      <c r="BX296" s="2">
        <v>0</v>
      </c>
      <c r="BY296" s="2">
        <v>12</v>
      </c>
      <c r="BZ296" s="2">
        <v>0</v>
      </c>
      <c r="CA296" s="2">
        <v>14</v>
      </c>
      <c r="CB296" s="2">
        <v>0</v>
      </c>
      <c r="CC296" s="2" t="s">
        <v>2755</v>
      </c>
      <c r="CD296" s="2">
        <v>6</v>
      </c>
      <c r="CE296" s="2" t="s">
        <v>12</v>
      </c>
      <c r="CF296" s="2">
        <v>130000</v>
      </c>
      <c r="CG296" s="2">
        <v>8</v>
      </c>
      <c r="CH296" s="2">
        <v>0</v>
      </c>
      <c r="CI296" s="2">
        <v>12</v>
      </c>
      <c r="CJ296" s="2">
        <v>0</v>
      </c>
      <c r="CK296" s="2">
        <v>12</v>
      </c>
      <c r="CL296" s="2">
        <v>0</v>
      </c>
      <c r="CM296" s="2">
        <v>14</v>
      </c>
      <c r="CN296" s="2">
        <v>0</v>
      </c>
      <c r="CO296" s="2" t="s">
        <v>2755</v>
      </c>
      <c r="CP296" s="2">
        <v>6</v>
      </c>
      <c r="CQ296" s="2" t="s">
        <v>12</v>
      </c>
      <c r="CR296" s="2">
        <v>130000</v>
      </c>
      <c r="CS296" s="2">
        <v>8</v>
      </c>
      <c r="CT296" s="2">
        <v>0</v>
      </c>
      <c r="CU296" s="2">
        <v>12</v>
      </c>
      <c r="CV296" s="2">
        <v>0</v>
      </c>
      <c r="CW296" s="2">
        <v>12</v>
      </c>
      <c r="CX296" s="2">
        <v>0</v>
      </c>
      <c r="CY296" s="2">
        <v>14</v>
      </c>
      <c r="CZ296" s="2">
        <v>0</v>
      </c>
      <c r="DA296" s="2" t="s">
        <v>2755</v>
      </c>
      <c r="DB296" s="2">
        <v>6</v>
      </c>
      <c r="DC296" s="2" t="s">
        <v>12</v>
      </c>
      <c r="DD296" s="2">
        <v>130000</v>
      </c>
      <c r="DE296" s="2">
        <v>8</v>
      </c>
      <c r="DF296" s="2">
        <v>0</v>
      </c>
      <c r="DG296" s="2">
        <v>12</v>
      </c>
      <c r="DH296" s="2">
        <v>0</v>
      </c>
      <c r="DI296" s="2">
        <v>12</v>
      </c>
      <c r="DJ296" s="2">
        <v>0</v>
      </c>
      <c r="DK296" s="2">
        <v>14</v>
      </c>
      <c r="DL296" s="2">
        <v>0</v>
      </c>
      <c r="DM296" s="2" t="s">
        <v>2755</v>
      </c>
      <c r="DN296" s="2">
        <v>6</v>
      </c>
      <c r="DO296" s="2" t="s">
        <v>12</v>
      </c>
      <c r="DP296" s="2">
        <v>130000</v>
      </c>
      <c r="DQ296" s="2">
        <v>8</v>
      </c>
      <c r="DR296" s="2">
        <v>0</v>
      </c>
      <c r="DS296" s="2">
        <v>12</v>
      </c>
      <c r="DT296" s="2">
        <v>0</v>
      </c>
      <c r="DU296" s="2">
        <v>12</v>
      </c>
      <c r="DV296" s="2">
        <v>0</v>
      </c>
      <c r="DW296" s="2">
        <v>14</v>
      </c>
      <c r="DX296" s="2">
        <v>0</v>
      </c>
      <c r="DY296" s="2" t="s">
        <v>2755</v>
      </c>
      <c r="DZ296" s="2">
        <v>6</v>
      </c>
      <c r="EA296" s="2" t="s">
        <v>12</v>
      </c>
      <c r="EB296" s="2">
        <v>130000</v>
      </c>
      <c r="EC296" s="2">
        <v>8</v>
      </c>
      <c r="ED296" s="2">
        <v>0</v>
      </c>
      <c r="EE296" s="2">
        <v>12</v>
      </c>
      <c r="EF296" s="2">
        <v>0</v>
      </c>
      <c r="EG296" s="2">
        <v>12</v>
      </c>
      <c r="EH296" s="2">
        <v>0</v>
      </c>
      <c r="EI296" s="2">
        <v>14</v>
      </c>
      <c r="EJ296" s="2">
        <v>0</v>
      </c>
      <c r="EK296" s="2" t="s">
        <v>2755</v>
      </c>
      <c r="EL296" s="2">
        <v>6</v>
      </c>
      <c r="EM296" s="2" t="s">
        <v>12</v>
      </c>
      <c r="EN296" s="2">
        <v>130000</v>
      </c>
      <c r="EO296" s="2">
        <v>48</v>
      </c>
      <c r="EP296" s="120">
        <v>1040000</v>
      </c>
      <c r="EQ296" s="118" t="str">
        <f t="shared" si="40"/>
        <v/>
      </c>
      <c r="ER296" s="118" t="str">
        <f t="shared" si="41"/>
        <v/>
      </c>
      <c r="ES296" s="118">
        <f t="shared" si="42"/>
        <v>1</v>
      </c>
      <c r="ET296" s="118">
        <f t="shared" si="43"/>
        <v>1</v>
      </c>
      <c r="EU296" s="118">
        <f t="shared" si="44"/>
        <v>1</v>
      </c>
      <c r="EV296" s="118">
        <f t="shared" si="45"/>
        <v>1</v>
      </c>
      <c r="EW296" s="118">
        <f t="shared" si="46"/>
        <v>1</v>
      </c>
      <c r="EX296" s="118">
        <f t="shared" si="47"/>
        <v>1</v>
      </c>
      <c r="EY296" s="118">
        <f t="shared" si="48"/>
        <v>1</v>
      </c>
      <c r="EZ296" s="118">
        <f t="shared" si="49"/>
        <v>1</v>
      </c>
      <c r="FA296" s="118" t="str">
        <f>VLOOKUP(B296,[1]Kintone!A:H,8,0)</f>
        <v>診療所</v>
      </c>
      <c r="FB296" s="118"/>
      <c r="FC296" s="118"/>
      <c r="FD296" s="118"/>
    </row>
    <row r="297" spans="1:163" ht="18.75">
      <c r="A297" s="66">
        <v>293</v>
      </c>
      <c r="B297" s="25">
        <v>830</v>
      </c>
      <c r="C297" s="67" t="s">
        <v>12</v>
      </c>
      <c r="D297" s="136">
        <v>2710120078</v>
      </c>
      <c r="E297" s="2" t="s">
        <v>1165</v>
      </c>
      <c r="F297" s="2">
        <v>0</v>
      </c>
      <c r="G297" s="2">
        <v>0</v>
      </c>
      <c r="H297" s="2" t="s">
        <v>906</v>
      </c>
      <c r="I297" s="2" t="s">
        <v>305</v>
      </c>
      <c r="J297" s="2" t="s">
        <v>2999</v>
      </c>
      <c r="K297" s="68" t="s">
        <v>3639</v>
      </c>
      <c r="L297" s="2" t="s">
        <v>2075</v>
      </c>
      <c r="M297" s="2" t="s">
        <v>2075</v>
      </c>
      <c r="N297" s="2" t="s">
        <v>2076</v>
      </c>
      <c r="O297" s="118" t="s">
        <v>2077</v>
      </c>
      <c r="P297" s="2" t="s">
        <v>520</v>
      </c>
      <c r="Q297" s="2" t="s">
        <v>906</v>
      </c>
      <c r="R297" s="2" t="s">
        <v>305</v>
      </c>
      <c r="S297" s="2" t="s">
        <v>2999</v>
      </c>
      <c r="T297" s="119" t="s">
        <v>907</v>
      </c>
      <c r="U297" s="2" t="s">
        <v>192</v>
      </c>
      <c r="V297" s="2" t="s">
        <v>12</v>
      </c>
      <c r="W297" s="69"/>
      <c r="X297" s="2" t="s">
        <v>3000</v>
      </c>
      <c r="Y297" s="2">
        <v>0</v>
      </c>
      <c r="Z297" s="2">
        <v>0</v>
      </c>
      <c r="AA297" s="2">
        <v>0</v>
      </c>
      <c r="AB297" s="2">
        <v>0</v>
      </c>
      <c r="AC297" s="2">
        <v>0</v>
      </c>
      <c r="AD297" s="2">
        <v>0</v>
      </c>
      <c r="AE297" s="2">
        <v>0</v>
      </c>
      <c r="AF297" s="2">
        <v>0</v>
      </c>
      <c r="AG297" s="2" t="s">
        <v>16</v>
      </c>
      <c r="AH297" s="2">
        <v>0</v>
      </c>
      <c r="AI297" s="2">
        <v>0</v>
      </c>
      <c r="AJ297" s="2">
        <v>0</v>
      </c>
      <c r="AK297" s="2">
        <v>0</v>
      </c>
      <c r="AL297" s="2">
        <v>0</v>
      </c>
      <c r="AM297" s="2">
        <v>0</v>
      </c>
      <c r="AN297" s="2">
        <v>0</v>
      </c>
      <c r="AO297" s="2">
        <v>0</v>
      </c>
      <c r="AP297" s="2">
        <v>0</v>
      </c>
      <c r="AQ297" s="2">
        <v>0</v>
      </c>
      <c r="AR297" s="2">
        <v>0</v>
      </c>
      <c r="AS297" s="2" t="s">
        <v>16</v>
      </c>
      <c r="AT297" s="2">
        <v>0</v>
      </c>
      <c r="AU297" s="2">
        <v>0</v>
      </c>
      <c r="AV297" s="2">
        <v>0</v>
      </c>
      <c r="AW297" s="2">
        <v>0</v>
      </c>
      <c r="AX297" s="2">
        <v>0</v>
      </c>
      <c r="AY297" s="2">
        <v>0</v>
      </c>
      <c r="AZ297" s="2">
        <v>0</v>
      </c>
      <c r="BA297" s="2">
        <v>0</v>
      </c>
      <c r="BB297" s="2">
        <v>0</v>
      </c>
      <c r="BC297" s="2">
        <v>0</v>
      </c>
      <c r="BD297" s="2">
        <v>0</v>
      </c>
      <c r="BE297" s="2" t="s">
        <v>16</v>
      </c>
      <c r="BF297" s="2">
        <v>0</v>
      </c>
      <c r="BG297" s="2">
        <v>0</v>
      </c>
      <c r="BH297" s="2">
        <v>0</v>
      </c>
      <c r="BI297" s="2">
        <v>0</v>
      </c>
      <c r="BJ297" s="2">
        <v>0</v>
      </c>
      <c r="BK297" s="2">
        <v>0</v>
      </c>
      <c r="BL297" s="2">
        <v>0</v>
      </c>
      <c r="BM297" s="2">
        <v>0</v>
      </c>
      <c r="BN297" s="2">
        <v>0</v>
      </c>
      <c r="BO297" s="2">
        <v>0</v>
      </c>
      <c r="BP297" s="2">
        <v>0</v>
      </c>
      <c r="BQ297" s="2" t="s">
        <v>16</v>
      </c>
      <c r="BR297" s="2">
        <v>0</v>
      </c>
      <c r="BS297" s="2">
        <v>0</v>
      </c>
      <c r="BT297" s="2">
        <v>0</v>
      </c>
      <c r="BU297" s="2">
        <v>8</v>
      </c>
      <c r="BV297" s="2">
        <v>30</v>
      </c>
      <c r="BW297" s="2">
        <v>12</v>
      </c>
      <c r="BX297" s="2">
        <v>30</v>
      </c>
      <c r="BY297" s="2">
        <v>0</v>
      </c>
      <c r="BZ297" s="2">
        <v>0</v>
      </c>
      <c r="CA297" s="2">
        <v>0</v>
      </c>
      <c r="CB297" s="2">
        <v>0</v>
      </c>
      <c r="CC297" s="2" t="s">
        <v>3000</v>
      </c>
      <c r="CD297" s="2">
        <v>4</v>
      </c>
      <c r="CE297" s="2" t="s">
        <v>12</v>
      </c>
      <c r="CF297" s="2">
        <v>90000</v>
      </c>
      <c r="CG297" s="2">
        <v>0</v>
      </c>
      <c r="CH297" s="2">
        <v>0</v>
      </c>
      <c r="CI297" s="2">
        <v>0</v>
      </c>
      <c r="CJ297" s="2">
        <v>0</v>
      </c>
      <c r="CK297" s="2">
        <v>0</v>
      </c>
      <c r="CL297" s="2">
        <v>0</v>
      </c>
      <c r="CM297" s="2">
        <v>0</v>
      </c>
      <c r="CN297" s="2">
        <v>0</v>
      </c>
      <c r="CO297" s="2" t="s">
        <v>16</v>
      </c>
      <c r="CP297" s="2">
        <v>0</v>
      </c>
      <c r="CQ297" s="2">
        <v>0</v>
      </c>
      <c r="CR297" s="2">
        <v>0</v>
      </c>
      <c r="CS297" s="2">
        <v>0</v>
      </c>
      <c r="CT297" s="2">
        <v>0</v>
      </c>
      <c r="CU297" s="2">
        <v>0</v>
      </c>
      <c r="CV297" s="2">
        <v>0</v>
      </c>
      <c r="CW297" s="2">
        <v>0</v>
      </c>
      <c r="CX297" s="2">
        <v>0</v>
      </c>
      <c r="CY297" s="2">
        <v>0</v>
      </c>
      <c r="CZ297" s="2">
        <v>0</v>
      </c>
      <c r="DA297" s="2" t="s">
        <v>16</v>
      </c>
      <c r="DB297" s="2">
        <v>0</v>
      </c>
      <c r="DC297" s="2">
        <v>0</v>
      </c>
      <c r="DD297" s="2">
        <v>0</v>
      </c>
      <c r="DE297" s="2">
        <v>0</v>
      </c>
      <c r="DF297" s="2">
        <v>0</v>
      </c>
      <c r="DG297" s="2">
        <v>0</v>
      </c>
      <c r="DH297" s="2">
        <v>0</v>
      </c>
      <c r="DI297" s="2">
        <v>0</v>
      </c>
      <c r="DJ297" s="2">
        <v>0</v>
      </c>
      <c r="DK297" s="2">
        <v>0</v>
      </c>
      <c r="DL297" s="2">
        <v>0</v>
      </c>
      <c r="DM297" s="2" t="s">
        <v>16</v>
      </c>
      <c r="DN297" s="2">
        <v>0</v>
      </c>
      <c r="DO297" s="2">
        <v>0</v>
      </c>
      <c r="DP297" s="2">
        <v>0</v>
      </c>
      <c r="DQ297" s="2">
        <v>0</v>
      </c>
      <c r="DR297" s="2">
        <v>0</v>
      </c>
      <c r="DS297" s="2">
        <v>0</v>
      </c>
      <c r="DT297" s="2">
        <v>0</v>
      </c>
      <c r="DU297" s="2">
        <v>0</v>
      </c>
      <c r="DV297" s="2">
        <v>0</v>
      </c>
      <c r="DW297" s="2">
        <v>0</v>
      </c>
      <c r="DX297" s="2">
        <v>0</v>
      </c>
      <c r="DY297" s="2" t="s">
        <v>16</v>
      </c>
      <c r="DZ297" s="2">
        <v>0</v>
      </c>
      <c r="EA297" s="2">
        <v>0</v>
      </c>
      <c r="EB297" s="2">
        <v>0</v>
      </c>
      <c r="EC297" s="2">
        <v>0</v>
      </c>
      <c r="ED297" s="2">
        <v>0</v>
      </c>
      <c r="EE297" s="2">
        <v>0</v>
      </c>
      <c r="EF297" s="2">
        <v>0</v>
      </c>
      <c r="EG297" s="2">
        <v>0</v>
      </c>
      <c r="EH297" s="2">
        <v>0</v>
      </c>
      <c r="EI297" s="2">
        <v>0</v>
      </c>
      <c r="EJ297" s="2">
        <v>0</v>
      </c>
      <c r="EK297" s="2" t="s">
        <v>16</v>
      </c>
      <c r="EL297" s="2">
        <v>0</v>
      </c>
      <c r="EM297" s="2">
        <v>0</v>
      </c>
      <c r="EN297" s="2">
        <v>0</v>
      </c>
      <c r="EO297" s="2">
        <v>4</v>
      </c>
      <c r="EP297" s="120">
        <v>90000</v>
      </c>
      <c r="EQ297" s="118" t="str">
        <f t="shared" si="40"/>
        <v/>
      </c>
      <c r="ER297" s="118" t="str">
        <f t="shared" si="41"/>
        <v/>
      </c>
      <c r="ES297" s="118" t="str">
        <f t="shared" si="42"/>
        <v/>
      </c>
      <c r="ET297" s="118" t="str">
        <f t="shared" si="43"/>
        <v/>
      </c>
      <c r="EU297" s="118">
        <f t="shared" si="44"/>
        <v>1</v>
      </c>
      <c r="EV297" s="118" t="str">
        <f t="shared" si="45"/>
        <v/>
      </c>
      <c r="EW297" s="118" t="str">
        <f t="shared" si="46"/>
        <v/>
      </c>
      <c r="EX297" s="118" t="str">
        <f t="shared" si="47"/>
        <v/>
      </c>
      <c r="EY297" s="118" t="str">
        <f t="shared" si="48"/>
        <v/>
      </c>
      <c r="EZ297" s="118" t="str">
        <f t="shared" si="49"/>
        <v/>
      </c>
      <c r="FA297" s="118" t="str">
        <f>VLOOKUP(B297,[1]Kintone!A:H,8,0)</f>
        <v>診療所</v>
      </c>
      <c r="FB297" s="118"/>
      <c r="FC297" s="118"/>
      <c r="FD297" s="118"/>
    </row>
    <row r="298" spans="1:163" ht="18.75">
      <c r="A298" s="66">
        <v>294</v>
      </c>
      <c r="B298" s="25">
        <v>13</v>
      </c>
      <c r="C298" s="67" t="s">
        <v>12</v>
      </c>
      <c r="D298" s="25">
        <v>2712602099</v>
      </c>
      <c r="E298" s="2" t="s">
        <v>995</v>
      </c>
      <c r="F298" s="2" t="s">
        <v>1567</v>
      </c>
      <c r="G298" s="2" t="s">
        <v>1568</v>
      </c>
      <c r="H298" s="2" t="s">
        <v>995</v>
      </c>
      <c r="I298" s="2" t="s">
        <v>164</v>
      </c>
      <c r="J298" s="2" t="s">
        <v>996</v>
      </c>
      <c r="K298" s="68" t="s">
        <v>561</v>
      </c>
      <c r="L298" s="2" t="s">
        <v>1569</v>
      </c>
      <c r="M298" s="2" t="s">
        <v>1570</v>
      </c>
      <c r="N298" s="2" t="s">
        <v>997</v>
      </c>
      <c r="O298" s="118" t="s">
        <v>1571</v>
      </c>
      <c r="P298" s="2" t="s">
        <v>561</v>
      </c>
      <c r="Q298" s="2" t="s">
        <v>995</v>
      </c>
      <c r="R298" s="2" t="s">
        <v>164</v>
      </c>
      <c r="S298" s="2" t="s">
        <v>996</v>
      </c>
      <c r="T298" s="119" t="s">
        <v>997</v>
      </c>
      <c r="U298" s="2" t="s">
        <v>20</v>
      </c>
      <c r="V298" s="2" t="s">
        <v>12</v>
      </c>
      <c r="W298" s="69"/>
      <c r="X298" s="2" t="s">
        <v>2756</v>
      </c>
      <c r="Y298" s="2">
        <v>0</v>
      </c>
      <c r="Z298" s="2">
        <v>0</v>
      </c>
      <c r="AA298" s="2">
        <v>0</v>
      </c>
      <c r="AB298" s="2">
        <v>0</v>
      </c>
      <c r="AC298" s="2">
        <v>0</v>
      </c>
      <c r="AD298" s="2">
        <v>0</v>
      </c>
      <c r="AE298" s="2">
        <v>0</v>
      </c>
      <c r="AF298" s="2">
        <v>0</v>
      </c>
      <c r="AG298" s="2" t="s">
        <v>16</v>
      </c>
      <c r="AH298" s="2">
        <v>0</v>
      </c>
      <c r="AI298" s="2">
        <v>0</v>
      </c>
      <c r="AJ298" s="2">
        <v>0</v>
      </c>
      <c r="AK298" s="2">
        <v>0</v>
      </c>
      <c r="AL298" s="2">
        <v>0</v>
      </c>
      <c r="AM298" s="2">
        <v>0</v>
      </c>
      <c r="AN298" s="2">
        <v>0</v>
      </c>
      <c r="AO298" s="2">
        <v>0</v>
      </c>
      <c r="AP298" s="2">
        <v>0</v>
      </c>
      <c r="AQ298" s="2">
        <v>0</v>
      </c>
      <c r="AR298" s="2">
        <v>0</v>
      </c>
      <c r="AS298" s="2" t="s">
        <v>16</v>
      </c>
      <c r="AT298" s="2">
        <v>0</v>
      </c>
      <c r="AU298" s="2">
        <v>0</v>
      </c>
      <c r="AV298" s="2">
        <v>0</v>
      </c>
      <c r="AW298" s="2">
        <v>11</v>
      </c>
      <c r="AX298" s="2">
        <v>0</v>
      </c>
      <c r="AY298" s="2">
        <v>12</v>
      </c>
      <c r="AZ298" s="2">
        <v>0</v>
      </c>
      <c r="BA298" s="2">
        <v>12</v>
      </c>
      <c r="BB298" s="2">
        <v>0</v>
      </c>
      <c r="BC298" s="2">
        <v>17</v>
      </c>
      <c r="BD298" s="2">
        <v>0</v>
      </c>
      <c r="BE298" s="2" t="s">
        <v>2756</v>
      </c>
      <c r="BF298" s="2">
        <v>6</v>
      </c>
      <c r="BG298" s="2" t="s">
        <v>12</v>
      </c>
      <c r="BH298" s="2">
        <v>130000</v>
      </c>
      <c r="BI298" s="2">
        <v>11</v>
      </c>
      <c r="BJ298" s="2">
        <v>0</v>
      </c>
      <c r="BK298" s="2">
        <v>12</v>
      </c>
      <c r="BL298" s="2">
        <v>0</v>
      </c>
      <c r="BM298" s="2">
        <v>12</v>
      </c>
      <c r="BN298" s="2">
        <v>0</v>
      </c>
      <c r="BO298" s="2">
        <v>17</v>
      </c>
      <c r="BP298" s="2">
        <v>0</v>
      </c>
      <c r="BQ298" s="2" t="s">
        <v>2756</v>
      </c>
      <c r="BR298" s="2">
        <v>6</v>
      </c>
      <c r="BS298" s="2" t="s">
        <v>12</v>
      </c>
      <c r="BT298" s="2">
        <v>130000</v>
      </c>
      <c r="BU298" s="2">
        <v>11</v>
      </c>
      <c r="BV298" s="2">
        <v>0</v>
      </c>
      <c r="BW298" s="2">
        <v>12</v>
      </c>
      <c r="BX298" s="2">
        <v>0</v>
      </c>
      <c r="BY298" s="2">
        <v>12</v>
      </c>
      <c r="BZ298" s="2">
        <v>0</v>
      </c>
      <c r="CA298" s="2">
        <v>17</v>
      </c>
      <c r="CB298" s="2">
        <v>0</v>
      </c>
      <c r="CC298" s="2" t="s">
        <v>2756</v>
      </c>
      <c r="CD298" s="2">
        <v>6</v>
      </c>
      <c r="CE298" s="2" t="s">
        <v>12</v>
      </c>
      <c r="CF298" s="2">
        <v>130000</v>
      </c>
      <c r="CG298" s="2">
        <v>11</v>
      </c>
      <c r="CH298" s="2">
        <v>0</v>
      </c>
      <c r="CI298" s="2">
        <v>12</v>
      </c>
      <c r="CJ298" s="2">
        <v>0</v>
      </c>
      <c r="CK298" s="2">
        <v>12</v>
      </c>
      <c r="CL298" s="2">
        <v>0</v>
      </c>
      <c r="CM298" s="2">
        <v>17</v>
      </c>
      <c r="CN298" s="2">
        <v>0</v>
      </c>
      <c r="CO298" s="2" t="s">
        <v>2756</v>
      </c>
      <c r="CP298" s="2">
        <v>6</v>
      </c>
      <c r="CQ298" s="2" t="s">
        <v>12</v>
      </c>
      <c r="CR298" s="2">
        <v>130000</v>
      </c>
      <c r="CS298" s="2">
        <v>11</v>
      </c>
      <c r="CT298" s="2">
        <v>0</v>
      </c>
      <c r="CU298" s="2">
        <v>12</v>
      </c>
      <c r="CV298" s="2">
        <v>0</v>
      </c>
      <c r="CW298" s="2">
        <v>12</v>
      </c>
      <c r="CX298" s="2">
        <v>0</v>
      </c>
      <c r="CY298" s="2">
        <v>17</v>
      </c>
      <c r="CZ298" s="2">
        <v>0</v>
      </c>
      <c r="DA298" s="2" t="s">
        <v>2756</v>
      </c>
      <c r="DB298" s="2">
        <v>6</v>
      </c>
      <c r="DC298" s="2" t="s">
        <v>12</v>
      </c>
      <c r="DD298" s="2">
        <v>130000</v>
      </c>
      <c r="DE298" s="2">
        <v>11</v>
      </c>
      <c r="DF298" s="2">
        <v>0</v>
      </c>
      <c r="DG298" s="2">
        <v>12</v>
      </c>
      <c r="DH298" s="2">
        <v>0</v>
      </c>
      <c r="DI298" s="2">
        <v>12</v>
      </c>
      <c r="DJ298" s="2">
        <v>0</v>
      </c>
      <c r="DK298" s="2">
        <v>17</v>
      </c>
      <c r="DL298" s="2">
        <v>0</v>
      </c>
      <c r="DM298" s="2" t="s">
        <v>2756</v>
      </c>
      <c r="DN298" s="2">
        <v>6</v>
      </c>
      <c r="DO298" s="2" t="s">
        <v>12</v>
      </c>
      <c r="DP298" s="2">
        <v>130000</v>
      </c>
      <c r="DQ298" s="2">
        <v>11</v>
      </c>
      <c r="DR298" s="2">
        <v>0</v>
      </c>
      <c r="DS298" s="2">
        <v>12</v>
      </c>
      <c r="DT298" s="2">
        <v>0</v>
      </c>
      <c r="DU298" s="2">
        <v>12</v>
      </c>
      <c r="DV298" s="2">
        <v>0</v>
      </c>
      <c r="DW298" s="2">
        <v>17</v>
      </c>
      <c r="DX298" s="2">
        <v>0</v>
      </c>
      <c r="DY298" s="2" t="s">
        <v>2756</v>
      </c>
      <c r="DZ298" s="2">
        <v>6</v>
      </c>
      <c r="EA298" s="2" t="s">
        <v>12</v>
      </c>
      <c r="EB298" s="2">
        <v>130000</v>
      </c>
      <c r="EC298" s="2">
        <v>11</v>
      </c>
      <c r="ED298" s="2">
        <v>0</v>
      </c>
      <c r="EE298" s="2">
        <v>12</v>
      </c>
      <c r="EF298" s="2">
        <v>0</v>
      </c>
      <c r="EG298" s="2">
        <v>12</v>
      </c>
      <c r="EH298" s="2">
        <v>0</v>
      </c>
      <c r="EI298" s="2">
        <v>17</v>
      </c>
      <c r="EJ298" s="2">
        <v>0</v>
      </c>
      <c r="EK298" s="2" t="s">
        <v>2756</v>
      </c>
      <c r="EL298" s="2">
        <v>6</v>
      </c>
      <c r="EM298" s="2" t="s">
        <v>12</v>
      </c>
      <c r="EN298" s="2">
        <v>130000</v>
      </c>
      <c r="EO298" s="2">
        <v>48</v>
      </c>
      <c r="EP298" s="120">
        <v>1040000</v>
      </c>
      <c r="EQ298" s="118" t="str">
        <f t="shared" si="40"/>
        <v/>
      </c>
      <c r="ER298" s="118" t="str">
        <f t="shared" si="41"/>
        <v/>
      </c>
      <c r="ES298" s="118">
        <f t="shared" si="42"/>
        <v>1</v>
      </c>
      <c r="ET298" s="118">
        <f t="shared" si="43"/>
        <v>1</v>
      </c>
      <c r="EU298" s="118">
        <f t="shared" si="44"/>
        <v>1</v>
      </c>
      <c r="EV298" s="118">
        <f t="shared" si="45"/>
        <v>1</v>
      </c>
      <c r="EW298" s="118">
        <f t="shared" si="46"/>
        <v>1</v>
      </c>
      <c r="EX298" s="118">
        <f t="shared" si="47"/>
        <v>1</v>
      </c>
      <c r="EY298" s="118">
        <f t="shared" si="48"/>
        <v>1</v>
      </c>
      <c r="EZ298" s="118">
        <f t="shared" si="49"/>
        <v>1</v>
      </c>
      <c r="FA298" s="118" t="str">
        <f>VLOOKUP(B298,[1]Kintone!A:H,8,0)</f>
        <v>病院</v>
      </c>
      <c r="FB298" s="118"/>
      <c r="FC298" s="118"/>
      <c r="FD298" s="118"/>
    </row>
    <row r="299" spans="1:163" ht="18.75">
      <c r="A299" s="66">
        <v>295</v>
      </c>
      <c r="B299" s="25">
        <v>813</v>
      </c>
      <c r="C299" s="67" t="s">
        <v>12</v>
      </c>
      <c r="D299" s="25">
        <v>2715906547</v>
      </c>
      <c r="E299" s="2" t="s">
        <v>1165</v>
      </c>
      <c r="F299" s="2">
        <v>0</v>
      </c>
      <c r="G299" s="2">
        <v>0</v>
      </c>
      <c r="H299" s="2" t="s">
        <v>337</v>
      </c>
      <c r="I299" s="2" t="s">
        <v>275</v>
      </c>
      <c r="J299" s="2" t="s">
        <v>2733</v>
      </c>
      <c r="K299" s="68" t="s">
        <v>336</v>
      </c>
      <c r="L299" s="2" t="s">
        <v>1631</v>
      </c>
      <c r="M299" s="2" t="s">
        <v>1417</v>
      </c>
      <c r="N299" s="2">
        <v>0</v>
      </c>
      <c r="O299" s="118">
        <v>0</v>
      </c>
      <c r="P299" s="2" t="s">
        <v>336</v>
      </c>
      <c r="Q299" s="2" t="s">
        <v>337</v>
      </c>
      <c r="R299" s="2" t="s">
        <v>275</v>
      </c>
      <c r="S299" s="2" t="s">
        <v>2733</v>
      </c>
      <c r="T299" s="119" t="s">
        <v>338</v>
      </c>
      <c r="U299" s="2" t="s">
        <v>52</v>
      </c>
      <c r="V299" s="2" t="s">
        <v>12</v>
      </c>
      <c r="W299" s="69" t="s">
        <v>2734</v>
      </c>
      <c r="X299" s="2" t="s">
        <v>2735</v>
      </c>
      <c r="Y299" s="2">
        <v>0</v>
      </c>
      <c r="Z299" s="2">
        <v>0</v>
      </c>
      <c r="AA299" s="2">
        <v>0</v>
      </c>
      <c r="AB299" s="2">
        <v>0</v>
      </c>
      <c r="AC299" s="2">
        <v>0</v>
      </c>
      <c r="AD299" s="2">
        <v>0</v>
      </c>
      <c r="AE299" s="2">
        <v>0</v>
      </c>
      <c r="AF299" s="2">
        <v>0</v>
      </c>
      <c r="AG299" s="2" t="s">
        <v>16</v>
      </c>
      <c r="AH299" s="2">
        <v>0</v>
      </c>
      <c r="AI299" s="2">
        <v>0</v>
      </c>
      <c r="AJ299" s="2">
        <v>0</v>
      </c>
      <c r="AK299" s="2">
        <v>8</v>
      </c>
      <c r="AL299" s="2">
        <v>0</v>
      </c>
      <c r="AM299" s="2">
        <v>14</v>
      </c>
      <c r="AN299" s="2">
        <v>0</v>
      </c>
      <c r="AO299" s="2">
        <v>0</v>
      </c>
      <c r="AP299" s="2">
        <v>0</v>
      </c>
      <c r="AQ299" s="2">
        <v>0</v>
      </c>
      <c r="AR299" s="2">
        <v>0</v>
      </c>
      <c r="AS299" s="2" t="s">
        <v>2735</v>
      </c>
      <c r="AT299" s="2">
        <v>6</v>
      </c>
      <c r="AU299" s="2" t="s">
        <v>12</v>
      </c>
      <c r="AV299" s="2">
        <v>130000</v>
      </c>
      <c r="AW299" s="2">
        <v>8</v>
      </c>
      <c r="AX299" s="2">
        <v>0</v>
      </c>
      <c r="AY299" s="2">
        <v>14</v>
      </c>
      <c r="AZ299" s="2">
        <v>0</v>
      </c>
      <c r="BA299" s="2">
        <v>0</v>
      </c>
      <c r="BB299" s="2">
        <v>0</v>
      </c>
      <c r="BC299" s="2">
        <v>0</v>
      </c>
      <c r="BD299" s="2">
        <v>0</v>
      </c>
      <c r="BE299" s="2" t="s">
        <v>2735</v>
      </c>
      <c r="BF299" s="2">
        <v>6</v>
      </c>
      <c r="BG299" s="2" t="s">
        <v>12</v>
      </c>
      <c r="BH299" s="2">
        <v>130000</v>
      </c>
      <c r="BI299" s="2">
        <v>8</v>
      </c>
      <c r="BJ299" s="2">
        <v>0</v>
      </c>
      <c r="BK299" s="2">
        <v>14</v>
      </c>
      <c r="BL299" s="2">
        <v>0</v>
      </c>
      <c r="BM299" s="2">
        <v>0</v>
      </c>
      <c r="BN299" s="2">
        <v>0</v>
      </c>
      <c r="BO299" s="2">
        <v>0</v>
      </c>
      <c r="BP299" s="2">
        <v>0</v>
      </c>
      <c r="BQ299" s="2" t="s">
        <v>2735</v>
      </c>
      <c r="BR299" s="2">
        <v>6</v>
      </c>
      <c r="BS299" s="2" t="s">
        <v>12</v>
      </c>
      <c r="BT299" s="2">
        <v>130000</v>
      </c>
      <c r="BU299" s="2">
        <v>8</v>
      </c>
      <c r="BV299" s="2">
        <v>0</v>
      </c>
      <c r="BW299" s="2">
        <v>14</v>
      </c>
      <c r="BX299" s="2">
        <v>0</v>
      </c>
      <c r="BY299" s="2">
        <v>0</v>
      </c>
      <c r="BZ299" s="2">
        <v>0</v>
      </c>
      <c r="CA299" s="2">
        <v>0</v>
      </c>
      <c r="CB299" s="2">
        <v>0</v>
      </c>
      <c r="CC299" s="2" t="s">
        <v>2735</v>
      </c>
      <c r="CD299" s="2">
        <v>6</v>
      </c>
      <c r="CE299" s="2" t="s">
        <v>12</v>
      </c>
      <c r="CF299" s="2">
        <v>130000</v>
      </c>
      <c r="CG299" s="2">
        <v>8</v>
      </c>
      <c r="CH299" s="2">
        <v>0</v>
      </c>
      <c r="CI299" s="2">
        <v>14</v>
      </c>
      <c r="CJ299" s="2">
        <v>0</v>
      </c>
      <c r="CK299" s="2">
        <v>0</v>
      </c>
      <c r="CL299" s="2">
        <v>0</v>
      </c>
      <c r="CM299" s="2">
        <v>0</v>
      </c>
      <c r="CN299" s="2">
        <v>0</v>
      </c>
      <c r="CO299" s="2" t="s">
        <v>2735</v>
      </c>
      <c r="CP299" s="2">
        <v>6</v>
      </c>
      <c r="CQ299" s="2" t="s">
        <v>12</v>
      </c>
      <c r="CR299" s="2">
        <v>130000</v>
      </c>
      <c r="CS299" s="2">
        <v>8</v>
      </c>
      <c r="CT299" s="2">
        <v>0</v>
      </c>
      <c r="CU299" s="2">
        <v>14</v>
      </c>
      <c r="CV299" s="2">
        <v>0</v>
      </c>
      <c r="CW299" s="2">
        <v>0</v>
      </c>
      <c r="CX299" s="2">
        <v>0</v>
      </c>
      <c r="CY299" s="2">
        <v>0</v>
      </c>
      <c r="CZ299" s="2">
        <v>0</v>
      </c>
      <c r="DA299" s="2" t="s">
        <v>2735</v>
      </c>
      <c r="DB299" s="2">
        <v>6</v>
      </c>
      <c r="DC299" s="2" t="s">
        <v>12</v>
      </c>
      <c r="DD299" s="2">
        <v>130000</v>
      </c>
      <c r="DE299" s="2">
        <v>0</v>
      </c>
      <c r="DF299" s="2">
        <v>0</v>
      </c>
      <c r="DG299" s="2">
        <v>0</v>
      </c>
      <c r="DH299" s="2">
        <v>0</v>
      </c>
      <c r="DI299" s="2">
        <v>0</v>
      </c>
      <c r="DJ299" s="2">
        <v>0</v>
      </c>
      <c r="DK299" s="2">
        <v>0</v>
      </c>
      <c r="DL299" s="2">
        <v>0</v>
      </c>
      <c r="DM299" s="2" t="s">
        <v>16</v>
      </c>
      <c r="DN299" s="2">
        <v>0</v>
      </c>
      <c r="DO299" s="2">
        <v>0</v>
      </c>
      <c r="DP299" s="2">
        <v>0</v>
      </c>
      <c r="DQ299" s="2">
        <v>8</v>
      </c>
      <c r="DR299" s="2">
        <v>0</v>
      </c>
      <c r="DS299" s="2">
        <v>14</v>
      </c>
      <c r="DT299" s="2">
        <v>0</v>
      </c>
      <c r="DU299" s="2">
        <v>0</v>
      </c>
      <c r="DV299" s="2">
        <v>0</v>
      </c>
      <c r="DW299" s="2">
        <v>0</v>
      </c>
      <c r="DX299" s="2">
        <v>0</v>
      </c>
      <c r="DY299" s="2" t="s">
        <v>2735</v>
      </c>
      <c r="DZ299" s="2">
        <v>6</v>
      </c>
      <c r="EA299" s="2" t="s">
        <v>12</v>
      </c>
      <c r="EB299" s="2">
        <v>130000</v>
      </c>
      <c r="EC299" s="2">
        <v>8</v>
      </c>
      <c r="ED299" s="2">
        <v>0</v>
      </c>
      <c r="EE299" s="2">
        <v>14</v>
      </c>
      <c r="EF299" s="2">
        <v>0</v>
      </c>
      <c r="EG299" s="2">
        <v>0</v>
      </c>
      <c r="EH299" s="2">
        <v>0</v>
      </c>
      <c r="EI299" s="2">
        <v>0</v>
      </c>
      <c r="EJ299" s="2">
        <v>0</v>
      </c>
      <c r="EK299" s="2" t="s">
        <v>2735</v>
      </c>
      <c r="EL299" s="2">
        <v>6</v>
      </c>
      <c r="EM299" s="2" t="s">
        <v>12</v>
      </c>
      <c r="EN299" s="2">
        <v>130000</v>
      </c>
      <c r="EO299" s="2">
        <v>48</v>
      </c>
      <c r="EP299" s="120">
        <v>1040000</v>
      </c>
      <c r="EQ299" s="118" t="str">
        <f t="shared" si="40"/>
        <v/>
      </c>
      <c r="ER299" s="118">
        <f t="shared" si="41"/>
        <v>1</v>
      </c>
      <c r="ES299" s="118">
        <f t="shared" si="42"/>
        <v>1</v>
      </c>
      <c r="ET299" s="118">
        <f t="shared" si="43"/>
        <v>1</v>
      </c>
      <c r="EU299" s="118">
        <f t="shared" si="44"/>
        <v>1</v>
      </c>
      <c r="EV299" s="118">
        <f t="shared" si="45"/>
        <v>1</v>
      </c>
      <c r="EW299" s="118">
        <f t="shared" si="46"/>
        <v>1</v>
      </c>
      <c r="EX299" s="118" t="str">
        <f t="shared" si="47"/>
        <v/>
      </c>
      <c r="EY299" s="118">
        <f t="shared" si="48"/>
        <v>1</v>
      </c>
      <c r="EZ299" s="118">
        <f t="shared" si="49"/>
        <v>1</v>
      </c>
      <c r="FA299" s="118" t="str">
        <f>VLOOKUP(B299,[1]Kintone!A:H,8,0)</f>
        <v>診療所</v>
      </c>
      <c r="FB299" s="118"/>
      <c r="FC299" s="118"/>
      <c r="FD299" s="118"/>
    </row>
    <row r="300" spans="1:163" ht="18.75">
      <c r="A300" s="66">
        <v>296</v>
      </c>
      <c r="B300" s="25">
        <v>1156</v>
      </c>
      <c r="C300" s="67" t="s">
        <v>12</v>
      </c>
      <c r="D300" s="25">
        <v>2710203841</v>
      </c>
      <c r="E300" s="2" t="s">
        <v>101</v>
      </c>
      <c r="F300" s="2" t="s">
        <v>1198</v>
      </c>
      <c r="G300" s="2" t="s">
        <v>1199</v>
      </c>
      <c r="H300" s="2" t="s">
        <v>101</v>
      </c>
      <c r="I300" s="2" t="s">
        <v>102</v>
      </c>
      <c r="J300" s="2" t="s">
        <v>103</v>
      </c>
      <c r="K300" s="68" t="s">
        <v>100</v>
      </c>
      <c r="L300" s="2" t="s">
        <v>3640</v>
      </c>
      <c r="M300" s="2" t="s">
        <v>1200</v>
      </c>
      <c r="N300" s="2" t="s">
        <v>1201</v>
      </c>
      <c r="O300" s="118" t="s">
        <v>1202</v>
      </c>
      <c r="P300" s="2" t="s">
        <v>100</v>
      </c>
      <c r="Q300" s="2" t="s">
        <v>101</v>
      </c>
      <c r="R300" s="2" t="s">
        <v>102</v>
      </c>
      <c r="S300" s="2" t="s">
        <v>103</v>
      </c>
      <c r="T300" s="119" t="s">
        <v>1201</v>
      </c>
      <c r="U300" s="2" t="s">
        <v>29</v>
      </c>
      <c r="V300" s="2" t="s">
        <v>12</v>
      </c>
      <c r="W300" s="69" t="s">
        <v>568</v>
      </c>
      <c r="X300" s="2" t="s">
        <v>2736</v>
      </c>
      <c r="Y300" s="2">
        <v>0</v>
      </c>
      <c r="Z300" s="2">
        <v>0</v>
      </c>
      <c r="AA300" s="2">
        <v>0</v>
      </c>
      <c r="AB300" s="2">
        <v>0</v>
      </c>
      <c r="AC300" s="2">
        <v>0</v>
      </c>
      <c r="AD300" s="2">
        <v>0</v>
      </c>
      <c r="AE300" s="2">
        <v>0</v>
      </c>
      <c r="AF300" s="2">
        <v>0</v>
      </c>
      <c r="AG300" s="2" t="s">
        <v>16</v>
      </c>
      <c r="AH300" s="2">
        <v>0</v>
      </c>
      <c r="AI300" s="2">
        <v>0</v>
      </c>
      <c r="AJ300" s="2">
        <v>0</v>
      </c>
      <c r="AK300" s="2">
        <v>8</v>
      </c>
      <c r="AL300" s="2">
        <v>0</v>
      </c>
      <c r="AM300" s="2">
        <v>12</v>
      </c>
      <c r="AN300" s="2">
        <v>0</v>
      </c>
      <c r="AO300" s="2">
        <v>15</v>
      </c>
      <c r="AP300" s="2">
        <v>0</v>
      </c>
      <c r="AQ300" s="2">
        <v>20</v>
      </c>
      <c r="AR300" s="2">
        <v>0</v>
      </c>
      <c r="AS300" s="2" t="s">
        <v>2736</v>
      </c>
      <c r="AT300" s="2">
        <v>9</v>
      </c>
      <c r="AU300" s="2" t="s">
        <v>12</v>
      </c>
      <c r="AV300" s="2">
        <v>130000</v>
      </c>
      <c r="AW300" s="2">
        <v>8</v>
      </c>
      <c r="AX300" s="2">
        <v>0</v>
      </c>
      <c r="AY300" s="2">
        <v>12</v>
      </c>
      <c r="AZ300" s="2">
        <v>0</v>
      </c>
      <c r="BA300" s="2">
        <v>15</v>
      </c>
      <c r="BB300" s="2">
        <v>0</v>
      </c>
      <c r="BC300" s="2">
        <v>20</v>
      </c>
      <c r="BD300" s="2">
        <v>0</v>
      </c>
      <c r="BE300" s="2" t="s">
        <v>2736</v>
      </c>
      <c r="BF300" s="2">
        <v>9</v>
      </c>
      <c r="BG300" s="2" t="s">
        <v>12</v>
      </c>
      <c r="BH300" s="2">
        <v>130000</v>
      </c>
      <c r="BI300" s="2">
        <v>8</v>
      </c>
      <c r="BJ300" s="2">
        <v>0</v>
      </c>
      <c r="BK300" s="2">
        <v>12</v>
      </c>
      <c r="BL300" s="2">
        <v>0</v>
      </c>
      <c r="BM300" s="2">
        <v>15</v>
      </c>
      <c r="BN300" s="2">
        <v>0</v>
      </c>
      <c r="BO300" s="2">
        <v>20</v>
      </c>
      <c r="BP300" s="2">
        <v>0</v>
      </c>
      <c r="BQ300" s="2" t="s">
        <v>2736</v>
      </c>
      <c r="BR300" s="2">
        <v>9</v>
      </c>
      <c r="BS300" s="2" t="s">
        <v>12</v>
      </c>
      <c r="BT300" s="2">
        <v>130000</v>
      </c>
      <c r="BU300" s="2">
        <v>8</v>
      </c>
      <c r="BV300" s="2">
        <v>0</v>
      </c>
      <c r="BW300" s="2">
        <v>12</v>
      </c>
      <c r="BX300" s="2">
        <v>0</v>
      </c>
      <c r="BY300" s="2">
        <v>15</v>
      </c>
      <c r="BZ300" s="2">
        <v>0</v>
      </c>
      <c r="CA300" s="2">
        <v>20</v>
      </c>
      <c r="CB300" s="2">
        <v>0</v>
      </c>
      <c r="CC300" s="2" t="s">
        <v>2736</v>
      </c>
      <c r="CD300" s="2">
        <v>9</v>
      </c>
      <c r="CE300" s="2" t="s">
        <v>12</v>
      </c>
      <c r="CF300" s="2">
        <v>130000</v>
      </c>
      <c r="CG300" s="2">
        <v>8</v>
      </c>
      <c r="CH300" s="2">
        <v>0</v>
      </c>
      <c r="CI300" s="2">
        <v>12</v>
      </c>
      <c r="CJ300" s="2">
        <v>0</v>
      </c>
      <c r="CK300" s="2">
        <v>15</v>
      </c>
      <c r="CL300" s="2">
        <v>0</v>
      </c>
      <c r="CM300" s="2">
        <v>20</v>
      </c>
      <c r="CN300" s="2">
        <v>0</v>
      </c>
      <c r="CO300" s="2" t="s">
        <v>2736</v>
      </c>
      <c r="CP300" s="2">
        <v>9</v>
      </c>
      <c r="CQ300" s="2" t="s">
        <v>12</v>
      </c>
      <c r="CR300" s="2">
        <v>130000</v>
      </c>
      <c r="CS300" s="2">
        <v>8</v>
      </c>
      <c r="CT300" s="2">
        <v>0</v>
      </c>
      <c r="CU300" s="2">
        <v>12</v>
      </c>
      <c r="CV300" s="2">
        <v>0</v>
      </c>
      <c r="CW300" s="2">
        <v>15</v>
      </c>
      <c r="CX300" s="2">
        <v>0</v>
      </c>
      <c r="CY300" s="2">
        <v>20</v>
      </c>
      <c r="CZ300" s="2">
        <v>0</v>
      </c>
      <c r="DA300" s="2" t="s">
        <v>2736</v>
      </c>
      <c r="DB300" s="2">
        <v>9</v>
      </c>
      <c r="DC300" s="2" t="s">
        <v>12</v>
      </c>
      <c r="DD300" s="2">
        <v>130000</v>
      </c>
      <c r="DE300" s="2">
        <v>8</v>
      </c>
      <c r="DF300" s="2">
        <v>0</v>
      </c>
      <c r="DG300" s="2">
        <v>12</v>
      </c>
      <c r="DH300" s="2">
        <v>0</v>
      </c>
      <c r="DI300" s="2">
        <v>15</v>
      </c>
      <c r="DJ300" s="2">
        <v>0</v>
      </c>
      <c r="DK300" s="2">
        <v>20</v>
      </c>
      <c r="DL300" s="2">
        <v>0</v>
      </c>
      <c r="DM300" s="2" t="s">
        <v>2736</v>
      </c>
      <c r="DN300" s="2">
        <v>9</v>
      </c>
      <c r="DO300" s="2" t="s">
        <v>12</v>
      </c>
      <c r="DP300" s="2">
        <v>130000</v>
      </c>
      <c r="DQ300" s="2">
        <v>8</v>
      </c>
      <c r="DR300" s="2">
        <v>0</v>
      </c>
      <c r="DS300" s="2">
        <v>12</v>
      </c>
      <c r="DT300" s="2">
        <v>0</v>
      </c>
      <c r="DU300" s="2">
        <v>15</v>
      </c>
      <c r="DV300" s="2">
        <v>0</v>
      </c>
      <c r="DW300" s="2">
        <v>20</v>
      </c>
      <c r="DX300" s="2">
        <v>0</v>
      </c>
      <c r="DY300" s="2" t="s">
        <v>2736</v>
      </c>
      <c r="DZ300" s="2">
        <v>9</v>
      </c>
      <c r="EA300" s="2" t="s">
        <v>12</v>
      </c>
      <c r="EB300" s="2">
        <v>130000</v>
      </c>
      <c r="EC300" s="2">
        <v>8</v>
      </c>
      <c r="ED300" s="2">
        <v>0</v>
      </c>
      <c r="EE300" s="2">
        <v>12</v>
      </c>
      <c r="EF300" s="2">
        <v>0</v>
      </c>
      <c r="EG300" s="2">
        <v>15</v>
      </c>
      <c r="EH300" s="2">
        <v>0</v>
      </c>
      <c r="EI300" s="2">
        <v>20</v>
      </c>
      <c r="EJ300" s="2">
        <v>0</v>
      </c>
      <c r="EK300" s="2" t="s">
        <v>2736</v>
      </c>
      <c r="EL300" s="2">
        <v>9</v>
      </c>
      <c r="EM300" s="2" t="s">
        <v>12</v>
      </c>
      <c r="EN300" s="2">
        <v>130000</v>
      </c>
      <c r="EO300" s="2">
        <v>81</v>
      </c>
      <c r="EP300" s="120">
        <v>1170000</v>
      </c>
      <c r="EQ300" s="118" t="str">
        <f t="shared" si="40"/>
        <v/>
      </c>
      <c r="ER300" s="118">
        <f t="shared" si="41"/>
        <v>1</v>
      </c>
      <c r="ES300" s="118">
        <f t="shared" si="42"/>
        <v>1</v>
      </c>
      <c r="ET300" s="118">
        <f t="shared" si="43"/>
        <v>1</v>
      </c>
      <c r="EU300" s="118">
        <f t="shared" si="44"/>
        <v>1</v>
      </c>
      <c r="EV300" s="118">
        <f t="shared" si="45"/>
        <v>1</v>
      </c>
      <c r="EW300" s="118">
        <f t="shared" si="46"/>
        <v>1</v>
      </c>
      <c r="EX300" s="118">
        <f t="shared" si="47"/>
        <v>1</v>
      </c>
      <c r="EY300" s="118">
        <f t="shared" si="48"/>
        <v>1</v>
      </c>
      <c r="EZ300" s="118">
        <f t="shared" si="49"/>
        <v>1</v>
      </c>
      <c r="FA300" s="118" t="str">
        <f>VLOOKUP(B300,[1]Kintone!A:H,8,0)</f>
        <v>診療所</v>
      </c>
      <c r="FB300" s="118"/>
      <c r="FC300" s="118"/>
      <c r="FD300" s="118"/>
      <c r="FE300" s="124" t="s">
        <v>3641</v>
      </c>
    </row>
    <row r="301" spans="1:163" ht="18.75">
      <c r="A301" s="66">
        <v>297</v>
      </c>
      <c r="B301" s="25">
        <v>123</v>
      </c>
      <c r="C301" s="67" t="s">
        <v>15</v>
      </c>
      <c r="D301" s="25">
        <v>2714801442</v>
      </c>
      <c r="E301" s="2" t="s">
        <v>834</v>
      </c>
      <c r="F301" s="2" t="s">
        <v>3642</v>
      </c>
      <c r="G301" s="2" t="s">
        <v>1394</v>
      </c>
      <c r="H301" s="2" t="s">
        <v>834</v>
      </c>
      <c r="I301" s="2" t="s">
        <v>210</v>
      </c>
      <c r="J301" s="2" t="s">
        <v>835</v>
      </c>
      <c r="K301" s="68" t="s">
        <v>501</v>
      </c>
      <c r="L301" s="2" t="s">
        <v>1395</v>
      </c>
      <c r="M301" s="2" t="s">
        <v>3643</v>
      </c>
      <c r="N301" s="2" t="s">
        <v>836</v>
      </c>
      <c r="O301" s="118" t="s">
        <v>1396</v>
      </c>
      <c r="P301" s="2" t="s">
        <v>501</v>
      </c>
      <c r="Q301" s="2" t="s">
        <v>834</v>
      </c>
      <c r="R301" s="2" t="s">
        <v>210</v>
      </c>
      <c r="S301" s="2" t="s">
        <v>835</v>
      </c>
      <c r="T301" s="119" t="s">
        <v>836</v>
      </c>
      <c r="U301" s="2" t="s">
        <v>192</v>
      </c>
      <c r="V301" s="2" t="s">
        <v>15</v>
      </c>
      <c r="W301" s="69"/>
      <c r="X301" s="2"/>
      <c r="Y301" s="2">
        <v>0</v>
      </c>
      <c r="Z301" s="2">
        <v>0</v>
      </c>
      <c r="AA301" s="2">
        <v>0</v>
      </c>
      <c r="AB301" s="2">
        <v>0</v>
      </c>
      <c r="AC301" s="2">
        <v>0</v>
      </c>
      <c r="AD301" s="2">
        <v>0</v>
      </c>
      <c r="AE301" s="2">
        <v>0</v>
      </c>
      <c r="AF301" s="2">
        <v>0</v>
      </c>
      <c r="AG301" s="2" t="s">
        <v>16</v>
      </c>
      <c r="AH301" s="2">
        <v>0</v>
      </c>
      <c r="AI301" s="2">
        <v>0</v>
      </c>
      <c r="AJ301" s="2">
        <v>0</v>
      </c>
      <c r="AK301" s="2">
        <v>10</v>
      </c>
      <c r="AL301" s="2">
        <v>0</v>
      </c>
      <c r="AM301" s="2">
        <v>12</v>
      </c>
      <c r="AN301" s="2">
        <v>0</v>
      </c>
      <c r="AO301" s="2">
        <v>0</v>
      </c>
      <c r="AP301" s="2">
        <v>0</v>
      </c>
      <c r="AQ301" s="2">
        <v>0</v>
      </c>
      <c r="AR301" s="2">
        <v>0</v>
      </c>
      <c r="AS301" s="2" t="s">
        <v>16</v>
      </c>
      <c r="AT301" s="2">
        <v>2</v>
      </c>
      <c r="AU301" s="2" t="s">
        <v>15</v>
      </c>
      <c r="AV301" s="2">
        <v>25000</v>
      </c>
      <c r="AW301" s="2">
        <v>10</v>
      </c>
      <c r="AX301" s="2">
        <v>0</v>
      </c>
      <c r="AY301" s="2">
        <v>12</v>
      </c>
      <c r="AZ301" s="2">
        <v>0</v>
      </c>
      <c r="BA301" s="2">
        <v>0</v>
      </c>
      <c r="BB301" s="2">
        <v>0</v>
      </c>
      <c r="BC301" s="2">
        <v>0</v>
      </c>
      <c r="BD301" s="2">
        <v>0</v>
      </c>
      <c r="BE301" s="2" t="s">
        <v>16</v>
      </c>
      <c r="BF301" s="2">
        <v>2</v>
      </c>
      <c r="BG301" s="2" t="s">
        <v>15</v>
      </c>
      <c r="BH301" s="2">
        <v>25000</v>
      </c>
      <c r="BI301" s="2">
        <v>10</v>
      </c>
      <c r="BJ301" s="2">
        <v>0</v>
      </c>
      <c r="BK301" s="2">
        <v>12</v>
      </c>
      <c r="BL301" s="2">
        <v>0</v>
      </c>
      <c r="BM301" s="2">
        <v>0</v>
      </c>
      <c r="BN301" s="2">
        <v>0</v>
      </c>
      <c r="BO301" s="2">
        <v>0</v>
      </c>
      <c r="BP301" s="2">
        <v>0</v>
      </c>
      <c r="BQ301" s="2" t="s">
        <v>16</v>
      </c>
      <c r="BR301" s="2">
        <v>2</v>
      </c>
      <c r="BS301" s="2" t="s">
        <v>15</v>
      </c>
      <c r="BT301" s="2">
        <v>25000</v>
      </c>
      <c r="BU301" s="2">
        <v>10</v>
      </c>
      <c r="BV301" s="2">
        <v>0</v>
      </c>
      <c r="BW301" s="2">
        <v>12</v>
      </c>
      <c r="BX301" s="2">
        <v>0</v>
      </c>
      <c r="BY301" s="2">
        <v>0</v>
      </c>
      <c r="BZ301" s="2">
        <v>0</v>
      </c>
      <c r="CA301" s="2">
        <v>0</v>
      </c>
      <c r="CB301" s="2">
        <v>0</v>
      </c>
      <c r="CC301" s="2" t="s">
        <v>16</v>
      </c>
      <c r="CD301" s="2">
        <v>2</v>
      </c>
      <c r="CE301" s="2" t="s">
        <v>15</v>
      </c>
      <c r="CF301" s="2">
        <v>25000</v>
      </c>
      <c r="CG301" s="2">
        <v>10</v>
      </c>
      <c r="CH301" s="2">
        <v>0</v>
      </c>
      <c r="CI301" s="2">
        <v>12</v>
      </c>
      <c r="CJ301" s="2">
        <v>0</v>
      </c>
      <c r="CK301" s="2">
        <v>0</v>
      </c>
      <c r="CL301" s="2">
        <v>0</v>
      </c>
      <c r="CM301" s="2">
        <v>0</v>
      </c>
      <c r="CN301" s="2">
        <v>0</v>
      </c>
      <c r="CO301" s="2" t="s">
        <v>16</v>
      </c>
      <c r="CP301" s="2">
        <v>2</v>
      </c>
      <c r="CQ301" s="2" t="s">
        <v>15</v>
      </c>
      <c r="CR301" s="2">
        <v>25000</v>
      </c>
      <c r="CS301" s="2">
        <v>10</v>
      </c>
      <c r="CT301" s="2">
        <v>0</v>
      </c>
      <c r="CU301" s="2">
        <v>12</v>
      </c>
      <c r="CV301" s="2">
        <v>0</v>
      </c>
      <c r="CW301" s="2">
        <v>0</v>
      </c>
      <c r="CX301" s="2">
        <v>0</v>
      </c>
      <c r="CY301" s="2">
        <v>0</v>
      </c>
      <c r="CZ301" s="2">
        <v>0</v>
      </c>
      <c r="DA301" s="2" t="s">
        <v>16</v>
      </c>
      <c r="DB301" s="2">
        <v>2</v>
      </c>
      <c r="DC301" s="2" t="s">
        <v>15</v>
      </c>
      <c r="DD301" s="2">
        <v>25000</v>
      </c>
      <c r="DE301" s="2">
        <v>10</v>
      </c>
      <c r="DF301" s="2">
        <v>0</v>
      </c>
      <c r="DG301" s="2">
        <v>12</v>
      </c>
      <c r="DH301" s="2">
        <v>0</v>
      </c>
      <c r="DI301" s="2">
        <v>0</v>
      </c>
      <c r="DJ301" s="2">
        <v>0</v>
      </c>
      <c r="DK301" s="2">
        <v>0</v>
      </c>
      <c r="DL301" s="2">
        <v>0</v>
      </c>
      <c r="DM301" s="2" t="s">
        <v>16</v>
      </c>
      <c r="DN301" s="2">
        <v>2</v>
      </c>
      <c r="DO301" s="2" t="s">
        <v>15</v>
      </c>
      <c r="DP301" s="2">
        <v>25000</v>
      </c>
      <c r="DQ301" s="2">
        <v>10</v>
      </c>
      <c r="DR301" s="2">
        <v>0</v>
      </c>
      <c r="DS301" s="2">
        <v>12</v>
      </c>
      <c r="DT301" s="2">
        <v>0</v>
      </c>
      <c r="DU301" s="2">
        <v>0</v>
      </c>
      <c r="DV301" s="2">
        <v>0</v>
      </c>
      <c r="DW301" s="2">
        <v>0</v>
      </c>
      <c r="DX301" s="2">
        <v>0</v>
      </c>
      <c r="DY301" s="2" t="s">
        <v>16</v>
      </c>
      <c r="DZ301" s="2">
        <v>2</v>
      </c>
      <c r="EA301" s="2" t="s">
        <v>15</v>
      </c>
      <c r="EB301" s="2">
        <v>25000</v>
      </c>
      <c r="EC301" s="2">
        <v>10</v>
      </c>
      <c r="ED301" s="2">
        <v>0</v>
      </c>
      <c r="EE301" s="2">
        <v>12</v>
      </c>
      <c r="EF301" s="2">
        <v>0</v>
      </c>
      <c r="EG301" s="2">
        <v>0</v>
      </c>
      <c r="EH301" s="2">
        <v>0</v>
      </c>
      <c r="EI301" s="2">
        <v>0</v>
      </c>
      <c r="EJ301" s="2">
        <v>0</v>
      </c>
      <c r="EK301" s="2" t="s">
        <v>16</v>
      </c>
      <c r="EL301" s="2">
        <v>2</v>
      </c>
      <c r="EM301" s="2" t="s">
        <v>15</v>
      </c>
      <c r="EN301" s="2">
        <v>25000</v>
      </c>
      <c r="EO301" s="2">
        <v>18</v>
      </c>
      <c r="EP301" s="120">
        <v>225000</v>
      </c>
      <c r="EQ301" s="118" t="str">
        <f t="shared" si="40"/>
        <v/>
      </c>
      <c r="ER301" s="118">
        <f t="shared" si="41"/>
        <v>1</v>
      </c>
      <c r="ES301" s="118">
        <f t="shared" si="42"/>
        <v>1</v>
      </c>
      <c r="ET301" s="118">
        <f t="shared" si="43"/>
        <v>1</v>
      </c>
      <c r="EU301" s="118">
        <f t="shared" si="44"/>
        <v>1</v>
      </c>
      <c r="EV301" s="118">
        <f t="shared" si="45"/>
        <v>1</v>
      </c>
      <c r="EW301" s="118">
        <f t="shared" si="46"/>
        <v>1</v>
      </c>
      <c r="EX301" s="118">
        <f t="shared" si="47"/>
        <v>1</v>
      </c>
      <c r="EY301" s="118">
        <f t="shared" si="48"/>
        <v>1</v>
      </c>
      <c r="EZ301" s="118">
        <f t="shared" si="49"/>
        <v>1</v>
      </c>
      <c r="FA301" s="118" t="str">
        <f>VLOOKUP(B301,[1]Kintone!A:H,8,0)</f>
        <v>病院</v>
      </c>
      <c r="FB301" s="118"/>
      <c r="FC301" s="118"/>
      <c r="FD301" s="118"/>
      <c r="FE301" s="124" t="s">
        <v>3644</v>
      </c>
      <c r="FF301" s="124"/>
      <c r="FG301" s="124"/>
    </row>
    <row r="302" spans="1:163" ht="18.75">
      <c r="A302" s="66">
        <v>298</v>
      </c>
      <c r="B302" s="25">
        <v>1879</v>
      </c>
      <c r="C302" s="67" t="s">
        <v>12</v>
      </c>
      <c r="D302" s="25">
        <v>2710306305</v>
      </c>
      <c r="E302" s="2" t="s">
        <v>1165</v>
      </c>
      <c r="F302" s="2">
        <v>0</v>
      </c>
      <c r="G302" s="2">
        <v>0</v>
      </c>
      <c r="H302" s="2" t="s">
        <v>26</v>
      </c>
      <c r="I302" s="2" t="s">
        <v>27</v>
      </c>
      <c r="J302" s="2" t="s">
        <v>2757</v>
      </c>
      <c r="K302" s="68" t="s">
        <v>281</v>
      </c>
      <c r="L302" s="2" t="s">
        <v>3645</v>
      </c>
      <c r="M302" s="2" t="s">
        <v>3646</v>
      </c>
      <c r="N302" s="2" t="s">
        <v>3647</v>
      </c>
      <c r="O302" s="118" t="s">
        <v>1636</v>
      </c>
      <c r="P302" s="2" t="s">
        <v>281</v>
      </c>
      <c r="Q302" s="2" t="s">
        <v>26</v>
      </c>
      <c r="R302" s="2" t="s">
        <v>27</v>
      </c>
      <c r="S302" s="2" t="s">
        <v>2757</v>
      </c>
      <c r="T302" s="119" t="s">
        <v>1129</v>
      </c>
      <c r="U302" s="2" t="s">
        <v>39</v>
      </c>
      <c r="V302" s="2" t="s">
        <v>12</v>
      </c>
      <c r="W302" s="69" t="s">
        <v>2758</v>
      </c>
      <c r="X302" s="2" t="s">
        <v>2759</v>
      </c>
      <c r="Y302" s="2">
        <v>0</v>
      </c>
      <c r="Z302" s="2">
        <v>0</v>
      </c>
      <c r="AA302" s="2">
        <v>0</v>
      </c>
      <c r="AB302" s="2">
        <v>0</v>
      </c>
      <c r="AC302" s="2">
        <v>0</v>
      </c>
      <c r="AD302" s="2">
        <v>0</v>
      </c>
      <c r="AE302" s="2">
        <v>0</v>
      </c>
      <c r="AF302" s="2">
        <v>0</v>
      </c>
      <c r="AG302" s="2" t="s">
        <v>16</v>
      </c>
      <c r="AH302" s="2">
        <v>0</v>
      </c>
      <c r="AI302" s="2">
        <v>0</v>
      </c>
      <c r="AJ302" s="2">
        <v>0</v>
      </c>
      <c r="AK302" s="2">
        <v>0</v>
      </c>
      <c r="AL302" s="2">
        <v>0</v>
      </c>
      <c r="AM302" s="2">
        <v>0</v>
      </c>
      <c r="AN302" s="2">
        <v>0</v>
      </c>
      <c r="AO302" s="2">
        <v>0</v>
      </c>
      <c r="AP302" s="2">
        <v>0</v>
      </c>
      <c r="AQ302" s="2">
        <v>0</v>
      </c>
      <c r="AR302" s="2">
        <v>0</v>
      </c>
      <c r="AS302" s="2" t="s">
        <v>16</v>
      </c>
      <c r="AT302" s="2">
        <v>0</v>
      </c>
      <c r="AU302" s="2">
        <v>0</v>
      </c>
      <c r="AV302" s="2">
        <v>0</v>
      </c>
      <c r="AW302" s="2">
        <v>9</v>
      </c>
      <c r="AX302" s="2">
        <v>0</v>
      </c>
      <c r="AY302" s="2">
        <v>15</v>
      </c>
      <c r="AZ302" s="2">
        <v>0</v>
      </c>
      <c r="BA302" s="2">
        <v>0</v>
      </c>
      <c r="BB302" s="2">
        <v>0</v>
      </c>
      <c r="BC302" s="2">
        <v>0</v>
      </c>
      <c r="BD302" s="2">
        <v>0</v>
      </c>
      <c r="BE302" s="2" t="s">
        <v>2759</v>
      </c>
      <c r="BF302" s="2">
        <v>6</v>
      </c>
      <c r="BG302" s="2" t="s">
        <v>12</v>
      </c>
      <c r="BH302" s="2">
        <v>130000</v>
      </c>
      <c r="BI302" s="2">
        <v>9</v>
      </c>
      <c r="BJ302" s="2">
        <v>0</v>
      </c>
      <c r="BK302" s="2">
        <v>15</v>
      </c>
      <c r="BL302" s="2">
        <v>0</v>
      </c>
      <c r="BM302" s="2">
        <v>0</v>
      </c>
      <c r="BN302" s="2">
        <v>0</v>
      </c>
      <c r="BO302" s="2">
        <v>0</v>
      </c>
      <c r="BP302" s="2">
        <v>0</v>
      </c>
      <c r="BQ302" s="2" t="s">
        <v>2759</v>
      </c>
      <c r="BR302" s="2">
        <v>6</v>
      </c>
      <c r="BS302" s="2" t="s">
        <v>12</v>
      </c>
      <c r="BT302" s="2">
        <v>130000</v>
      </c>
      <c r="BU302" s="2">
        <v>9</v>
      </c>
      <c r="BV302" s="2">
        <v>0</v>
      </c>
      <c r="BW302" s="2">
        <v>15</v>
      </c>
      <c r="BX302" s="2">
        <v>0</v>
      </c>
      <c r="BY302" s="2">
        <v>0</v>
      </c>
      <c r="BZ302" s="2">
        <v>0</v>
      </c>
      <c r="CA302" s="2">
        <v>0</v>
      </c>
      <c r="CB302" s="2">
        <v>0</v>
      </c>
      <c r="CC302" s="2" t="s">
        <v>2759</v>
      </c>
      <c r="CD302" s="2">
        <v>6</v>
      </c>
      <c r="CE302" s="2" t="s">
        <v>12</v>
      </c>
      <c r="CF302" s="2">
        <v>130000</v>
      </c>
      <c r="CG302" s="2">
        <v>9</v>
      </c>
      <c r="CH302" s="2">
        <v>0</v>
      </c>
      <c r="CI302" s="2">
        <v>15</v>
      </c>
      <c r="CJ302" s="2">
        <v>0</v>
      </c>
      <c r="CK302" s="2">
        <v>0</v>
      </c>
      <c r="CL302" s="2">
        <v>0</v>
      </c>
      <c r="CM302" s="2">
        <v>0</v>
      </c>
      <c r="CN302" s="2">
        <v>0</v>
      </c>
      <c r="CO302" s="2" t="s">
        <v>2759</v>
      </c>
      <c r="CP302" s="2">
        <v>6</v>
      </c>
      <c r="CQ302" s="2" t="s">
        <v>12</v>
      </c>
      <c r="CR302" s="2">
        <v>130000</v>
      </c>
      <c r="CS302" s="2">
        <v>9</v>
      </c>
      <c r="CT302" s="2">
        <v>0</v>
      </c>
      <c r="CU302" s="2">
        <v>15</v>
      </c>
      <c r="CV302" s="2">
        <v>0</v>
      </c>
      <c r="CW302" s="2">
        <v>0</v>
      </c>
      <c r="CX302" s="2">
        <v>0</v>
      </c>
      <c r="CY302" s="2">
        <v>0</v>
      </c>
      <c r="CZ302" s="2">
        <v>0</v>
      </c>
      <c r="DA302" s="2" t="s">
        <v>2759</v>
      </c>
      <c r="DB302" s="2">
        <v>6</v>
      </c>
      <c r="DC302" s="2" t="s">
        <v>12</v>
      </c>
      <c r="DD302" s="2">
        <v>130000</v>
      </c>
      <c r="DE302" s="2">
        <v>9</v>
      </c>
      <c r="DF302" s="2">
        <v>0</v>
      </c>
      <c r="DG302" s="2">
        <v>15</v>
      </c>
      <c r="DH302" s="2">
        <v>0</v>
      </c>
      <c r="DI302" s="2">
        <v>0</v>
      </c>
      <c r="DJ302" s="2">
        <v>0</v>
      </c>
      <c r="DK302" s="2">
        <v>0</v>
      </c>
      <c r="DL302" s="2">
        <v>0</v>
      </c>
      <c r="DM302" s="2" t="s">
        <v>2759</v>
      </c>
      <c r="DN302" s="2">
        <v>6</v>
      </c>
      <c r="DO302" s="2" t="s">
        <v>12</v>
      </c>
      <c r="DP302" s="2">
        <v>130000</v>
      </c>
      <c r="DQ302" s="2">
        <v>9</v>
      </c>
      <c r="DR302" s="2">
        <v>0</v>
      </c>
      <c r="DS302" s="2">
        <v>15</v>
      </c>
      <c r="DT302" s="2">
        <v>0</v>
      </c>
      <c r="DU302" s="2">
        <v>0</v>
      </c>
      <c r="DV302" s="2">
        <v>0</v>
      </c>
      <c r="DW302" s="2">
        <v>0</v>
      </c>
      <c r="DX302" s="2">
        <v>0</v>
      </c>
      <c r="DY302" s="2" t="s">
        <v>2759</v>
      </c>
      <c r="DZ302" s="2">
        <v>6</v>
      </c>
      <c r="EA302" s="2" t="s">
        <v>12</v>
      </c>
      <c r="EB302" s="2">
        <v>130000</v>
      </c>
      <c r="EC302" s="2">
        <v>9</v>
      </c>
      <c r="ED302" s="2">
        <v>0</v>
      </c>
      <c r="EE302" s="2">
        <v>15</v>
      </c>
      <c r="EF302" s="2">
        <v>0</v>
      </c>
      <c r="EG302" s="2">
        <v>0</v>
      </c>
      <c r="EH302" s="2">
        <v>0</v>
      </c>
      <c r="EI302" s="2">
        <v>0</v>
      </c>
      <c r="EJ302" s="2">
        <v>0</v>
      </c>
      <c r="EK302" s="2" t="s">
        <v>2759</v>
      </c>
      <c r="EL302" s="2">
        <v>6</v>
      </c>
      <c r="EM302" s="2" t="s">
        <v>12</v>
      </c>
      <c r="EN302" s="2">
        <v>130000</v>
      </c>
      <c r="EO302" s="2">
        <v>48</v>
      </c>
      <c r="EP302" s="120">
        <v>1040000</v>
      </c>
      <c r="EQ302" s="118" t="str">
        <f t="shared" si="40"/>
        <v/>
      </c>
      <c r="ER302" s="118" t="str">
        <f t="shared" si="41"/>
        <v/>
      </c>
      <c r="ES302" s="118">
        <f t="shared" si="42"/>
        <v>1</v>
      </c>
      <c r="ET302" s="118">
        <f t="shared" si="43"/>
        <v>1</v>
      </c>
      <c r="EU302" s="118">
        <f t="shared" si="44"/>
        <v>1</v>
      </c>
      <c r="EV302" s="118">
        <f t="shared" si="45"/>
        <v>1</v>
      </c>
      <c r="EW302" s="118">
        <f t="shared" si="46"/>
        <v>1</v>
      </c>
      <c r="EX302" s="118">
        <f t="shared" si="47"/>
        <v>1</v>
      </c>
      <c r="EY302" s="118">
        <f t="shared" si="48"/>
        <v>1</v>
      </c>
      <c r="EZ302" s="118">
        <f t="shared" si="49"/>
        <v>1</v>
      </c>
      <c r="FA302" s="118" t="str">
        <f>VLOOKUP(B302,[1]Kintone!A:H,8,0)</f>
        <v>診療所</v>
      </c>
      <c r="FB302" s="118"/>
      <c r="FC302" s="118"/>
      <c r="FD302" s="118"/>
    </row>
    <row r="303" spans="1:163" ht="18.75">
      <c r="A303" s="66">
        <v>299</v>
      </c>
      <c r="B303" s="25">
        <v>3013</v>
      </c>
      <c r="C303" s="67" t="s">
        <v>12</v>
      </c>
      <c r="D303" s="25">
        <v>2714302649</v>
      </c>
      <c r="E303" s="2" t="s">
        <v>2197</v>
      </c>
      <c r="F303" s="2" t="s">
        <v>3648</v>
      </c>
      <c r="G303" s="2" t="s">
        <v>3649</v>
      </c>
      <c r="H303" s="2" t="s">
        <v>2197</v>
      </c>
      <c r="I303" s="2" t="s">
        <v>106</v>
      </c>
      <c r="J303" s="2" t="s">
        <v>2760</v>
      </c>
      <c r="K303" s="68" t="s">
        <v>2198</v>
      </c>
      <c r="L303" s="2" t="s">
        <v>3650</v>
      </c>
      <c r="M303" s="2" t="s">
        <v>3651</v>
      </c>
      <c r="N303" s="2" t="s">
        <v>2199</v>
      </c>
      <c r="O303" s="118" t="s">
        <v>3652</v>
      </c>
      <c r="P303" s="2" t="s">
        <v>2198</v>
      </c>
      <c r="Q303" s="2" t="s">
        <v>2197</v>
      </c>
      <c r="R303" s="2" t="s">
        <v>106</v>
      </c>
      <c r="S303" s="2" t="s">
        <v>2760</v>
      </c>
      <c r="T303" s="119" t="s">
        <v>2200</v>
      </c>
      <c r="U303" s="2" t="s">
        <v>20</v>
      </c>
      <c r="V303" s="2" t="s">
        <v>12</v>
      </c>
      <c r="W303" s="69"/>
      <c r="X303" s="2" t="s">
        <v>2761</v>
      </c>
      <c r="Y303" s="2">
        <v>0</v>
      </c>
      <c r="Z303" s="2">
        <v>0</v>
      </c>
      <c r="AA303" s="2">
        <v>0</v>
      </c>
      <c r="AB303" s="2">
        <v>0</v>
      </c>
      <c r="AC303" s="2">
        <v>0</v>
      </c>
      <c r="AD303" s="2">
        <v>0</v>
      </c>
      <c r="AE303" s="2">
        <v>0</v>
      </c>
      <c r="AF303" s="2">
        <v>0</v>
      </c>
      <c r="AG303" s="2" t="s">
        <v>16</v>
      </c>
      <c r="AH303" s="2">
        <v>0</v>
      </c>
      <c r="AI303" s="2">
        <v>0</v>
      </c>
      <c r="AJ303" s="2">
        <v>0</v>
      </c>
      <c r="AK303" s="2">
        <v>0</v>
      </c>
      <c r="AL303" s="2">
        <v>0</v>
      </c>
      <c r="AM303" s="2">
        <v>0</v>
      </c>
      <c r="AN303" s="2">
        <v>0</v>
      </c>
      <c r="AO303" s="2">
        <v>0</v>
      </c>
      <c r="AP303" s="2">
        <v>0</v>
      </c>
      <c r="AQ303" s="2">
        <v>0</v>
      </c>
      <c r="AR303" s="2">
        <v>0</v>
      </c>
      <c r="AS303" s="2" t="s">
        <v>16</v>
      </c>
      <c r="AT303" s="2">
        <v>0</v>
      </c>
      <c r="AU303" s="2">
        <v>0</v>
      </c>
      <c r="AV303" s="2">
        <v>0</v>
      </c>
      <c r="AW303" s="2">
        <v>0</v>
      </c>
      <c r="AX303" s="2">
        <v>0</v>
      </c>
      <c r="AY303" s="2">
        <v>0</v>
      </c>
      <c r="AZ303" s="2">
        <v>0</v>
      </c>
      <c r="BA303" s="2">
        <v>13</v>
      </c>
      <c r="BB303" s="2">
        <v>0</v>
      </c>
      <c r="BC303" s="2">
        <v>19</v>
      </c>
      <c r="BD303" s="2">
        <v>0</v>
      </c>
      <c r="BE303" s="2" t="s">
        <v>2761</v>
      </c>
      <c r="BF303" s="2">
        <v>6</v>
      </c>
      <c r="BG303" s="2" t="s">
        <v>12</v>
      </c>
      <c r="BH303" s="2">
        <v>130000</v>
      </c>
      <c r="BI303" s="2">
        <v>0</v>
      </c>
      <c r="BJ303" s="2">
        <v>0</v>
      </c>
      <c r="BK303" s="2">
        <v>0</v>
      </c>
      <c r="BL303" s="2">
        <v>0</v>
      </c>
      <c r="BM303" s="2">
        <v>13</v>
      </c>
      <c r="BN303" s="2">
        <v>0</v>
      </c>
      <c r="BO303" s="2">
        <v>19</v>
      </c>
      <c r="BP303" s="2">
        <v>0</v>
      </c>
      <c r="BQ303" s="2" t="s">
        <v>2761</v>
      </c>
      <c r="BR303" s="2">
        <v>6</v>
      </c>
      <c r="BS303" s="2" t="s">
        <v>12</v>
      </c>
      <c r="BT303" s="2">
        <v>130000</v>
      </c>
      <c r="BU303" s="2">
        <v>0</v>
      </c>
      <c r="BV303" s="2">
        <v>0</v>
      </c>
      <c r="BW303" s="2">
        <v>0</v>
      </c>
      <c r="BX303" s="2">
        <v>0</v>
      </c>
      <c r="BY303" s="2">
        <v>13</v>
      </c>
      <c r="BZ303" s="2">
        <v>0</v>
      </c>
      <c r="CA303" s="2">
        <v>19</v>
      </c>
      <c r="CB303" s="2">
        <v>0</v>
      </c>
      <c r="CC303" s="2" t="s">
        <v>2761</v>
      </c>
      <c r="CD303" s="2">
        <v>6</v>
      </c>
      <c r="CE303" s="2" t="s">
        <v>12</v>
      </c>
      <c r="CF303" s="2">
        <v>130000</v>
      </c>
      <c r="CG303" s="2">
        <v>0</v>
      </c>
      <c r="CH303" s="2">
        <v>0</v>
      </c>
      <c r="CI303" s="2">
        <v>0</v>
      </c>
      <c r="CJ303" s="2">
        <v>0</v>
      </c>
      <c r="CK303" s="2">
        <v>13</v>
      </c>
      <c r="CL303" s="2">
        <v>0</v>
      </c>
      <c r="CM303" s="2">
        <v>19</v>
      </c>
      <c r="CN303" s="2">
        <v>0</v>
      </c>
      <c r="CO303" s="2" t="s">
        <v>2761</v>
      </c>
      <c r="CP303" s="2">
        <v>6</v>
      </c>
      <c r="CQ303" s="2" t="s">
        <v>12</v>
      </c>
      <c r="CR303" s="2">
        <v>130000</v>
      </c>
      <c r="CS303" s="2">
        <v>0</v>
      </c>
      <c r="CT303" s="2">
        <v>0</v>
      </c>
      <c r="CU303" s="2">
        <v>0</v>
      </c>
      <c r="CV303" s="2">
        <v>0</v>
      </c>
      <c r="CW303" s="2">
        <v>13</v>
      </c>
      <c r="CX303" s="2">
        <v>0</v>
      </c>
      <c r="CY303" s="2">
        <v>19</v>
      </c>
      <c r="CZ303" s="2">
        <v>0</v>
      </c>
      <c r="DA303" s="2" t="s">
        <v>2761</v>
      </c>
      <c r="DB303" s="2">
        <v>6</v>
      </c>
      <c r="DC303" s="2" t="s">
        <v>12</v>
      </c>
      <c r="DD303" s="2">
        <v>130000</v>
      </c>
      <c r="DE303" s="2">
        <v>0</v>
      </c>
      <c r="DF303" s="2">
        <v>0</v>
      </c>
      <c r="DG303" s="2">
        <v>0</v>
      </c>
      <c r="DH303" s="2">
        <v>0</v>
      </c>
      <c r="DI303" s="2">
        <v>13</v>
      </c>
      <c r="DJ303" s="2">
        <v>0</v>
      </c>
      <c r="DK303" s="2">
        <v>19</v>
      </c>
      <c r="DL303" s="2">
        <v>0</v>
      </c>
      <c r="DM303" s="2" t="s">
        <v>2761</v>
      </c>
      <c r="DN303" s="2">
        <v>6</v>
      </c>
      <c r="DO303" s="2" t="s">
        <v>12</v>
      </c>
      <c r="DP303" s="2">
        <v>130000</v>
      </c>
      <c r="DQ303" s="2">
        <v>0</v>
      </c>
      <c r="DR303" s="2">
        <v>0</v>
      </c>
      <c r="DS303" s="2">
        <v>0</v>
      </c>
      <c r="DT303" s="2">
        <v>0</v>
      </c>
      <c r="DU303" s="2">
        <v>13</v>
      </c>
      <c r="DV303" s="2">
        <v>0</v>
      </c>
      <c r="DW303" s="2">
        <v>19</v>
      </c>
      <c r="DX303" s="2">
        <v>0</v>
      </c>
      <c r="DY303" s="2" t="s">
        <v>2761</v>
      </c>
      <c r="DZ303" s="2">
        <v>6</v>
      </c>
      <c r="EA303" s="2" t="s">
        <v>12</v>
      </c>
      <c r="EB303" s="2">
        <v>130000</v>
      </c>
      <c r="EC303" s="2">
        <v>0</v>
      </c>
      <c r="ED303" s="2">
        <v>0</v>
      </c>
      <c r="EE303" s="2">
        <v>0</v>
      </c>
      <c r="EF303" s="2">
        <v>0</v>
      </c>
      <c r="EG303" s="2">
        <v>13</v>
      </c>
      <c r="EH303" s="2">
        <v>0</v>
      </c>
      <c r="EI303" s="2">
        <v>19</v>
      </c>
      <c r="EJ303" s="2">
        <v>0</v>
      </c>
      <c r="EK303" s="2" t="s">
        <v>2761</v>
      </c>
      <c r="EL303" s="2">
        <v>6</v>
      </c>
      <c r="EM303" s="2" t="s">
        <v>12</v>
      </c>
      <c r="EN303" s="2">
        <v>130000</v>
      </c>
      <c r="EO303" s="2">
        <v>48</v>
      </c>
      <c r="EP303" s="120">
        <v>1040000</v>
      </c>
      <c r="EQ303" s="118" t="str">
        <f t="shared" si="40"/>
        <v/>
      </c>
      <c r="ER303" s="118" t="str">
        <f t="shared" si="41"/>
        <v/>
      </c>
      <c r="ES303" s="118">
        <f t="shared" si="42"/>
        <v>1</v>
      </c>
      <c r="ET303" s="118">
        <f t="shared" si="43"/>
        <v>1</v>
      </c>
      <c r="EU303" s="118">
        <f t="shared" si="44"/>
        <v>1</v>
      </c>
      <c r="EV303" s="118">
        <f t="shared" si="45"/>
        <v>1</v>
      </c>
      <c r="EW303" s="118">
        <f t="shared" si="46"/>
        <v>1</v>
      </c>
      <c r="EX303" s="118">
        <f t="shared" si="47"/>
        <v>1</v>
      </c>
      <c r="EY303" s="118">
        <f t="shared" si="48"/>
        <v>1</v>
      </c>
      <c r="EZ303" s="118">
        <f t="shared" si="49"/>
        <v>1</v>
      </c>
      <c r="FA303" s="118" t="str">
        <f>VLOOKUP(B303,[1]Kintone!A:H,8,0)</f>
        <v>診療所</v>
      </c>
      <c r="FB303" s="118"/>
      <c r="FC303" s="118"/>
      <c r="FD303" s="118"/>
    </row>
    <row r="304" spans="1:163" ht="18.75" customHeight="1">
      <c r="A304" s="66">
        <v>300</v>
      </c>
      <c r="B304" s="25">
        <v>2673</v>
      </c>
      <c r="C304" s="67" t="s">
        <v>12</v>
      </c>
      <c r="D304" s="25">
        <v>2714111552</v>
      </c>
      <c r="E304" s="2" t="s">
        <v>1165</v>
      </c>
      <c r="F304" s="2">
        <v>0</v>
      </c>
      <c r="G304" s="2">
        <v>0</v>
      </c>
      <c r="H304" s="2" t="s">
        <v>219</v>
      </c>
      <c r="I304" s="2" t="s">
        <v>141</v>
      </c>
      <c r="J304" s="2" t="s">
        <v>804</v>
      </c>
      <c r="K304" s="68" t="s">
        <v>518</v>
      </c>
      <c r="L304" s="2" t="s">
        <v>1953</v>
      </c>
      <c r="M304" s="2" t="s">
        <v>1953</v>
      </c>
      <c r="N304" s="2" t="s">
        <v>805</v>
      </c>
      <c r="O304" s="118" t="s">
        <v>1954</v>
      </c>
      <c r="P304" s="2" t="s">
        <v>518</v>
      </c>
      <c r="Q304" s="2" t="s">
        <v>219</v>
      </c>
      <c r="R304" s="2" t="s">
        <v>141</v>
      </c>
      <c r="S304" s="2" t="s">
        <v>804</v>
      </c>
      <c r="T304" s="119" t="s">
        <v>805</v>
      </c>
      <c r="U304" s="2" t="s">
        <v>39</v>
      </c>
      <c r="V304" s="2" t="s">
        <v>12</v>
      </c>
      <c r="W304" s="123" t="s">
        <v>2762</v>
      </c>
      <c r="X304" s="2"/>
      <c r="Y304" s="2">
        <v>0</v>
      </c>
      <c r="Z304" s="2">
        <v>0</v>
      </c>
      <c r="AA304" s="2">
        <v>0</v>
      </c>
      <c r="AB304" s="2">
        <v>0</v>
      </c>
      <c r="AC304" s="2">
        <v>0</v>
      </c>
      <c r="AD304" s="2">
        <v>0</v>
      </c>
      <c r="AE304" s="2">
        <v>0</v>
      </c>
      <c r="AF304" s="2">
        <v>0</v>
      </c>
      <c r="AG304" s="2" t="s">
        <v>16</v>
      </c>
      <c r="AH304" s="2">
        <v>0</v>
      </c>
      <c r="AI304" s="2">
        <v>0</v>
      </c>
      <c r="AJ304" s="2">
        <v>0</v>
      </c>
      <c r="AK304" s="2">
        <v>0</v>
      </c>
      <c r="AL304" s="2">
        <v>0</v>
      </c>
      <c r="AM304" s="2">
        <v>0</v>
      </c>
      <c r="AN304" s="2">
        <v>0</v>
      </c>
      <c r="AO304" s="2">
        <v>0</v>
      </c>
      <c r="AP304" s="2">
        <v>0</v>
      </c>
      <c r="AQ304" s="2">
        <v>0</v>
      </c>
      <c r="AR304" s="2">
        <v>0</v>
      </c>
      <c r="AS304" s="2" t="s">
        <v>16</v>
      </c>
      <c r="AT304" s="2">
        <v>0</v>
      </c>
      <c r="AU304" s="2">
        <v>0</v>
      </c>
      <c r="AV304" s="2">
        <v>0</v>
      </c>
      <c r="AW304" s="2">
        <v>9</v>
      </c>
      <c r="AX304" s="2">
        <v>0</v>
      </c>
      <c r="AY304" s="2">
        <v>12</v>
      </c>
      <c r="AZ304" s="2">
        <v>0</v>
      </c>
      <c r="BA304" s="2">
        <v>0</v>
      </c>
      <c r="BB304" s="2">
        <v>0</v>
      </c>
      <c r="BC304" s="2">
        <v>0</v>
      </c>
      <c r="BD304" s="2">
        <v>0</v>
      </c>
      <c r="BE304" s="2" t="s">
        <v>16</v>
      </c>
      <c r="BF304" s="2">
        <v>3</v>
      </c>
      <c r="BG304" s="2" t="s">
        <v>12</v>
      </c>
      <c r="BH304" s="2">
        <v>70000</v>
      </c>
      <c r="BI304" s="2">
        <v>0</v>
      </c>
      <c r="BJ304" s="2">
        <v>0</v>
      </c>
      <c r="BK304" s="2">
        <v>0</v>
      </c>
      <c r="BL304" s="2">
        <v>0</v>
      </c>
      <c r="BM304" s="2">
        <v>0</v>
      </c>
      <c r="BN304" s="2">
        <v>0</v>
      </c>
      <c r="BO304" s="2">
        <v>0</v>
      </c>
      <c r="BP304" s="2">
        <v>0</v>
      </c>
      <c r="BQ304" s="2" t="s">
        <v>16</v>
      </c>
      <c r="BR304" s="2">
        <v>0</v>
      </c>
      <c r="BS304" s="2">
        <v>0</v>
      </c>
      <c r="BT304" s="2">
        <v>0</v>
      </c>
      <c r="BU304" s="2">
        <v>9</v>
      </c>
      <c r="BV304" s="2">
        <v>0</v>
      </c>
      <c r="BW304" s="2">
        <v>12</v>
      </c>
      <c r="BX304" s="2">
        <v>0</v>
      </c>
      <c r="BY304" s="2">
        <v>0</v>
      </c>
      <c r="BZ304" s="2">
        <v>0</v>
      </c>
      <c r="CA304" s="2">
        <v>0</v>
      </c>
      <c r="CB304" s="2">
        <v>0</v>
      </c>
      <c r="CC304" s="2" t="s">
        <v>16</v>
      </c>
      <c r="CD304" s="2">
        <v>3</v>
      </c>
      <c r="CE304" s="2" t="s">
        <v>12</v>
      </c>
      <c r="CF304" s="2">
        <v>70000</v>
      </c>
      <c r="CG304" s="2">
        <v>9</v>
      </c>
      <c r="CH304" s="2">
        <v>0</v>
      </c>
      <c r="CI304" s="2">
        <v>12</v>
      </c>
      <c r="CJ304" s="2">
        <v>0</v>
      </c>
      <c r="CK304" s="2">
        <v>0</v>
      </c>
      <c r="CL304" s="2">
        <v>0</v>
      </c>
      <c r="CM304" s="2">
        <v>0</v>
      </c>
      <c r="CN304" s="2">
        <v>0</v>
      </c>
      <c r="CO304" s="2" t="s">
        <v>16</v>
      </c>
      <c r="CP304" s="2">
        <v>3</v>
      </c>
      <c r="CQ304" s="2" t="s">
        <v>12</v>
      </c>
      <c r="CR304" s="2">
        <v>70000</v>
      </c>
      <c r="CS304" s="2">
        <v>0</v>
      </c>
      <c r="CT304" s="2">
        <v>0</v>
      </c>
      <c r="CU304" s="2">
        <v>0</v>
      </c>
      <c r="CV304" s="2">
        <v>0</v>
      </c>
      <c r="CW304" s="2">
        <v>0</v>
      </c>
      <c r="CX304" s="2">
        <v>0</v>
      </c>
      <c r="CY304" s="2">
        <v>0</v>
      </c>
      <c r="CZ304" s="2">
        <v>0</v>
      </c>
      <c r="DA304" s="2" t="s">
        <v>16</v>
      </c>
      <c r="DB304" s="2">
        <v>0</v>
      </c>
      <c r="DC304" s="2">
        <v>0</v>
      </c>
      <c r="DD304" s="2">
        <v>0</v>
      </c>
      <c r="DE304" s="2">
        <v>0</v>
      </c>
      <c r="DF304" s="2">
        <v>0</v>
      </c>
      <c r="DG304" s="2">
        <v>0</v>
      </c>
      <c r="DH304" s="2">
        <v>0</v>
      </c>
      <c r="DI304" s="2">
        <v>0</v>
      </c>
      <c r="DJ304" s="2">
        <v>0</v>
      </c>
      <c r="DK304" s="2">
        <v>0</v>
      </c>
      <c r="DL304" s="2">
        <v>0</v>
      </c>
      <c r="DM304" s="2" t="s">
        <v>16</v>
      </c>
      <c r="DN304" s="2">
        <v>0</v>
      </c>
      <c r="DO304" s="2">
        <v>0</v>
      </c>
      <c r="DP304" s="2">
        <v>0</v>
      </c>
      <c r="DQ304" s="2">
        <v>0</v>
      </c>
      <c r="DR304" s="2">
        <v>0</v>
      </c>
      <c r="DS304" s="2">
        <v>0</v>
      </c>
      <c r="DT304" s="2">
        <v>0</v>
      </c>
      <c r="DU304" s="2">
        <v>0</v>
      </c>
      <c r="DV304" s="2">
        <v>0</v>
      </c>
      <c r="DW304" s="2">
        <v>0</v>
      </c>
      <c r="DX304" s="2">
        <v>0</v>
      </c>
      <c r="DY304" s="2" t="s">
        <v>16</v>
      </c>
      <c r="DZ304" s="2">
        <v>0</v>
      </c>
      <c r="EA304" s="2">
        <v>0</v>
      </c>
      <c r="EB304" s="2">
        <v>0</v>
      </c>
      <c r="EC304" s="2">
        <v>0</v>
      </c>
      <c r="ED304" s="2">
        <v>0</v>
      </c>
      <c r="EE304" s="2">
        <v>0</v>
      </c>
      <c r="EF304" s="2">
        <v>0</v>
      </c>
      <c r="EG304" s="2">
        <v>0</v>
      </c>
      <c r="EH304" s="2">
        <v>0</v>
      </c>
      <c r="EI304" s="2">
        <v>0</v>
      </c>
      <c r="EJ304" s="2">
        <v>0</v>
      </c>
      <c r="EK304" s="2" t="s">
        <v>16</v>
      </c>
      <c r="EL304" s="2">
        <v>0</v>
      </c>
      <c r="EM304" s="2">
        <v>0</v>
      </c>
      <c r="EN304" s="2">
        <v>0</v>
      </c>
      <c r="EO304" s="2">
        <v>9</v>
      </c>
      <c r="EP304" s="120">
        <v>210000</v>
      </c>
      <c r="EQ304" s="118" t="str">
        <f t="shared" si="40"/>
        <v/>
      </c>
      <c r="ER304" s="118" t="str">
        <f t="shared" si="41"/>
        <v/>
      </c>
      <c r="ES304" s="118">
        <f t="shared" si="42"/>
        <v>1</v>
      </c>
      <c r="ET304" s="118" t="str">
        <f t="shared" si="43"/>
        <v/>
      </c>
      <c r="EU304" s="118">
        <f t="shared" si="44"/>
        <v>1</v>
      </c>
      <c r="EV304" s="118">
        <f t="shared" si="45"/>
        <v>1</v>
      </c>
      <c r="EW304" s="118" t="str">
        <f t="shared" si="46"/>
        <v/>
      </c>
      <c r="EX304" s="118" t="str">
        <f t="shared" si="47"/>
        <v/>
      </c>
      <c r="EY304" s="118" t="str">
        <f t="shared" si="48"/>
        <v/>
      </c>
      <c r="EZ304" s="118" t="str">
        <f t="shared" si="49"/>
        <v/>
      </c>
      <c r="FA304" s="118" t="str">
        <f>VLOOKUP(B304,[1]Kintone!A:H,8,0)</f>
        <v>診療所</v>
      </c>
      <c r="FB304" s="118"/>
      <c r="FC304" s="118"/>
      <c r="FD304" s="118"/>
    </row>
    <row r="305" spans="1:161" ht="18.75">
      <c r="A305" s="66">
        <v>301</v>
      </c>
      <c r="B305" s="25">
        <v>1928</v>
      </c>
      <c r="C305" s="67" t="s">
        <v>12</v>
      </c>
      <c r="D305" s="25">
        <v>2713203319</v>
      </c>
      <c r="E305" s="2" t="s">
        <v>918</v>
      </c>
      <c r="F305" s="2" t="s">
        <v>2040</v>
      </c>
      <c r="G305" s="2" t="s">
        <v>553</v>
      </c>
      <c r="H305" s="2" t="s">
        <v>918</v>
      </c>
      <c r="I305" s="2" t="s">
        <v>247</v>
      </c>
      <c r="J305" s="2" t="s">
        <v>919</v>
      </c>
      <c r="K305" s="68" t="s">
        <v>553</v>
      </c>
      <c r="L305" s="2" t="s">
        <v>2041</v>
      </c>
      <c r="M305" s="2" t="s">
        <v>3653</v>
      </c>
      <c r="N305" s="2" t="s">
        <v>920</v>
      </c>
      <c r="O305" s="118" t="s">
        <v>3654</v>
      </c>
      <c r="P305" s="2" t="s">
        <v>553</v>
      </c>
      <c r="Q305" s="2" t="s">
        <v>918</v>
      </c>
      <c r="R305" s="2" t="s">
        <v>247</v>
      </c>
      <c r="S305" s="2" t="s">
        <v>919</v>
      </c>
      <c r="T305" s="119" t="s">
        <v>920</v>
      </c>
      <c r="U305" s="2" t="s">
        <v>20</v>
      </c>
      <c r="V305" s="2" t="s">
        <v>12</v>
      </c>
      <c r="W305" s="69"/>
      <c r="X305" s="2" t="s">
        <v>3023</v>
      </c>
      <c r="Y305" s="2">
        <v>0</v>
      </c>
      <c r="Z305" s="2">
        <v>0</v>
      </c>
      <c r="AA305" s="2">
        <v>0</v>
      </c>
      <c r="AB305" s="2">
        <v>0</v>
      </c>
      <c r="AC305" s="2">
        <v>0</v>
      </c>
      <c r="AD305" s="2">
        <v>0</v>
      </c>
      <c r="AE305" s="2">
        <v>0</v>
      </c>
      <c r="AF305" s="2">
        <v>0</v>
      </c>
      <c r="AG305" s="2" t="s">
        <v>16</v>
      </c>
      <c r="AH305" s="2">
        <v>0</v>
      </c>
      <c r="AI305" s="2">
        <v>0</v>
      </c>
      <c r="AJ305" s="2">
        <v>0</v>
      </c>
      <c r="AK305" s="2">
        <v>0</v>
      </c>
      <c r="AL305" s="2">
        <v>0</v>
      </c>
      <c r="AM305" s="2">
        <v>0</v>
      </c>
      <c r="AN305" s="2">
        <v>0</v>
      </c>
      <c r="AO305" s="2">
        <v>0</v>
      </c>
      <c r="AP305" s="2">
        <v>0</v>
      </c>
      <c r="AQ305" s="2">
        <v>0</v>
      </c>
      <c r="AR305" s="2">
        <v>0</v>
      </c>
      <c r="AS305" s="2" t="s">
        <v>16</v>
      </c>
      <c r="AT305" s="2">
        <v>0</v>
      </c>
      <c r="AU305" s="2">
        <v>0</v>
      </c>
      <c r="AV305" s="2">
        <v>0</v>
      </c>
      <c r="AW305" s="2">
        <v>0</v>
      </c>
      <c r="AX305" s="2">
        <v>0</v>
      </c>
      <c r="AY305" s="2">
        <v>0</v>
      </c>
      <c r="AZ305" s="2">
        <v>0</v>
      </c>
      <c r="BA305" s="2">
        <v>0</v>
      </c>
      <c r="BB305" s="2">
        <v>0</v>
      </c>
      <c r="BC305" s="2">
        <v>0</v>
      </c>
      <c r="BD305" s="2">
        <v>0</v>
      </c>
      <c r="BE305" s="2" t="s">
        <v>16</v>
      </c>
      <c r="BF305" s="2">
        <v>0</v>
      </c>
      <c r="BG305" s="2">
        <v>0</v>
      </c>
      <c r="BH305" s="2">
        <v>0</v>
      </c>
      <c r="BI305" s="2">
        <v>0</v>
      </c>
      <c r="BJ305" s="2">
        <v>0</v>
      </c>
      <c r="BK305" s="2">
        <v>0</v>
      </c>
      <c r="BL305" s="2">
        <v>0</v>
      </c>
      <c r="BM305" s="2">
        <v>0</v>
      </c>
      <c r="BN305" s="2">
        <v>0</v>
      </c>
      <c r="BO305" s="2">
        <v>0</v>
      </c>
      <c r="BP305" s="2">
        <v>0</v>
      </c>
      <c r="BQ305" s="2" t="s">
        <v>16</v>
      </c>
      <c r="BR305" s="2">
        <v>0</v>
      </c>
      <c r="BS305" s="2">
        <v>0</v>
      </c>
      <c r="BT305" s="2">
        <v>0</v>
      </c>
      <c r="BU305" s="2">
        <v>10</v>
      </c>
      <c r="BV305" s="2">
        <v>0</v>
      </c>
      <c r="BW305" s="2">
        <v>15</v>
      </c>
      <c r="BX305" s="2">
        <v>0</v>
      </c>
      <c r="BY305" s="2">
        <v>0</v>
      </c>
      <c r="BZ305" s="2">
        <v>0</v>
      </c>
      <c r="CA305" s="2">
        <v>0</v>
      </c>
      <c r="CB305" s="2">
        <v>0</v>
      </c>
      <c r="CC305" s="2" t="s">
        <v>3023</v>
      </c>
      <c r="CD305" s="2">
        <v>5</v>
      </c>
      <c r="CE305" s="2" t="s">
        <v>12</v>
      </c>
      <c r="CF305" s="2">
        <v>110000</v>
      </c>
      <c r="CG305" s="2">
        <v>0</v>
      </c>
      <c r="CH305" s="2">
        <v>0</v>
      </c>
      <c r="CI305" s="2">
        <v>0</v>
      </c>
      <c r="CJ305" s="2">
        <v>0</v>
      </c>
      <c r="CK305" s="2">
        <v>0</v>
      </c>
      <c r="CL305" s="2">
        <v>0</v>
      </c>
      <c r="CM305" s="2">
        <v>0</v>
      </c>
      <c r="CN305" s="2">
        <v>0</v>
      </c>
      <c r="CO305" s="2" t="s">
        <v>16</v>
      </c>
      <c r="CP305" s="2">
        <v>0</v>
      </c>
      <c r="CQ305" s="2">
        <v>0</v>
      </c>
      <c r="CR305" s="2">
        <v>0</v>
      </c>
      <c r="CS305" s="2">
        <v>10</v>
      </c>
      <c r="CT305" s="2">
        <v>0</v>
      </c>
      <c r="CU305" s="2">
        <v>15</v>
      </c>
      <c r="CV305" s="2">
        <v>0</v>
      </c>
      <c r="CW305" s="2">
        <v>0</v>
      </c>
      <c r="CX305" s="2">
        <v>0</v>
      </c>
      <c r="CY305" s="2">
        <v>0</v>
      </c>
      <c r="CZ305" s="2">
        <v>0</v>
      </c>
      <c r="DA305" s="2" t="s">
        <v>3023</v>
      </c>
      <c r="DB305" s="2">
        <v>5</v>
      </c>
      <c r="DC305" s="2" t="s">
        <v>12</v>
      </c>
      <c r="DD305" s="2">
        <v>110000</v>
      </c>
      <c r="DE305" s="2">
        <v>0</v>
      </c>
      <c r="DF305" s="2">
        <v>0</v>
      </c>
      <c r="DG305" s="2">
        <v>0</v>
      </c>
      <c r="DH305" s="2">
        <v>0</v>
      </c>
      <c r="DI305" s="2">
        <v>0</v>
      </c>
      <c r="DJ305" s="2">
        <v>0</v>
      </c>
      <c r="DK305" s="2">
        <v>0</v>
      </c>
      <c r="DL305" s="2">
        <v>0</v>
      </c>
      <c r="DM305" s="2" t="s">
        <v>16</v>
      </c>
      <c r="DN305" s="2">
        <v>0</v>
      </c>
      <c r="DO305" s="2">
        <v>0</v>
      </c>
      <c r="DP305" s="2">
        <v>0</v>
      </c>
      <c r="DQ305" s="2">
        <v>10</v>
      </c>
      <c r="DR305" s="2">
        <v>0</v>
      </c>
      <c r="DS305" s="2">
        <v>15</v>
      </c>
      <c r="DT305" s="2">
        <v>0</v>
      </c>
      <c r="DU305" s="2">
        <v>0</v>
      </c>
      <c r="DV305" s="2">
        <v>0</v>
      </c>
      <c r="DW305" s="2">
        <v>0</v>
      </c>
      <c r="DX305" s="2">
        <v>0</v>
      </c>
      <c r="DY305" s="2" t="s">
        <v>3023</v>
      </c>
      <c r="DZ305" s="2">
        <v>5</v>
      </c>
      <c r="EA305" s="2" t="s">
        <v>12</v>
      </c>
      <c r="EB305" s="2">
        <v>110000</v>
      </c>
      <c r="EC305" s="2">
        <v>0</v>
      </c>
      <c r="ED305" s="2">
        <v>0</v>
      </c>
      <c r="EE305" s="2">
        <v>0</v>
      </c>
      <c r="EF305" s="2">
        <v>0</v>
      </c>
      <c r="EG305" s="2">
        <v>0</v>
      </c>
      <c r="EH305" s="2">
        <v>0</v>
      </c>
      <c r="EI305" s="2">
        <v>0</v>
      </c>
      <c r="EJ305" s="2">
        <v>0</v>
      </c>
      <c r="EK305" s="2" t="s">
        <v>16</v>
      </c>
      <c r="EL305" s="2">
        <v>0</v>
      </c>
      <c r="EM305" s="2">
        <v>0</v>
      </c>
      <c r="EN305" s="2">
        <v>0</v>
      </c>
      <c r="EO305" s="2">
        <v>15</v>
      </c>
      <c r="EP305" s="120">
        <v>330000</v>
      </c>
      <c r="EQ305" s="118" t="str">
        <f t="shared" si="40"/>
        <v/>
      </c>
      <c r="ER305" s="118" t="str">
        <f t="shared" si="41"/>
        <v/>
      </c>
      <c r="ES305" s="118" t="str">
        <f t="shared" si="42"/>
        <v/>
      </c>
      <c r="ET305" s="118" t="str">
        <f t="shared" si="43"/>
        <v/>
      </c>
      <c r="EU305" s="118">
        <f t="shared" si="44"/>
        <v>1</v>
      </c>
      <c r="EV305" s="118" t="str">
        <f t="shared" si="45"/>
        <v/>
      </c>
      <c r="EW305" s="118">
        <f t="shared" si="46"/>
        <v>1</v>
      </c>
      <c r="EX305" s="118" t="str">
        <f t="shared" si="47"/>
        <v/>
      </c>
      <c r="EY305" s="118">
        <f t="shared" si="48"/>
        <v>1</v>
      </c>
      <c r="EZ305" s="118" t="str">
        <f t="shared" si="49"/>
        <v/>
      </c>
      <c r="FA305" s="118" t="str">
        <f>VLOOKUP(B305,[1]Kintone!A:H,8,0)</f>
        <v>診療所</v>
      </c>
      <c r="FB305" s="118"/>
      <c r="FC305" s="118"/>
      <c r="FD305" s="118"/>
    </row>
    <row r="306" spans="1:161" ht="18.75">
      <c r="A306" s="66">
        <v>302</v>
      </c>
      <c r="B306" s="25">
        <v>534</v>
      </c>
      <c r="C306" s="67" t="s">
        <v>12</v>
      </c>
      <c r="D306" s="25">
        <v>2714802713</v>
      </c>
      <c r="E306" s="2" t="s">
        <v>1474</v>
      </c>
      <c r="F306" s="2" t="s">
        <v>1475</v>
      </c>
      <c r="G306" s="2" t="s">
        <v>1476</v>
      </c>
      <c r="H306" s="2" t="s">
        <v>2241</v>
      </c>
      <c r="I306" s="2" t="s">
        <v>210</v>
      </c>
      <c r="J306" s="2" t="s">
        <v>211</v>
      </c>
      <c r="K306" s="68" t="s">
        <v>209</v>
      </c>
      <c r="L306" s="2" t="s">
        <v>1477</v>
      </c>
      <c r="M306" s="2" t="s">
        <v>3655</v>
      </c>
      <c r="N306" s="2" t="s">
        <v>3656</v>
      </c>
      <c r="O306" s="118" t="s">
        <v>3657</v>
      </c>
      <c r="P306" s="2" t="s">
        <v>209</v>
      </c>
      <c r="Q306" s="2" t="s">
        <v>2241</v>
      </c>
      <c r="R306" s="2" t="s">
        <v>210</v>
      </c>
      <c r="S306" s="2" t="s">
        <v>211</v>
      </c>
      <c r="T306" s="119" t="s">
        <v>212</v>
      </c>
      <c r="U306" s="2" t="s">
        <v>39</v>
      </c>
      <c r="V306" s="2" t="s">
        <v>12</v>
      </c>
      <c r="W306" s="69"/>
      <c r="X306" s="2"/>
      <c r="Y306" s="2">
        <v>0</v>
      </c>
      <c r="Z306" s="2">
        <v>0</v>
      </c>
      <c r="AA306" s="2">
        <v>0</v>
      </c>
      <c r="AB306" s="2">
        <v>0</v>
      </c>
      <c r="AC306" s="2">
        <v>0</v>
      </c>
      <c r="AD306" s="2">
        <v>0</v>
      </c>
      <c r="AE306" s="2">
        <v>0</v>
      </c>
      <c r="AF306" s="2">
        <v>0</v>
      </c>
      <c r="AG306" s="2" t="s">
        <v>16</v>
      </c>
      <c r="AH306" s="2">
        <v>0</v>
      </c>
      <c r="AI306" s="2">
        <v>0</v>
      </c>
      <c r="AJ306" s="2">
        <v>0</v>
      </c>
      <c r="AK306" s="2">
        <v>0</v>
      </c>
      <c r="AL306" s="2">
        <v>0</v>
      </c>
      <c r="AM306" s="2">
        <v>0</v>
      </c>
      <c r="AN306" s="2">
        <v>0</v>
      </c>
      <c r="AO306" s="2">
        <v>0</v>
      </c>
      <c r="AP306" s="2">
        <v>0</v>
      </c>
      <c r="AQ306" s="2">
        <v>0</v>
      </c>
      <c r="AR306" s="2">
        <v>0</v>
      </c>
      <c r="AS306" s="2" t="s">
        <v>16</v>
      </c>
      <c r="AT306" s="2">
        <v>0</v>
      </c>
      <c r="AU306" s="2">
        <v>0</v>
      </c>
      <c r="AV306" s="2">
        <v>0</v>
      </c>
      <c r="AW306" s="2">
        <v>9</v>
      </c>
      <c r="AX306" s="2">
        <v>0</v>
      </c>
      <c r="AY306" s="2">
        <v>12</v>
      </c>
      <c r="AZ306" s="2">
        <v>0</v>
      </c>
      <c r="BA306" s="2">
        <v>0</v>
      </c>
      <c r="BB306" s="2">
        <v>0</v>
      </c>
      <c r="BC306" s="2">
        <v>0</v>
      </c>
      <c r="BD306" s="2">
        <v>0</v>
      </c>
      <c r="BE306" s="2" t="s">
        <v>16</v>
      </c>
      <c r="BF306" s="2">
        <v>3</v>
      </c>
      <c r="BG306" s="2" t="s">
        <v>12</v>
      </c>
      <c r="BH306" s="2">
        <v>70000</v>
      </c>
      <c r="BI306" s="2">
        <v>9</v>
      </c>
      <c r="BJ306" s="2">
        <v>0</v>
      </c>
      <c r="BK306" s="2">
        <v>12</v>
      </c>
      <c r="BL306" s="2">
        <v>0</v>
      </c>
      <c r="BM306" s="2">
        <v>0</v>
      </c>
      <c r="BN306" s="2">
        <v>0</v>
      </c>
      <c r="BO306" s="2">
        <v>0</v>
      </c>
      <c r="BP306" s="2">
        <v>0</v>
      </c>
      <c r="BQ306" s="2" t="s">
        <v>16</v>
      </c>
      <c r="BR306" s="2">
        <v>3</v>
      </c>
      <c r="BS306" s="2" t="s">
        <v>12</v>
      </c>
      <c r="BT306" s="2">
        <v>70000</v>
      </c>
      <c r="BU306" s="2">
        <v>9</v>
      </c>
      <c r="BV306" s="2">
        <v>0</v>
      </c>
      <c r="BW306" s="2">
        <v>12</v>
      </c>
      <c r="BX306" s="2">
        <v>0</v>
      </c>
      <c r="BY306" s="2">
        <v>0</v>
      </c>
      <c r="BZ306" s="2">
        <v>0</v>
      </c>
      <c r="CA306" s="2">
        <v>0</v>
      </c>
      <c r="CB306" s="2">
        <v>0</v>
      </c>
      <c r="CC306" s="2" t="s">
        <v>16</v>
      </c>
      <c r="CD306" s="2">
        <v>3</v>
      </c>
      <c r="CE306" s="2" t="s">
        <v>12</v>
      </c>
      <c r="CF306" s="2">
        <v>70000</v>
      </c>
      <c r="CG306" s="2">
        <v>9</v>
      </c>
      <c r="CH306" s="2">
        <v>0</v>
      </c>
      <c r="CI306" s="2">
        <v>12</v>
      </c>
      <c r="CJ306" s="2">
        <v>0</v>
      </c>
      <c r="CK306" s="2">
        <v>0</v>
      </c>
      <c r="CL306" s="2">
        <v>0</v>
      </c>
      <c r="CM306" s="2">
        <v>0</v>
      </c>
      <c r="CN306" s="2">
        <v>0</v>
      </c>
      <c r="CO306" s="2" t="s">
        <v>16</v>
      </c>
      <c r="CP306" s="2">
        <v>3</v>
      </c>
      <c r="CQ306" s="2" t="s">
        <v>12</v>
      </c>
      <c r="CR306" s="2">
        <v>70000</v>
      </c>
      <c r="CS306" s="2">
        <v>9</v>
      </c>
      <c r="CT306" s="2">
        <v>0</v>
      </c>
      <c r="CU306" s="2">
        <v>12</v>
      </c>
      <c r="CV306" s="2">
        <v>0</v>
      </c>
      <c r="CW306" s="2">
        <v>0</v>
      </c>
      <c r="CX306" s="2">
        <v>0</v>
      </c>
      <c r="CY306" s="2">
        <v>0</v>
      </c>
      <c r="CZ306" s="2">
        <v>0</v>
      </c>
      <c r="DA306" s="2" t="s">
        <v>16</v>
      </c>
      <c r="DB306" s="2">
        <v>3</v>
      </c>
      <c r="DC306" s="2" t="s">
        <v>12</v>
      </c>
      <c r="DD306" s="2">
        <v>70000</v>
      </c>
      <c r="DE306" s="2">
        <v>9</v>
      </c>
      <c r="DF306" s="2">
        <v>0</v>
      </c>
      <c r="DG306" s="2">
        <v>12</v>
      </c>
      <c r="DH306" s="2">
        <v>0</v>
      </c>
      <c r="DI306" s="2">
        <v>0</v>
      </c>
      <c r="DJ306" s="2">
        <v>0</v>
      </c>
      <c r="DK306" s="2">
        <v>0</v>
      </c>
      <c r="DL306" s="2">
        <v>0</v>
      </c>
      <c r="DM306" s="2" t="s">
        <v>16</v>
      </c>
      <c r="DN306" s="2">
        <v>3</v>
      </c>
      <c r="DO306" s="2" t="s">
        <v>12</v>
      </c>
      <c r="DP306" s="2">
        <v>70000</v>
      </c>
      <c r="DQ306" s="2">
        <v>9</v>
      </c>
      <c r="DR306" s="2">
        <v>0</v>
      </c>
      <c r="DS306" s="2">
        <v>12</v>
      </c>
      <c r="DT306" s="2">
        <v>0</v>
      </c>
      <c r="DU306" s="2">
        <v>0</v>
      </c>
      <c r="DV306" s="2">
        <v>0</v>
      </c>
      <c r="DW306" s="2">
        <v>0</v>
      </c>
      <c r="DX306" s="2">
        <v>0</v>
      </c>
      <c r="DY306" s="2" t="s">
        <v>16</v>
      </c>
      <c r="DZ306" s="2">
        <v>3</v>
      </c>
      <c r="EA306" s="2" t="s">
        <v>12</v>
      </c>
      <c r="EB306" s="2">
        <v>70000</v>
      </c>
      <c r="EC306" s="2">
        <v>9</v>
      </c>
      <c r="ED306" s="2">
        <v>0</v>
      </c>
      <c r="EE306" s="2">
        <v>12</v>
      </c>
      <c r="EF306" s="2">
        <v>0</v>
      </c>
      <c r="EG306" s="2">
        <v>0</v>
      </c>
      <c r="EH306" s="2">
        <v>0</v>
      </c>
      <c r="EI306" s="2">
        <v>0</v>
      </c>
      <c r="EJ306" s="2">
        <v>0</v>
      </c>
      <c r="EK306" s="2" t="s">
        <v>16</v>
      </c>
      <c r="EL306" s="2">
        <v>3</v>
      </c>
      <c r="EM306" s="2" t="s">
        <v>12</v>
      </c>
      <c r="EN306" s="2">
        <v>70000</v>
      </c>
      <c r="EO306" s="2">
        <v>24</v>
      </c>
      <c r="EP306" s="120">
        <v>560000</v>
      </c>
      <c r="EQ306" s="118" t="str">
        <f t="shared" si="40"/>
        <v/>
      </c>
      <c r="ER306" s="118" t="str">
        <f t="shared" si="41"/>
        <v/>
      </c>
      <c r="ES306" s="118">
        <f t="shared" si="42"/>
        <v>1</v>
      </c>
      <c r="ET306" s="118">
        <f t="shared" si="43"/>
        <v>1</v>
      </c>
      <c r="EU306" s="118">
        <f t="shared" si="44"/>
        <v>1</v>
      </c>
      <c r="EV306" s="118">
        <f t="shared" si="45"/>
        <v>1</v>
      </c>
      <c r="EW306" s="118">
        <f t="shared" si="46"/>
        <v>1</v>
      </c>
      <c r="EX306" s="118">
        <f t="shared" si="47"/>
        <v>1</v>
      </c>
      <c r="EY306" s="118">
        <f t="shared" si="48"/>
        <v>1</v>
      </c>
      <c r="EZ306" s="118">
        <f t="shared" si="49"/>
        <v>1</v>
      </c>
      <c r="FA306" s="118" t="str">
        <f>VLOOKUP(B306,[1]Kintone!A:H,8,0)</f>
        <v>診療所</v>
      </c>
      <c r="FB306" s="118"/>
      <c r="FC306" s="118"/>
      <c r="FD306" s="118"/>
    </row>
    <row r="307" spans="1:161" ht="18.75">
      <c r="A307" s="66">
        <v>303</v>
      </c>
      <c r="B307" s="25">
        <v>1320</v>
      </c>
      <c r="C307" s="67" t="s">
        <v>15</v>
      </c>
      <c r="D307" s="25">
        <v>2714406044</v>
      </c>
      <c r="E307" s="2" t="s">
        <v>796</v>
      </c>
      <c r="F307" s="2" t="s">
        <v>3658</v>
      </c>
      <c r="G307" s="2" t="s">
        <v>2270</v>
      </c>
      <c r="H307" s="2" t="s">
        <v>796</v>
      </c>
      <c r="I307" s="2" t="s">
        <v>73</v>
      </c>
      <c r="J307" s="2" t="s">
        <v>3091</v>
      </c>
      <c r="K307" s="68" t="s">
        <v>3659</v>
      </c>
      <c r="L307" s="2" t="s">
        <v>2213</v>
      </c>
      <c r="M307" s="2" t="s">
        <v>3660</v>
      </c>
      <c r="N307" s="2" t="s">
        <v>797</v>
      </c>
      <c r="O307" s="118" t="s">
        <v>2214</v>
      </c>
      <c r="P307" s="2" t="s">
        <v>2270</v>
      </c>
      <c r="Q307" s="2" t="s">
        <v>796</v>
      </c>
      <c r="R307" s="2" t="s">
        <v>73</v>
      </c>
      <c r="S307" s="2" t="s">
        <v>3091</v>
      </c>
      <c r="T307" s="119" t="s">
        <v>797</v>
      </c>
      <c r="U307" s="2" t="s">
        <v>20</v>
      </c>
      <c r="V307" s="2" t="s">
        <v>15</v>
      </c>
      <c r="W307" s="69"/>
      <c r="X307" s="2"/>
      <c r="Y307" s="2">
        <v>0</v>
      </c>
      <c r="Z307" s="2">
        <v>0</v>
      </c>
      <c r="AA307" s="2">
        <v>0</v>
      </c>
      <c r="AB307" s="2">
        <v>0</v>
      </c>
      <c r="AC307" s="2">
        <v>0</v>
      </c>
      <c r="AD307" s="2">
        <v>0</v>
      </c>
      <c r="AE307" s="2">
        <v>0</v>
      </c>
      <c r="AF307" s="2">
        <v>0</v>
      </c>
      <c r="AG307" s="2" t="s">
        <v>16</v>
      </c>
      <c r="AH307" s="2">
        <v>0</v>
      </c>
      <c r="AI307" s="2">
        <v>0</v>
      </c>
      <c r="AJ307" s="2">
        <v>0</v>
      </c>
      <c r="AK307" s="2">
        <v>0</v>
      </c>
      <c r="AL307" s="2">
        <v>0</v>
      </c>
      <c r="AM307" s="2">
        <v>0</v>
      </c>
      <c r="AN307" s="2">
        <v>0</v>
      </c>
      <c r="AO307" s="2">
        <v>0</v>
      </c>
      <c r="AP307" s="2">
        <v>0</v>
      </c>
      <c r="AQ307" s="2">
        <v>0</v>
      </c>
      <c r="AR307" s="2">
        <v>0</v>
      </c>
      <c r="AS307" s="2" t="s">
        <v>16</v>
      </c>
      <c r="AT307" s="2">
        <v>0</v>
      </c>
      <c r="AU307" s="2">
        <v>0</v>
      </c>
      <c r="AV307" s="2">
        <v>0</v>
      </c>
      <c r="AW307" s="2">
        <v>0</v>
      </c>
      <c r="AX307" s="2">
        <v>0</v>
      </c>
      <c r="AY307" s="2">
        <v>0</v>
      </c>
      <c r="AZ307" s="2">
        <v>0</v>
      </c>
      <c r="BA307" s="2">
        <v>0</v>
      </c>
      <c r="BB307" s="2">
        <v>0</v>
      </c>
      <c r="BC307" s="2">
        <v>0</v>
      </c>
      <c r="BD307" s="2">
        <v>0</v>
      </c>
      <c r="BE307" s="2" t="s">
        <v>16</v>
      </c>
      <c r="BF307" s="2">
        <v>0</v>
      </c>
      <c r="BG307" s="2">
        <v>0</v>
      </c>
      <c r="BH307" s="2">
        <v>0</v>
      </c>
      <c r="BI307" s="2">
        <v>0</v>
      </c>
      <c r="BJ307" s="2">
        <v>0</v>
      </c>
      <c r="BK307" s="2">
        <v>0</v>
      </c>
      <c r="BL307" s="2">
        <v>0</v>
      </c>
      <c r="BM307" s="2">
        <v>0</v>
      </c>
      <c r="BN307" s="2">
        <v>0</v>
      </c>
      <c r="BO307" s="2">
        <v>0</v>
      </c>
      <c r="BP307" s="2">
        <v>0</v>
      </c>
      <c r="BQ307" s="2" t="s">
        <v>16</v>
      </c>
      <c r="BR307" s="2">
        <v>0</v>
      </c>
      <c r="BS307" s="2">
        <v>0</v>
      </c>
      <c r="BT307" s="2">
        <v>0</v>
      </c>
      <c r="BU307" s="2">
        <v>0</v>
      </c>
      <c r="BV307" s="2">
        <v>0</v>
      </c>
      <c r="BW307" s="2">
        <v>0</v>
      </c>
      <c r="BX307" s="2">
        <v>0</v>
      </c>
      <c r="BY307" s="2">
        <v>0</v>
      </c>
      <c r="BZ307" s="2">
        <v>0</v>
      </c>
      <c r="CA307" s="2">
        <v>0</v>
      </c>
      <c r="CB307" s="2">
        <v>0</v>
      </c>
      <c r="CC307" s="2" t="s">
        <v>16</v>
      </c>
      <c r="CD307" s="2">
        <v>0</v>
      </c>
      <c r="CE307" s="2">
        <v>0</v>
      </c>
      <c r="CF307" s="2">
        <v>0</v>
      </c>
      <c r="CG307" s="2">
        <v>0</v>
      </c>
      <c r="CH307" s="2">
        <v>0</v>
      </c>
      <c r="CI307" s="2">
        <v>0</v>
      </c>
      <c r="CJ307" s="2">
        <v>0</v>
      </c>
      <c r="CK307" s="2">
        <v>0</v>
      </c>
      <c r="CL307" s="2">
        <v>0</v>
      </c>
      <c r="CM307" s="2">
        <v>0</v>
      </c>
      <c r="CN307" s="2">
        <v>0</v>
      </c>
      <c r="CO307" s="2" t="s">
        <v>16</v>
      </c>
      <c r="CP307" s="2">
        <v>0</v>
      </c>
      <c r="CQ307" s="2">
        <v>0</v>
      </c>
      <c r="CR307" s="2">
        <v>0</v>
      </c>
      <c r="CS307" s="2">
        <v>0</v>
      </c>
      <c r="CT307" s="2">
        <v>0</v>
      </c>
      <c r="CU307" s="2">
        <v>0</v>
      </c>
      <c r="CV307" s="2">
        <v>0</v>
      </c>
      <c r="CW307" s="2">
        <v>14</v>
      </c>
      <c r="CX307" s="2">
        <v>0</v>
      </c>
      <c r="CY307" s="2">
        <v>16</v>
      </c>
      <c r="CZ307" s="2">
        <v>0</v>
      </c>
      <c r="DA307" s="2" t="s">
        <v>16</v>
      </c>
      <c r="DB307" s="2">
        <v>2</v>
      </c>
      <c r="DC307" s="2" t="s">
        <v>15</v>
      </c>
      <c r="DD307" s="2">
        <v>25000</v>
      </c>
      <c r="DE307" s="2">
        <v>0</v>
      </c>
      <c r="DF307" s="2">
        <v>0</v>
      </c>
      <c r="DG307" s="2">
        <v>0</v>
      </c>
      <c r="DH307" s="2">
        <v>0</v>
      </c>
      <c r="DI307" s="2">
        <v>0</v>
      </c>
      <c r="DJ307" s="2">
        <v>0</v>
      </c>
      <c r="DK307" s="2">
        <v>0</v>
      </c>
      <c r="DL307" s="2">
        <v>0</v>
      </c>
      <c r="DM307" s="2" t="s">
        <v>16</v>
      </c>
      <c r="DN307" s="2">
        <v>0</v>
      </c>
      <c r="DO307" s="2">
        <v>0</v>
      </c>
      <c r="DP307" s="2">
        <v>0</v>
      </c>
      <c r="DQ307" s="2">
        <v>0</v>
      </c>
      <c r="DR307" s="2">
        <v>0</v>
      </c>
      <c r="DS307" s="2">
        <v>0</v>
      </c>
      <c r="DT307" s="2">
        <v>0</v>
      </c>
      <c r="DU307" s="2">
        <v>14</v>
      </c>
      <c r="DV307" s="2">
        <v>0</v>
      </c>
      <c r="DW307" s="2">
        <v>16</v>
      </c>
      <c r="DX307" s="2">
        <v>0</v>
      </c>
      <c r="DY307" s="2" t="s">
        <v>16</v>
      </c>
      <c r="DZ307" s="2">
        <v>2</v>
      </c>
      <c r="EA307" s="2" t="s">
        <v>15</v>
      </c>
      <c r="EB307" s="2">
        <v>25000</v>
      </c>
      <c r="EC307" s="2">
        <v>0</v>
      </c>
      <c r="ED307" s="2">
        <v>0</v>
      </c>
      <c r="EE307" s="2">
        <v>0</v>
      </c>
      <c r="EF307" s="2">
        <v>0</v>
      </c>
      <c r="EG307" s="2">
        <v>0</v>
      </c>
      <c r="EH307" s="2">
        <v>0</v>
      </c>
      <c r="EI307" s="2">
        <v>0</v>
      </c>
      <c r="EJ307" s="2">
        <v>0</v>
      </c>
      <c r="EK307" s="2" t="s">
        <v>16</v>
      </c>
      <c r="EL307" s="2">
        <v>0</v>
      </c>
      <c r="EM307" s="2">
        <v>0</v>
      </c>
      <c r="EN307" s="2">
        <v>0</v>
      </c>
      <c r="EO307" s="2">
        <v>4</v>
      </c>
      <c r="EP307" s="120">
        <v>50000</v>
      </c>
      <c r="EQ307" s="118" t="str">
        <f t="shared" si="40"/>
        <v/>
      </c>
      <c r="ER307" s="118" t="str">
        <f t="shared" si="41"/>
        <v/>
      </c>
      <c r="ES307" s="118" t="str">
        <f t="shared" si="42"/>
        <v/>
      </c>
      <c r="ET307" s="118" t="str">
        <f t="shared" si="43"/>
        <v/>
      </c>
      <c r="EU307" s="118" t="str">
        <f t="shared" si="44"/>
        <v/>
      </c>
      <c r="EV307" s="118" t="str">
        <f t="shared" si="45"/>
        <v/>
      </c>
      <c r="EW307" s="118">
        <f t="shared" si="46"/>
        <v>1</v>
      </c>
      <c r="EX307" s="118" t="str">
        <f t="shared" si="47"/>
        <v/>
      </c>
      <c r="EY307" s="118">
        <f t="shared" si="48"/>
        <v>1</v>
      </c>
      <c r="EZ307" s="118" t="str">
        <f t="shared" si="49"/>
        <v/>
      </c>
      <c r="FA307" s="118" t="str">
        <f>VLOOKUP(B307,[1]Kintone!A:H,8,0)</f>
        <v>診療所</v>
      </c>
      <c r="FB307" s="118"/>
      <c r="FC307" s="118"/>
      <c r="FD307" s="118"/>
    </row>
    <row r="308" spans="1:161" ht="18.75">
      <c r="A308" s="66">
        <v>304</v>
      </c>
      <c r="B308" s="25">
        <v>673</v>
      </c>
      <c r="C308" s="67" t="s">
        <v>15</v>
      </c>
      <c r="D308" s="25">
        <v>2715204240</v>
      </c>
      <c r="E308" s="2" t="s">
        <v>1165</v>
      </c>
      <c r="F308" s="2">
        <v>0</v>
      </c>
      <c r="G308" s="2">
        <v>0</v>
      </c>
      <c r="H308" s="2" t="s">
        <v>22</v>
      </c>
      <c r="I308" s="2" t="s">
        <v>23</v>
      </c>
      <c r="J308" s="2" t="s">
        <v>2688</v>
      </c>
      <c r="K308" s="68" t="s">
        <v>2258</v>
      </c>
      <c r="L308" s="2" t="s">
        <v>3661</v>
      </c>
      <c r="M308" s="2" t="s">
        <v>3661</v>
      </c>
      <c r="N308" s="2" t="s">
        <v>3662</v>
      </c>
      <c r="O308" s="118" t="s">
        <v>3663</v>
      </c>
      <c r="P308" s="2" t="s">
        <v>2258</v>
      </c>
      <c r="Q308" s="2" t="s">
        <v>22</v>
      </c>
      <c r="R308" s="2" t="s">
        <v>23</v>
      </c>
      <c r="S308" s="2" t="s">
        <v>2688</v>
      </c>
      <c r="T308" s="119" t="s">
        <v>2689</v>
      </c>
      <c r="U308" s="2" t="s">
        <v>20</v>
      </c>
      <c r="V308" s="2" t="s">
        <v>15</v>
      </c>
      <c r="W308" s="69"/>
      <c r="X308" s="2"/>
      <c r="Y308" s="2">
        <v>9</v>
      </c>
      <c r="Z308" s="2">
        <v>0</v>
      </c>
      <c r="AA308" s="2">
        <v>12</v>
      </c>
      <c r="AB308" s="2">
        <v>0</v>
      </c>
      <c r="AC308" s="2">
        <v>15</v>
      </c>
      <c r="AD308" s="2">
        <v>0</v>
      </c>
      <c r="AE308" s="2">
        <v>18</v>
      </c>
      <c r="AF308" s="2">
        <v>0</v>
      </c>
      <c r="AG308" s="2" t="s">
        <v>16</v>
      </c>
      <c r="AH308" s="2">
        <v>6</v>
      </c>
      <c r="AI308" s="2" t="s">
        <v>15</v>
      </c>
      <c r="AJ308" s="2">
        <v>65000</v>
      </c>
      <c r="AK308" s="2">
        <v>9</v>
      </c>
      <c r="AL308" s="2">
        <v>0</v>
      </c>
      <c r="AM308" s="2">
        <v>12</v>
      </c>
      <c r="AN308" s="2">
        <v>0</v>
      </c>
      <c r="AO308" s="2">
        <v>15</v>
      </c>
      <c r="AP308" s="2">
        <v>0</v>
      </c>
      <c r="AQ308" s="2">
        <v>18</v>
      </c>
      <c r="AR308" s="2">
        <v>0</v>
      </c>
      <c r="AS308" s="2" t="s">
        <v>16</v>
      </c>
      <c r="AT308" s="2">
        <v>6</v>
      </c>
      <c r="AU308" s="2" t="s">
        <v>15</v>
      </c>
      <c r="AV308" s="2">
        <v>65000</v>
      </c>
      <c r="AW308" s="2">
        <v>9</v>
      </c>
      <c r="AX308" s="2">
        <v>0</v>
      </c>
      <c r="AY308" s="2">
        <v>12</v>
      </c>
      <c r="AZ308" s="2">
        <v>0</v>
      </c>
      <c r="BA308" s="2">
        <v>15</v>
      </c>
      <c r="BB308" s="2">
        <v>0</v>
      </c>
      <c r="BC308" s="2">
        <v>18</v>
      </c>
      <c r="BD308" s="2">
        <v>0</v>
      </c>
      <c r="BE308" s="2" t="s">
        <v>16</v>
      </c>
      <c r="BF308" s="2">
        <v>6</v>
      </c>
      <c r="BG308" s="2" t="s">
        <v>15</v>
      </c>
      <c r="BH308" s="2">
        <v>65000</v>
      </c>
      <c r="BI308" s="2">
        <v>9</v>
      </c>
      <c r="BJ308" s="2">
        <v>0</v>
      </c>
      <c r="BK308" s="2">
        <v>12</v>
      </c>
      <c r="BL308" s="2">
        <v>0</v>
      </c>
      <c r="BM308" s="2">
        <v>15</v>
      </c>
      <c r="BN308" s="2">
        <v>0</v>
      </c>
      <c r="BO308" s="2">
        <v>18</v>
      </c>
      <c r="BP308" s="2">
        <v>0</v>
      </c>
      <c r="BQ308" s="2" t="s">
        <v>16</v>
      </c>
      <c r="BR308" s="2">
        <v>6</v>
      </c>
      <c r="BS308" s="2" t="s">
        <v>15</v>
      </c>
      <c r="BT308" s="2">
        <v>65000</v>
      </c>
      <c r="BU308" s="2">
        <v>9</v>
      </c>
      <c r="BV308" s="2">
        <v>0</v>
      </c>
      <c r="BW308" s="2">
        <v>12</v>
      </c>
      <c r="BX308" s="2">
        <v>0</v>
      </c>
      <c r="BY308" s="2">
        <v>15</v>
      </c>
      <c r="BZ308" s="2">
        <v>0</v>
      </c>
      <c r="CA308" s="2">
        <v>18</v>
      </c>
      <c r="CB308" s="2">
        <v>0</v>
      </c>
      <c r="CC308" s="2" t="s">
        <v>16</v>
      </c>
      <c r="CD308" s="2">
        <v>6</v>
      </c>
      <c r="CE308" s="2" t="s">
        <v>15</v>
      </c>
      <c r="CF308" s="2">
        <v>65000</v>
      </c>
      <c r="CG308" s="2">
        <v>9</v>
      </c>
      <c r="CH308" s="2">
        <v>0</v>
      </c>
      <c r="CI308" s="2">
        <v>12</v>
      </c>
      <c r="CJ308" s="2">
        <v>0</v>
      </c>
      <c r="CK308" s="2">
        <v>15</v>
      </c>
      <c r="CL308" s="2">
        <v>0</v>
      </c>
      <c r="CM308" s="2">
        <v>18</v>
      </c>
      <c r="CN308" s="2">
        <v>0</v>
      </c>
      <c r="CO308" s="2" t="s">
        <v>16</v>
      </c>
      <c r="CP308" s="2">
        <v>6</v>
      </c>
      <c r="CQ308" s="2" t="s">
        <v>15</v>
      </c>
      <c r="CR308" s="2">
        <v>65000</v>
      </c>
      <c r="CS308" s="2">
        <v>9</v>
      </c>
      <c r="CT308" s="2">
        <v>0</v>
      </c>
      <c r="CU308" s="2">
        <v>12</v>
      </c>
      <c r="CV308" s="2">
        <v>0</v>
      </c>
      <c r="CW308" s="2">
        <v>15</v>
      </c>
      <c r="CX308" s="2">
        <v>0</v>
      </c>
      <c r="CY308" s="2">
        <v>18</v>
      </c>
      <c r="CZ308" s="2">
        <v>0</v>
      </c>
      <c r="DA308" s="2" t="s">
        <v>16</v>
      </c>
      <c r="DB308" s="2">
        <v>6</v>
      </c>
      <c r="DC308" s="2" t="s">
        <v>15</v>
      </c>
      <c r="DD308" s="2">
        <v>65000</v>
      </c>
      <c r="DE308" s="2">
        <v>9</v>
      </c>
      <c r="DF308" s="2">
        <v>0</v>
      </c>
      <c r="DG308" s="2">
        <v>12</v>
      </c>
      <c r="DH308" s="2">
        <v>0</v>
      </c>
      <c r="DI308" s="2">
        <v>15</v>
      </c>
      <c r="DJ308" s="2">
        <v>0</v>
      </c>
      <c r="DK308" s="2">
        <v>18</v>
      </c>
      <c r="DL308" s="2">
        <v>0</v>
      </c>
      <c r="DM308" s="2" t="s">
        <v>16</v>
      </c>
      <c r="DN308" s="2">
        <v>6</v>
      </c>
      <c r="DO308" s="2" t="s">
        <v>15</v>
      </c>
      <c r="DP308" s="2">
        <v>65000</v>
      </c>
      <c r="DQ308" s="2">
        <v>9</v>
      </c>
      <c r="DR308" s="2">
        <v>0</v>
      </c>
      <c r="DS308" s="2">
        <v>12</v>
      </c>
      <c r="DT308" s="2">
        <v>0</v>
      </c>
      <c r="DU308" s="2">
        <v>15</v>
      </c>
      <c r="DV308" s="2">
        <v>0</v>
      </c>
      <c r="DW308" s="2">
        <v>18</v>
      </c>
      <c r="DX308" s="2">
        <v>0</v>
      </c>
      <c r="DY308" s="2" t="s">
        <v>16</v>
      </c>
      <c r="DZ308" s="2">
        <v>6</v>
      </c>
      <c r="EA308" s="2" t="s">
        <v>15</v>
      </c>
      <c r="EB308" s="2">
        <v>65000</v>
      </c>
      <c r="EC308" s="2">
        <v>9</v>
      </c>
      <c r="ED308" s="2">
        <v>0</v>
      </c>
      <c r="EE308" s="2">
        <v>12</v>
      </c>
      <c r="EF308" s="2">
        <v>0</v>
      </c>
      <c r="EG308" s="2">
        <v>15</v>
      </c>
      <c r="EH308" s="2">
        <v>0</v>
      </c>
      <c r="EI308" s="2">
        <v>18</v>
      </c>
      <c r="EJ308" s="2">
        <v>0</v>
      </c>
      <c r="EK308" s="2" t="s">
        <v>16</v>
      </c>
      <c r="EL308" s="2">
        <v>6</v>
      </c>
      <c r="EM308" s="2" t="s">
        <v>15</v>
      </c>
      <c r="EN308" s="2">
        <v>65000</v>
      </c>
      <c r="EO308" s="2">
        <v>60</v>
      </c>
      <c r="EP308" s="120">
        <v>650000</v>
      </c>
      <c r="EQ308" s="118">
        <f t="shared" si="40"/>
        <v>1</v>
      </c>
      <c r="ER308" s="118">
        <f t="shared" si="41"/>
        <v>1</v>
      </c>
      <c r="ES308" s="118">
        <f t="shared" si="42"/>
        <v>1</v>
      </c>
      <c r="ET308" s="118">
        <f t="shared" si="43"/>
        <v>1</v>
      </c>
      <c r="EU308" s="118">
        <f t="shared" si="44"/>
        <v>1</v>
      </c>
      <c r="EV308" s="118">
        <f t="shared" si="45"/>
        <v>1</v>
      </c>
      <c r="EW308" s="118">
        <f t="shared" si="46"/>
        <v>1</v>
      </c>
      <c r="EX308" s="118">
        <f t="shared" si="47"/>
        <v>1</v>
      </c>
      <c r="EY308" s="118">
        <f t="shared" si="48"/>
        <v>1</v>
      </c>
      <c r="EZ308" s="118">
        <f t="shared" si="49"/>
        <v>1</v>
      </c>
      <c r="FA308" s="118" t="str">
        <f>VLOOKUP(B308,[1]Kintone!A:H,8,0)</f>
        <v>診療所</v>
      </c>
      <c r="FB308" s="118"/>
      <c r="FC308" s="118"/>
      <c r="FD308" s="118"/>
    </row>
    <row r="309" spans="1:161" ht="18.75">
      <c r="A309" s="66">
        <v>305</v>
      </c>
      <c r="B309" s="25">
        <v>2036</v>
      </c>
      <c r="C309" s="67" t="s">
        <v>12</v>
      </c>
      <c r="D309" s="25">
        <v>2714302755</v>
      </c>
      <c r="E309" s="2" t="s">
        <v>1165</v>
      </c>
      <c r="F309" s="2">
        <v>0</v>
      </c>
      <c r="G309" s="2">
        <v>0</v>
      </c>
      <c r="H309" s="2" t="s">
        <v>865</v>
      </c>
      <c r="I309" s="2" t="s">
        <v>106</v>
      </c>
      <c r="J309" s="2" t="s">
        <v>2737</v>
      </c>
      <c r="K309" s="68" t="s">
        <v>2278</v>
      </c>
      <c r="L309" s="2" t="s">
        <v>3664</v>
      </c>
      <c r="M309" s="2" t="s">
        <v>3664</v>
      </c>
      <c r="N309" s="2" t="s">
        <v>866</v>
      </c>
      <c r="O309" s="118">
        <v>0</v>
      </c>
      <c r="P309" s="2" t="s">
        <v>2278</v>
      </c>
      <c r="Q309" s="2" t="s">
        <v>865</v>
      </c>
      <c r="R309" s="2" t="s">
        <v>106</v>
      </c>
      <c r="S309" s="2" t="s">
        <v>2737</v>
      </c>
      <c r="T309" s="119" t="s">
        <v>866</v>
      </c>
      <c r="U309" s="2" t="s">
        <v>29</v>
      </c>
      <c r="V309" s="2" t="s">
        <v>12</v>
      </c>
      <c r="W309" s="69"/>
      <c r="X309" s="2" t="s">
        <v>2738</v>
      </c>
      <c r="Y309" s="2">
        <v>0</v>
      </c>
      <c r="Z309" s="2">
        <v>0</v>
      </c>
      <c r="AA309" s="2">
        <v>0</v>
      </c>
      <c r="AB309" s="2">
        <v>0</v>
      </c>
      <c r="AC309" s="2">
        <v>0</v>
      </c>
      <c r="AD309" s="2">
        <v>0</v>
      </c>
      <c r="AE309" s="2">
        <v>0</v>
      </c>
      <c r="AF309" s="2">
        <v>0</v>
      </c>
      <c r="AG309" s="2" t="s">
        <v>16</v>
      </c>
      <c r="AH309" s="2">
        <v>0</v>
      </c>
      <c r="AI309" s="2">
        <v>0</v>
      </c>
      <c r="AJ309" s="2">
        <v>0</v>
      </c>
      <c r="AK309" s="2">
        <v>8</v>
      </c>
      <c r="AL309" s="2">
        <v>0</v>
      </c>
      <c r="AM309" s="2">
        <v>14</v>
      </c>
      <c r="AN309" s="2">
        <v>0</v>
      </c>
      <c r="AO309" s="2">
        <v>0</v>
      </c>
      <c r="AP309" s="2">
        <v>0</v>
      </c>
      <c r="AQ309" s="2">
        <v>0</v>
      </c>
      <c r="AR309" s="2">
        <v>0</v>
      </c>
      <c r="AS309" s="2" t="s">
        <v>2738</v>
      </c>
      <c r="AT309" s="2">
        <v>6</v>
      </c>
      <c r="AU309" s="2" t="s">
        <v>12</v>
      </c>
      <c r="AV309" s="2">
        <v>130000</v>
      </c>
      <c r="AW309" s="2">
        <v>8</v>
      </c>
      <c r="AX309" s="2">
        <v>0</v>
      </c>
      <c r="AY309" s="2">
        <v>14</v>
      </c>
      <c r="AZ309" s="2">
        <v>0</v>
      </c>
      <c r="BA309" s="2">
        <v>0</v>
      </c>
      <c r="BB309" s="2">
        <v>0</v>
      </c>
      <c r="BC309" s="2">
        <v>0</v>
      </c>
      <c r="BD309" s="2">
        <v>0</v>
      </c>
      <c r="BE309" s="2" t="s">
        <v>2738</v>
      </c>
      <c r="BF309" s="2">
        <v>6</v>
      </c>
      <c r="BG309" s="2" t="s">
        <v>12</v>
      </c>
      <c r="BH309" s="2">
        <v>130000</v>
      </c>
      <c r="BI309" s="2">
        <v>8</v>
      </c>
      <c r="BJ309" s="2">
        <v>0</v>
      </c>
      <c r="BK309" s="2">
        <v>14</v>
      </c>
      <c r="BL309" s="2">
        <v>0</v>
      </c>
      <c r="BM309" s="2">
        <v>0</v>
      </c>
      <c r="BN309" s="2">
        <v>0</v>
      </c>
      <c r="BO309" s="2">
        <v>0</v>
      </c>
      <c r="BP309" s="2">
        <v>0</v>
      </c>
      <c r="BQ309" s="2" t="s">
        <v>2738</v>
      </c>
      <c r="BR309" s="2">
        <v>6</v>
      </c>
      <c r="BS309" s="2" t="s">
        <v>12</v>
      </c>
      <c r="BT309" s="2">
        <v>130000</v>
      </c>
      <c r="BU309" s="2">
        <v>8</v>
      </c>
      <c r="BV309" s="2">
        <v>0</v>
      </c>
      <c r="BW309" s="2">
        <v>14</v>
      </c>
      <c r="BX309" s="2">
        <v>0</v>
      </c>
      <c r="BY309" s="2">
        <v>0</v>
      </c>
      <c r="BZ309" s="2">
        <v>0</v>
      </c>
      <c r="CA309" s="2">
        <v>0</v>
      </c>
      <c r="CB309" s="2">
        <v>0</v>
      </c>
      <c r="CC309" s="2" t="s">
        <v>2738</v>
      </c>
      <c r="CD309" s="2">
        <v>6</v>
      </c>
      <c r="CE309" s="2" t="s">
        <v>12</v>
      </c>
      <c r="CF309" s="2">
        <v>130000</v>
      </c>
      <c r="CG309" s="2">
        <v>8</v>
      </c>
      <c r="CH309" s="2">
        <v>0</v>
      </c>
      <c r="CI309" s="2">
        <v>14</v>
      </c>
      <c r="CJ309" s="2">
        <v>0</v>
      </c>
      <c r="CK309" s="2">
        <v>0</v>
      </c>
      <c r="CL309" s="2">
        <v>0</v>
      </c>
      <c r="CM309" s="2">
        <v>0</v>
      </c>
      <c r="CN309" s="2">
        <v>0</v>
      </c>
      <c r="CO309" s="2" t="s">
        <v>2738</v>
      </c>
      <c r="CP309" s="2">
        <v>6</v>
      </c>
      <c r="CQ309" s="2" t="s">
        <v>12</v>
      </c>
      <c r="CR309" s="2">
        <v>130000</v>
      </c>
      <c r="CS309" s="2">
        <v>8</v>
      </c>
      <c r="CT309" s="2">
        <v>0</v>
      </c>
      <c r="CU309" s="2">
        <v>14</v>
      </c>
      <c r="CV309" s="2">
        <v>0</v>
      </c>
      <c r="CW309" s="2">
        <v>0</v>
      </c>
      <c r="CX309" s="2">
        <v>0</v>
      </c>
      <c r="CY309" s="2">
        <v>0</v>
      </c>
      <c r="CZ309" s="2">
        <v>0</v>
      </c>
      <c r="DA309" s="2" t="s">
        <v>2738</v>
      </c>
      <c r="DB309" s="2">
        <v>6</v>
      </c>
      <c r="DC309" s="2" t="s">
        <v>12</v>
      </c>
      <c r="DD309" s="2">
        <v>130000</v>
      </c>
      <c r="DE309" s="2">
        <v>0</v>
      </c>
      <c r="DF309" s="2">
        <v>0</v>
      </c>
      <c r="DG309" s="2">
        <v>0</v>
      </c>
      <c r="DH309" s="2">
        <v>0</v>
      </c>
      <c r="DI309" s="2">
        <v>0</v>
      </c>
      <c r="DJ309" s="2">
        <v>0</v>
      </c>
      <c r="DK309" s="2">
        <v>0</v>
      </c>
      <c r="DL309" s="2">
        <v>0</v>
      </c>
      <c r="DM309" s="2" t="s">
        <v>16</v>
      </c>
      <c r="DN309" s="2">
        <v>0</v>
      </c>
      <c r="DO309" s="2">
        <v>0</v>
      </c>
      <c r="DP309" s="2">
        <v>0</v>
      </c>
      <c r="DQ309" s="2">
        <v>0</v>
      </c>
      <c r="DR309" s="2">
        <v>0</v>
      </c>
      <c r="DS309" s="2">
        <v>0</v>
      </c>
      <c r="DT309" s="2">
        <v>0</v>
      </c>
      <c r="DU309" s="2">
        <v>0</v>
      </c>
      <c r="DV309" s="2">
        <v>0</v>
      </c>
      <c r="DW309" s="2">
        <v>0</v>
      </c>
      <c r="DX309" s="2">
        <v>0</v>
      </c>
      <c r="DY309" s="2" t="s">
        <v>16</v>
      </c>
      <c r="DZ309" s="2">
        <v>0</v>
      </c>
      <c r="EA309" s="2">
        <v>0</v>
      </c>
      <c r="EB309" s="2">
        <v>0</v>
      </c>
      <c r="EC309" s="2">
        <v>8</v>
      </c>
      <c r="ED309" s="2">
        <v>0</v>
      </c>
      <c r="EE309" s="2">
        <v>14</v>
      </c>
      <c r="EF309" s="2">
        <v>0</v>
      </c>
      <c r="EG309" s="2">
        <v>0</v>
      </c>
      <c r="EH309" s="2">
        <v>0</v>
      </c>
      <c r="EI309" s="2">
        <v>0</v>
      </c>
      <c r="EJ309" s="2">
        <v>0</v>
      </c>
      <c r="EK309" s="2" t="s">
        <v>2738</v>
      </c>
      <c r="EL309" s="2">
        <v>6</v>
      </c>
      <c r="EM309" s="2" t="s">
        <v>12</v>
      </c>
      <c r="EN309" s="2">
        <v>130000</v>
      </c>
      <c r="EO309" s="2">
        <v>42</v>
      </c>
      <c r="EP309" s="120">
        <v>910000</v>
      </c>
      <c r="EQ309" s="118" t="str">
        <f t="shared" si="40"/>
        <v/>
      </c>
      <c r="ER309" s="118">
        <f t="shared" si="41"/>
        <v>1</v>
      </c>
      <c r="ES309" s="118">
        <f t="shared" si="42"/>
        <v>1</v>
      </c>
      <c r="ET309" s="118">
        <f t="shared" si="43"/>
        <v>1</v>
      </c>
      <c r="EU309" s="118">
        <f t="shared" si="44"/>
        <v>1</v>
      </c>
      <c r="EV309" s="118">
        <f t="shared" si="45"/>
        <v>1</v>
      </c>
      <c r="EW309" s="118">
        <f t="shared" si="46"/>
        <v>1</v>
      </c>
      <c r="EX309" s="118" t="str">
        <f t="shared" si="47"/>
        <v/>
      </c>
      <c r="EY309" s="118" t="str">
        <f t="shared" si="48"/>
        <v/>
      </c>
      <c r="EZ309" s="118">
        <f t="shared" si="49"/>
        <v>1</v>
      </c>
      <c r="FA309" s="118" t="str">
        <f>VLOOKUP(B309,[1]Kintone!A:H,8,0)</f>
        <v>診療所</v>
      </c>
      <c r="FB309" s="118"/>
      <c r="FC309" s="118"/>
      <c r="FD309" s="118"/>
    </row>
    <row r="310" spans="1:161" ht="18.75">
      <c r="A310" s="66">
        <v>306</v>
      </c>
      <c r="B310" s="25">
        <v>871</v>
      </c>
      <c r="C310" s="67" t="s">
        <v>1289</v>
      </c>
      <c r="D310" s="25">
        <v>2710904356</v>
      </c>
      <c r="E310" s="2" t="s">
        <v>1165</v>
      </c>
      <c r="F310" s="2">
        <v>0</v>
      </c>
      <c r="G310" s="2">
        <v>0</v>
      </c>
      <c r="H310" s="2" t="s">
        <v>2763</v>
      </c>
      <c r="I310" s="2" t="s">
        <v>191</v>
      </c>
      <c r="J310" s="2" t="s">
        <v>2764</v>
      </c>
      <c r="K310" s="68" t="s">
        <v>2262</v>
      </c>
      <c r="L310" s="2" t="s">
        <v>3665</v>
      </c>
      <c r="M310" s="2" t="s">
        <v>3665</v>
      </c>
      <c r="N310" s="2" t="s">
        <v>3666</v>
      </c>
      <c r="O310" s="118" t="s">
        <v>3667</v>
      </c>
      <c r="P310" s="2" t="s">
        <v>2262</v>
      </c>
      <c r="Q310" s="2" t="s">
        <v>2763</v>
      </c>
      <c r="R310" s="2" t="s">
        <v>191</v>
      </c>
      <c r="S310" s="2" t="s">
        <v>2764</v>
      </c>
      <c r="T310" s="119" t="s">
        <v>2765</v>
      </c>
      <c r="U310" s="2" t="s">
        <v>39</v>
      </c>
      <c r="V310" s="2" t="s">
        <v>1289</v>
      </c>
      <c r="W310" s="69" t="s">
        <v>2766</v>
      </c>
      <c r="X310" s="2" t="s">
        <v>2767</v>
      </c>
      <c r="Y310" s="2">
        <v>0</v>
      </c>
      <c r="Z310" s="2">
        <v>0</v>
      </c>
      <c r="AA310" s="2">
        <v>0</v>
      </c>
      <c r="AB310" s="2">
        <v>0</v>
      </c>
      <c r="AC310" s="2">
        <v>0</v>
      </c>
      <c r="AD310" s="2">
        <v>0</v>
      </c>
      <c r="AE310" s="2">
        <v>0</v>
      </c>
      <c r="AF310" s="2">
        <v>0</v>
      </c>
      <c r="AG310" s="2" t="s">
        <v>16</v>
      </c>
      <c r="AH310" s="2">
        <v>0</v>
      </c>
      <c r="AI310" s="2">
        <v>0</v>
      </c>
      <c r="AJ310" s="2">
        <v>0</v>
      </c>
      <c r="AK310" s="2">
        <v>0</v>
      </c>
      <c r="AL310" s="2">
        <v>0</v>
      </c>
      <c r="AM310" s="2">
        <v>0</v>
      </c>
      <c r="AN310" s="2">
        <v>0</v>
      </c>
      <c r="AO310" s="2">
        <v>0</v>
      </c>
      <c r="AP310" s="2">
        <v>0</v>
      </c>
      <c r="AQ310" s="2">
        <v>0</v>
      </c>
      <c r="AR310" s="2">
        <v>0</v>
      </c>
      <c r="AS310" s="2" t="s">
        <v>16</v>
      </c>
      <c r="AT310" s="2">
        <v>0</v>
      </c>
      <c r="AU310" s="2">
        <v>0</v>
      </c>
      <c r="AV310" s="2">
        <v>0</v>
      </c>
      <c r="AW310" s="2">
        <v>0</v>
      </c>
      <c r="AX310" s="2">
        <v>0</v>
      </c>
      <c r="AY310" s="2">
        <v>0</v>
      </c>
      <c r="AZ310" s="2">
        <v>0</v>
      </c>
      <c r="BA310" s="2">
        <v>12</v>
      </c>
      <c r="BB310" s="2">
        <v>30</v>
      </c>
      <c r="BC310" s="2">
        <v>17</v>
      </c>
      <c r="BD310" s="2">
        <v>30</v>
      </c>
      <c r="BE310" s="2" t="s">
        <v>2767</v>
      </c>
      <c r="BF310" s="2">
        <v>5</v>
      </c>
      <c r="BG310" s="2" t="s">
        <v>1084</v>
      </c>
      <c r="BH310" s="2">
        <v>77000</v>
      </c>
      <c r="BI310" s="2">
        <v>9</v>
      </c>
      <c r="BJ310" s="2">
        <v>0</v>
      </c>
      <c r="BK310" s="2">
        <v>13</v>
      </c>
      <c r="BL310" s="2">
        <v>30</v>
      </c>
      <c r="BM310" s="2">
        <v>0</v>
      </c>
      <c r="BN310" s="2">
        <v>0</v>
      </c>
      <c r="BO310" s="2">
        <v>0</v>
      </c>
      <c r="BP310" s="2">
        <v>0</v>
      </c>
      <c r="BQ310" s="2" t="s">
        <v>2767</v>
      </c>
      <c r="BR310" s="2">
        <v>4.5</v>
      </c>
      <c r="BS310" s="2" t="s">
        <v>1084</v>
      </c>
      <c r="BT310" s="2">
        <v>70000</v>
      </c>
      <c r="BU310" s="2">
        <v>10</v>
      </c>
      <c r="BV310" s="2">
        <v>0</v>
      </c>
      <c r="BW310" s="2">
        <v>12</v>
      </c>
      <c r="BX310" s="2">
        <v>0</v>
      </c>
      <c r="BY310" s="2">
        <v>14</v>
      </c>
      <c r="BZ310" s="2">
        <v>0</v>
      </c>
      <c r="CA310" s="2">
        <v>18</v>
      </c>
      <c r="CB310" s="2">
        <v>0</v>
      </c>
      <c r="CC310" s="2" t="s">
        <v>2767</v>
      </c>
      <c r="CD310" s="2">
        <v>6</v>
      </c>
      <c r="CE310" s="2" t="s">
        <v>12</v>
      </c>
      <c r="CF310" s="2">
        <v>130000</v>
      </c>
      <c r="CG310" s="2">
        <v>10</v>
      </c>
      <c r="CH310" s="2">
        <v>0</v>
      </c>
      <c r="CI310" s="2">
        <v>12</v>
      </c>
      <c r="CJ310" s="2">
        <v>0</v>
      </c>
      <c r="CK310" s="2">
        <v>14</v>
      </c>
      <c r="CL310" s="2">
        <v>0</v>
      </c>
      <c r="CM310" s="2">
        <v>18</v>
      </c>
      <c r="CN310" s="2">
        <v>0</v>
      </c>
      <c r="CO310" s="2" t="s">
        <v>2767</v>
      </c>
      <c r="CP310" s="2">
        <v>6</v>
      </c>
      <c r="CQ310" s="2" t="s">
        <v>12</v>
      </c>
      <c r="CR310" s="2">
        <v>130000</v>
      </c>
      <c r="CS310" s="2">
        <v>10</v>
      </c>
      <c r="CT310" s="2">
        <v>0</v>
      </c>
      <c r="CU310" s="2">
        <v>12</v>
      </c>
      <c r="CV310" s="2">
        <v>0</v>
      </c>
      <c r="CW310" s="2">
        <v>14</v>
      </c>
      <c r="CX310" s="2">
        <v>0</v>
      </c>
      <c r="CY310" s="2">
        <v>18</v>
      </c>
      <c r="CZ310" s="2">
        <v>0</v>
      </c>
      <c r="DA310" s="2" t="s">
        <v>2767</v>
      </c>
      <c r="DB310" s="2">
        <v>6</v>
      </c>
      <c r="DC310" s="2" t="s">
        <v>12</v>
      </c>
      <c r="DD310" s="2">
        <v>130000</v>
      </c>
      <c r="DE310" s="2">
        <v>10</v>
      </c>
      <c r="DF310" s="2">
        <v>0</v>
      </c>
      <c r="DG310" s="2">
        <v>12</v>
      </c>
      <c r="DH310" s="2">
        <v>0</v>
      </c>
      <c r="DI310" s="2">
        <v>14</v>
      </c>
      <c r="DJ310" s="2">
        <v>0</v>
      </c>
      <c r="DK310" s="2">
        <v>18</v>
      </c>
      <c r="DL310" s="2">
        <v>0</v>
      </c>
      <c r="DM310" s="2" t="s">
        <v>2767</v>
      </c>
      <c r="DN310" s="2">
        <v>6</v>
      </c>
      <c r="DO310" s="2" t="s">
        <v>12</v>
      </c>
      <c r="DP310" s="2">
        <v>130000</v>
      </c>
      <c r="DQ310" s="2">
        <v>10</v>
      </c>
      <c r="DR310" s="2">
        <v>0</v>
      </c>
      <c r="DS310" s="2">
        <v>12</v>
      </c>
      <c r="DT310" s="2">
        <v>0</v>
      </c>
      <c r="DU310" s="2">
        <v>14</v>
      </c>
      <c r="DV310" s="2">
        <v>0</v>
      </c>
      <c r="DW310" s="2">
        <v>18</v>
      </c>
      <c r="DX310" s="2">
        <v>0</v>
      </c>
      <c r="DY310" s="2" t="s">
        <v>2767</v>
      </c>
      <c r="DZ310" s="2">
        <v>6</v>
      </c>
      <c r="EA310" s="2" t="s">
        <v>12</v>
      </c>
      <c r="EB310" s="2">
        <v>130000</v>
      </c>
      <c r="EC310" s="2">
        <v>0</v>
      </c>
      <c r="ED310" s="2">
        <v>0</v>
      </c>
      <c r="EE310" s="2">
        <v>0</v>
      </c>
      <c r="EF310" s="2">
        <v>0</v>
      </c>
      <c r="EG310" s="2">
        <v>0</v>
      </c>
      <c r="EH310" s="2">
        <v>0</v>
      </c>
      <c r="EI310" s="2">
        <v>0</v>
      </c>
      <c r="EJ310" s="2">
        <v>0</v>
      </c>
      <c r="EK310" s="2" t="s">
        <v>16</v>
      </c>
      <c r="EL310" s="2">
        <v>0</v>
      </c>
      <c r="EM310" s="2">
        <v>0</v>
      </c>
      <c r="EN310" s="2">
        <v>0</v>
      </c>
      <c r="EO310" s="2">
        <v>39.5</v>
      </c>
      <c r="EP310" s="120">
        <v>797000</v>
      </c>
      <c r="EQ310" s="118" t="str">
        <f t="shared" si="40"/>
        <v/>
      </c>
      <c r="ER310" s="118" t="str">
        <f t="shared" si="41"/>
        <v/>
      </c>
      <c r="ES310" s="118">
        <f t="shared" si="42"/>
        <v>1</v>
      </c>
      <c r="ET310" s="118">
        <f t="shared" si="43"/>
        <v>1</v>
      </c>
      <c r="EU310" s="118">
        <f t="shared" si="44"/>
        <v>1</v>
      </c>
      <c r="EV310" s="118">
        <f t="shared" si="45"/>
        <v>1</v>
      </c>
      <c r="EW310" s="118">
        <f t="shared" si="46"/>
        <v>1</v>
      </c>
      <c r="EX310" s="118">
        <f t="shared" si="47"/>
        <v>1</v>
      </c>
      <c r="EY310" s="118">
        <f t="shared" si="48"/>
        <v>1</v>
      </c>
      <c r="EZ310" s="118" t="str">
        <f t="shared" si="49"/>
        <v/>
      </c>
      <c r="FA310" s="118" t="str">
        <f>VLOOKUP(B310,[1]Kintone!A:H,8,0)</f>
        <v>診療所</v>
      </c>
      <c r="FB310" s="118"/>
      <c r="FC310" s="118"/>
      <c r="FD310" s="118"/>
      <c r="FE310" s="124" t="s">
        <v>3668</v>
      </c>
    </row>
    <row r="311" spans="1:161" ht="18.75">
      <c r="A311" s="66">
        <v>307</v>
      </c>
      <c r="B311" s="25">
        <v>3132</v>
      </c>
      <c r="C311" s="67" t="s">
        <v>12</v>
      </c>
      <c r="D311" s="25">
        <v>2713304539</v>
      </c>
      <c r="E311" s="2" t="s">
        <v>2769</v>
      </c>
      <c r="F311" s="2" t="s">
        <v>3669</v>
      </c>
      <c r="G311" s="2" t="s">
        <v>2768</v>
      </c>
      <c r="H311" s="2" t="s">
        <v>2769</v>
      </c>
      <c r="I311" s="2" t="s">
        <v>348</v>
      </c>
      <c r="J311" s="2" t="s">
        <v>2770</v>
      </c>
      <c r="K311" s="68" t="s">
        <v>3670</v>
      </c>
      <c r="L311" s="2" t="s">
        <v>3671</v>
      </c>
      <c r="M311" s="2" t="s">
        <v>3672</v>
      </c>
      <c r="N311" s="2" t="s">
        <v>2771</v>
      </c>
      <c r="O311" s="118" t="s">
        <v>3673</v>
      </c>
      <c r="P311" s="2" t="s">
        <v>2768</v>
      </c>
      <c r="Q311" s="2" t="s">
        <v>2769</v>
      </c>
      <c r="R311" s="2" t="s">
        <v>348</v>
      </c>
      <c r="S311" s="2" t="s">
        <v>2770</v>
      </c>
      <c r="T311" s="119" t="s">
        <v>2771</v>
      </c>
      <c r="U311" s="2" t="s">
        <v>29</v>
      </c>
      <c r="V311" s="2" t="s">
        <v>12</v>
      </c>
      <c r="W311" s="69"/>
      <c r="X311" s="2" t="s">
        <v>3674</v>
      </c>
      <c r="Y311" s="2">
        <v>0</v>
      </c>
      <c r="Z311" s="2">
        <v>0</v>
      </c>
      <c r="AA311" s="2">
        <v>0</v>
      </c>
      <c r="AB311" s="2">
        <v>0</v>
      </c>
      <c r="AC311" s="2">
        <v>0</v>
      </c>
      <c r="AD311" s="2">
        <v>0</v>
      </c>
      <c r="AE311" s="2">
        <v>0</v>
      </c>
      <c r="AF311" s="2">
        <v>0</v>
      </c>
      <c r="AG311" s="2" t="s">
        <v>16</v>
      </c>
      <c r="AH311" s="2">
        <v>0</v>
      </c>
      <c r="AI311" s="2">
        <v>0</v>
      </c>
      <c r="AJ311" s="2">
        <v>0</v>
      </c>
      <c r="AK311" s="2">
        <v>0</v>
      </c>
      <c r="AL311" s="2">
        <v>0</v>
      </c>
      <c r="AM311" s="2">
        <v>0</v>
      </c>
      <c r="AN311" s="2">
        <v>0</v>
      </c>
      <c r="AO311" s="2">
        <v>0</v>
      </c>
      <c r="AP311" s="2">
        <v>0</v>
      </c>
      <c r="AQ311" s="2">
        <v>0</v>
      </c>
      <c r="AR311" s="2">
        <v>0</v>
      </c>
      <c r="AS311" s="2" t="s">
        <v>16</v>
      </c>
      <c r="AT311" s="2">
        <v>0</v>
      </c>
      <c r="AU311" s="2">
        <v>0</v>
      </c>
      <c r="AV311" s="2">
        <v>0</v>
      </c>
      <c r="AW311" s="2">
        <v>9</v>
      </c>
      <c r="AX311" s="2">
        <v>0</v>
      </c>
      <c r="AY311" s="2">
        <v>12</v>
      </c>
      <c r="AZ311" s="2">
        <v>0</v>
      </c>
      <c r="BA311" s="2">
        <v>0</v>
      </c>
      <c r="BB311" s="2">
        <v>0</v>
      </c>
      <c r="BC311" s="2">
        <v>0</v>
      </c>
      <c r="BD311" s="2">
        <v>0</v>
      </c>
      <c r="BE311" s="2" t="s">
        <v>3675</v>
      </c>
      <c r="BF311" s="2">
        <v>3</v>
      </c>
      <c r="BG311" s="2" t="s">
        <v>12</v>
      </c>
      <c r="BH311" s="2">
        <v>70000</v>
      </c>
      <c r="BI311" s="2">
        <v>9</v>
      </c>
      <c r="BJ311" s="2">
        <v>0</v>
      </c>
      <c r="BK311" s="2">
        <v>12</v>
      </c>
      <c r="BL311" s="2">
        <v>0</v>
      </c>
      <c r="BM311" s="2">
        <v>0</v>
      </c>
      <c r="BN311" s="2">
        <v>0</v>
      </c>
      <c r="BO311" s="2">
        <v>0</v>
      </c>
      <c r="BP311" s="2">
        <v>0</v>
      </c>
      <c r="BQ311" s="2" t="s">
        <v>3675</v>
      </c>
      <c r="BR311" s="2">
        <v>3</v>
      </c>
      <c r="BS311" s="2" t="s">
        <v>12</v>
      </c>
      <c r="BT311" s="2">
        <v>70000</v>
      </c>
      <c r="BU311" s="2">
        <v>9</v>
      </c>
      <c r="BV311" s="2">
        <v>0</v>
      </c>
      <c r="BW311" s="2">
        <v>12</v>
      </c>
      <c r="BX311" s="2">
        <v>0</v>
      </c>
      <c r="BY311" s="2">
        <v>0</v>
      </c>
      <c r="BZ311" s="2">
        <v>0</v>
      </c>
      <c r="CA311" s="2">
        <v>0</v>
      </c>
      <c r="CB311" s="2">
        <v>0</v>
      </c>
      <c r="CC311" s="2" t="s">
        <v>3675</v>
      </c>
      <c r="CD311" s="2">
        <v>3</v>
      </c>
      <c r="CE311" s="2" t="s">
        <v>12</v>
      </c>
      <c r="CF311" s="2">
        <v>70000</v>
      </c>
      <c r="CG311" s="2">
        <v>9</v>
      </c>
      <c r="CH311" s="2">
        <v>0</v>
      </c>
      <c r="CI311" s="2">
        <v>12</v>
      </c>
      <c r="CJ311" s="2">
        <v>0</v>
      </c>
      <c r="CK311" s="2">
        <v>0</v>
      </c>
      <c r="CL311" s="2">
        <v>0</v>
      </c>
      <c r="CM311" s="2">
        <v>0</v>
      </c>
      <c r="CN311" s="2">
        <v>0</v>
      </c>
      <c r="CO311" s="2" t="s">
        <v>3675</v>
      </c>
      <c r="CP311" s="2">
        <v>3</v>
      </c>
      <c r="CQ311" s="2" t="s">
        <v>12</v>
      </c>
      <c r="CR311" s="2">
        <v>70000</v>
      </c>
      <c r="CS311" s="2">
        <v>0</v>
      </c>
      <c r="CT311" s="2">
        <v>0</v>
      </c>
      <c r="CU311" s="2">
        <v>0</v>
      </c>
      <c r="CV311" s="2">
        <v>0</v>
      </c>
      <c r="CW311" s="2">
        <v>0</v>
      </c>
      <c r="CX311" s="2">
        <v>0</v>
      </c>
      <c r="CY311" s="2">
        <v>0</v>
      </c>
      <c r="CZ311" s="2">
        <v>0</v>
      </c>
      <c r="DA311" s="2" t="s">
        <v>16</v>
      </c>
      <c r="DB311" s="2">
        <v>0</v>
      </c>
      <c r="DC311" s="2">
        <v>0</v>
      </c>
      <c r="DD311" s="2">
        <v>0</v>
      </c>
      <c r="DE311" s="2">
        <v>9</v>
      </c>
      <c r="DF311" s="2">
        <v>0</v>
      </c>
      <c r="DG311" s="2">
        <v>12</v>
      </c>
      <c r="DH311" s="2">
        <v>0</v>
      </c>
      <c r="DI311" s="2">
        <v>14</v>
      </c>
      <c r="DJ311" s="2">
        <v>0</v>
      </c>
      <c r="DK311" s="2">
        <v>17</v>
      </c>
      <c r="DL311" s="2">
        <v>0</v>
      </c>
      <c r="DM311" s="2" t="s">
        <v>3674</v>
      </c>
      <c r="DN311" s="2">
        <v>6</v>
      </c>
      <c r="DO311" s="2" t="s">
        <v>12</v>
      </c>
      <c r="DP311" s="2">
        <v>130000</v>
      </c>
      <c r="DQ311" s="2">
        <v>9</v>
      </c>
      <c r="DR311" s="2">
        <v>0</v>
      </c>
      <c r="DS311" s="2">
        <v>12</v>
      </c>
      <c r="DT311" s="2">
        <v>0</v>
      </c>
      <c r="DU311" s="2">
        <v>14</v>
      </c>
      <c r="DV311" s="2">
        <v>0</v>
      </c>
      <c r="DW311" s="2">
        <v>17</v>
      </c>
      <c r="DX311" s="2">
        <v>0</v>
      </c>
      <c r="DY311" s="2" t="s">
        <v>3674</v>
      </c>
      <c r="DZ311" s="2">
        <v>6</v>
      </c>
      <c r="EA311" s="2" t="s">
        <v>12</v>
      </c>
      <c r="EB311" s="2">
        <v>130000</v>
      </c>
      <c r="EC311" s="2">
        <v>9</v>
      </c>
      <c r="ED311" s="2">
        <v>0</v>
      </c>
      <c r="EE311" s="2">
        <v>12</v>
      </c>
      <c r="EF311" s="2">
        <v>0</v>
      </c>
      <c r="EG311" s="2">
        <v>0</v>
      </c>
      <c r="EH311" s="2">
        <v>0</v>
      </c>
      <c r="EI311" s="2">
        <v>0</v>
      </c>
      <c r="EJ311" s="2">
        <v>0</v>
      </c>
      <c r="EK311" s="2" t="s">
        <v>3674</v>
      </c>
      <c r="EL311" s="2">
        <v>3</v>
      </c>
      <c r="EM311" s="2" t="s">
        <v>12</v>
      </c>
      <c r="EN311" s="2">
        <v>70000</v>
      </c>
      <c r="EO311" s="2">
        <v>27</v>
      </c>
      <c r="EP311" s="120">
        <v>610000</v>
      </c>
      <c r="EQ311" s="118" t="str">
        <f t="shared" si="40"/>
        <v/>
      </c>
      <c r="ER311" s="118" t="str">
        <f t="shared" si="41"/>
        <v/>
      </c>
      <c r="ES311" s="118">
        <f t="shared" si="42"/>
        <v>1</v>
      </c>
      <c r="ET311" s="118">
        <f t="shared" si="43"/>
        <v>1</v>
      </c>
      <c r="EU311" s="118">
        <f t="shared" si="44"/>
        <v>1</v>
      </c>
      <c r="EV311" s="118">
        <f t="shared" si="45"/>
        <v>1</v>
      </c>
      <c r="EW311" s="118" t="str">
        <f t="shared" si="46"/>
        <v/>
      </c>
      <c r="EX311" s="118">
        <f t="shared" si="47"/>
        <v>1</v>
      </c>
      <c r="EY311" s="118">
        <f t="shared" si="48"/>
        <v>1</v>
      </c>
      <c r="EZ311" s="118">
        <f t="shared" si="49"/>
        <v>1</v>
      </c>
      <c r="FA311" s="118" t="e">
        <f>VLOOKUP(B311,[1]Kintone!A:H,8,0)</f>
        <v>#N/A</v>
      </c>
      <c r="FB311" s="118"/>
      <c r="FC311" s="118"/>
      <c r="FD311" s="118"/>
    </row>
    <row r="312" spans="1:161" ht="18.75" customHeight="1">
      <c r="A312" s="66">
        <v>308</v>
      </c>
      <c r="B312" s="25">
        <v>2014</v>
      </c>
      <c r="C312" s="67" t="s">
        <v>12</v>
      </c>
      <c r="D312" s="25">
        <v>2719105807</v>
      </c>
      <c r="E312" s="2" t="s">
        <v>896</v>
      </c>
      <c r="F312" s="2" t="s">
        <v>1765</v>
      </c>
      <c r="G312" s="2" t="s">
        <v>546</v>
      </c>
      <c r="H312" s="2" t="s">
        <v>896</v>
      </c>
      <c r="I312" s="2" t="s">
        <v>291</v>
      </c>
      <c r="J312" s="2" t="s">
        <v>939</v>
      </c>
      <c r="K312" s="68" t="s">
        <v>546</v>
      </c>
      <c r="L312" s="2" t="s">
        <v>1767</v>
      </c>
      <c r="M312" s="2" t="s">
        <v>1766</v>
      </c>
      <c r="N312" s="2" t="s">
        <v>3676</v>
      </c>
      <c r="O312" s="118" t="s">
        <v>1768</v>
      </c>
      <c r="P312" s="2" t="s">
        <v>546</v>
      </c>
      <c r="Q312" s="2" t="s">
        <v>896</v>
      </c>
      <c r="R312" s="2" t="s">
        <v>291</v>
      </c>
      <c r="S312" s="2" t="s">
        <v>939</v>
      </c>
      <c r="T312" s="119" t="s">
        <v>940</v>
      </c>
      <c r="U312" s="2" t="s">
        <v>20</v>
      </c>
      <c r="V312" s="2" t="s">
        <v>12</v>
      </c>
      <c r="W312" s="123" t="s">
        <v>2773</v>
      </c>
      <c r="X312" s="2"/>
      <c r="Y312" s="2">
        <v>0</v>
      </c>
      <c r="Z312" s="2">
        <v>0</v>
      </c>
      <c r="AA312" s="2">
        <v>0</v>
      </c>
      <c r="AB312" s="2">
        <v>0</v>
      </c>
      <c r="AC312" s="2">
        <v>0</v>
      </c>
      <c r="AD312" s="2">
        <v>0</v>
      </c>
      <c r="AE312" s="2">
        <v>0</v>
      </c>
      <c r="AF312" s="2">
        <v>0</v>
      </c>
      <c r="AG312" s="2" t="s">
        <v>16</v>
      </c>
      <c r="AH312" s="2">
        <v>0</v>
      </c>
      <c r="AI312" s="2">
        <v>0</v>
      </c>
      <c r="AJ312" s="2">
        <v>0</v>
      </c>
      <c r="AK312" s="2">
        <v>0</v>
      </c>
      <c r="AL312" s="2">
        <v>0</v>
      </c>
      <c r="AM312" s="2">
        <v>0</v>
      </c>
      <c r="AN312" s="2">
        <v>0</v>
      </c>
      <c r="AO312" s="2">
        <v>0</v>
      </c>
      <c r="AP312" s="2">
        <v>0</v>
      </c>
      <c r="AQ312" s="2">
        <v>0</v>
      </c>
      <c r="AR312" s="2">
        <v>0</v>
      </c>
      <c r="AS312" s="2" t="s">
        <v>16</v>
      </c>
      <c r="AT312" s="2">
        <v>0</v>
      </c>
      <c r="AU312" s="2">
        <v>0</v>
      </c>
      <c r="AV312" s="2">
        <v>0</v>
      </c>
      <c r="AW312" s="2">
        <v>8</v>
      </c>
      <c r="AX312" s="2">
        <v>30</v>
      </c>
      <c r="AY312" s="2">
        <v>12</v>
      </c>
      <c r="AZ312" s="2">
        <v>30</v>
      </c>
      <c r="BA312" s="2">
        <v>0</v>
      </c>
      <c r="BB312" s="2">
        <v>0</v>
      </c>
      <c r="BC312" s="2">
        <v>0</v>
      </c>
      <c r="BD312" s="2">
        <v>0</v>
      </c>
      <c r="BE312" s="2" t="s">
        <v>16</v>
      </c>
      <c r="BF312" s="2">
        <v>4</v>
      </c>
      <c r="BG312" s="2" t="s">
        <v>12</v>
      </c>
      <c r="BH312" s="2">
        <v>90000</v>
      </c>
      <c r="BI312" s="2">
        <v>8</v>
      </c>
      <c r="BJ312" s="2">
        <v>30</v>
      </c>
      <c r="BK312" s="2">
        <v>12</v>
      </c>
      <c r="BL312" s="2">
        <v>30</v>
      </c>
      <c r="BM312" s="2">
        <v>0</v>
      </c>
      <c r="BN312" s="2">
        <v>0</v>
      </c>
      <c r="BO312" s="2">
        <v>0</v>
      </c>
      <c r="BP312" s="2">
        <v>0</v>
      </c>
      <c r="BQ312" s="2" t="s">
        <v>16</v>
      </c>
      <c r="BR312" s="2">
        <v>4</v>
      </c>
      <c r="BS312" s="2" t="s">
        <v>12</v>
      </c>
      <c r="BT312" s="2">
        <v>90000</v>
      </c>
      <c r="BU312" s="2">
        <v>0</v>
      </c>
      <c r="BV312" s="2">
        <v>0</v>
      </c>
      <c r="BW312" s="2">
        <v>0</v>
      </c>
      <c r="BX312" s="2">
        <v>0</v>
      </c>
      <c r="BY312" s="2">
        <v>0</v>
      </c>
      <c r="BZ312" s="2">
        <v>0</v>
      </c>
      <c r="CA312" s="2">
        <v>0</v>
      </c>
      <c r="CB312" s="2">
        <v>0</v>
      </c>
      <c r="CC312" s="2" t="s">
        <v>16</v>
      </c>
      <c r="CD312" s="2">
        <v>0</v>
      </c>
      <c r="CE312" s="2">
        <v>0</v>
      </c>
      <c r="CF312" s="2">
        <v>0</v>
      </c>
      <c r="CG312" s="2">
        <v>8</v>
      </c>
      <c r="CH312" s="2">
        <v>30</v>
      </c>
      <c r="CI312" s="2">
        <v>12</v>
      </c>
      <c r="CJ312" s="2">
        <v>30</v>
      </c>
      <c r="CK312" s="2">
        <v>0</v>
      </c>
      <c r="CL312" s="2">
        <v>0</v>
      </c>
      <c r="CM312" s="2">
        <v>0</v>
      </c>
      <c r="CN312" s="2">
        <v>0</v>
      </c>
      <c r="CO312" s="2" t="s">
        <v>16</v>
      </c>
      <c r="CP312" s="2">
        <v>4</v>
      </c>
      <c r="CQ312" s="2" t="s">
        <v>12</v>
      </c>
      <c r="CR312" s="2">
        <v>90000</v>
      </c>
      <c r="CS312" s="2">
        <v>0</v>
      </c>
      <c r="CT312" s="2">
        <v>0</v>
      </c>
      <c r="CU312" s="2">
        <v>0</v>
      </c>
      <c r="CV312" s="2">
        <v>0</v>
      </c>
      <c r="CW312" s="2">
        <v>0</v>
      </c>
      <c r="CX312" s="2">
        <v>0</v>
      </c>
      <c r="CY312" s="2">
        <v>0</v>
      </c>
      <c r="CZ312" s="2">
        <v>0</v>
      </c>
      <c r="DA312" s="2" t="s">
        <v>16</v>
      </c>
      <c r="DB312" s="2">
        <v>0</v>
      </c>
      <c r="DC312" s="2">
        <v>0</v>
      </c>
      <c r="DD312" s="2">
        <v>0</v>
      </c>
      <c r="DE312" s="2">
        <v>0</v>
      </c>
      <c r="DF312" s="2">
        <v>0</v>
      </c>
      <c r="DG312" s="2">
        <v>0</v>
      </c>
      <c r="DH312" s="2">
        <v>0</v>
      </c>
      <c r="DI312" s="2">
        <v>0</v>
      </c>
      <c r="DJ312" s="2">
        <v>0</v>
      </c>
      <c r="DK312" s="2">
        <v>0</v>
      </c>
      <c r="DL312" s="2">
        <v>0</v>
      </c>
      <c r="DM312" s="2" t="s">
        <v>16</v>
      </c>
      <c r="DN312" s="2">
        <v>0</v>
      </c>
      <c r="DO312" s="2">
        <v>0</v>
      </c>
      <c r="DP312" s="2">
        <v>0</v>
      </c>
      <c r="DQ312" s="2">
        <v>8</v>
      </c>
      <c r="DR312" s="2">
        <v>30</v>
      </c>
      <c r="DS312" s="2">
        <v>12</v>
      </c>
      <c r="DT312" s="2">
        <v>30</v>
      </c>
      <c r="DU312" s="2">
        <v>0</v>
      </c>
      <c r="DV312" s="2">
        <v>0</v>
      </c>
      <c r="DW312" s="2">
        <v>0</v>
      </c>
      <c r="DX312" s="2">
        <v>0</v>
      </c>
      <c r="DY312" s="2" t="s">
        <v>16</v>
      </c>
      <c r="DZ312" s="2">
        <v>4</v>
      </c>
      <c r="EA312" s="2" t="s">
        <v>12</v>
      </c>
      <c r="EB312" s="2">
        <v>90000</v>
      </c>
      <c r="EC312" s="2">
        <v>8</v>
      </c>
      <c r="ED312" s="2">
        <v>30</v>
      </c>
      <c r="EE312" s="2">
        <v>12</v>
      </c>
      <c r="EF312" s="2">
        <v>30</v>
      </c>
      <c r="EG312" s="2">
        <v>0</v>
      </c>
      <c r="EH312" s="2">
        <v>0</v>
      </c>
      <c r="EI312" s="2">
        <v>0</v>
      </c>
      <c r="EJ312" s="2">
        <v>0</v>
      </c>
      <c r="EK312" s="2" t="s">
        <v>16</v>
      </c>
      <c r="EL312" s="2">
        <v>4</v>
      </c>
      <c r="EM312" s="2" t="s">
        <v>12</v>
      </c>
      <c r="EN312" s="2">
        <v>90000</v>
      </c>
      <c r="EO312" s="2">
        <v>20</v>
      </c>
      <c r="EP312" s="120">
        <v>450000</v>
      </c>
      <c r="EQ312" s="118" t="str">
        <f t="shared" si="40"/>
        <v/>
      </c>
      <c r="ER312" s="118" t="str">
        <f t="shared" si="41"/>
        <v/>
      </c>
      <c r="ES312" s="118">
        <f t="shared" si="42"/>
        <v>1</v>
      </c>
      <c r="ET312" s="118">
        <f t="shared" si="43"/>
        <v>1</v>
      </c>
      <c r="EU312" s="118" t="str">
        <f t="shared" si="44"/>
        <v/>
      </c>
      <c r="EV312" s="118">
        <f t="shared" si="45"/>
        <v>1</v>
      </c>
      <c r="EW312" s="118" t="str">
        <f t="shared" si="46"/>
        <v/>
      </c>
      <c r="EX312" s="118" t="str">
        <f t="shared" si="47"/>
        <v/>
      </c>
      <c r="EY312" s="118">
        <f t="shared" si="48"/>
        <v>1</v>
      </c>
      <c r="EZ312" s="118">
        <f t="shared" si="49"/>
        <v>1</v>
      </c>
      <c r="FA312" s="118" t="str">
        <f>VLOOKUP(B312,[1]Kintone!A:H,8,0)</f>
        <v>診療所</v>
      </c>
      <c r="FB312" s="118"/>
      <c r="FC312" s="118"/>
      <c r="FD312" s="118"/>
    </row>
    <row r="313" spans="1:161" ht="18.75">
      <c r="A313" s="66">
        <v>309</v>
      </c>
      <c r="B313" s="25">
        <v>2439</v>
      </c>
      <c r="C313" s="67" t="s">
        <v>15</v>
      </c>
      <c r="D313" s="25">
        <v>2711705364</v>
      </c>
      <c r="E313" s="2" t="s">
        <v>2985</v>
      </c>
      <c r="F313" s="2" t="s">
        <v>3677</v>
      </c>
      <c r="G313" s="2" t="s">
        <v>3678</v>
      </c>
      <c r="H313" s="2" t="s">
        <v>2985</v>
      </c>
      <c r="I313" s="2" t="s">
        <v>19</v>
      </c>
      <c r="J313" s="2" t="s">
        <v>2986</v>
      </c>
      <c r="K313" s="68" t="s">
        <v>2984</v>
      </c>
      <c r="L313" s="2" t="s">
        <v>3679</v>
      </c>
      <c r="M313" s="2" t="s">
        <v>3680</v>
      </c>
      <c r="N313" s="2" t="s">
        <v>2987</v>
      </c>
      <c r="O313" s="118" t="s">
        <v>3681</v>
      </c>
      <c r="P313" s="2" t="s">
        <v>2984</v>
      </c>
      <c r="Q313" s="2" t="s">
        <v>2985</v>
      </c>
      <c r="R313" s="2" t="s">
        <v>19</v>
      </c>
      <c r="S313" s="2" t="s">
        <v>2986</v>
      </c>
      <c r="T313" s="119" t="s">
        <v>2987</v>
      </c>
      <c r="U313" s="2" t="s">
        <v>20</v>
      </c>
      <c r="V313" s="2" t="s">
        <v>15</v>
      </c>
      <c r="W313" s="69" t="s">
        <v>2988</v>
      </c>
      <c r="X313" s="2" t="s">
        <v>2989</v>
      </c>
      <c r="Y313" s="2">
        <v>0</v>
      </c>
      <c r="Z313" s="2">
        <v>0</v>
      </c>
      <c r="AA313" s="2">
        <v>0</v>
      </c>
      <c r="AB313" s="2">
        <v>0</v>
      </c>
      <c r="AC313" s="2">
        <v>0</v>
      </c>
      <c r="AD313" s="2">
        <v>0</v>
      </c>
      <c r="AE313" s="2">
        <v>0</v>
      </c>
      <c r="AF313" s="2">
        <v>0</v>
      </c>
      <c r="AG313" s="2" t="s">
        <v>16</v>
      </c>
      <c r="AH313" s="2">
        <v>0</v>
      </c>
      <c r="AI313" s="2">
        <v>0</v>
      </c>
      <c r="AJ313" s="2">
        <v>0</v>
      </c>
      <c r="AK313" s="2">
        <v>0</v>
      </c>
      <c r="AL313" s="2">
        <v>0</v>
      </c>
      <c r="AM313" s="2">
        <v>0</v>
      </c>
      <c r="AN313" s="2">
        <v>0</v>
      </c>
      <c r="AO313" s="2">
        <v>0</v>
      </c>
      <c r="AP313" s="2">
        <v>0</v>
      </c>
      <c r="AQ313" s="2">
        <v>0</v>
      </c>
      <c r="AR313" s="2">
        <v>0</v>
      </c>
      <c r="AS313" s="2" t="s">
        <v>16</v>
      </c>
      <c r="AT313" s="2">
        <v>0</v>
      </c>
      <c r="AU313" s="2">
        <v>0</v>
      </c>
      <c r="AV313" s="2">
        <v>0</v>
      </c>
      <c r="AW313" s="2">
        <v>0</v>
      </c>
      <c r="AX313" s="2">
        <v>0</v>
      </c>
      <c r="AY313" s="2">
        <v>0</v>
      </c>
      <c r="AZ313" s="2">
        <v>0</v>
      </c>
      <c r="BA313" s="2">
        <v>0</v>
      </c>
      <c r="BB313" s="2">
        <v>0</v>
      </c>
      <c r="BC313" s="2">
        <v>0</v>
      </c>
      <c r="BD313" s="2">
        <v>0</v>
      </c>
      <c r="BE313" s="2" t="s">
        <v>16</v>
      </c>
      <c r="BF313" s="2">
        <v>0</v>
      </c>
      <c r="BG313" s="2">
        <v>0</v>
      </c>
      <c r="BH313" s="2">
        <v>0</v>
      </c>
      <c r="BI313" s="2">
        <v>0</v>
      </c>
      <c r="BJ313" s="2">
        <v>0</v>
      </c>
      <c r="BK313" s="2">
        <v>0</v>
      </c>
      <c r="BL313" s="2">
        <v>0</v>
      </c>
      <c r="BM313" s="2">
        <v>0</v>
      </c>
      <c r="BN313" s="2">
        <v>0</v>
      </c>
      <c r="BO313" s="2">
        <v>0</v>
      </c>
      <c r="BP313" s="2">
        <v>0</v>
      </c>
      <c r="BQ313" s="2" t="s">
        <v>16</v>
      </c>
      <c r="BR313" s="2">
        <v>0</v>
      </c>
      <c r="BS313" s="2">
        <v>0</v>
      </c>
      <c r="BT313" s="2">
        <v>0</v>
      </c>
      <c r="BU313" s="2">
        <v>9</v>
      </c>
      <c r="BV313" s="2">
        <v>0</v>
      </c>
      <c r="BW313" s="2">
        <v>12</v>
      </c>
      <c r="BX313" s="2">
        <v>0</v>
      </c>
      <c r="BY313" s="2">
        <v>12</v>
      </c>
      <c r="BZ313" s="2">
        <v>0</v>
      </c>
      <c r="CA313" s="2">
        <v>15</v>
      </c>
      <c r="CB313" s="2">
        <v>0</v>
      </c>
      <c r="CC313" s="2" t="s">
        <v>2989</v>
      </c>
      <c r="CD313" s="2">
        <v>6</v>
      </c>
      <c r="CE313" s="2" t="s">
        <v>15</v>
      </c>
      <c r="CF313" s="2">
        <v>65000</v>
      </c>
      <c r="CG313" s="2">
        <v>0</v>
      </c>
      <c r="CH313" s="2">
        <v>0</v>
      </c>
      <c r="CI313" s="2">
        <v>0</v>
      </c>
      <c r="CJ313" s="2">
        <v>0</v>
      </c>
      <c r="CK313" s="2">
        <v>0</v>
      </c>
      <c r="CL313" s="2">
        <v>0</v>
      </c>
      <c r="CM313" s="2">
        <v>0</v>
      </c>
      <c r="CN313" s="2">
        <v>0</v>
      </c>
      <c r="CO313" s="2" t="s">
        <v>16</v>
      </c>
      <c r="CP313" s="2">
        <v>0</v>
      </c>
      <c r="CQ313" s="2">
        <v>0</v>
      </c>
      <c r="CR313" s="2">
        <v>0</v>
      </c>
      <c r="CS313" s="2">
        <v>9</v>
      </c>
      <c r="CT313" s="2">
        <v>0</v>
      </c>
      <c r="CU313" s="2">
        <v>12</v>
      </c>
      <c r="CV313" s="2">
        <v>0</v>
      </c>
      <c r="CW313" s="2">
        <v>15</v>
      </c>
      <c r="CX313" s="2">
        <v>0</v>
      </c>
      <c r="CY313" s="2">
        <v>18</v>
      </c>
      <c r="CZ313" s="2">
        <v>0</v>
      </c>
      <c r="DA313" s="2" t="s">
        <v>2989</v>
      </c>
      <c r="DB313" s="2">
        <v>6</v>
      </c>
      <c r="DC313" s="2" t="s">
        <v>15</v>
      </c>
      <c r="DD313" s="2">
        <v>65000</v>
      </c>
      <c r="DE313" s="2">
        <v>9</v>
      </c>
      <c r="DF313" s="2">
        <v>0</v>
      </c>
      <c r="DG313" s="2">
        <v>12</v>
      </c>
      <c r="DH313" s="2">
        <v>0</v>
      </c>
      <c r="DI313" s="2">
        <v>12</v>
      </c>
      <c r="DJ313" s="2">
        <v>0</v>
      </c>
      <c r="DK313" s="2">
        <v>15</v>
      </c>
      <c r="DL313" s="2">
        <v>0</v>
      </c>
      <c r="DM313" s="2" t="s">
        <v>2989</v>
      </c>
      <c r="DN313" s="2">
        <v>6</v>
      </c>
      <c r="DO313" s="2" t="s">
        <v>15</v>
      </c>
      <c r="DP313" s="2">
        <v>65000</v>
      </c>
      <c r="DQ313" s="2">
        <v>9</v>
      </c>
      <c r="DR313" s="2">
        <v>0</v>
      </c>
      <c r="DS313" s="2">
        <v>12</v>
      </c>
      <c r="DT313" s="2">
        <v>0</v>
      </c>
      <c r="DU313" s="2">
        <v>15</v>
      </c>
      <c r="DV313" s="2">
        <v>0</v>
      </c>
      <c r="DW313" s="2">
        <v>18</v>
      </c>
      <c r="DX313" s="2">
        <v>0</v>
      </c>
      <c r="DY313" s="2" t="s">
        <v>2989</v>
      </c>
      <c r="DZ313" s="2">
        <v>6</v>
      </c>
      <c r="EA313" s="2" t="s">
        <v>15</v>
      </c>
      <c r="EB313" s="2">
        <v>65000</v>
      </c>
      <c r="EC313" s="2">
        <v>0</v>
      </c>
      <c r="ED313" s="2">
        <v>0</v>
      </c>
      <c r="EE313" s="2">
        <v>0</v>
      </c>
      <c r="EF313" s="2">
        <v>0</v>
      </c>
      <c r="EG313" s="2">
        <v>0</v>
      </c>
      <c r="EH313" s="2">
        <v>0</v>
      </c>
      <c r="EI313" s="2">
        <v>0</v>
      </c>
      <c r="EJ313" s="2">
        <v>0</v>
      </c>
      <c r="EK313" s="2" t="s">
        <v>16</v>
      </c>
      <c r="EL313" s="2">
        <v>0</v>
      </c>
      <c r="EM313" s="2">
        <v>0</v>
      </c>
      <c r="EN313" s="2">
        <v>0</v>
      </c>
      <c r="EO313" s="2">
        <v>24</v>
      </c>
      <c r="EP313" s="120">
        <v>260000</v>
      </c>
      <c r="EQ313" s="118" t="str">
        <f t="shared" si="40"/>
        <v/>
      </c>
      <c r="ER313" s="118" t="str">
        <f t="shared" si="41"/>
        <v/>
      </c>
      <c r="ES313" s="118" t="str">
        <f t="shared" si="42"/>
        <v/>
      </c>
      <c r="ET313" s="118" t="str">
        <f t="shared" si="43"/>
        <v/>
      </c>
      <c r="EU313" s="118">
        <f t="shared" si="44"/>
        <v>1</v>
      </c>
      <c r="EV313" s="118" t="str">
        <f t="shared" si="45"/>
        <v/>
      </c>
      <c r="EW313" s="118">
        <f t="shared" si="46"/>
        <v>1</v>
      </c>
      <c r="EX313" s="118">
        <f t="shared" si="47"/>
        <v>1</v>
      </c>
      <c r="EY313" s="118">
        <f t="shared" si="48"/>
        <v>1</v>
      </c>
      <c r="EZ313" s="118" t="str">
        <f t="shared" si="49"/>
        <v/>
      </c>
      <c r="FA313" s="118" t="str">
        <f>VLOOKUP(B313,[1]Kintone!A:H,8,0)</f>
        <v>診療所</v>
      </c>
      <c r="FB313" s="118"/>
      <c r="FC313" s="118"/>
      <c r="FD313" s="118"/>
    </row>
    <row r="314" spans="1:161" ht="18.75">
      <c r="A314" s="66">
        <v>310</v>
      </c>
      <c r="B314" s="137">
        <v>3134</v>
      </c>
      <c r="C314" s="67" t="s">
        <v>12</v>
      </c>
      <c r="D314" s="25">
        <v>2711804225</v>
      </c>
      <c r="E314" s="2" t="s">
        <v>227</v>
      </c>
      <c r="F314" s="2" t="s">
        <v>3682</v>
      </c>
      <c r="G314" s="2" t="s">
        <v>3683</v>
      </c>
      <c r="H314" s="2" t="s">
        <v>227</v>
      </c>
      <c r="I314" s="2" t="s">
        <v>228</v>
      </c>
      <c r="J314" s="2" t="s">
        <v>2775</v>
      </c>
      <c r="K314" s="68" t="s">
        <v>2774</v>
      </c>
      <c r="L314" s="2" t="s">
        <v>3684</v>
      </c>
      <c r="M314" s="2" t="s">
        <v>3685</v>
      </c>
      <c r="N314" s="2" t="s">
        <v>2776</v>
      </c>
      <c r="O314" s="118" t="s">
        <v>3686</v>
      </c>
      <c r="P314" s="2" t="s">
        <v>2774</v>
      </c>
      <c r="Q314" s="2" t="s">
        <v>227</v>
      </c>
      <c r="R314" s="2" t="s">
        <v>228</v>
      </c>
      <c r="S314" s="2" t="s">
        <v>2775</v>
      </c>
      <c r="T314" s="119" t="s">
        <v>2776</v>
      </c>
      <c r="U314" s="2" t="s">
        <v>29</v>
      </c>
      <c r="V314" s="2" t="s">
        <v>12</v>
      </c>
      <c r="W314" s="69" t="s">
        <v>2777</v>
      </c>
      <c r="X314" s="2" t="s">
        <v>2778</v>
      </c>
      <c r="Y314" s="2">
        <v>0</v>
      </c>
      <c r="Z314" s="2">
        <v>0</v>
      </c>
      <c r="AA314" s="2">
        <v>0</v>
      </c>
      <c r="AB314" s="2">
        <v>0</v>
      </c>
      <c r="AC314" s="2">
        <v>0</v>
      </c>
      <c r="AD314" s="2">
        <v>0</v>
      </c>
      <c r="AE314" s="2">
        <v>0</v>
      </c>
      <c r="AF314" s="2">
        <v>0</v>
      </c>
      <c r="AG314" s="2" t="s">
        <v>16</v>
      </c>
      <c r="AH314" s="2">
        <v>0</v>
      </c>
      <c r="AI314" s="2">
        <v>0</v>
      </c>
      <c r="AJ314" s="2">
        <v>0</v>
      </c>
      <c r="AK314" s="2">
        <v>0</v>
      </c>
      <c r="AL314" s="2">
        <v>0</v>
      </c>
      <c r="AM314" s="2">
        <v>0</v>
      </c>
      <c r="AN314" s="2">
        <v>0</v>
      </c>
      <c r="AO314" s="2">
        <v>0</v>
      </c>
      <c r="AP314" s="2">
        <v>0</v>
      </c>
      <c r="AQ314" s="2">
        <v>0</v>
      </c>
      <c r="AR314" s="2">
        <v>0</v>
      </c>
      <c r="AS314" s="2" t="s">
        <v>16</v>
      </c>
      <c r="AT314" s="2">
        <v>0</v>
      </c>
      <c r="AU314" s="2">
        <v>0</v>
      </c>
      <c r="AV314" s="2">
        <v>0</v>
      </c>
      <c r="AW314" s="2">
        <v>9</v>
      </c>
      <c r="AX314" s="2">
        <v>0</v>
      </c>
      <c r="AY314" s="2">
        <v>13</v>
      </c>
      <c r="AZ314" s="2">
        <v>0</v>
      </c>
      <c r="BA314" s="2">
        <v>0</v>
      </c>
      <c r="BB314" s="2">
        <v>0</v>
      </c>
      <c r="BC314" s="2">
        <v>0</v>
      </c>
      <c r="BD314" s="2">
        <v>0</v>
      </c>
      <c r="BE314" s="2" t="s">
        <v>2778</v>
      </c>
      <c r="BF314" s="2">
        <v>4</v>
      </c>
      <c r="BG314" s="2" t="s">
        <v>12</v>
      </c>
      <c r="BH314" s="2">
        <v>90000</v>
      </c>
      <c r="BI314" s="2">
        <v>9</v>
      </c>
      <c r="BJ314" s="2">
        <v>0</v>
      </c>
      <c r="BK314" s="2">
        <v>13</v>
      </c>
      <c r="BL314" s="2">
        <v>0</v>
      </c>
      <c r="BM314" s="2">
        <v>0</v>
      </c>
      <c r="BN314" s="2">
        <v>0</v>
      </c>
      <c r="BO314" s="2">
        <v>0</v>
      </c>
      <c r="BP314" s="2">
        <v>0</v>
      </c>
      <c r="BQ314" s="2" t="s">
        <v>2778</v>
      </c>
      <c r="BR314" s="2">
        <v>4</v>
      </c>
      <c r="BS314" s="2" t="s">
        <v>12</v>
      </c>
      <c r="BT314" s="2">
        <v>90000</v>
      </c>
      <c r="BU314" s="2">
        <v>9</v>
      </c>
      <c r="BV314" s="2">
        <v>0</v>
      </c>
      <c r="BW314" s="2">
        <v>13</v>
      </c>
      <c r="BX314" s="2">
        <v>0</v>
      </c>
      <c r="BY314" s="2">
        <v>14</v>
      </c>
      <c r="BZ314" s="2">
        <v>0</v>
      </c>
      <c r="CA314" s="2">
        <v>18</v>
      </c>
      <c r="CB314" s="2">
        <v>0</v>
      </c>
      <c r="CC314" s="2" t="s">
        <v>2778</v>
      </c>
      <c r="CD314" s="2">
        <v>8</v>
      </c>
      <c r="CE314" s="2" t="s">
        <v>12</v>
      </c>
      <c r="CF314" s="2">
        <v>130000</v>
      </c>
      <c r="CG314" s="2">
        <v>9</v>
      </c>
      <c r="CH314" s="2">
        <v>0</v>
      </c>
      <c r="CI314" s="2">
        <v>13</v>
      </c>
      <c r="CJ314" s="2">
        <v>0</v>
      </c>
      <c r="CK314" s="2">
        <v>0</v>
      </c>
      <c r="CL314" s="2">
        <v>0</v>
      </c>
      <c r="CM314" s="2">
        <v>0</v>
      </c>
      <c r="CN314" s="2">
        <v>0</v>
      </c>
      <c r="CO314" s="2" t="s">
        <v>2778</v>
      </c>
      <c r="CP314" s="2">
        <v>4</v>
      </c>
      <c r="CQ314" s="2" t="s">
        <v>12</v>
      </c>
      <c r="CR314" s="2">
        <v>90000</v>
      </c>
      <c r="CS314" s="2">
        <v>9</v>
      </c>
      <c r="CT314" s="2">
        <v>0</v>
      </c>
      <c r="CU314" s="2">
        <v>13</v>
      </c>
      <c r="CV314" s="2">
        <v>0</v>
      </c>
      <c r="CW314" s="2">
        <v>14</v>
      </c>
      <c r="CX314" s="2">
        <v>0</v>
      </c>
      <c r="CY314" s="2">
        <v>18</v>
      </c>
      <c r="CZ314" s="2">
        <v>0</v>
      </c>
      <c r="DA314" s="2" t="s">
        <v>2778</v>
      </c>
      <c r="DB314" s="2">
        <v>8</v>
      </c>
      <c r="DC314" s="2" t="s">
        <v>12</v>
      </c>
      <c r="DD314" s="2">
        <v>130000</v>
      </c>
      <c r="DE314" s="2">
        <v>9</v>
      </c>
      <c r="DF314" s="2">
        <v>0</v>
      </c>
      <c r="DG314" s="2">
        <v>13</v>
      </c>
      <c r="DH314" s="2">
        <v>0</v>
      </c>
      <c r="DI314" s="2">
        <v>14</v>
      </c>
      <c r="DJ314" s="2">
        <v>0</v>
      </c>
      <c r="DK314" s="2">
        <v>18</v>
      </c>
      <c r="DL314" s="2">
        <v>0</v>
      </c>
      <c r="DM314" s="2" t="s">
        <v>2778</v>
      </c>
      <c r="DN314" s="2">
        <v>8</v>
      </c>
      <c r="DO314" s="2" t="s">
        <v>12</v>
      </c>
      <c r="DP314" s="2">
        <v>130000</v>
      </c>
      <c r="DQ314" s="2">
        <v>9</v>
      </c>
      <c r="DR314" s="2">
        <v>0</v>
      </c>
      <c r="DS314" s="2">
        <v>13</v>
      </c>
      <c r="DT314" s="2">
        <v>0</v>
      </c>
      <c r="DU314" s="2">
        <v>14</v>
      </c>
      <c r="DV314" s="2">
        <v>0</v>
      </c>
      <c r="DW314" s="2">
        <v>18</v>
      </c>
      <c r="DX314" s="2">
        <v>0</v>
      </c>
      <c r="DY314" s="2" t="s">
        <v>2778</v>
      </c>
      <c r="DZ314" s="2">
        <v>8</v>
      </c>
      <c r="EA314" s="2" t="s">
        <v>12</v>
      </c>
      <c r="EB314" s="2">
        <v>130000</v>
      </c>
      <c r="EC314" s="2">
        <v>9</v>
      </c>
      <c r="ED314" s="2">
        <v>0</v>
      </c>
      <c r="EE314" s="2">
        <v>13</v>
      </c>
      <c r="EF314" s="2">
        <v>0</v>
      </c>
      <c r="EG314" s="2">
        <v>0</v>
      </c>
      <c r="EH314" s="2">
        <v>0</v>
      </c>
      <c r="EI314" s="2">
        <v>0</v>
      </c>
      <c r="EJ314" s="2">
        <v>0</v>
      </c>
      <c r="EK314" s="2" t="s">
        <v>2778</v>
      </c>
      <c r="EL314" s="2">
        <v>4</v>
      </c>
      <c r="EM314" s="2" t="s">
        <v>12</v>
      </c>
      <c r="EN314" s="2">
        <v>90000</v>
      </c>
      <c r="EO314" s="2">
        <v>48</v>
      </c>
      <c r="EP314" s="120">
        <v>880000</v>
      </c>
      <c r="EQ314" s="118" t="str">
        <f t="shared" si="40"/>
        <v/>
      </c>
      <c r="ER314" s="118" t="str">
        <f t="shared" si="41"/>
        <v/>
      </c>
      <c r="ES314" s="118">
        <f t="shared" si="42"/>
        <v>1</v>
      </c>
      <c r="ET314" s="118">
        <f t="shared" si="43"/>
        <v>1</v>
      </c>
      <c r="EU314" s="118">
        <f t="shared" si="44"/>
        <v>1</v>
      </c>
      <c r="EV314" s="118">
        <f t="shared" si="45"/>
        <v>1</v>
      </c>
      <c r="EW314" s="118">
        <f t="shared" si="46"/>
        <v>1</v>
      </c>
      <c r="EX314" s="118">
        <f t="shared" si="47"/>
        <v>1</v>
      </c>
      <c r="EY314" s="118">
        <f t="shared" si="48"/>
        <v>1</v>
      </c>
      <c r="EZ314" s="118">
        <f t="shared" si="49"/>
        <v>1</v>
      </c>
      <c r="FA314" s="118" t="e">
        <f>VLOOKUP(B314,[1]Kintone!A:H,8,0)</f>
        <v>#N/A</v>
      </c>
      <c r="FB314" s="118"/>
      <c r="FC314" s="118"/>
      <c r="FD314" s="118"/>
    </row>
    <row r="315" spans="1:161" ht="18.75" customHeight="1">
      <c r="A315" s="66">
        <v>311</v>
      </c>
      <c r="B315" s="25">
        <v>399</v>
      </c>
      <c r="C315" s="67" t="s">
        <v>12</v>
      </c>
      <c r="D315" s="25">
        <v>2716300047</v>
      </c>
      <c r="E315" s="2" t="s">
        <v>1165</v>
      </c>
      <c r="F315" s="2">
        <v>0</v>
      </c>
      <c r="G315" s="2">
        <v>0</v>
      </c>
      <c r="H315" s="2" t="s">
        <v>452</v>
      </c>
      <c r="I315" s="2" t="s">
        <v>305</v>
      </c>
      <c r="J315" s="2" t="s">
        <v>453</v>
      </c>
      <c r="K315" s="68" t="s">
        <v>451</v>
      </c>
      <c r="L315" s="2" t="s">
        <v>1793</v>
      </c>
      <c r="M315" s="2" t="s">
        <v>1794</v>
      </c>
      <c r="N315" s="2" t="s">
        <v>1795</v>
      </c>
      <c r="O315" s="118" t="s">
        <v>1796</v>
      </c>
      <c r="P315" s="2" t="s">
        <v>451</v>
      </c>
      <c r="Q315" s="2" t="s">
        <v>452</v>
      </c>
      <c r="R315" s="2" t="s">
        <v>305</v>
      </c>
      <c r="S315" s="2" t="s">
        <v>453</v>
      </c>
      <c r="T315" s="119" t="s">
        <v>454</v>
      </c>
      <c r="U315" s="2" t="s">
        <v>39</v>
      </c>
      <c r="V315" s="2" t="s">
        <v>12</v>
      </c>
      <c r="W315" s="123" t="s">
        <v>677</v>
      </c>
      <c r="X315" s="2"/>
      <c r="Y315" s="2">
        <v>0</v>
      </c>
      <c r="Z315" s="2">
        <v>0</v>
      </c>
      <c r="AA315" s="2">
        <v>0</v>
      </c>
      <c r="AB315" s="2">
        <v>0</v>
      </c>
      <c r="AC315" s="2">
        <v>0</v>
      </c>
      <c r="AD315" s="2">
        <v>0</v>
      </c>
      <c r="AE315" s="2">
        <v>0</v>
      </c>
      <c r="AF315" s="2">
        <v>0</v>
      </c>
      <c r="AG315" s="2" t="s">
        <v>16</v>
      </c>
      <c r="AH315" s="2">
        <v>0</v>
      </c>
      <c r="AI315" s="2">
        <v>0</v>
      </c>
      <c r="AJ315" s="2">
        <v>0</v>
      </c>
      <c r="AK315" s="2">
        <v>9</v>
      </c>
      <c r="AL315" s="2">
        <v>0</v>
      </c>
      <c r="AM315" s="2">
        <v>12</v>
      </c>
      <c r="AN315" s="2">
        <v>0</v>
      </c>
      <c r="AO315" s="2">
        <v>0</v>
      </c>
      <c r="AP315" s="2">
        <v>0</v>
      </c>
      <c r="AQ315" s="2">
        <v>0</v>
      </c>
      <c r="AR315" s="2">
        <v>0</v>
      </c>
      <c r="AS315" s="2" t="s">
        <v>16</v>
      </c>
      <c r="AT315" s="2">
        <v>3</v>
      </c>
      <c r="AU315" s="2" t="s">
        <v>12</v>
      </c>
      <c r="AV315" s="2">
        <v>70000</v>
      </c>
      <c r="AW315" s="2">
        <v>9</v>
      </c>
      <c r="AX315" s="2">
        <v>0</v>
      </c>
      <c r="AY315" s="2">
        <v>12</v>
      </c>
      <c r="AZ315" s="2">
        <v>0</v>
      </c>
      <c r="BA315" s="2">
        <v>0</v>
      </c>
      <c r="BB315" s="2">
        <v>0</v>
      </c>
      <c r="BC315" s="2">
        <v>0</v>
      </c>
      <c r="BD315" s="2">
        <v>0</v>
      </c>
      <c r="BE315" s="2" t="s">
        <v>16</v>
      </c>
      <c r="BF315" s="2">
        <v>3</v>
      </c>
      <c r="BG315" s="2" t="s">
        <v>12</v>
      </c>
      <c r="BH315" s="2">
        <v>70000</v>
      </c>
      <c r="BI315" s="2">
        <v>9</v>
      </c>
      <c r="BJ315" s="2">
        <v>0</v>
      </c>
      <c r="BK315" s="2">
        <v>12</v>
      </c>
      <c r="BL315" s="2">
        <v>0</v>
      </c>
      <c r="BM315" s="2">
        <v>0</v>
      </c>
      <c r="BN315" s="2">
        <v>0</v>
      </c>
      <c r="BO315" s="2">
        <v>0</v>
      </c>
      <c r="BP315" s="2">
        <v>0</v>
      </c>
      <c r="BQ315" s="2" t="s">
        <v>16</v>
      </c>
      <c r="BR315" s="2">
        <v>3</v>
      </c>
      <c r="BS315" s="2" t="s">
        <v>12</v>
      </c>
      <c r="BT315" s="2">
        <v>70000</v>
      </c>
      <c r="BU315" s="2">
        <v>0</v>
      </c>
      <c r="BV315" s="2">
        <v>0</v>
      </c>
      <c r="BW315" s="2">
        <v>0</v>
      </c>
      <c r="BX315" s="2">
        <v>0</v>
      </c>
      <c r="BY315" s="2">
        <v>0</v>
      </c>
      <c r="BZ315" s="2">
        <v>0</v>
      </c>
      <c r="CA315" s="2">
        <v>0</v>
      </c>
      <c r="CB315" s="2">
        <v>0</v>
      </c>
      <c r="CC315" s="2" t="s">
        <v>16</v>
      </c>
      <c r="CD315" s="2">
        <v>0</v>
      </c>
      <c r="CE315" s="2">
        <v>0</v>
      </c>
      <c r="CF315" s="2">
        <v>0</v>
      </c>
      <c r="CG315" s="2">
        <v>9</v>
      </c>
      <c r="CH315" s="2">
        <v>0</v>
      </c>
      <c r="CI315" s="2">
        <v>12</v>
      </c>
      <c r="CJ315" s="2">
        <v>0</v>
      </c>
      <c r="CK315" s="2">
        <v>0</v>
      </c>
      <c r="CL315" s="2">
        <v>0</v>
      </c>
      <c r="CM315" s="2">
        <v>0</v>
      </c>
      <c r="CN315" s="2">
        <v>0</v>
      </c>
      <c r="CO315" s="2" t="s">
        <v>16</v>
      </c>
      <c r="CP315" s="2">
        <v>3</v>
      </c>
      <c r="CQ315" s="2" t="s">
        <v>12</v>
      </c>
      <c r="CR315" s="2">
        <v>70000</v>
      </c>
      <c r="CS315" s="2">
        <v>0</v>
      </c>
      <c r="CT315" s="2">
        <v>0</v>
      </c>
      <c r="CU315" s="2">
        <v>0</v>
      </c>
      <c r="CV315" s="2">
        <v>0</v>
      </c>
      <c r="CW315" s="2">
        <v>0</v>
      </c>
      <c r="CX315" s="2">
        <v>0</v>
      </c>
      <c r="CY315" s="2">
        <v>0</v>
      </c>
      <c r="CZ315" s="2">
        <v>0</v>
      </c>
      <c r="DA315" s="2" t="s">
        <v>16</v>
      </c>
      <c r="DB315" s="2">
        <v>0</v>
      </c>
      <c r="DC315" s="2">
        <v>0</v>
      </c>
      <c r="DD315" s="2">
        <v>0</v>
      </c>
      <c r="DE315" s="2">
        <v>0</v>
      </c>
      <c r="DF315" s="2">
        <v>0</v>
      </c>
      <c r="DG315" s="2">
        <v>0</v>
      </c>
      <c r="DH315" s="2">
        <v>0</v>
      </c>
      <c r="DI315" s="2">
        <v>0</v>
      </c>
      <c r="DJ315" s="2">
        <v>0</v>
      </c>
      <c r="DK315" s="2">
        <v>0</v>
      </c>
      <c r="DL315" s="2">
        <v>0</v>
      </c>
      <c r="DM315" s="2" t="s">
        <v>16</v>
      </c>
      <c r="DN315" s="2">
        <v>0</v>
      </c>
      <c r="DO315" s="2">
        <v>0</v>
      </c>
      <c r="DP315" s="2">
        <v>0</v>
      </c>
      <c r="DQ315" s="2">
        <v>0</v>
      </c>
      <c r="DR315" s="2">
        <v>0</v>
      </c>
      <c r="DS315" s="2">
        <v>0</v>
      </c>
      <c r="DT315" s="2">
        <v>0</v>
      </c>
      <c r="DU315" s="2">
        <v>0</v>
      </c>
      <c r="DV315" s="2">
        <v>0</v>
      </c>
      <c r="DW315" s="2">
        <v>0</v>
      </c>
      <c r="DX315" s="2">
        <v>0</v>
      </c>
      <c r="DY315" s="2" t="s">
        <v>16</v>
      </c>
      <c r="DZ315" s="2">
        <v>0</v>
      </c>
      <c r="EA315" s="2">
        <v>0</v>
      </c>
      <c r="EB315" s="2">
        <v>0</v>
      </c>
      <c r="EC315" s="2">
        <v>9</v>
      </c>
      <c r="ED315" s="2">
        <v>0</v>
      </c>
      <c r="EE315" s="2">
        <v>12</v>
      </c>
      <c r="EF315" s="2">
        <v>0</v>
      </c>
      <c r="EG315" s="2">
        <v>0</v>
      </c>
      <c r="EH315" s="2">
        <v>0</v>
      </c>
      <c r="EI315" s="2">
        <v>0</v>
      </c>
      <c r="EJ315" s="2">
        <v>0</v>
      </c>
      <c r="EK315" s="2" t="s">
        <v>16</v>
      </c>
      <c r="EL315" s="2">
        <v>3</v>
      </c>
      <c r="EM315" s="2" t="s">
        <v>12</v>
      </c>
      <c r="EN315" s="2">
        <v>70000</v>
      </c>
      <c r="EO315" s="2">
        <v>15</v>
      </c>
      <c r="EP315" s="120">
        <v>350000</v>
      </c>
      <c r="EQ315" s="118" t="str">
        <f t="shared" si="40"/>
        <v/>
      </c>
      <c r="ER315" s="118">
        <f t="shared" si="41"/>
        <v>1</v>
      </c>
      <c r="ES315" s="118">
        <f t="shared" si="42"/>
        <v>1</v>
      </c>
      <c r="ET315" s="118">
        <f t="shared" si="43"/>
        <v>1</v>
      </c>
      <c r="EU315" s="118" t="str">
        <f t="shared" si="44"/>
        <v/>
      </c>
      <c r="EV315" s="118">
        <f t="shared" si="45"/>
        <v>1</v>
      </c>
      <c r="EW315" s="118" t="str">
        <f t="shared" si="46"/>
        <v/>
      </c>
      <c r="EX315" s="118" t="str">
        <f t="shared" si="47"/>
        <v/>
      </c>
      <c r="EY315" s="118" t="str">
        <f t="shared" si="48"/>
        <v/>
      </c>
      <c r="EZ315" s="118">
        <f t="shared" si="49"/>
        <v>1</v>
      </c>
      <c r="FA315" s="118" t="str">
        <f>VLOOKUP(B315,[1]Kintone!A:H,8,0)</f>
        <v>診療所</v>
      </c>
      <c r="FB315" s="118"/>
      <c r="FC315" s="118"/>
      <c r="FD315" s="118"/>
    </row>
    <row r="316" spans="1:161" ht="18.75">
      <c r="A316" s="66">
        <v>312</v>
      </c>
      <c r="B316" s="25">
        <v>1434</v>
      </c>
      <c r="C316" s="67" t="s">
        <v>1084</v>
      </c>
      <c r="D316" s="25">
        <v>2712205570</v>
      </c>
      <c r="E316" s="2" t="s">
        <v>1036</v>
      </c>
      <c r="F316" s="2" t="s">
        <v>2078</v>
      </c>
      <c r="G316" s="2" t="s">
        <v>2079</v>
      </c>
      <c r="H316" s="2" t="s">
        <v>1036</v>
      </c>
      <c r="I316" s="2" t="s">
        <v>64</v>
      </c>
      <c r="J316" s="2" t="s">
        <v>2080</v>
      </c>
      <c r="K316" s="68" t="s">
        <v>2079</v>
      </c>
      <c r="L316" s="2" t="s">
        <v>2081</v>
      </c>
      <c r="M316" s="2" t="s">
        <v>3687</v>
      </c>
      <c r="N316" s="2" t="s">
        <v>2083</v>
      </c>
      <c r="O316" s="118" t="s">
        <v>2082</v>
      </c>
      <c r="P316" s="2" t="s">
        <v>2079</v>
      </c>
      <c r="Q316" s="2" t="s">
        <v>1036</v>
      </c>
      <c r="R316" s="2" t="s">
        <v>64</v>
      </c>
      <c r="S316" s="2" t="s">
        <v>2080</v>
      </c>
      <c r="T316" s="119" t="s">
        <v>3688</v>
      </c>
      <c r="U316" s="2" t="s">
        <v>20</v>
      </c>
      <c r="V316" s="2" t="s">
        <v>1084</v>
      </c>
      <c r="W316" s="69"/>
      <c r="X316" s="2" t="s">
        <v>2779</v>
      </c>
      <c r="Y316" s="2">
        <v>0</v>
      </c>
      <c r="Z316" s="2">
        <v>0</v>
      </c>
      <c r="AA316" s="2">
        <v>0</v>
      </c>
      <c r="AB316" s="2">
        <v>0</v>
      </c>
      <c r="AC316" s="2">
        <v>0</v>
      </c>
      <c r="AD316" s="2">
        <v>0</v>
      </c>
      <c r="AE316" s="2">
        <v>0</v>
      </c>
      <c r="AF316" s="2">
        <v>0</v>
      </c>
      <c r="AG316" s="2" t="s">
        <v>16</v>
      </c>
      <c r="AH316" s="2">
        <v>0</v>
      </c>
      <c r="AI316" s="2">
        <v>0</v>
      </c>
      <c r="AJ316" s="2">
        <v>0</v>
      </c>
      <c r="AK316" s="2">
        <v>0</v>
      </c>
      <c r="AL316" s="2">
        <v>0</v>
      </c>
      <c r="AM316" s="2">
        <v>0</v>
      </c>
      <c r="AN316" s="2">
        <v>0</v>
      </c>
      <c r="AO316" s="2">
        <v>0</v>
      </c>
      <c r="AP316" s="2">
        <v>0</v>
      </c>
      <c r="AQ316" s="2">
        <v>0</v>
      </c>
      <c r="AR316" s="2">
        <v>0</v>
      </c>
      <c r="AS316" s="2" t="s">
        <v>16</v>
      </c>
      <c r="AT316" s="2">
        <v>0</v>
      </c>
      <c r="AU316" s="2">
        <v>0</v>
      </c>
      <c r="AV316" s="2">
        <v>0</v>
      </c>
      <c r="AW316" s="2">
        <v>9</v>
      </c>
      <c r="AX316" s="2">
        <v>0</v>
      </c>
      <c r="AY316" s="2">
        <v>12</v>
      </c>
      <c r="AZ316" s="2">
        <v>30</v>
      </c>
      <c r="BA316" s="2">
        <v>0</v>
      </c>
      <c r="BB316" s="2">
        <v>0</v>
      </c>
      <c r="BC316" s="2">
        <v>0</v>
      </c>
      <c r="BD316" s="2">
        <v>0</v>
      </c>
      <c r="BE316" s="2" t="s">
        <v>2779</v>
      </c>
      <c r="BF316" s="2">
        <v>3.5</v>
      </c>
      <c r="BG316" s="2" t="s">
        <v>1084</v>
      </c>
      <c r="BH316" s="2">
        <v>56000</v>
      </c>
      <c r="BI316" s="2">
        <v>9</v>
      </c>
      <c r="BJ316" s="2">
        <v>0</v>
      </c>
      <c r="BK316" s="2">
        <v>12</v>
      </c>
      <c r="BL316" s="2">
        <v>30</v>
      </c>
      <c r="BM316" s="2">
        <v>0</v>
      </c>
      <c r="BN316" s="2">
        <v>0</v>
      </c>
      <c r="BO316" s="2">
        <v>0</v>
      </c>
      <c r="BP316" s="2">
        <v>0</v>
      </c>
      <c r="BQ316" s="2" t="s">
        <v>2779</v>
      </c>
      <c r="BR316" s="2">
        <v>3.5</v>
      </c>
      <c r="BS316" s="2" t="s">
        <v>1084</v>
      </c>
      <c r="BT316" s="2">
        <v>56000</v>
      </c>
      <c r="BU316" s="2">
        <v>0</v>
      </c>
      <c r="BV316" s="2">
        <v>0</v>
      </c>
      <c r="BW316" s="2">
        <v>0</v>
      </c>
      <c r="BX316" s="2">
        <v>0</v>
      </c>
      <c r="BY316" s="2">
        <v>0</v>
      </c>
      <c r="BZ316" s="2">
        <v>0</v>
      </c>
      <c r="CA316" s="2">
        <v>0</v>
      </c>
      <c r="CB316" s="2">
        <v>0</v>
      </c>
      <c r="CC316" s="2" t="s">
        <v>16</v>
      </c>
      <c r="CD316" s="2">
        <v>0</v>
      </c>
      <c r="CE316" s="2">
        <v>0</v>
      </c>
      <c r="CF316" s="2">
        <v>0</v>
      </c>
      <c r="CG316" s="2">
        <v>0</v>
      </c>
      <c r="CH316" s="2">
        <v>0</v>
      </c>
      <c r="CI316" s="2">
        <v>0</v>
      </c>
      <c r="CJ316" s="2">
        <v>0</v>
      </c>
      <c r="CK316" s="2">
        <v>0</v>
      </c>
      <c r="CL316" s="2">
        <v>0</v>
      </c>
      <c r="CM316" s="2">
        <v>0</v>
      </c>
      <c r="CN316" s="2">
        <v>0</v>
      </c>
      <c r="CO316" s="2" t="s">
        <v>16</v>
      </c>
      <c r="CP316" s="2">
        <v>0</v>
      </c>
      <c r="CQ316" s="2">
        <v>0</v>
      </c>
      <c r="CR316" s="2">
        <v>0</v>
      </c>
      <c r="CS316" s="2">
        <v>0</v>
      </c>
      <c r="CT316" s="2">
        <v>0</v>
      </c>
      <c r="CU316" s="2">
        <v>0</v>
      </c>
      <c r="CV316" s="2">
        <v>0</v>
      </c>
      <c r="CW316" s="2">
        <v>0</v>
      </c>
      <c r="CX316" s="2">
        <v>0</v>
      </c>
      <c r="CY316" s="2">
        <v>0</v>
      </c>
      <c r="CZ316" s="2">
        <v>0</v>
      </c>
      <c r="DA316" s="2" t="s">
        <v>16</v>
      </c>
      <c r="DB316" s="2">
        <v>0</v>
      </c>
      <c r="DC316" s="2">
        <v>0</v>
      </c>
      <c r="DD316" s="2">
        <v>0</v>
      </c>
      <c r="DE316" s="2">
        <v>0</v>
      </c>
      <c r="DF316" s="2">
        <v>0</v>
      </c>
      <c r="DG316" s="2">
        <v>0</v>
      </c>
      <c r="DH316" s="2">
        <v>0</v>
      </c>
      <c r="DI316" s="2">
        <v>0</v>
      </c>
      <c r="DJ316" s="2">
        <v>0</v>
      </c>
      <c r="DK316" s="2">
        <v>0</v>
      </c>
      <c r="DL316" s="2">
        <v>0</v>
      </c>
      <c r="DM316" s="2" t="s">
        <v>16</v>
      </c>
      <c r="DN316" s="2">
        <v>0</v>
      </c>
      <c r="DO316" s="2">
        <v>0</v>
      </c>
      <c r="DP316" s="2">
        <v>0</v>
      </c>
      <c r="DQ316" s="2">
        <v>0</v>
      </c>
      <c r="DR316" s="2">
        <v>0</v>
      </c>
      <c r="DS316" s="2">
        <v>0</v>
      </c>
      <c r="DT316" s="2">
        <v>0</v>
      </c>
      <c r="DU316" s="2">
        <v>0</v>
      </c>
      <c r="DV316" s="2">
        <v>0</v>
      </c>
      <c r="DW316" s="2">
        <v>0</v>
      </c>
      <c r="DX316" s="2">
        <v>0</v>
      </c>
      <c r="DY316" s="2" t="s">
        <v>16</v>
      </c>
      <c r="DZ316" s="2">
        <v>0</v>
      </c>
      <c r="EA316" s="2">
        <v>0</v>
      </c>
      <c r="EB316" s="2">
        <v>0</v>
      </c>
      <c r="EC316" s="2">
        <v>0</v>
      </c>
      <c r="ED316" s="2">
        <v>0</v>
      </c>
      <c r="EE316" s="2">
        <v>0</v>
      </c>
      <c r="EF316" s="2">
        <v>0</v>
      </c>
      <c r="EG316" s="2">
        <v>0</v>
      </c>
      <c r="EH316" s="2">
        <v>0</v>
      </c>
      <c r="EI316" s="2">
        <v>0</v>
      </c>
      <c r="EJ316" s="2">
        <v>0</v>
      </c>
      <c r="EK316" s="2" t="s">
        <v>16</v>
      </c>
      <c r="EL316" s="2">
        <v>0</v>
      </c>
      <c r="EM316" s="2">
        <v>0</v>
      </c>
      <c r="EN316" s="2">
        <v>0</v>
      </c>
      <c r="EO316" s="2">
        <v>7</v>
      </c>
      <c r="EP316" s="120">
        <v>112000</v>
      </c>
      <c r="EQ316" s="118" t="str">
        <f t="shared" si="40"/>
        <v/>
      </c>
      <c r="ER316" s="118" t="str">
        <f t="shared" si="41"/>
        <v/>
      </c>
      <c r="ES316" s="118">
        <f t="shared" si="42"/>
        <v>1</v>
      </c>
      <c r="ET316" s="118">
        <f t="shared" si="43"/>
        <v>1</v>
      </c>
      <c r="EU316" s="118" t="str">
        <f t="shared" si="44"/>
        <v/>
      </c>
      <c r="EV316" s="118" t="str">
        <f t="shared" si="45"/>
        <v/>
      </c>
      <c r="EW316" s="118" t="str">
        <f t="shared" si="46"/>
        <v/>
      </c>
      <c r="EX316" s="118" t="str">
        <f t="shared" si="47"/>
        <v/>
      </c>
      <c r="EY316" s="118" t="str">
        <f t="shared" si="48"/>
        <v/>
      </c>
      <c r="EZ316" s="118" t="str">
        <f t="shared" si="49"/>
        <v/>
      </c>
      <c r="FA316" s="118" t="str">
        <f>VLOOKUP(B316,[1]Kintone!A:H,8,0)</f>
        <v>診療所</v>
      </c>
      <c r="FB316" s="118"/>
      <c r="FC316" s="118"/>
      <c r="FD316" s="118"/>
    </row>
    <row r="317" spans="1:161" ht="18.75">
      <c r="A317" s="66">
        <v>313</v>
      </c>
      <c r="B317" s="25">
        <v>1093</v>
      </c>
      <c r="C317" s="67" t="s">
        <v>12</v>
      </c>
      <c r="D317" s="25">
        <v>2710908027</v>
      </c>
      <c r="E317" s="2" t="s">
        <v>1165</v>
      </c>
      <c r="F317" s="2">
        <v>0</v>
      </c>
      <c r="G317" s="2">
        <v>0</v>
      </c>
      <c r="H317" s="2" t="s">
        <v>964</v>
      </c>
      <c r="I317" s="2" t="s">
        <v>191</v>
      </c>
      <c r="J317" s="2" t="s">
        <v>2128</v>
      </c>
      <c r="K317" s="68" t="s">
        <v>555</v>
      </c>
      <c r="L317" s="2" t="s">
        <v>2129</v>
      </c>
      <c r="M317" s="2" t="s">
        <v>2129</v>
      </c>
      <c r="N317" s="2" t="s">
        <v>965</v>
      </c>
      <c r="O317" s="118" t="s">
        <v>2130</v>
      </c>
      <c r="P317" s="2" t="s">
        <v>555</v>
      </c>
      <c r="Q317" s="2" t="s">
        <v>964</v>
      </c>
      <c r="R317" s="2" t="s">
        <v>191</v>
      </c>
      <c r="S317" s="2" t="s">
        <v>2128</v>
      </c>
      <c r="T317" s="119" t="s">
        <v>965</v>
      </c>
      <c r="U317" s="2" t="s">
        <v>20</v>
      </c>
      <c r="V317" s="2" t="s">
        <v>12</v>
      </c>
      <c r="W317" s="69" t="s">
        <v>3102</v>
      </c>
      <c r="X317" s="2" t="s">
        <v>3689</v>
      </c>
      <c r="Y317" s="2">
        <v>0</v>
      </c>
      <c r="Z317" s="2">
        <v>0</v>
      </c>
      <c r="AA317" s="2">
        <v>0</v>
      </c>
      <c r="AB317" s="2">
        <v>0</v>
      </c>
      <c r="AC317" s="2">
        <v>0</v>
      </c>
      <c r="AD317" s="2">
        <v>0</v>
      </c>
      <c r="AE317" s="2">
        <v>0</v>
      </c>
      <c r="AF317" s="2">
        <v>0</v>
      </c>
      <c r="AG317" s="2" t="s">
        <v>16</v>
      </c>
      <c r="AH317" s="2">
        <v>0</v>
      </c>
      <c r="AI317" s="2">
        <v>0</v>
      </c>
      <c r="AJ317" s="2">
        <v>0</v>
      </c>
      <c r="AK317" s="2">
        <v>0</v>
      </c>
      <c r="AL317" s="2">
        <v>0</v>
      </c>
      <c r="AM317" s="2">
        <v>0</v>
      </c>
      <c r="AN317" s="2">
        <v>0</v>
      </c>
      <c r="AO317" s="2">
        <v>0</v>
      </c>
      <c r="AP317" s="2">
        <v>0</v>
      </c>
      <c r="AQ317" s="2">
        <v>0</v>
      </c>
      <c r="AR317" s="2">
        <v>0</v>
      </c>
      <c r="AS317" s="2" t="s">
        <v>16</v>
      </c>
      <c r="AT317" s="2">
        <v>0</v>
      </c>
      <c r="AU317" s="2">
        <v>0</v>
      </c>
      <c r="AV317" s="2">
        <v>0</v>
      </c>
      <c r="AW317" s="2">
        <v>0</v>
      </c>
      <c r="AX317" s="2">
        <v>0</v>
      </c>
      <c r="AY317" s="2">
        <v>0</v>
      </c>
      <c r="AZ317" s="2">
        <v>0</v>
      </c>
      <c r="BA317" s="2">
        <v>0</v>
      </c>
      <c r="BB317" s="2">
        <v>0</v>
      </c>
      <c r="BC317" s="2">
        <v>0</v>
      </c>
      <c r="BD317" s="2">
        <v>0</v>
      </c>
      <c r="BE317" s="2" t="s">
        <v>16</v>
      </c>
      <c r="BF317" s="2">
        <v>0</v>
      </c>
      <c r="BG317" s="2">
        <v>0</v>
      </c>
      <c r="BH317" s="2">
        <v>0</v>
      </c>
      <c r="BI317" s="2">
        <v>0</v>
      </c>
      <c r="BJ317" s="2">
        <v>0</v>
      </c>
      <c r="BK317" s="2">
        <v>0</v>
      </c>
      <c r="BL317" s="2">
        <v>0</v>
      </c>
      <c r="BM317" s="2">
        <v>0</v>
      </c>
      <c r="BN317" s="2">
        <v>0</v>
      </c>
      <c r="BO317" s="2">
        <v>0</v>
      </c>
      <c r="BP317" s="2">
        <v>0</v>
      </c>
      <c r="BQ317" s="2" t="s">
        <v>16</v>
      </c>
      <c r="BR317" s="2">
        <v>0</v>
      </c>
      <c r="BS317" s="2">
        <v>0</v>
      </c>
      <c r="BT317" s="2">
        <v>0</v>
      </c>
      <c r="BU317" s="2">
        <v>0</v>
      </c>
      <c r="BV317" s="2">
        <v>0</v>
      </c>
      <c r="BW317" s="2">
        <v>0</v>
      </c>
      <c r="BX317" s="2">
        <v>0</v>
      </c>
      <c r="BY317" s="2">
        <v>0</v>
      </c>
      <c r="BZ317" s="2">
        <v>0</v>
      </c>
      <c r="CA317" s="2">
        <v>0</v>
      </c>
      <c r="CB317" s="2">
        <v>0</v>
      </c>
      <c r="CC317" s="2" t="s">
        <v>16</v>
      </c>
      <c r="CD317" s="2">
        <v>0</v>
      </c>
      <c r="CE317" s="2">
        <v>0</v>
      </c>
      <c r="CF317" s="2">
        <v>0</v>
      </c>
      <c r="CG317" s="2">
        <v>0</v>
      </c>
      <c r="CH317" s="2">
        <v>0</v>
      </c>
      <c r="CI317" s="2">
        <v>0</v>
      </c>
      <c r="CJ317" s="2">
        <v>0</v>
      </c>
      <c r="CK317" s="2">
        <v>0</v>
      </c>
      <c r="CL317" s="2">
        <v>0</v>
      </c>
      <c r="CM317" s="2">
        <v>0</v>
      </c>
      <c r="CN317" s="2">
        <v>0</v>
      </c>
      <c r="CO317" s="2" t="s">
        <v>16</v>
      </c>
      <c r="CP317" s="2">
        <v>0</v>
      </c>
      <c r="CQ317" s="2">
        <v>0</v>
      </c>
      <c r="CR317" s="2">
        <v>0</v>
      </c>
      <c r="CS317" s="2">
        <v>9</v>
      </c>
      <c r="CT317" s="2">
        <v>0</v>
      </c>
      <c r="CU317" s="2">
        <v>12</v>
      </c>
      <c r="CV317" s="2">
        <v>0</v>
      </c>
      <c r="CW317" s="2">
        <v>14</v>
      </c>
      <c r="CX317" s="2">
        <v>0</v>
      </c>
      <c r="CY317" s="2">
        <v>17</v>
      </c>
      <c r="CZ317" s="2">
        <v>0</v>
      </c>
      <c r="DA317" s="2" t="s">
        <v>3689</v>
      </c>
      <c r="DB317" s="2">
        <v>6</v>
      </c>
      <c r="DC317" s="2" t="s">
        <v>12</v>
      </c>
      <c r="DD317" s="2">
        <v>130000</v>
      </c>
      <c r="DE317" s="2">
        <v>9</v>
      </c>
      <c r="DF317" s="2">
        <v>0</v>
      </c>
      <c r="DG317" s="2">
        <v>12</v>
      </c>
      <c r="DH317" s="2">
        <v>0</v>
      </c>
      <c r="DI317" s="2">
        <v>16</v>
      </c>
      <c r="DJ317" s="2">
        <v>0</v>
      </c>
      <c r="DK317" s="2">
        <v>17</v>
      </c>
      <c r="DL317" s="2">
        <v>0</v>
      </c>
      <c r="DM317" s="2" t="s">
        <v>3689</v>
      </c>
      <c r="DN317" s="2">
        <v>4</v>
      </c>
      <c r="DO317" s="2" t="s">
        <v>12</v>
      </c>
      <c r="DP317" s="2">
        <v>90000</v>
      </c>
      <c r="DQ317" s="2">
        <v>0</v>
      </c>
      <c r="DR317" s="2">
        <v>0</v>
      </c>
      <c r="DS317" s="2">
        <v>0</v>
      </c>
      <c r="DT317" s="2">
        <v>0</v>
      </c>
      <c r="DU317" s="2">
        <v>0</v>
      </c>
      <c r="DV317" s="2">
        <v>0</v>
      </c>
      <c r="DW317" s="2">
        <v>0</v>
      </c>
      <c r="DX317" s="2">
        <v>0</v>
      </c>
      <c r="DY317" s="2" t="s">
        <v>16</v>
      </c>
      <c r="DZ317" s="2">
        <v>0</v>
      </c>
      <c r="EA317" s="2">
        <v>0</v>
      </c>
      <c r="EB317" s="2">
        <v>0</v>
      </c>
      <c r="EC317" s="2">
        <v>0</v>
      </c>
      <c r="ED317" s="2">
        <v>0</v>
      </c>
      <c r="EE317" s="2">
        <v>0</v>
      </c>
      <c r="EF317" s="2">
        <v>0</v>
      </c>
      <c r="EG317" s="2">
        <v>0</v>
      </c>
      <c r="EH317" s="2">
        <v>0</v>
      </c>
      <c r="EI317" s="2">
        <v>0</v>
      </c>
      <c r="EJ317" s="2">
        <v>0</v>
      </c>
      <c r="EK317" s="2" t="s">
        <v>16</v>
      </c>
      <c r="EL317" s="2">
        <v>0</v>
      </c>
      <c r="EM317" s="2">
        <v>0</v>
      </c>
      <c r="EN317" s="2">
        <v>0</v>
      </c>
      <c r="EO317" s="2">
        <v>10</v>
      </c>
      <c r="EP317" s="120">
        <v>220000</v>
      </c>
      <c r="EQ317" s="118" t="str">
        <f t="shared" si="40"/>
        <v/>
      </c>
      <c r="ER317" s="118" t="str">
        <f t="shared" si="41"/>
        <v/>
      </c>
      <c r="ES317" s="118" t="str">
        <f t="shared" si="42"/>
        <v/>
      </c>
      <c r="ET317" s="118" t="str">
        <f t="shared" si="43"/>
        <v/>
      </c>
      <c r="EU317" s="118" t="str">
        <f t="shared" si="44"/>
        <v/>
      </c>
      <c r="EV317" s="118" t="str">
        <f t="shared" si="45"/>
        <v/>
      </c>
      <c r="EW317" s="118">
        <f t="shared" si="46"/>
        <v>1</v>
      </c>
      <c r="EX317" s="118">
        <f t="shared" si="47"/>
        <v>1</v>
      </c>
      <c r="EY317" s="118" t="str">
        <f t="shared" si="48"/>
        <v/>
      </c>
      <c r="EZ317" s="118" t="str">
        <f t="shared" si="49"/>
        <v/>
      </c>
      <c r="FA317" s="118" t="str">
        <f>VLOOKUP(B317,[1]Kintone!A:H,8,0)</f>
        <v>診療所</v>
      </c>
      <c r="FB317" s="118"/>
      <c r="FC317" s="118"/>
      <c r="FD317" s="118"/>
    </row>
    <row r="318" spans="1:161" ht="18.75">
      <c r="A318" s="66">
        <v>314</v>
      </c>
      <c r="B318" s="25">
        <v>285</v>
      </c>
      <c r="C318" s="67" t="s">
        <v>12</v>
      </c>
      <c r="D318" s="25">
        <v>2715204315</v>
      </c>
      <c r="E318" s="2" t="s">
        <v>889</v>
      </c>
      <c r="F318" s="2" t="s">
        <v>3690</v>
      </c>
      <c r="G318" s="2" t="s">
        <v>2017</v>
      </c>
      <c r="H318" s="2" t="s">
        <v>889</v>
      </c>
      <c r="I318" s="2" t="s">
        <v>23</v>
      </c>
      <c r="J318" s="2" t="s">
        <v>3112</v>
      </c>
      <c r="K318" s="68" t="s">
        <v>2251</v>
      </c>
      <c r="L318" s="2" t="s">
        <v>2018</v>
      </c>
      <c r="M318" s="2" t="s">
        <v>2018</v>
      </c>
      <c r="N318" s="2" t="s">
        <v>890</v>
      </c>
      <c r="O318" s="118" t="s">
        <v>2019</v>
      </c>
      <c r="P318" s="2" t="s">
        <v>2251</v>
      </c>
      <c r="Q318" s="2" t="s">
        <v>889</v>
      </c>
      <c r="R318" s="2" t="s">
        <v>23</v>
      </c>
      <c r="S318" s="2" t="s">
        <v>3112</v>
      </c>
      <c r="T318" s="119" t="s">
        <v>890</v>
      </c>
      <c r="U318" s="2" t="s">
        <v>20</v>
      </c>
      <c r="V318" s="2" t="s">
        <v>12</v>
      </c>
      <c r="W318" s="69" t="s">
        <v>3113</v>
      </c>
      <c r="X318" s="2" t="s">
        <v>3114</v>
      </c>
      <c r="Y318" s="2">
        <v>0</v>
      </c>
      <c r="Z318" s="2">
        <v>0</v>
      </c>
      <c r="AA318" s="2">
        <v>0</v>
      </c>
      <c r="AB318" s="2">
        <v>0</v>
      </c>
      <c r="AC318" s="2">
        <v>0</v>
      </c>
      <c r="AD318" s="2">
        <v>0</v>
      </c>
      <c r="AE318" s="2">
        <v>0</v>
      </c>
      <c r="AF318" s="2">
        <v>0</v>
      </c>
      <c r="AG318" s="2" t="s">
        <v>16</v>
      </c>
      <c r="AH318" s="2">
        <v>0</v>
      </c>
      <c r="AI318" s="2">
        <v>0</v>
      </c>
      <c r="AJ318" s="2">
        <v>0</v>
      </c>
      <c r="AK318" s="2">
        <v>0</v>
      </c>
      <c r="AL318" s="2">
        <v>0</v>
      </c>
      <c r="AM318" s="2">
        <v>0</v>
      </c>
      <c r="AN318" s="2">
        <v>0</v>
      </c>
      <c r="AO318" s="2">
        <v>0</v>
      </c>
      <c r="AP318" s="2">
        <v>0</v>
      </c>
      <c r="AQ318" s="2">
        <v>0</v>
      </c>
      <c r="AR318" s="2">
        <v>0</v>
      </c>
      <c r="AS318" s="2" t="s">
        <v>16</v>
      </c>
      <c r="AT318" s="2">
        <v>0</v>
      </c>
      <c r="AU318" s="2">
        <v>0</v>
      </c>
      <c r="AV318" s="2">
        <v>0</v>
      </c>
      <c r="AW318" s="2">
        <v>0</v>
      </c>
      <c r="AX318" s="2">
        <v>0</v>
      </c>
      <c r="AY318" s="2">
        <v>0</v>
      </c>
      <c r="AZ318" s="2">
        <v>0</v>
      </c>
      <c r="BA318" s="2">
        <v>0</v>
      </c>
      <c r="BB318" s="2">
        <v>0</v>
      </c>
      <c r="BC318" s="2">
        <v>0</v>
      </c>
      <c r="BD318" s="2">
        <v>0</v>
      </c>
      <c r="BE318" s="2" t="s">
        <v>16</v>
      </c>
      <c r="BF318" s="2">
        <v>0</v>
      </c>
      <c r="BG318" s="2">
        <v>0</v>
      </c>
      <c r="BH318" s="2">
        <v>0</v>
      </c>
      <c r="BI318" s="2">
        <v>0</v>
      </c>
      <c r="BJ318" s="2">
        <v>0</v>
      </c>
      <c r="BK318" s="2">
        <v>0</v>
      </c>
      <c r="BL318" s="2">
        <v>0</v>
      </c>
      <c r="BM318" s="2">
        <v>0</v>
      </c>
      <c r="BN318" s="2">
        <v>0</v>
      </c>
      <c r="BO318" s="2">
        <v>0</v>
      </c>
      <c r="BP318" s="2">
        <v>0</v>
      </c>
      <c r="BQ318" s="2" t="s">
        <v>16</v>
      </c>
      <c r="BR318" s="2">
        <v>0</v>
      </c>
      <c r="BS318" s="2">
        <v>0</v>
      </c>
      <c r="BT318" s="2">
        <v>0</v>
      </c>
      <c r="BU318" s="2">
        <v>0</v>
      </c>
      <c r="BV318" s="2">
        <v>0</v>
      </c>
      <c r="BW318" s="2">
        <v>0</v>
      </c>
      <c r="BX318" s="2">
        <v>0</v>
      </c>
      <c r="BY318" s="2">
        <v>0</v>
      </c>
      <c r="BZ318" s="2">
        <v>0</v>
      </c>
      <c r="CA318" s="2">
        <v>0</v>
      </c>
      <c r="CB318" s="2">
        <v>0</v>
      </c>
      <c r="CC318" s="2" t="s">
        <v>16</v>
      </c>
      <c r="CD318" s="2">
        <v>0</v>
      </c>
      <c r="CE318" s="2">
        <v>0</v>
      </c>
      <c r="CF318" s="2">
        <v>0</v>
      </c>
      <c r="CG318" s="2">
        <v>0</v>
      </c>
      <c r="CH318" s="2">
        <v>0</v>
      </c>
      <c r="CI318" s="2">
        <v>0</v>
      </c>
      <c r="CJ318" s="2">
        <v>0</v>
      </c>
      <c r="CK318" s="2">
        <v>0</v>
      </c>
      <c r="CL318" s="2">
        <v>0</v>
      </c>
      <c r="CM318" s="2">
        <v>0</v>
      </c>
      <c r="CN318" s="2">
        <v>0</v>
      </c>
      <c r="CO318" s="2" t="s">
        <v>16</v>
      </c>
      <c r="CP318" s="2">
        <v>0</v>
      </c>
      <c r="CQ318" s="2">
        <v>0</v>
      </c>
      <c r="CR318" s="2">
        <v>0</v>
      </c>
      <c r="CS318" s="2">
        <v>0</v>
      </c>
      <c r="CT318" s="2">
        <v>0</v>
      </c>
      <c r="CU318" s="2">
        <v>0</v>
      </c>
      <c r="CV318" s="2">
        <v>0</v>
      </c>
      <c r="CW318" s="2">
        <v>0</v>
      </c>
      <c r="CX318" s="2">
        <v>0</v>
      </c>
      <c r="CY318" s="2">
        <v>0</v>
      </c>
      <c r="CZ318" s="2">
        <v>0</v>
      </c>
      <c r="DA318" s="2" t="s">
        <v>16</v>
      </c>
      <c r="DB318" s="2">
        <v>0</v>
      </c>
      <c r="DC318" s="2">
        <v>0</v>
      </c>
      <c r="DD318" s="2">
        <v>0</v>
      </c>
      <c r="DE318" s="2">
        <v>9</v>
      </c>
      <c r="DF318" s="2">
        <v>15</v>
      </c>
      <c r="DG318" s="2">
        <v>11</v>
      </c>
      <c r="DH318" s="2">
        <v>45</v>
      </c>
      <c r="DI318" s="2">
        <v>0</v>
      </c>
      <c r="DJ318" s="2">
        <v>0</v>
      </c>
      <c r="DK318" s="2">
        <v>0</v>
      </c>
      <c r="DL318" s="2">
        <v>0</v>
      </c>
      <c r="DM318" s="2" t="s">
        <v>3114</v>
      </c>
      <c r="DN318" s="2">
        <v>2.5</v>
      </c>
      <c r="DO318" s="2" t="s">
        <v>12</v>
      </c>
      <c r="DP318" s="2">
        <v>60000</v>
      </c>
      <c r="DQ318" s="2">
        <v>0</v>
      </c>
      <c r="DR318" s="2">
        <v>0</v>
      </c>
      <c r="DS318" s="2">
        <v>0</v>
      </c>
      <c r="DT318" s="2">
        <v>0</v>
      </c>
      <c r="DU318" s="2">
        <v>0</v>
      </c>
      <c r="DV318" s="2">
        <v>0</v>
      </c>
      <c r="DW318" s="2">
        <v>0</v>
      </c>
      <c r="DX318" s="2">
        <v>0</v>
      </c>
      <c r="DY318" s="2" t="s">
        <v>16</v>
      </c>
      <c r="DZ318" s="2">
        <v>0</v>
      </c>
      <c r="EA318" s="2">
        <v>0</v>
      </c>
      <c r="EB318" s="2">
        <v>0</v>
      </c>
      <c r="EC318" s="2">
        <v>0</v>
      </c>
      <c r="ED318" s="2">
        <v>0</v>
      </c>
      <c r="EE318" s="2">
        <v>0</v>
      </c>
      <c r="EF318" s="2">
        <v>0</v>
      </c>
      <c r="EG318" s="2">
        <v>0</v>
      </c>
      <c r="EH318" s="2">
        <v>0</v>
      </c>
      <c r="EI318" s="2">
        <v>0</v>
      </c>
      <c r="EJ318" s="2">
        <v>0</v>
      </c>
      <c r="EK318" s="2" t="s">
        <v>16</v>
      </c>
      <c r="EL318" s="2">
        <v>0</v>
      </c>
      <c r="EM318" s="2">
        <v>0</v>
      </c>
      <c r="EN318" s="2">
        <v>0</v>
      </c>
      <c r="EO318" s="2">
        <v>2.5</v>
      </c>
      <c r="EP318" s="120">
        <v>60000</v>
      </c>
      <c r="EQ318" s="118" t="str">
        <f t="shared" si="40"/>
        <v/>
      </c>
      <c r="ER318" s="118" t="str">
        <f t="shared" si="41"/>
        <v/>
      </c>
      <c r="ES318" s="118" t="str">
        <f t="shared" si="42"/>
        <v/>
      </c>
      <c r="ET318" s="118" t="str">
        <f t="shared" si="43"/>
        <v/>
      </c>
      <c r="EU318" s="118" t="str">
        <f t="shared" si="44"/>
        <v/>
      </c>
      <c r="EV318" s="118" t="str">
        <f t="shared" si="45"/>
        <v/>
      </c>
      <c r="EW318" s="118" t="str">
        <f t="shared" si="46"/>
        <v/>
      </c>
      <c r="EX318" s="118">
        <f t="shared" si="47"/>
        <v>1</v>
      </c>
      <c r="EY318" s="118" t="str">
        <f t="shared" si="48"/>
        <v/>
      </c>
      <c r="EZ318" s="118" t="str">
        <f t="shared" si="49"/>
        <v/>
      </c>
      <c r="FA318" s="118" t="str">
        <f>VLOOKUP(B318,[1]Kintone!A:H,8,0)</f>
        <v>診療所</v>
      </c>
      <c r="FB318" s="118"/>
      <c r="FC318" s="118"/>
      <c r="FD318" s="118"/>
    </row>
    <row r="319" spans="1:161" ht="18.75">
      <c r="A319" s="66">
        <v>315</v>
      </c>
      <c r="B319" s="25">
        <v>2085</v>
      </c>
      <c r="C319" s="67" t="s">
        <v>15</v>
      </c>
      <c r="D319" s="25">
        <v>2710121548</v>
      </c>
      <c r="E319" s="2" t="s">
        <v>811</v>
      </c>
      <c r="F319" s="2" t="s">
        <v>1878</v>
      </c>
      <c r="G319" s="2" t="s">
        <v>1879</v>
      </c>
      <c r="H319" s="2" t="s">
        <v>811</v>
      </c>
      <c r="I319" s="2" t="s">
        <v>87</v>
      </c>
      <c r="J319" s="2" t="s">
        <v>812</v>
      </c>
      <c r="K319" s="68" t="s">
        <v>505</v>
      </c>
      <c r="L319" s="2" t="s">
        <v>1880</v>
      </c>
      <c r="M319" s="2" t="s">
        <v>1881</v>
      </c>
      <c r="N319" s="2" t="s">
        <v>813</v>
      </c>
      <c r="O319" s="118" t="s">
        <v>1882</v>
      </c>
      <c r="P319" s="2" t="s">
        <v>505</v>
      </c>
      <c r="Q319" s="2" t="s">
        <v>811</v>
      </c>
      <c r="R319" s="2" t="s">
        <v>87</v>
      </c>
      <c r="S319" s="2" t="s">
        <v>812</v>
      </c>
      <c r="T319" s="119" t="s">
        <v>813</v>
      </c>
      <c r="U319" s="2" t="s">
        <v>20</v>
      </c>
      <c r="V319" s="2" t="s">
        <v>15</v>
      </c>
      <c r="W319" s="69"/>
      <c r="X319" s="2" t="s">
        <v>2993</v>
      </c>
      <c r="Y319" s="2">
        <v>0</v>
      </c>
      <c r="Z319" s="2">
        <v>0</v>
      </c>
      <c r="AA319" s="2">
        <v>0</v>
      </c>
      <c r="AB319" s="2">
        <v>0</v>
      </c>
      <c r="AC319" s="2">
        <v>0</v>
      </c>
      <c r="AD319" s="2">
        <v>0</v>
      </c>
      <c r="AE319" s="2">
        <v>0</v>
      </c>
      <c r="AF319" s="2">
        <v>0</v>
      </c>
      <c r="AG319" s="2" t="s">
        <v>16</v>
      </c>
      <c r="AH319" s="2">
        <v>0</v>
      </c>
      <c r="AI319" s="2">
        <v>0</v>
      </c>
      <c r="AJ319" s="2">
        <v>0</v>
      </c>
      <c r="AK319" s="2">
        <v>0</v>
      </c>
      <c r="AL319" s="2">
        <v>0</v>
      </c>
      <c r="AM319" s="2">
        <v>0</v>
      </c>
      <c r="AN319" s="2">
        <v>0</v>
      </c>
      <c r="AO319" s="2">
        <v>0</v>
      </c>
      <c r="AP319" s="2">
        <v>0</v>
      </c>
      <c r="AQ319" s="2">
        <v>0</v>
      </c>
      <c r="AR319" s="2">
        <v>0</v>
      </c>
      <c r="AS319" s="2" t="s">
        <v>16</v>
      </c>
      <c r="AT319" s="2">
        <v>0</v>
      </c>
      <c r="AU319" s="2">
        <v>0</v>
      </c>
      <c r="AV319" s="2">
        <v>0</v>
      </c>
      <c r="AW319" s="2">
        <v>0</v>
      </c>
      <c r="AX319" s="2">
        <v>0</v>
      </c>
      <c r="AY319" s="2">
        <v>0</v>
      </c>
      <c r="AZ319" s="2">
        <v>0</v>
      </c>
      <c r="BA319" s="2">
        <v>0</v>
      </c>
      <c r="BB319" s="2">
        <v>0</v>
      </c>
      <c r="BC319" s="2">
        <v>0</v>
      </c>
      <c r="BD319" s="2">
        <v>0</v>
      </c>
      <c r="BE319" s="2" t="s">
        <v>16</v>
      </c>
      <c r="BF319" s="2">
        <v>0</v>
      </c>
      <c r="BG319" s="2">
        <v>0</v>
      </c>
      <c r="BH319" s="2">
        <v>0</v>
      </c>
      <c r="BI319" s="2">
        <v>0</v>
      </c>
      <c r="BJ319" s="2">
        <v>0</v>
      </c>
      <c r="BK319" s="2">
        <v>0</v>
      </c>
      <c r="BL319" s="2">
        <v>0</v>
      </c>
      <c r="BM319" s="2">
        <v>0</v>
      </c>
      <c r="BN319" s="2">
        <v>0</v>
      </c>
      <c r="BO319" s="2">
        <v>0</v>
      </c>
      <c r="BP319" s="2">
        <v>0</v>
      </c>
      <c r="BQ319" s="2" t="s">
        <v>16</v>
      </c>
      <c r="BR319" s="2">
        <v>0</v>
      </c>
      <c r="BS319" s="2">
        <v>0</v>
      </c>
      <c r="BT319" s="2">
        <v>0</v>
      </c>
      <c r="BU319" s="2">
        <v>9</v>
      </c>
      <c r="BV319" s="2">
        <v>0</v>
      </c>
      <c r="BW319" s="2">
        <v>12</v>
      </c>
      <c r="BX319" s="2">
        <v>0</v>
      </c>
      <c r="BY319" s="2">
        <v>13</v>
      </c>
      <c r="BZ319" s="2">
        <v>0</v>
      </c>
      <c r="CA319" s="2">
        <v>16</v>
      </c>
      <c r="CB319" s="2">
        <v>0</v>
      </c>
      <c r="CC319" s="2" t="s">
        <v>2993</v>
      </c>
      <c r="CD319" s="2">
        <v>6</v>
      </c>
      <c r="CE319" s="2" t="s">
        <v>15</v>
      </c>
      <c r="CF319" s="2">
        <v>65000</v>
      </c>
      <c r="CG319" s="2">
        <v>0</v>
      </c>
      <c r="CH319" s="2">
        <v>0</v>
      </c>
      <c r="CI319" s="2">
        <v>0</v>
      </c>
      <c r="CJ319" s="2">
        <v>0</v>
      </c>
      <c r="CK319" s="2">
        <v>0</v>
      </c>
      <c r="CL319" s="2">
        <v>0</v>
      </c>
      <c r="CM319" s="2">
        <v>0</v>
      </c>
      <c r="CN319" s="2">
        <v>0</v>
      </c>
      <c r="CO319" s="2" t="s">
        <v>16</v>
      </c>
      <c r="CP319" s="2">
        <v>0</v>
      </c>
      <c r="CQ319" s="2">
        <v>0</v>
      </c>
      <c r="CR319" s="2">
        <v>0</v>
      </c>
      <c r="CS319" s="2">
        <v>9</v>
      </c>
      <c r="CT319" s="2">
        <v>0</v>
      </c>
      <c r="CU319" s="2">
        <v>12</v>
      </c>
      <c r="CV319" s="2">
        <v>0</v>
      </c>
      <c r="CW319" s="2">
        <v>13</v>
      </c>
      <c r="CX319" s="2">
        <v>0</v>
      </c>
      <c r="CY319" s="2">
        <v>16</v>
      </c>
      <c r="CZ319" s="2">
        <v>0</v>
      </c>
      <c r="DA319" s="2" t="s">
        <v>2993</v>
      </c>
      <c r="DB319" s="2">
        <v>6</v>
      </c>
      <c r="DC319" s="2" t="s">
        <v>15</v>
      </c>
      <c r="DD319" s="2">
        <v>65000</v>
      </c>
      <c r="DE319" s="2">
        <v>9</v>
      </c>
      <c r="DF319" s="2">
        <v>0</v>
      </c>
      <c r="DG319" s="2">
        <v>12</v>
      </c>
      <c r="DH319" s="2">
        <v>0</v>
      </c>
      <c r="DI319" s="2">
        <v>13</v>
      </c>
      <c r="DJ319" s="2">
        <v>0</v>
      </c>
      <c r="DK319" s="2">
        <v>16</v>
      </c>
      <c r="DL319" s="2">
        <v>0</v>
      </c>
      <c r="DM319" s="2" t="s">
        <v>2993</v>
      </c>
      <c r="DN319" s="2">
        <v>6</v>
      </c>
      <c r="DO319" s="2" t="s">
        <v>15</v>
      </c>
      <c r="DP319" s="2">
        <v>65000</v>
      </c>
      <c r="DQ319" s="2">
        <v>9</v>
      </c>
      <c r="DR319" s="2">
        <v>0</v>
      </c>
      <c r="DS319" s="2">
        <v>12</v>
      </c>
      <c r="DT319" s="2">
        <v>0</v>
      </c>
      <c r="DU319" s="2">
        <v>13</v>
      </c>
      <c r="DV319" s="2">
        <v>0</v>
      </c>
      <c r="DW319" s="2">
        <v>16</v>
      </c>
      <c r="DX319" s="2">
        <v>0</v>
      </c>
      <c r="DY319" s="2" t="s">
        <v>2993</v>
      </c>
      <c r="DZ319" s="2">
        <v>6</v>
      </c>
      <c r="EA319" s="2" t="s">
        <v>15</v>
      </c>
      <c r="EB319" s="2">
        <v>65000</v>
      </c>
      <c r="EC319" s="2">
        <v>0</v>
      </c>
      <c r="ED319" s="2">
        <v>0</v>
      </c>
      <c r="EE319" s="2">
        <v>0</v>
      </c>
      <c r="EF319" s="2">
        <v>0</v>
      </c>
      <c r="EG319" s="2">
        <v>0</v>
      </c>
      <c r="EH319" s="2">
        <v>0</v>
      </c>
      <c r="EI319" s="2">
        <v>0</v>
      </c>
      <c r="EJ319" s="2">
        <v>0</v>
      </c>
      <c r="EK319" s="2" t="s">
        <v>16</v>
      </c>
      <c r="EL319" s="2">
        <v>0</v>
      </c>
      <c r="EM319" s="2">
        <v>0</v>
      </c>
      <c r="EN319" s="2">
        <v>0</v>
      </c>
      <c r="EO319" s="2">
        <v>24</v>
      </c>
      <c r="EP319" s="120">
        <v>260000</v>
      </c>
      <c r="EQ319" s="118" t="str">
        <f t="shared" si="40"/>
        <v/>
      </c>
      <c r="ER319" s="118" t="str">
        <f t="shared" si="41"/>
        <v/>
      </c>
      <c r="ES319" s="118" t="str">
        <f t="shared" si="42"/>
        <v/>
      </c>
      <c r="ET319" s="118" t="str">
        <f t="shared" si="43"/>
        <v/>
      </c>
      <c r="EU319" s="118">
        <f t="shared" si="44"/>
        <v>1</v>
      </c>
      <c r="EV319" s="118" t="str">
        <f t="shared" si="45"/>
        <v/>
      </c>
      <c r="EW319" s="118">
        <f t="shared" si="46"/>
        <v>1</v>
      </c>
      <c r="EX319" s="118">
        <f t="shared" si="47"/>
        <v>1</v>
      </c>
      <c r="EY319" s="118">
        <f t="shared" si="48"/>
        <v>1</v>
      </c>
      <c r="EZ319" s="118" t="str">
        <f t="shared" si="49"/>
        <v/>
      </c>
      <c r="FA319" s="118" t="str">
        <f>VLOOKUP(B319,[1]Kintone!A:H,8,0)</f>
        <v>病院</v>
      </c>
      <c r="FB319" s="118"/>
      <c r="FC319" s="118"/>
      <c r="FD319" s="118"/>
    </row>
    <row r="320" spans="1:161" ht="18.75" customHeight="1">
      <c r="A320" s="66">
        <v>316</v>
      </c>
      <c r="B320" s="25">
        <v>2517</v>
      </c>
      <c r="C320" s="67" t="s">
        <v>15</v>
      </c>
      <c r="D320" s="25">
        <v>2711401915</v>
      </c>
      <c r="E320" s="2" t="s">
        <v>929</v>
      </c>
      <c r="F320" s="2" t="s">
        <v>2101</v>
      </c>
      <c r="G320" s="2" t="s">
        <v>2102</v>
      </c>
      <c r="H320" s="2" t="s">
        <v>929</v>
      </c>
      <c r="I320" s="2" t="s">
        <v>125</v>
      </c>
      <c r="J320" s="2" t="s">
        <v>930</v>
      </c>
      <c r="K320" s="68" t="s">
        <v>519</v>
      </c>
      <c r="L320" s="2" t="s">
        <v>2103</v>
      </c>
      <c r="M320" s="2" t="s">
        <v>2104</v>
      </c>
      <c r="N320" s="2" t="s">
        <v>931</v>
      </c>
      <c r="O320" s="118" t="s">
        <v>2105</v>
      </c>
      <c r="P320" s="2" t="s">
        <v>519</v>
      </c>
      <c r="Q320" s="2" t="s">
        <v>929</v>
      </c>
      <c r="R320" s="2" t="s">
        <v>125</v>
      </c>
      <c r="S320" s="2" t="s">
        <v>930</v>
      </c>
      <c r="T320" s="119" t="s">
        <v>931</v>
      </c>
      <c r="U320" s="2" t="s">
        <v>192</v>
      </c>
      <c r="V320" s="2" t="s">
        <v>15</v>
      </c>
      <c r="W320" s="123" t="s">
        <v>3039</v>
      </c>
      <c r="X320" s="2"/>
      <c r="Y320" s="2">
        <v>0</v>
      </c>
      <c r="Z320" s="2">
        <v>0</v>
      </c>
      <c r="AA320" s="2">
        <v>0</v>
      </c>
      <c r="AB320" s="2">
        <v>0</v>
      </c>
      <c r="AC320" s="2">
        <v>0</v>
      </c>
      <c r="AD320" s="2">
        <v>0</v>
      </c>
      <c r="AE320" s="2">
        <v>0</v>
      </c>
      <c r="AF320" s="2">
        <v>0</v>
      </c>
      <c r="AG320" s="2" t="s">
        <v>16</v>
      </c>
      <c r="AH320" s="2">
        <v>0</v>
      </c>
      <c r="AI320" s="2">
        <v>0</v>
      </c>
      <c r="AJ320" s="2">
        <v>0</v>
      </c>
      <c r="AK320" s="2">
        <v>0</v>
      </c>
      <c r="AL320" s="2">
        <v>0</v>
      </c>
      <c r="AM320" s="2">
        <v>0</v>
      </c>
      <c r="AN320" s="2">
        <v>0</v>
      </c>
      <c r="AO320" s="2">
        <v>0</v>
      </c>
      <c r="AP320" s="2">
        <v>0</v>
      </c>
      <c r="AQ320" s="2">
        <v>0</v>
      </c>
      <c r="AR320" s="2">
        <v>0</v>
      </c>
      <c r="AS320" s="2" t="s">
        <v>16</v>
      </c>
      <c r="AT320" s="2">
        <v>0</v>
      </c>
      <c r="AU320" s="2">
        <v>0</v>
      </c>
      <c r="AV320" s="2">
        <v>0</v>
      </c>
      <c r="AW320" s="2">
        <v>0</v>
      </c>
      <c r="AX320" s="2">
        <v>0</v>
      </c>
      <c r="AY320" s="2">
        <v>0</v>
      </c>
      <c r="AZ320" s="2">
        <v>0</v>
      </c>
      <c r="BA320" s="2">
        <v>0</v>
      </c>
      <c r="BB320" s="2">
        <v>0</v>
      </c>
      <c r="BC320" s="2">
        <v>0</v>
      </c>
      <c r="BD320" s="2">
        <v>0</v>
      </c>
      <c r="BE320" s="2" t="s">
        <v>16</v>
      </c>
      <c r="BF320" s="2">
        <v>0</v>
      </c>
      <c r="BG320" s="2">
        <v>0</v>
      </c>
      <c r="BH320" s="2">
        <v>0</v>
      </c>
      <c r="BI320" s="2">
        <v>0</v>
      </c>
      <c r="BJ320" s="2">
        <v>0</v>
      </c>
      <c r="BK320" s="2">
        <v>0</v>
      </c>
      <c r="BL320" s="2">
        <v>0</v>
      </c>
      <c r="BM320" s="2">
        <v>0</v>
      </c>
      <c r="BN320" s="2">
        <v>0</v>
      </c>
      <c r="BO320" s="2">
        <v>0</v>
      </c>
      <c r="BP320" s="2">
        <v>0</v>
      </c>
      <c r="BQ320" s="2" t="s">
        <v>16</v>
      </c>
      <c r="BR320" s="2">
        <v>0</v>
      </c>
      <c r="BS320" s="2">
        <v>0</v>
      </c>
      <c r="BT320" s="2">
        <v>0</v>
      </c>
      <c r="BU320" s="2">
        <v>10</v>
      </c>
      <c r="BV320" s="2">
        <v>0</v>
      </c>
      <c r="BW320" s="2">
        <v>12</v>
      </c>
      <c r="BX320" s="2">
        <v>0</v>
      </c>
      <c r="BY320" s="2">
        <v>0</v>
      </c>
      <c r="BZ320" s="2">
        <v>0</v>
      </c>
      <c r="CA320" s="2">
        <v>0</v>
      </c>
      <c r="CB320" s="2">
        <v>0</v>
      </c>
      <c r="CC320" s="2" t="s">
        <v>16</v>
      </c>
      <c r="CD320" s="2">
        <v>2</v>
      </c>
      <c r="CE320" s="2" t="s">
        <v>15</v>
      </c>
      <c r="CF320" s="2">
        <v>25000</v>
      </c>
      <c r="CG320" s="2">
        <v>0</v>
      </c>
      <c r="CH320" s="2">
        <v>0</v>
      </c>
      <c r="CI320" s="2">
        <v>0</v>
      </c>
      <c r="CJ320" s="2">
        <v>0</v>
      </c>
      <c r="CK320" s="2">
        <v>0</v>
      </c>
      <c r="CL320" s="2">
        <v>0</v>
      </c>
      <c r="CM320" s="2">
        <v>0</v>
      </c>
      <c r="CN320" s="2">
        <v>0</v>
      </c>
      <c r="CO320" s="2" t="s">
        <v>16</v>
      </c>
      <c r="CP320" s="2">
        <v>0</v>
      </c>
      <c r="CQ320" s="2">
        <v>0</v>
      </c>
      <c r="CR320" s="2">
        <v>0</v>
      </c>
      <c r="CS320" s="2">
        <v>10</v>
      </c>
      <c r="CT320" s="2">
        <v>0</v>
      </c>
      <c r="CU320" s="2">
        <v>12</v>
      </c>
      <c r="CV320" s="2">
        <v>0</v>
      </c>
      <c r="CW320" s="2">
        <v>0</v>
      </c>
      <c r="CX320" s="2">
        <v>0</v>
      </c>
      <c r="CY320" s="2">
        <v>0</v>
      </c>
      <c r="CZ320" s="2">
        <v>0</v>
      </c>
      <c r="DA320" s="2" t="s">
        <v>16</v>
      </c>
      <c r="DB320" s="2">
        <v>2</v>
      </c>
      <c r="DC320" s="2" t="s">
        <v>15</v>
      </c>
      <c r="DD320" s="2">
        <v>25000</v>
      </c>
      <c r="DE320" s="2">
        <v>10</v>
      </c>
      <c r="DF320" s="2">
        <v>0</v>
      </c>
      <c r="DG320" s="2">
        <v>12</v>
      </c>
      <c r="DH320" s="2">
        <v>0</v>
      </c>
      <c r="DI320" s="2">
        <v>0</v>
      </c>
      <c r="DJ320" s="2">
        <v>0</v>
      </c>
      <c r="DK320" s="2">
        <v>0</v>
      </c>
      <c r="DL320" s="2">
        <v>0</v>
      </c>
      <c r="DM320" s="2" t="s">
        <v>16</v>
      </c>
      <c r="DN320" s="2">
        <v>2</v>
      </c>
      <c r="DO320" s="2" t="s">
        <v>15</v>
      </c>
      <c r="DP320" s="2">
        <v>25000</v>
      </c>
      <c r="DQ320" s="2">
        <v>0</v>
      </c>
      <c r="DR320" s="2">
        <v>0</v>
      </c>
      <c r="DS320" s="2">
        <v>0</v>
      </c>
      <c r="DT320" s="2">
        <v>0</v>
      </c>
      <c r="DU320" s="2">
        <v>0</v>
      </c>
      <c r="DV320" s="2">
        <v>0</v>
      </c>
      <c r="DW320" s="2">
        <v>0</v>
      </c>
      <c r="DX320" s="2">
        <v>0</v>
      </c>
      <c r="DY320" s="2" t="s">
        <v>16</v>
      </c>
      <c r="DZ320" s="2">
        <v>0</v>
      </c>
      <c r="EA320" s="2">
        <v>0</v>
      </c>
      <c r="EB320" s="2">
        <v>0</v>
      </c>
      <c r="EC320" s="2">
        <v>0</v>
      </c>
      <c r="ED320" s="2">
        <v>0</v>
      </c>
      <c r="EE320" s="2">
        <v>0</v>
      </c>
      <c r="EF320" s="2">
        <v>0</v>
      </c>
      <c r="EG320" s="2">
        <v>0</v>
      </c>
      <c r="EH320" s="2">
        <v>0</v>
      </c>
      <c r="EI320" s="2">
        <v>0</v>
      </c>
      <c r="EJ320" s="2">
        <v>0</v>
      </c>
      <c r="EK320" s="2" t="s">
        <v>16</v>
      </c>
      <c r="EL320" s="2">
        <v>0</v>
      </c>
      <c r="EM320" s="2">
        <v>0</v>
      </c>
      <c r="EN320" s="2">
        <v>0</v>
      </c>
      <c r="EO320" s="2">
        <v>6</v>
      </c>
      <c r="EP320" s="120">
        <v>75000</v>
      </c>
      <c r="EQ320" s="118" t="str">
        <f t="shared" si="40"/>
        <v/>
      </c>
      <c r="ER320" s="118" t="str">
        <f t="shared" si="41"/>
        <v/>
      </c>
      <c r="ES320" s="118" t="str">
        <f t="shared" si="42"/>
        <v/>
      </c>
      <c r="ET320" s="118" t="str">
        <f t="shared" si="43"/>
        <v/>
      </c>
      <c r="EU320" s="118">
        <f t="shared" si="44"/>
        <v>1</v>
      </c>
      <c r="EV320" s="118" t="str">
        <f t="shared" si="45"/>
        <v/>
      </c>
      <c r="EW320" s="118">
        <f t="shared" si="46"/>
        <v>1</v>
      </c>
      <c r="EX320" s="118">
        <f t="shared" si="47"/>
        <v>1</v>
      </c>
      <c r="EY320" s="118" t="str">
        <f t="shared" si="48"/>
        <v/>
      </c>
      <c r="EZ320" s="118" t="str">
        <f t="shared" si="49"/>
        <v/>
      </c>
      <c r="FA320" s="118" t="str">
        <f>VLOOKUP(B320,[1]Kintone!A:H,8,0)</f>
        <v>診療所</v>
      </c>
      <c r="FB320" s="118"/>
      <c r="FC320" s="118"/>
      <c r="FD320" s="118"/>
    </row>
    <row r="321" spans="1:161" ht="18.75">
      <c r="A321" s="66">
        <v>317</v>
      </c>
      <c r="B321" s="25">
        <v>2750</v>
      </c>
      <c r="C321" s="67" t="s">
        <v>15</v>
      </c>
      <c r="D321" s="25">
        <v>2713305601</v>
      </c>
      <c r="E321" s="2" t="s">
        <v>811</v>
      </c>
      <c r="F321" s="2" t="s">
        <v>1878</v>
      </c>
      <c r="G321" s="2" t="s">
        <v>1879</v>
      </c>
      <c r="H321" s="2" t="s">
        <v>1003</v>
      </c>
      <c r="I321" s="2" t="s">
        <v>348</v>
      </c>
      <c r="J321" s="2" t="s">
        <v>1883</v>
      </c>
      <c r="K321" s="68" t="s">
        <v>526</v>
      </c>
      <c r="L321" s="2" t="s">
        <v>1880</v>
      </c>
      <c r="M321" s="2" t="s">
        <v>1881</v>
      </c>
      <c r="N321" s="2" t="s">
        <v>813</v>
      </c>
      <c r="O321" s="118" t="s">
        <v>1882</v>
      </c>
      <c r="P321" s="2" t="s">
        <v>526</v>
      </c>
      <c r="Q321" s="2" t="s">
        <v>1003</v>
      </c>
      <c r="R321" s="2" t="s">
        <v>348</v>
      </c>
      <c r="S321" s="2" t="s">
        <v>1883</v>
      </c>
      <c r="T321" s="119" t="s">
        <v>1004</v>
      </c>
      <c r="U321" s="2" t="s">
        <v>20</v>
      </c>
      <c r="V321" s="2" t="s">
        <v>15</v>
      </c>
      <c r="W321" s="69"/>
      <c r="X321" s="2" t="s">
        <v>2993</v>
      </c>
      <c r="Y321" s="2">
        <v>0</v>
      </c>
      <c r="Z321" s="2">
        <v>0</v>
      </c>
      <c r="AA321" s="2">
        <v>0</v>
      </c>
      <c r="AB321" s="2">
        <v>0</v>
      </c>
      <c r="AC321" s="2">
        <v>0</v>
      </c>
      <c r="AD321" s="2">
        <v>0</v>
      </c>
      <c r="AE321" s="2">
        <v>0</v>
      </c>
      <c r="AF321" s="2">
        <v>0</v>
      </c>
      <c r="AG321" s="2" t="s">
        <v>16</v>
      </c>
      <c r="AH321" s="2">
        <v>0</v>
      </c>
      <c r="AI321" s="2">
        <v>0</v>
      </c>
      <c r="AJ321" s="2">
        <v>0</v>
      </c>
      <c r="AK321" s="2">
        <v>0</v>
      </c>
      <c r="AL321" s="2">
        <v>0</v>
      </c>
      <c r="AM321" s="2">
        <v>0</v>
      </c>
      <c r="AN321" s="2">
        <v>0</v>
      </c>
      <c r="AO321" s="2">
        <v>0</v>
      </c>
      <c r="AP321" s="2">
        <v>0</v>
      </c>
      <c r="AQ321" s="2">
        <v>0</v>
      </c>
      <c r="AR321" s="2">
        <v>0</v>
      </c>
      <c r="AS321" s="2" t="s">
        <v>16</v>
      </c>
      <c r="AT321" s="2">
        <v>0</v>
      </c>
      <c r="AU321" s="2">
        <v>0</v>
      </c>
      <c r="AV321" s="2">
        <v>0</v>
      </c>
      <c r="AW321" s="2">
        <v>0</v>
      </c>
      <c r="AX321" s="2">
        <v>0</v>
      </c>
      <c r="AY321" s="2">
        <v>0</v>
      </c>
      <c r="AZ321" s="2">
        <v>0</v>
      </c>
      <c r="BA321" s="2">
        <v>0</v>
      </c>
      <c r="BB321" s="2">
        <v>0</v>
      </c>
      <c r="BC321" s="2">
        <v>0</v>
      </c>
      <c r="BD321" s="2">
        <v>0</v>
      </c>
      <c r="BE321" s="2" t="s">
        <v>16</v>
      </c>
      <c r="BF321" s="2">
        <v>0</v>
      </c>
      <c r="BG321" s="2">
        <v>0</v>
      </c>
      <c r="BH321" s="2">
        <v>0</v>
      </c>
      <c r="BI321" s="2">
        <v>0</v>
      </c>
      <c r="BJ321" s="2">
        <v>0</v>
      </c>
      <c r="BK321" s="2">
        <v>0</v>
      </c>
      <c r="BL321" s="2">
        <v>0</v>
      </c>
      <c r="BM321" s="2">
        <v>0</v>
      </c>
      <c r="BN321" s="2">
        <v>0</v>
      </c>
      <c r="BO321" s="2">
        <v>0</v>
      </c>
      <c r="BP321" s="2">
        <v>0</v>
      </c>
      <c r="BQ321" s="2" t="s">
        <v>16</v>
      </c>
      <c r="BR321" s="2">
        <v>0</v>
      </c>
      <c r="BS321" s="2">
        <v>0</v>
      </c>
      <c r="BT321" s="2">
        <v>0</v>
      </c>
      <c r="BU321" s="2">
        <v>9</v>
      </c>
      <c r="BV321" s="2">
        <v>0</v>
      </c>
      <c r="BW321" s="2">
        <v>14</v>
      </c>
      <c r="BX321" s="2">
        <v>0</v>
      </c>
      <c r="BY321" s="2">
        <v>0</v>
      </c>
      <c r="BZ321" s="2">
        <v>0</v>
      </c>
      <c r="CA321" s="2">
        <v>0</v>
      </c>
      <c r="CB321" s="2">
        <v>0</v>
      </c>
      <c r="CC321" s="2" t="s">
        <v>2993</v>
      </c>
      <c r="CD321" s="2">
        <v>5</v>
      </c>
      <c r="CE321" s="2" t="s">
        <v>15</v>
      </c>
      <c r="CF321" s="2">
        <v>55000</v>
      </c>
      <c r="CG321" s="2">
        <v>0</v>
      </c>
      <c r="CH321" s="2">
        <v>0</v>
      </c>
      <c r="CI321" s="2">
        <v>0</v>
      </c>
      <c r="CJ321" s="2">
        <v>0</v>
      </c>
      <c r="CK321" s="2">
        <v>0</v>
      </c>
      <c r="CL321" s="2">
        <v>0</v>
      </c>
      <c r="CM321" s="2">
        <v>0</v>
      </c>
      <c r="CN321" s="2">
        <v>0</v>
      </c>
      <c r="CO321" s="2" t="s">
        <v>16</v>
      </c>
      <c r="CP321" s="2">
        <v>0</v>
      </c>
      <c r="CQ321" s="2">
        <v>0</v>
      </c>
      <c r="CR321" s="2">
        <v>0</v>
      </c>
      <c r="CS321" s="2">
        <v>9</v>
      </c>
      <c r="CT321" s="2">
        <v>0</v>
      </c>
      <c r="CU321" s="2">
        <v>12</v>
      </c>
      <c r="CV321" s="2">
        <v>0</v>
      </c>
      <c r="CW321" s="2">
        <v>13</v>
      </c>
      <c r="CX321" s="2">
        <v>0</v>
      </c>
      <c r="CY321" s="2">
        <v>16</v>
      </c>
      <c r="CZ321" s="2">
        <v>0</v>
      </c>
      <c r="DA321" s="2" t="s">
        <v>2993</v>
      </c>
      <c r="DB321" s="2">
        <v>6</v>
      </c>
      <c r="DC321" s="2" t="s">
        <v>15</v>
      </c>
      <c r="DD321" s="2">
        <v>65000</v>
      </c>
      <c r="DE321" s="2">
        <v>9</v>
      </c>
      <c r="DF321" s="2">
        <v>0</v>
      </c>
      <c r="DG321" s="2">
        <v>14</v>
      </c>
      <c r="DH321" s="2">
        <v>0</v>
      </c>
      <c r="DI321" s="2">
        <v>0</v>
      </c>
      <c r="DJ321" s="2">
        <v>0</v>
      </c>
      <c r="DK321" s="2">
        <v>0</v>
      </c>
      <c r="DL321" s="2">
        <v>0</v>
      </c>
      <c r="DM321" s="2" t="s">
        <v>2993</v>
      </c>
      <c r="DN321" s="2">
        <v>5</v>
      </c>
      <c r="DO321" s="2" t="s">
        <v>15</v>
      </c>
      <c r="DP321" s="2">
        <v>55000</v>
      </c>
      <c r="DQ321" s="2">
        <v>9</v>
      </c>
      <c r="DR321" s="2">
        <v>0</v>
      </c>
      <c r="DS321" s="2">
        <v>12</v>
      </c>
      <c r="DT321" s="2">
        <v>0</v>
      </c>
      <c r="DU321" s="2">
        <v>13</v>
      </c>
      <c r="DV321" s="2">
        <v>0</v>
      </c>
      <c r="DW321" s="2">
        <v>16</v>
      </c>
      <c r="DX321" s="2">
        <v>0</v>
      </c>
      <c r="DY321" s="2" t="s">
        <v>2993</v>
      </c>
      <c r="DZ321" s="2">
        <v>6</v>
      </c>
      <c r="EA321" s="2" t="s">
        <v>15</v>
      </c>
      <c r="EB321" s="2">
        <v>65000</v>
      </c>
      <c r="EC321" s="2">
        <v>0</v>
      </c>
      <c r="ED321" s="2">
        <v>0</v>
      </c>
      <c r="EE321" s="2">
        <v>0</v>
      </c>
      <c r="EF321" s="2">
        <v>0</v>
      </c>
      <c r="EG321" s="2">
        <v>0</v>
      </c>
      <c r="EH321" s="2">
        <v>0</v>
      </c>
      <c r="EI321" s="2">
        <v>0</v>
      </c>
      <c r="EJ321" s="2">
        <v>0</v>
      </c>
      <c r="EK321" s="2" t="s">
        <v>16</v>
      </c>
      <c r="EL321" s="2">
        <v>0</v>
      </c>
      <c r="EM321" s="2">
        <v>0</v>
      </c>
      <c r="EN321" s="2">
        <v>0</v>
      </c>
      <c r="EO321" s="2">
        <v>22</v>
      </c>
      <c r="EP321" s="120">
        <v>240000</v>
      </c>
      <c r="EQ321" s="118" t="str">
        <f t="shared" si="40"/>
        <v/>
      </c>
      <c r="ER321" s="118" t="str">
        <f t="shared" si="41"/>
        <v/>
      </c>
      <c r="ES321" s="118" t="str">
        <f t="shared" si="42"/>
        <v/>
      </c>
      <c r="ET321" s="118" t="str">
        <f t="shared" si="43"/>
        <v/>
      </c>
      <c r="EU321" s="118">
        <f t="shared" si="44"/>
        <v>1</v>
      </c>
      <c r="EV321" s="118" t="str">
        <f t="shared" si="45"/>
        <v/>
      </c>
      <c r="EW321" s="118">
        <f t="shared" si="46"/>
        <v>1</v>
      </c>
      <c r="EX321" s="118">
        <f t="shared" si="47"/>
        <v>1</v>
      </c>
      <c r="EY321" s="118">
        <f t="shared" si="48"/>
        <v>1</v>
      </c>
      <c r="EZ321" s="118" t="str">
        <f t="shared" si="49"/>
        <v/>
      </c>
      <c r="FA321" s="118" t="str">
        <f>VLOOKUP(B321,[1]Kintone!A:H,8,0)</f>
        <v>診療所</v>
      </c>
      <c r="FB321" s="118"/>
      <c r="FC321" s="118"/>
      <c r="FD321" s="118"/>
    </row>
    <row r="322" spans="1:161" ht="18.75">
      <c r="A322" s="66">
        <v>318</v>
      </c>
      <c r="B322" s="25">
        <v>2898</v>
      </c>
      <c r="C322" s="67" t="s">
        <v>15</v>
      </c>
      <c r="D322" s="25">
        <v>2716300930</v>
      </c>
      <c r="E322" s="2" t="s">
        <v>811</v>
      </c>
      <c r="F322" s="2" t="s">
        <v>1878</v>
      </c>
      <c r="G322" s="2" t="s">
        <v>1879</v>
      </c>
      <c r="H322" s="2" t="s">
        <v>452</v>
      </c>
      <c r="I322" s="2" t="s">
        <v>305</v>
      </c>
      <c r="J322" s="2" t="s">
        <v>3001</v>
      </c>
      <c r="K322" s="68" t="s">
        <v>2280</v>
      </c>
      <c r="L322" s="2" t="s">
        <v>1880</v>
      </c>
      <c r="M322" s="2" t="s">
        <v>1881</v>
      </c>
      <c r="N322" s="2" t="s">
        <v>813</v>
      </c>
      <c r="O322" s="118" t="s">
        <v>1882</v>
      </c>
      <c r="P322" s="2" t="s">
        <v>2280</v>
      </c>
      <c r="Q322" s="2" t="s">
        <v>452</v>
      </c>
      <c r="R322" s="2" t="s">
        <v>305</v>
      </c>
      <c r="S322" s="2" t="s">
        <v>3001</v>
      </c>
      <c r="T322" s="119" t="s">
        <v>3002</v>
      </c>
      <c r="U322" s="2" t="s">
        <v>39</v>
      </c>
      <c r="V322" s="2" t="s">
        <v>15</v>
      </c>
      <c r="W322" s="69"/>
      <c r="X322" s="2" t="s">
        <v>2993</v>
      </c>
      <c r="Y322" s="2">
        <v>0</v>
      </c>
      <c r="Z322" s="2">
        <v>0</v>
      </c>
      <c r="AA322" s="2">
        <v>0</v>
      </c>
      <c r="AB322" s="2">
        <v>0</v>
      </c>
      <c r="AC322" s="2">
        <v>0</v>
      </c>
      <c r="AD322" s="2">
        <v>0</v>
      </c>
      <c r="AE322" s="2">
        <v>0</v>
      </c>
      <c r="AF322" s="2">
        <v>0</v>
      </c>
      <c r="AG322" s="2" t="s">
        <v>16</v>
      </c>
      <c r="AH322" s="2">
        <v>0</v>
      </c>
      <c r="AI322" s="2">
        <v>0</v>
      </c>
      <c r="AJ322" s="2">
        <v>0</v>
      </c>
      <c r="AK322" s="2">
        <v>0</v>
      </c>
      <c r="AL322" s="2">
        <v>0</v>
      </c>
      <c r="AM322" s="2">
        <v>0</v>
      </c>
      <c r="AN322" s="2">
        <v>0</v>
      </c>
      <c r="AO322" s="2">
        <v>0</v>
      </c>
      <c r="AP322" s="2">
        <v>0</v>
      </c>
      <c r="AQ322" s="2">
        <v>0</v>
      </c>
      <c r="AR322" s="2">
        <v>0</v>
      </c>
      <c r="AS322" s="2" t="s">
        <v>16</v>
      </c>
      <c r="AT322" s="2">
        <v>0</v>
      </c>
      <c r="AU322" s="2">
        <v>0</v>
      </c>
      <c r="AV322" s="2">
        <v>0</v>
      </c>
      <c r="AW322" s="2">
        <v>0</v>
      </c>
      <c r="AX322" s="2">
        <v>0</v>
      </c>
      <c r="AY322" s="2">
        <v>0</v>
      </c>
      <c r="AZ322" s="2">
        <v>0</v>
      </c>
      <c r="BA322" s="2">
        <v>0</v>
      </c>
      <c r="BB322" s="2">
        <v>0</v>
      </c>
      <c r="BC322" s="2">
        <v>0</v>
      </c>
      <c r="BD322" s="2">
        <v>0</v>
      </c>
      <c r="BE322" s="2" t="s">
        <v>16</v>
      </c>
      <c r="BF322" s="2">
        <v>0</v>
      </c>
      <c r="BG322" s="2">
        <v>0</v>
      </c>
      <c r="BH322" s="2">
        <v>0</v>
      </c>
      <c r="BI322" s="2">
        <v>0</v>
      </c>
      <c r="BJ322" s="2">
        <v>0</v>
      </c>
      <c r="BK322" s="2">
        <v>0</v>
      </c>
      <c r="BL322" s="2">
        <v>0</v>
      </c>
      <c r="BM322" s="2">
        <v>0</v>
      </c>
      <c r="BN322" s="2">
        <v>0</v>
      </c>
      <c r="BO322" s="2">
        <v>0</v>
      </c>
      <c r="BP322" s="2">
        <v>0</v>
      </c>
      <c r="BQ322" s="2" t="s">
        <v>16</v>
      </c>
      <c r="BR322" s="2">
        <v>0</v>
      </c>
      <c r="BS322" s="2">
        <v>0</v>
      </c>
      <c r="BT322" s="2">
        <v>0</v>
      </c>
      <c r="BU322" s="2">
        <v>9</v>
      </c>
      <c r="BV322" s="2">
        <v>0</v>
      </c>
      <c r="BW322" s="2">
        <v>12</v>
      </c>
      <c r="BX322" s="2">
        <v>0</v>
      </c>
      <c r="BY322" s="2">
        <v>13</v>
      </c>
      <c r="BZ322" s="2">
        <v>0</v>
      </c>
      <c r="CA322" s="2">
        <v>16</v>
      </c>
      <c r="CB322" s="2">
        <v>0</v>
      </c>
      <c r="CC322" s="2" t="s">
        <v>2993</v>
      </c>
      <c r="CD322" s="2">
        <v>6</v>
      </c>
      <c r="CE322" s="2" t="s">
        <v>15</v>
      </c>
      <c r="CF322" s="2">
        <v>65000</v>
      </c>
      <c r="CG322" s="2">
        <v>0</v>
      </c>
      <c r="CH322" s="2">
        <v>0</v>
      </c>
      <c r="CI322" s="2">
        <v>0</v>
      </c>
      <c r="CJ322" s="2">
        <v>0</v>
      </c>
      <c r="CK322" s="2">
        <v>0</v>
      </c>
      <c r="CL322" s="2">
        <v>0</v>
      </c>
      <c r="CM322" s="2">
        <v>0</v>
      </c>
      <c r="CN322" s="2">
        <v>0</v>
      </c>
      <c r="CO322" s="2" t="s">
        <v>16</v>
      </c>
      <c r="CP322" s="2">
        <v>0</v>
      </c>
      <c r="CQ322" s="2">
        <v>0</v>
      </c>
      <c r="CR322" s="2">
        <v>0</v>
      </c>
      <c r="CS322" s="2">
        <v>9</v>
      </c>
      <c r="CT322" s="2">
        <v>0</v>
      </c>
      <c r="CU322" s="2">
        <v>12</v>
      </c>
      <c r="CV322" s="2">
        <v>0</v>
      </c>
      <c r="CW322" s="2">
        <v>13</v>
      </c>
      <c r="CX322" s="2">
        <v>0</v>
      </c>
      <c r="CY322" s="2">
        <v>16</v>
      </c>
      <c r="CZ322" s="2">
        <v>0</v>
      </c>
      <c r="DA322" s="2" t="s">
        <v>2993</v>
      </c>
      <c r="DB322" s="2">
        <v>6</v>
      </c>
      <c r="DC322" s="2" t="s">
        <v>15</v>
      </c>
      <c r="DD322" s="2">
        <v>65000</v>
      </c>
      <c r="DE322" s="2">
        <v>9</v>
      </c>
      <c r="DF322" s="2">
        <v>0</v>
      </c>
      <c r="DG322" s="2">
        <v>12</v>
      </c>
      <c r="DH322" s="2">
        <v>0</v>
      </c>
      <c r="DI322" s="2">
        <v>13</v>
      </c>
      <c r="DJ322" s="2">
        <v>0</v>
      </c>
      <c r="DK322" s="2">
        <v>16</v>
      </c>
      <c r="DL322" s="2">
        <v>0</v>
      </c>
      <c r="DM322" s="2" t="s">
        <v>2993</v>
      </c>
      <c r="DN322" s="2">
        <v>6</v>
      </c>
      <c r="DO322" s="2" t="s">
        <v>15</v>
      </c>
      <c r="DP322" s="2">
        <v>65000</v>
      </c>
      <c r="DQ322" s="2">
        <v>9</v>
      </c>
      <c r="DR322" s="2">
        <v>0</v>
      </c>
      <c r="DS322" s="2">
        <v>12</v>
      </c>
      <c r="DT322" s="2">
        <v>0</v>
      </c>
      <c r="DU322" s="2">
        <v>13</v>
      </c>
      <c r="DV322" s="2">
        <v>0</v>
      </c>
      <c r="DW322" s="2">
        <v>16</v>
      </c>
      <c r="DX322" s="2">
        <v>0</v>
      </c>
      <c r="DY322" s="2" t="s">
        <v>2993</v>
      </c>
      <c r="DZ322" s="2">
        <v>6</v>
      </c>
      <c r="EA322" s="2" t="s">
        <v>15</v>
      </c>
      <c r="EB322" s="2">
        <v>65000</v>
      </c>
      <c r="EC322" s="2">
        <v>0</v>
      </c>
      <c r="ED322" s="2">
        <v>0</v>
      </c>
      <c r="EE322" s="2">
        <v>0</v>
      </c>
      <c r="EF322" s="2">
        <v>0</v>
      </c>
      <c r="EG322" s="2">
        <v>0</v>
      </c>
      <c r="EH322" s="2">
        <v>0</v>
      </c>
      <c r="EI322" s="2">
        <v>0</v>
      </c>
      <c r="EJ322" s="2">
        <v>0</v>
      </c>
      <c r="EK322" s="2" t="s">
        <v>16</v>
      </c>
      <c r="EL322" s="2">
        <v>0</v>
      </c>
      <c r="EM322" s="2">
        <v>0</v>
      </c>
      <c r="EN322" s="2">
        <v>0</v>
      </c>
      <c r="EO322" s="2">
        <v>24</v>
      </c>
      <c r="EP322" s="120">
        <v>260000</v>
      </c>
      <c r="EQ322" s="118" t="str">
        <f t="shared" si="40"/>
        <v/>
      </c>
      <c r="ER322" s="118" t="str">
        <f t="shared" si="41"/>
        <v/>
      </c>
      <c r="ES322" s="118" t="str">
        <f t="shared" si="42"/>
        <v/>
      </c>
      <c r="ET322" s="118" t="str">
        <f t="shared" si="43"/>
        <v/>
      </c>
      <c r="EU322" s="118">
        <f t="shared" si="44"/>
        <v>1</v>
      </c>
      <c r="EV322" s="118" t="str">
        <f t="shared" si="45"/>
        <v/>
      </c>
      <c r="EW322" s="118">
        <f t="shared" si="46"/>
        <v>1</v>
      </c>
      <c r="EX322" s="118">
        <f t="shared" si="47"/>
        <v>1</v>
      </c>
      <c r="EY322" s="118">
        <f t="shared" si="48"/>
        <v>1</v>
      </c>
      <c r="EZ322" s="118" t="str">
        <f t="shared" si="49"/>
        <v/>
      </c>
      <c r="FA322" s="118" t="str">
        <f>VLOOKUP(B322,[1]Kintone!A:H,8,0)</f>
        <v>診療所</v>
      </c>
      <c r="FB322" s="118"/>
      <c r="FC322" s="118"/>
      <c r="FD322" s="118"/>
    </row>
    <row r="323" spans="1:161" ht="18.75">
      <c r="A323" s="66">
        <v>319</v>
      </c>
      <c r="B323" s="25">
        <v>32</v>
      </c>
      <c r="C323" s="67" t="s">
        <v>12</v>
      </c>
      <c r="D323" s="25">
        <v>2719301018</v>
      </c>
      <c r="E323" s="2" t="s">
        <v>2114</v>
      </c>
      <c r="F323" s="2" t="s">
        <v>3691</v>
      </c>
      <c r="G323" s="2" t="s">
        <v>2115</v>
      </c>
      <c r="H323" s="2" t="s">
        <v>2114</v>
      </c>
      <c r="I323" s="2" t="s">
        <v>647</v>
      </c>
      <c r="J323" s="2" t="s">
        <v>2116</v>
      </c>
      <c r="K323" s="68" t="s">
        <v>2117</v>
      </c>
      <c r="L323" s="2" t="s">
        <v>2118</v>
      </c>
      <c r="M323" s="2" t="s">
        <v>2119</v>
      </c>
      <c r="N323" s="2" t="s">
        <v>3692</v>
      </c>
      <c r="O323" s="118" t="s">
        <v>2121</v>
      </c>
      <c r="P323" s="2" t="s">
        <v>2117</v>
      </c>
      <c r="Q323" s="2" t="s">
        <v>2114</v>
      </c>
      <c r="R323" s="2" t="s">
        <v>647</v>
      </c>
      <c r="S323" s="2" t="s">
        <v>2116</v>
      </c>
      <c r="T323" s="119" t="s">
        <v>2120</v>
      </c>
      <c r="U323" s="2" t="s">
        <v>20</v>
      </c>
      <c r="V323" s="2" t="s">
        <v>12</v>
      </c>
      <c r="W323" s="123"/>
      <c r="X323" s="2"/>
      <c r="Y323" s="2">
        <v>0</v>
      </c>
      <c r="Z323" s="2">
        <v>0</v>
      </c>
      <c r="AA323" s="2">
        <v>0</v>
      </c>
      <c r="AB323" s="2">
        <v>0</v>
      </c>
      <c r="AC323" s="2">
        <v>0</v>
      </c>
      <c r="AD323" s="2">
        <v>0</v>
      </c>
      <c r="AE323" s="2">
        <v>0</v>
      </c>
      <c r="AF323" s="2">
        <v>0</v>
      </c>
      <c r="AG323" s="2" t="s">
        <v>16</v>
      </c>
      <c r="AH323" s="2">
        <v>0</v>
      </c>
      <c r="AI323" s="2">
        <v>0</v>
      </c>
      <c r="AJ323" s="2">
        <v>0</v>
      </c>
      <c r="AK323" s="2">
        <v>0</v>
      </c>
      <c r="AL323" s="2">
        <v>0</v>
      </c>
      <c r="AM323" s="2">
        <v>0</v>
      </c>
      <c r="AN323" s="2">
        <v>0</v>
      </c>
      <c r="AO323" s="2">
        <v>0</v>
      </c>
      <c r="AP323" s="2">
        <v>0</v>
      </c>
      <c r="AQ323" s="2">
        <v>0</v>
      </c>
      <c r="AR323" s="2">
        <v>0</v>
      </c>
      <c r="AS323" s="2" t="s">
        <v>16</v>
      </c>
      <c r="AT323" s="2">
        <v>0</v>
      </c>
      <c r="AU323" s="2">
        <v>0</v>
      </c>
      <c r="AV323" s="2">
        <v>0</v>
      </c>
      <c r="AW323" s="2">
        <v>0</v>
      </c>
      <c r="AX323" s="2">
        <v>0</v>
      </c>
      <c r="AY323" s="2">
        <v>0</v>
      </c>
      <c r="AZ323" s="2">
        <v>0</v>
      </c>
      <c r="BA323" s="2">
        <v>0</v>
      </c>
      <c r="BB323" s="2">
        <v>0</v>
      </c>
      <c r="BC323" s="2">
        <v>0</v>
      </c>
      <c r="BD323" s="2">
        <v>0</v>
      </c>
      <c r="BE323" s="2" t="s">
        <v>16</v>
      </c>
      <c r="BF323" s="2">
        <v>0</v>
      </c>
      <c r="BG323" s="2">
        <v>0</v>
      </c>
      <c r="BH323" s="2">
        <v>0</v>
      </c>
      <c r="BI323" s="2">
        <v>0</v>
      </c>
      <c r="BJ323" s="2">
        <v>0</v>
      </c>
      <c r="BK323" s="2">
        <v>0</v>
      </c>
      <c r="BL323" s="2">
        <v>0</v>
      </c>
      <c r="BM323" s="2">
        <v>0</v>
      </c>
      <c r="BN323" s="2">
        <v>0</v>
      </c>
      <c r="BO323" s="2">
        <v>0</v>
      </c>
      <c r="BP323" s="2">
        <v>0</v>
      </c>
      <c r="BQ323" s="2" t="s">
        <v>16</v>
      </c>
      <c r="BR323" s="2">
        <v>0</v>
      </c>
      <c r="BS323" s="2">
        <v>0</v>
      </c>
      <c r="BT323" s="2">
        <v>0</v>
      </c>
      <c r="BU323" s="2">
        <v>0</v>
      </c>
      <c r="BV323" s="2">
        <v>0</v>
      </c>
      <c r="BW323" s="2">
        <v>0</v>
      </c>
      <c r="BX323" s="2">
        <v>0</v>
      </c>
      <c r="BY323" s="2">
        <v>0</v>
      </c>
      <c r="BZ323" s="2">
        <v>0</v>
      </c>
      <c r="CA323" s="2">
        <v>0</v>
      </c>
      <c r="CB323" s="2">
        <v>0</v>
      </c>
      <c r="CC323" s="2" t="s">
        <v>16</v>
      </c>
      <c r="CD323" s="2">
        <v>0</v>
      </c>
      <c r="CE323" s="2">
        <v>0</v>
      </c>
      <c r="CF323" s="2">
        <v>0</v>
      </c>
      <c r="CG323" s="2">
        <v>0</v>
      </c>
      <c r="CH323" s="2">
        <v>0</v>
      </c>
      <c r="CI323" s="2">
        <v>0</v>
      </c>
      <c r="CJ323" s="2">
        <v>0</v>
      </c>
      <c r="CK323" s="2">
        <v>0</v>
      </c>
      <c r="CL323" s="2">
        <v>0</v>
      </c>
      <c r="CM323" s="2">
        <v>0</v>
      </c>
      <c r="CN323" s="2">
        <v>0</v>
      </c>
      <c r="CO323" s="2" t="s">
        <v>16</v>
      </c>
      <c r="CP323" s="2">
        <v>0</v>
      </c>
      <c r="CQ323" s="2">
        <v>0</v>
      </c>
      <c r="CR323" s="2">
        <v>0</v>
      </c>
      <c r="CS323" s="2">
        <v>8</v>
      </c>
      <c r="CT323" s="2">
        <v>30</v>
      </c>
      <c r="CU323" s="2">
        <v>12</v>
      </c>
      <c r="CV323" s="2">
        <v>0</v>
      </c>
      <c r="CW323" s="2">
        <v>0</v>
      </c>
      <c r="CX323" s="2">
        <v>0</v>
      </c>
      <c r="CY323" s="2">
        <v>0</v>
      </c>
      <c r="CZ323" s="2">
        <v>0</v>
      </c>
      <c r="DA323" s="2" t="s">
        <v>16</v>
      </c>
      <c r="DB323" s="2">
        <v>3.5</v>
      </c>
      <c r="DC323" s="2" t="s">
        <v>12</v>
      </c>
      <c r="DD323" s="2">
        <v>80000</v>
      </c>
      <c r="DE323" s="2">
        <v>0</v>
      </c>
      <c r="DF323" s="2">
        <v>0</v>
      </c>
      <c r="DG323" s="2">
        <v>0</v>
      </c>
      <c r="DH323" s="2">
        <v>0</v>
      </c>
      <c r="DI323" s="2">
        <v>0</v>
      </c>
      <c r="DJ323" s="2">
        <v>0</v>
      </c>
      <c r="DK323" s="2">
        <v>0</v>
      </c>
      <c r="DL323" s="2">
        <v>0</v>
      </c>
      <c r="DM323" s="2" t="s">
        <v>16</v>
      </c>
      <c r="DN323" s="2">
        <v>0</v>
      </c>
      <c r="DO323" s="2">
        <v>0</v>
      </c>
      <c r="DP323" s="2">
        <v>0</v>
      </c>
      <c r="DQ323" s="2">
        <v>0</v>
      </c>
      <c r="DR323" s="2">
        <v>0</v>
      </c>
      <c r="DS323" s="2">
        <v>0</v>
      </c>
      <c r="DT323" s="2">
        <v>0</v>
      </c>
      <c r="DU323" s="2">
        <v>0</v>
      </c>
      <c r="DV323" s="2">
        <v>0</v>
      </c>
      <c r="DW323" s="2">
        <v>0</v>
      </c>
      <c r="DX323" s="2">
        <v>0</v>
      </c>
      <c r="DY323" s="2" t="s">
        <v>16</v>
      </c>
      <c r="DZ323" s="2">
        <v>0</v>
      </c>
      <c r="EA323" s="2">
        <v>0</v>
      </c>
      <c r="EB323" s="2">
        <v>0</v>
      </c>
      <c r="EC323" s="2">
        <v>0</v>
      </c>
      <c r="ED323" s="2">
        <v>0</v>
      </c>
      <c r="EE323" s="2">
        <v>0</v>
      </c>
      <c r="EF323" s="2">
        <v>0</v>
      </c>
      <c r="EG323" s="2">
        <v>0</v>
      </c>
      <c r="EH323" s="2">
        <v>0</v>
      </c>
      <c r="EI323" s="2">
        <v>0</v>
      </c>
      <c r="EJ323" s="2">
        <v>0</v>
      </c>
      <c r="EK323" s="2" t="s">
        <v>16</v>
      </c>
      <c r="EL323" s="2">
        <v>0</v>
      </c>
      <c r="EM323" s="2">
        <v>0</v>
      </c>
      <c r="EN323" s="2">
        <v>0</v>
      </c>
      <c r="EO323" s="2">
        <v>3.5</v>
      </c>
      <c r="EP323" s="120">
        <v>80000</v>
      </c>
      <c r="EQ323" s="118" t="str">
        <f t="shared" si="40"/>
        <v/>
      </c>
      <c r="ER323" s="118" t="str">
        <f t="shared" si="41"/>
        <v/>
      </c>
      <c r="ES323" s="118" t="str">
        <f t="shared" si="42"/>
        <v/>
      </c>
      <c r="ET323" s="118" t="str">
        <f t="shared" si="43"/>
        <v/>
      </c>
      <c r="EU323" s="118" t="str">
        <f t="shared" si="44"/>
        <v/>
      </c>
      <c r="EV323" s="118" t="str">
        <f t="shared" si="45"/>
        <v/>
      </c>
      <c r="EW323" s="118">
        <f t="shared" si="46"/>
        <v>1</v>
      </c>
      <c r="EX323" s="118" t="str">
        <f t="shared" si="47"/>
        <v/>
      </c>
      <c r="EY323" s="118" t="str">
        <f t="shared" si="48"/>
        <v/>
      </c>
      <c r="EZ323" s="118" t="str">
        <f t="shared" si="49"/>
        <v/>
      </c>
      <c r="FA323" s="118" t="str">
        <f>VLOOKUP(B323,[1]Kintone!A:H,8,0)</f>
        <v>病院</v>
      </c>
      <c r="FB323" s="118"/>
      <c r="FC323" s="118"/>
      <c r="FD323" s="118"/>
    </row>
    <row r="324" spans="1:161" ht="18.75" customHeight="1">
      <c r="A324" s="66">
        <v>320</v>
      </c>
      <c r="B324" s="25">
        <v>1358</v>
      </c>
      <c r="C324" s="67" t="s">
        <v>12</v>
      </c>
      <c r="D324" s="25">
        <v>2711804001</v>
      </c>
      <c r="E324" s="2" t="s">
        <v>1165</v>
      </c>
      <c r="F324" s="2">
        <v>0</v>
      </c>
      <c r="G324" s="2">
        <v>0</v>
      </c>
      <c r="H324" s="2" t="s">
        <v>731</v>
      </c>
      <c r="I324" s="2" t="s">
        <v>228</v>
      </c>
      <c r="J324" s="2" t="s">
        <v>2780</v>
      </c>
      <c r="K324" s="68" t="s">
        <v>3693</v>
      </c>
      <c r="L324" s="2" t="s">
        <v>1774</v>
      </c>
      <c r="M324" s="2" t="s">
        <v>1774</v>
      </c>
      <c r="N324" s="2" t="s">
        <v>732</v>
      </c>
      <c r="O324" s="118" t="s">
        <v>1775</v>
      </c>
      <c r="P324" s="2" t="s">
        <v>514</v>
      </c>
      <c r="Q324" s="2" t="s">
        <v>731</v>
      </c>
      <c r="R324" s="2" t="s">
        <v>228</v>
      </c>
      <c r="S324" s="2" t="s">
        <v>2780</v>
      </c>
      <c r="T324" s="119" t="s">
        <v>732</v>
      </c>
      <c r="U324" s="2" t="s">
        <v>20</v>
      </c>
      <c r="V324" s="2" t="s">
        <v>12</v>
      </c>
      <c r="W324" s="123" t="s">
        <v>3694</v>
      </c>
      <c r="X324" s="2"/>
      <c r="Y324" s="2">
        <v>0</v>
      </c>
      <c r="Z324" s="2">
        <v>0</v>
      </c>
      <c r="AA324" s="2">
        <v>0</v>
      </c>
      <c r="AB324" s="2">
        <v>0</v>
      </c>
      <c r="AC324" s="2">
        <v>0</v>
      </c>
      <c r="AD324" s="2">
        <v>0</v>
      </c>
      <c r="AE324" s="2">
        <v>0</v>
      </c>
      <c r="AF324" s="2">
        <v>0</v>
      </c>
      <c r="AG324" s="2" t="s">
        <v>16</v>
      </c>
      <c r="AH324" s="2">
        <v>0</v>
      </c>
      <c r="AI324" s="2">
        <v>0</v>
      </c>
      <c r="AJ324" s="2">
        <v>0</v>
      </c>
      <c r="AK324" s="2">
        <v>0</v>
      </c>
      <c r="AL324" s="2">
        <v>0</v>
      </c>
      <c r="AM324" s="2">
        <v>0</v>
      </c>
      <c r="AN324" s="2">
        <v>0</v>
      </c>
      <c r="AO324" s="2">
        <v>0</v>
      </c>
      <c r="AP324" s="2">
        <v>0</v>
      </c>
      <c r="AQ324" s="2">
        <v>0</v>
      </c>
      <c r="AR324" s="2">
        <v>0</v>
      </c>
      <c r="AS324" s="2" t="s">
        <v>16</v>
      </c>
      <c r="AT324" s="2">
        <v>0</v>
      </c>
      <c r="AU324" s="2">
        <v>0</v>
      </c>
      <c r="AV324" s="2">
        <v>0</v>
      </c>
      <c r="AW324" s="2">
        <v>9</v>
      </c>
      <c r="AX324" s="2">
        <v>0</v>
      </c>
      <c r="AY324" s="2">
        <v>12</v>
      </c>
      <c r="AZ324" s="2">
        <v>0</v>
      </c>
      <c r="BA324" s="2">
        <v>13</v>
      </c>
      <c r="BB324" s="2">
        <v>0</v>
      </c>
      <c r="BC324" s="2">
        <v>16</v>
      </c>
      <c r="BD324" s="2">
        <v>0</v>
      </c>
      <c r="BE324" s="2" t="s">
        <v>16</v>
      </c>
      <c r="BF324" s="2">
        <v>6</v>
      </c>
      <c r="BG324" s="2" t="s">
        <v>12</v>
      </c>
      <c r="BH324" s="2">
        <v>130000</v>
      </c>
      <c r="BI324" s="2">
        <v>0</v>
      </c>
      <c r="BJ324" s="2">
        <v>0</v>
      </c>
      <c r="BK324" s="2">
        <v>0</v>
      </c>
      <c r="BL324" s="2">
        <v>0</v>
      </c>
      <c r="BM324" s="2">
        <v>0</v>
      </c>
      <c r="BN324" s="2">
        <v>0</v>
      </c>
      <c r="BO324" s="2">
        <v>0</v>
      </c>
      <c r="BP324" s="2">
        <v>0</v>
      </c>
      <c r="BQ324" s="2" t="s">
        <v>16</v>
      </c>
      <c r="BR324" s="2">
        <v>0</v>
      </c>
      <c r="BS324" s="2">
        <v>0</v>
      </c>
      <c r="BT324" s="2">
        <v>0</v>
      </c>
      <c r="BU324" s="2">
        <v>0</v>
      </c>
      <c r="BV324" s="2">
        <v>0</v>
      </c>
      <c r="BW324" s="2">
        <v>0</v>
      </c>
      <c r="BX324" s="2">
        <v>0</v>
      </c>
      <c r="BY324" s="2">
        <v>0</v>
      </c>
      <c r="BZ324" s="2">
        <v>0</v>
      </c>
      <c r="CA324" s="2">
        <v>0</v>
      </c>
      <c r="CB324" s="2">
        <v>0</v>
      </c>
      <c r="CC324" s="2" t="s">
        <v>16</v>
      </c>
      <c r="CD324" s="2">
        <v>0</v>
      </c>
      <c r="CE324" s="2">
        <v>0</v>
      </c>
      <c r="CF324" s="2">
        <v>0</v>
      </c>
      <c r="CG324" s="2">
        <v>9</v>
      </c>
      <c r="CH324" s="2">
        <v>0</v>
      </c>
      <c r="CI324" s="2">
        <v>12</v>
      </c>
      <c r="CJ324" s="2">
        <v>0</v>
      </c>
      <c r="CK324" s="2">
        <v>13</v>
      </c>
      <c r="CL324" s="2">
        <v>0</v>
      </c>
      <c r="CM324" s="2">
        <v>16</v>
      </c>
      <c r="CN324" s="2">
        <v>0</v>
      </c>
      <c r="CO324" s="2" t="s">
        <v>16</v>
      </c>
      <c r="CP324" s="2">
        <v>6</v>
      </c>
      <c r="CQ324" s="2" t="s">
        <v>12</v>
      </c>
      <c r="CR324" s="2">
        <v>130000</v>
      </c>
      <c r="CS324" s="2">
        <v>0</v>
      </c>
      <c r="CT324" s="2">
        <v>0</v>
      </c>
      <c r="CU324" s="2">
        <v>0</v>
      </c>
      <c r="CV324" s="2">
        <v>0</v>
      </c>
      <c r="CW324" s="2">
        <v>0</v>
      </c>
      <c r="CX324" s="2">
        <v>0</v>
      </c>
      <c r="CY324" s="2">
        <v>0</v>
      </c>
      <c r="CZ324" s="2">
        <v>0</v>
      </c>
      <c r="DA324" s="2" t="s">
        <v>16</v>
      </c>
      <c r="DB324" s="2">
        <v>0</v>
      </c>
      <c r="DC324" s="2">
        <v>0</v>
      </c>
      <c r="DD324" s="2">
        <v>0</v>
      </c>
      <c r="DE324" s="2">
        <v>0</v>
      </c>
      <c r="DF324" s="2">
        <v>0</v>
      </c>
      <c r="DG324" s="2">
        <v>0</v>
      </c>
      <c r="DH324" s="2">
        <v>0</v>
      </c>
      <c r="DI324" s="2">
        <v>0</v>
      </c>
      <c r="DJ324" s="2">
        <v>0</v>
      </c>
      <c r="DK324" s="2">
        <v>0</v>
      </c>
      <c r="DL324" s="2">
        <v>0</v>
      </c>
      <c r="DM324" s="2" t="s">
        <v>16</v>
      </c>
      <c r="DN324" s="2">
        <v>0</v>
      </c>
      <c r="DO324" s="2">
        <v>0</v>
      </c>
      <c r="DP324" s="2">
        <v>0</v>
      </c>
      <c r="DQ324" s="2">
        <v>0</v>
      </c>
      <c r="DR324" s="2">
        <v>0</v>
      </c>
      <c r="DS324" s="2">
        <v>0</v>
      </c>
      <c r="DT324" s="2">
        <v>0</v>
      </c>
      <c r="DU324" s="2">
        <v>0</v>
      </c>
      <c r="DV324" s="2">
        <v>0</v>
      </c>
      <c r="DW324" s="2">
        <v>0</v>
      </c>
      <c r="DX324" s="2">
        <v>0</v>
      </c>
      <c r="DY324" s="2" t="s">
        <v>16</v>
      </c>
      <c r="DZ324" s="2">
        <v>0</v>
      </c>
      <c r="EA324" s="2">
        <v>0</v>
      </c>
      <c r="EB324" s="2">
        <v>0</v>
      </c>
      <c r="EC324" s="2">
        <v>0</v>
      </c>
      <c r="ED324" s="2">
        <v>0</v>
      </c>
      <c r="EE324" s="2">
        <v>0</v>
      </c>
      <c r="EF324" s="2">
        <v>0</v>
      </c>
      <c r="EG324" s="2">
        <v>0</v>
      </c>
      <c r="EH324" s="2">
        <v>0</v>
      </c>
      <c r="EI324" s="2">
        <v>0</v>
      </c>
      <c r="EJ324" s="2">
        <v>0</v>
      </c>
      <c r="EK324" s="2" t="s">
        <v>16</v>
      </c>
      <c r="EL324" s="2">
        <v>0</v>
      </c>
      <c r="EM324" s="2">
        <v>0</v>
      </c>
      <c r="EN324" s="2">
        <v>0</v>
      </c>
      <c r="EO324" s="2">
        <v>12</v>
      </c>
      <c r="EP324" s="120">
        <v>260000</v>
      </c>
      <c r="EQ324" s="118" t="str">
        <f t="shared" si="40"/>
        <v/>
      </c>
      <c r="ER324" s="118" t="str">
        <f t="shared" si="41"/>
        <v/>
      </c>
      <c r="ES324" s="118">
        <f t="shared" si="42"/>
        <v>1</v>
      </c>
      <c r="ET324" s="118" t="str">
        <f t="shared" si="43"/>
        <v/>
      </c>
      <c r="EU324" s="118" t="str">
        <f t="shared" si="44"/>
        <v/>
      </c>
      <c r="EV324" s="118">
        <f t="shared" si="45"/>
        <v>1</v>
      </c>
      <c r="EW324" s="118" t="str">
        <f t="shared" si="46"/>
        <v/>
      </c>
      <c r="EX324" s="118" t="str">
        <f t="shared" si="47"/>
        <v/>
      </c>
      <c r="EY324" s="118" t="str">
        <f t="shared" si="48"/>
        <v/>
      </c>
      <c r="EZ324" s="118" t="str">
        <f t="shared" si="49"/>
        <v/>
      </c>
      <c r="FA324" s="118" t="str">
        <f>VLOOKUP(B324,[1]Kintone!A:H,8,0)</f>
        <v>診療所</v>
      </c>
      <c r="FB324" s="118"/>
      <c r="FC324" s="118"/>
      <c r="FD324" s="118"/>
    </row>
    <row r="325" spans="1:161" ht="18.75">
      <c r="A325" s="66">
        <v>321</v>
      </c>
      <c r="B325" s="25">
        <v>944</v>
      </c>
      <c r="C325" s="67" t="s">
        <v>12</v>
      </c>
      <c r="D325" s="25">
        <v>2714901408</v>
      </c>
      <c r="E325" s="2" t="s">
        <v>438</v>
      </c>
      <c r="F325" s="2" t="s">
        <v>1563</v>
      </c>
      <c r="G325" s="2" t="s">
        <v>3695</v>
      </c>
      <c r="H325" s="2" t="s">
        <v>438</v>
      </c>
      <c r="I325" s="2" t="s">
        <v>353</v>
      </c>
      <c r="J325" s="2" t="s">
        <v>2781</v>
      </c>
      <c r="K325" s="68" t="s">
        <v>437</v>
      </c>
      <c r="L325" s="2" t="s">
        <v>1564</v>
      </c>
      <c r="M325" s="2" t="s">
        <v>1565</v>
      </c>
      <c r="N325" s="2" t="s">
        <v>439</v>
      </c>
      <c r="O325" s="118" t="s">
        <v>1566</v>
      </c>
      <c r="P325" s="2" t="s">
        <v>437</v>
      </c>
      <c r="Q325" s="2" t="s">
        <v>438</v>
      </c>
      <c r="R325" s="2" t="s">
        <v>353</v>
      </c>
      <c r="S325" s="2" t="s">
        <v>2781</v>
      </c>
      <c r="T325" s="119" t="s">
        <v>439</v>
      </c>
      <c r="U325" s="2" t="s">
        <v>20</v>
      </c>
      <c r="V325" s="2" t="s">
        <v>12</v>
      </c>
      <c r="W325" s="69" t="s">
        <v>2782</v>
      </c>
      <c r="X325" s="2" t="s">
        <v>2783</v>
      </c>
      <c r="Y325" s="2">
        <v>0</v>
      </c>
      <c r="Z325" s="2">
        <v>0</v>
      </c>
      <c r="AA325" s="2">
        <v>0</v>
      </c>
      <c r="AB325" s="2">
        <v>0</v>
      </c>
      <c r="AC325" s="2">
        <v>0</v>
      </c>
      <c r="AD325" s="2">
        <v>0</v>
      </c>
      <c r="AE325" s="2">
        <v>0</v>
      </c>
      <c r="AF325" s="2">
        <v>0</v>
      </c>
      <c r="AG325" s="2" t="s">
        <v>16</v>
      </c>
      <c r="AH325" s="2">
        <v>0</v>
      </c>
      <c r="AI325" s="2">
        <v>0</v>
      </c>
      <c r="AJ325" s="2">
        <v>0</v>
      </c>
      <c r="AK325" s="2">
        <v>0</v>
      </c>
      <c r="AL325" s="2">
        <v>0</v>
      </c>
      <c r="AM325" s="2">
        <v>0</v>
      </c>
      <c r="AN325" s="2">
        <v>0</v>
      </c>
      <c r="AO325" s="2">
        <v>0</v>
      </c>
      <c r="AP325" s="2">
        <v>0</v>
      </c>
      <c r="AQ325" s="2">
        <v>0</v>
      </c>
      <c r="AR325" s="2">
        <v>0</v>
      </c>
      <c r="AS325" s="2" t="s">
        <v>16</v>
      </c>
      <c r="AT325" s="2">
        <v>0</v>
      </c>
      <c r="AU325" s="2">
        <v>0</v>
      </c>
      <c r="AV325" s="2">
        <v>0</v>
      </c>
      <c r="AW325" s="2">
        <v>9</v>
      </c>
      <c r="AX325" s="2">
        <v>0</v>
      </c>
      <c r="AY325" s="2">
        <v>12</v>
      </c>
      <c r="AZ325" s="2">
        <v>0</v>
      </c>
      <c r="BA325" s="2">
        <v>12</v>
      </c>
      <c r="BB325" s="2">
        <v>0</v>
      </c>
      <c r="BC325" s="2">
        <v>16</v>
      </c>
      <c r="BD325" s="2">
        <v>0</v>
      </c>
      <c r="BE325" s="2" t="s">
        <v>2783</v>
      </c>
      <c r="BF325" s="2">
        <v>7</v>
      </c>
      <c r="BG325" s="2" t="s">
        <v>12</v>
      </c>
      <c r="BH325" s="2">
        <v>130000</v>
      </c>
      <c r="BI325" s="2">
        <v>9</v>
      </c>
      <c r="BJ325" s="2">
        <v>0</v>
      </c>
      <c r="BK325" s="2">
        <v>12</v>
      </c>
      <c r="BL325" s="2">
        <v>0</v>
      </c>
      <c r="BM325" s="2">
        <v>12</v>
      </c>
      <c r="BN325" s="2">
        <v>0</v>
      </c>
      <c r="BO325" s="2">
        <v>16</v>
      </c>
      <c r="BP325" s="2">
        <v>0</v>
      </c>
      <c r="BQ325" s="2" t="s">
        <v>2783</v>
      </c>
      <c r="BR325" s="2">
        <v>7</v>
      </c>
      <c r="BS325" s="2" t="s">
        <v>12</v>
      </c>
      <c r="BT325" s="2">
        <v>130000</v>
      </c>
      <c r="BU325" s="2">
        <v>9</v>
      </c>
      <c r="BV325" s="2">
        <v>0</v>
      </c>
      <c r="BW325" s="2">
        <v>12</v>
      </c>
      <c r="BX325" s="2">
        <v>0</v>
      </c>
      <c r="BY325" s="2">
        <v>12</v>
      </c>
      <c r="BZ325" s="2">
        <v>0</v>
      </c>
      <c r="CA325" s="2">
        <v>16</v>
      </c>
      <c r="CB325" s="2">
        <v>0</v>
      </c>
      <c r="CC325" s="2" t="s">
        <v>2783</v>
      </c>
      <c r="CD325" s="2">
        <v>7</v>
      </c>
      <c r="CE325" s="2" t="s">
        <v>12</v>
      </c>
      <c r="CF325" s="2">
        <v>130000</v>
      </c>
      <c r="CG325" s="2">
        <v>9</v>
      </c>
      <c r="CH325" s="2">
        <v>0</v>
      </c>
      <c r="CI325" s="2">
        <v>12</v>
      </c>
      <c r="CJ325" s="2">
        <v>0</v>
      </c>
      <c r="CK325" s="2">
        <v>12</v>
      </c>
      <c r="CL325" s="2">
        <v>0</v>
      </c>
      <c r="CM325" s="2">
        <v>16</v>
      </c>
      <c r="CN325" s="2">
        <v>0</v>
      </c>
      <c r="CO325" s="2" t="s">
        <v>2783</v>
      </c>
      <c r="CP325" s="2">
        <v>7</v>
      </c>
      <c r="CQ325" s="2" t="s">
        <v>12</v>
      </c>
      <c r="CR325" s="2">
        <v>130000</v>
      </c>
      <c r="CS325" s="2">
        <v>9</v>
      </c>
      <c r="CT325" s="2">
        <v>0</v>
      </c>
      <c r="CU325" s="2">
        <v>12</v>
      </c>
      <c r="CV325" s="2">
        <v>0</v>
      </c>
      <c r="CW325" s="2">
        <v>12</v>
      </c>
      <c r="CX325" s="2">
        <v>0</v>
      </c>
      <c r="CY325" s="2">
        <v>16</v>
      </c>
      <c r="CZ325" s="2">
        <v>0</v>
      </c>
      <c r="DA325" s="2" t="s">
        <v>2783</v>
      </c>
      <c r="DB325" s="2">
        <v>7</v>
      </c>
      <c r="DC325" s="2" t="s">
        <v>12</v>
      </c>
      <c r="DD325" s="2">
        <v>130000</v>
      </c>
      <c r="DE325" s="2">
        <v>9</v>
      </c>
      <c r="DF325" s="2">
        <v>0</v>
      </c>
      <c r="DG325" s="2">
        <v>12</v>
      </c>
      <c r="DH325" s="2">
        <v>0</v>
      </c>
      <c r="DI325" s="2">
        <v>12</v>
      </c>
      <c r="DJ325" s="2">
        <v>0</v>
      </c>
      <c r="DK325" s="2">
        <v>16</v>
      </c>
      <c r="DL325" s="2">
        <v>0</v>
      </c>
      <c r="DM325" s="2" t="s">
        <v>2783</v>
      </c>
      <c r="DN325" s="2">
        <v>7</v>
      </c>
      <c r="DO325" s="2" t="s">
        <v>12</v>
      </c>
      <c r="DP325" s="2">
        <v>130000</v>
      </c>
      <c r="DQ325" s="2">
        <v>9</v>
      </c>
      <c r="DR325" s="2">
        <v>0</v>
      </c>
      <c r="DS325" s="2">
        <v>12</v>
      </c>
      <c r="DT325" s="2">
        <v>0</v>
      </c>
      <c r="DU325" s="2">
        <v>12</v>
      </c>
      <c r="DV325" s="2">
        <v>0</v>
      </c>
      <c r="DW325" s="2">
        <v>16</v>
      </c>
      <c r="DX325" s="2">
        <v>0</v>
      </c>
      <c r="DY325" s="2" t="s">
        <v>2783</v>
      </c>
      <c r="DZ325" s="2">
        <v>7</v>
      </c>
      <c r="EA325" s="2" t="s">
        <v>12</v>
      </c>
      <c r="EB325" s="2">
        <v>130000</v>
      </c>
      <c r="EC325" s="2">
        <v>9</v>
      </c>
      <c r="ED325" s="2">
        <v>0</v>
      </c>
      <c r="EE325" s="2">
        <v>12</v>
      </c>
      <c r="EF325" s="2">
        <v>0</v>
      </c>
      <c r="EG325" s="2">
        <v>12</v>
      </c>
      <c r="EH325" s="2">
        <v>0</v>
      </c>
      <c r="EI325" s="2">
        <v>16</v>
      </c>
      <c r="EJ325" s="2">
        <v>0</v>
      </c>
      <c r="EK325" s="2" t="s">
        <v>2783</v>
      </c>
      <c r="EL325" s="2">
        <v>7</v>
      </c>
      <c r="EM325" s="2" t="s">
        <v>12</v>
      </c>
      <c r="EN325" s="2">
        <v>130000</v>
      </c>
      <c r="EO325" s="2">
        <v>56</v>
      </c>
      <c r="EP325" s="120">
        <v>1040000</v>
      </c>
      <c r="EQ325" s="118" t="str">
        <f t="shared" si="40"/>
        <v/>
      </c>
      <c r="ER325" s="118" t="str">
        <f t="shared" si="41"/>
        <v/>
      </c>
      <c r="ES325" s="118">
        <f t="shared" si="42"/>
        <v>1</v>
      </c>
      <c r="ET325" s="118">
        <f t="shared" si="43"/>
        <v>1</v>
      </c>
      <c r="EU325" s="118">
        <f t="shared" si="44"/>
        <v>1</v>
      </c>
      <c r="EV325" s="118">
        <f t="shared" si="45"/>
        <v>1</v>
      </c>
      <c r="EW325" s="118">
        <f t="shared" si="46"/>
        <v>1</v>
      </c>
      <c r="EX325" s="118">
        <f t="shared" si="47"/>
        <v>1</v>
      </c>
      <c r="EY325" s="118">
        <f t="shared" si="48"/>
        <v>1</v>
      </c>
      <c r="EZ325" s="118">
        <f t="shared" si="49"/>
        <v>1</v>
      </c>
      <c r="FA325" s="118" t="str">
        <f>VLOOKUP(B325,[1]Kintone!A:H,8,0)</f>
        <v>診療所</v>
      </c>
      <c r="FB325" s="118"/>
      <c r="FC325" s="118"/>
      <c r="FD325" s="118"/>
      <c r="FE325" s="124" t="s">
        <v>3696</v>
      </c>
    </row>
    <row r="326" spans="1:161" ht="18.75">
      <c r="A326" s="66">
        <v>322</v>
      </c>
      <c r="B326" s="25">
        <v>667</v>
      </c>
      <c r="C326" s="67" t="s">
        <v>12</v>
      </c>
      <c r="D326" s="25">
        <v>2715203523</v>
      </c>
      <c r="E326" s="2" t="s">
        <v>889</v>
      </c>
      <c r="F326" s="2" t="s">
        <v>3697</v>
      </c>
      <c r="G326" s="2" t="s">
        <v>1494</v>
      </c>
      <c r="H326" s="2" t="s">
        <v>889</v>
      </c>
      <c r="I326" s="2" t="s">
        <v>23</v>
      </c>
      <c r="J326" s="2" t="s">
        <v>952</v>
      </c>
      <c r="K326" s="68" t="s">
        <v>2978</v>
      </c>
      <c r="L326" s="2" t="s">
        <v>1495</v>
      </c>
      <c r="M326" s="2" t="s">
        <v>1496</v>
      </c>
      <c r="N326" s="2" t="s">
        <v>3698</v>
      </c>
      <c r="O326" s="118" t="s">
        <v>1497</v>
      </c>
      <c r="P326" s="2" t="s">
        <v>2978</v>
      </c>
      <c r="Q326" s="2" t="s">
        <v>889</v>
      </c>
      <c r="R326" s="2" t="s">
        <v>23</v>
      </c>
      <c r="S326" s="2" t="s">
        <v>952</v>
      </c>
      <c r="T326" s="119" t="s">
        <v>3698</v>
      </c>
      <c r="U326" s="2" t="s">
        <v>29</v>
      </c>
      <c r="V326" s="2" t="s">
        <v>12</v>
      </c>
      <c r="W326" s="69"/>
      <c r="X326" s="2" t="s">
        <v>2980</v>
      </c>
      <c r="Y326" s="2">
        <v>0</v>
      </c>
      <c r="Z326" s="2">
        <v>0</v>
      </c>
      <c r="AA326" s="2">
        <v>0</v>
      </c>
      <c r="AB326" s="2">
        <v>0</v>
      </c>
      <c r="AC326" s="2">
        <v>0</v>
      </c>
      <c r="AD326" s="2">
        <v>0</v>
      </c>
      <c r="AE326" s="2">
        <v>0</v>
      </c>
      <c r="AF326" s="2">
        <v>0</v>
      </c>
      <c r="AG326" s="2" t="s">
        <v>16</v>
      </c>
      <c r="AH326" s="2">
        <v>0</v>
      </c>
      <c r="AI326" s="2">
        <v>0</v>
      </c>
      <c r="AJ326" s="2">
        <v>0</v>
      </c>
      <c r="AK326" s="2">
        <v>0</v>
      </c>
      <c r="AL326" s="2">
        <v>0</v>
      </c>
      <c r="AM326" s="2">
        <v>0</v>
      </c>
      <c r="AN326" s="2">
        <v>0</v>
      </c>
      <c r="AO326" s="2">
        <v>0</v>
      </c>
      <c r="AP326" s="2">
        <v>0</v>
      </c>
      <c r="AQ326" s="2">
        <v>0</v>
      </c>
      <c r="AR326" s="2">
        <v>0</v>
      </c>
      <c r="AS326" s="2" t="s">
        <v>16</v>
      </c>
      <c r="AT326" s="2">
        <v>0</v>
      </c>
      <c r="AU326" s="2">
        <v>0</v>
      </c>
      <c r="AV326" s="2">
        <v>0</v>
      </c>
      <c r="AW326" s="2">
        <v>0</v>
      </c>
      <c r="AX326" s="2">
        <v>0</v>
      </c>
      <c r="AY326" s="2">
        <v>0</v>
      </c>
      <c r="AZ326" s="2">
        <v>0</v>
      </c>
      <c r="BA326" s="2">
        <v>0</v>
      </c>
      <c r="BB326" s="2">
        <v>0</v>
      </c>
      <c r="BC326" s="2">
        <v>0</v>
      </c>
      <c r="BD326" s="2">
        <v>0</v>
      </c>
      <c r="BE326" s="2" t="s">
        <v>16</v>
      </c>
      <c r="BF326" s="2">
        <v>0</v>
      </c>
      <c r="BG326" s="2">
        <v>0</v>
      </c>
      <c r="BH326" s="2">
        <v>0</v>
      </c>
      <c r="BI326" s="2">
        <v>0</v>
      </c>
      <c r="BJ326" s="2">
        <v>0</v>
      </c>
      <c r="BK326" s="2">
        <v>0</v>
      </c>
      <c r="BL326" s="2">
        <v>0</v>
      </c>
      <c r="BM326" s="2">
        <v>0</v>
      </c>
      <c r="BN326" s="2">
        <v>0</v>
      </c>
      <c r="BO326" s="2">
        <v>0</v>
      </c>
      <c r="BP326" s="2">
        <v>0</v>
      </c>
      <c r="BQ326" s="2" t="s">
        <v>16</v>
      </c>
      <c r="BR326" s="2">
        <v>0</v>
      </c>
      <c r="BS326" s="2">
        <v>0</v>
      </c>
      <c r="BT326" s="2">
        <v>0</v>
      </c>
      <c r="BU326" s="2">
        <v>8</v>
      </c>
      <c r="BV326" s="2">
        <v>0</v>
      </c>
      <c r="BW326" s="2">
        <v>12</v>
      </c>
      <c r="BX326" s="2">
        <v>0</v>
      </c>
      <c r="BY326" s="2">
        <v>0</v>
      </c>
      <c r="BZ326" s="2">
        <v>0</v>
      </c>
      <c r="CA326" s="2">
        <v>0</v>
      </c>
      <c r="CB326" s="2">
        <v>0</v>
      </c>
      <c r="CC326" s="2" t="s">
        <v>2980</v>
      </c>
      <c r="CD326" s="2">
        <v>4</v>
      </c>
      <c r="CE326" s="2" t="s">
        <v>12</v>
      </c>
      <c r="CF326" s="2">
        <v>90000</v>
      </c>
      <c r="CG326" s="2">
        <v>8</v>
      </c>
      <c r="CH326" s="2">
        <v>0</v>
      </c>
      <c r="CI326" s="2">
        <v>12</v>
      </c>
      <c r="CJ326" s="2">
        <v>0</v>
      </c>
      <c r="CK326" s="2">
        <v>0</v>
      </c>
      <c r="CL326" s="2">
        <v>0</v>
      </c>
      <c r="CM326" s="2">
        <v>0</v>
      </c>
      <c r="CN326" s="2">
        <v>0</v>
      </c>
      <c r="CO326" s="2" t="s">
        <v>2980</v>
      </c>
      <c r="CP326" s="2">
        <v>4</v>
      </c>
      <c r="CQ326" s="2" t="s">
        <v>12</v>
      </c>
      <c r="CR326" s="2">
        <v>90000</v>
      </c>
      <c r="CS326" s="2">
        <v>8</v>
      </c>
      <c r="CT326" s="2">
        <v>0</v>
      </c>
      <c r="CU326" s="2">
        <v>12</v>
      </c>
      <c r="CV326" s="2">
        <v>0</v>
      </c>
      <c r="CW326" s="2">
        <v>0</v>
      </c>
      <c r="CX326" s="2">
        <v>0</v>
      </c>
      <c r="CY326" s="2">
        <v>0</v>
      </c>
      <c r="CZ326" s="2">
        <v>0</v>
      </c>
      <c r="DA326" s="2" t="s">
        <v>2980</v>
      </c>
      <c r="DB326" s="2">
        <v>4</v>
      </c>
      <c r="DC326" s="2" t="s">
        <v>12</v>
      </c>
      <c r="DD326" s="2">
        <v>90000</v>
      </c>
      <c r="DE326" s="2">
        <v>8</v>
      </c>
      <c r="DF326" s="2">
        <v>0</v>
      </c>
      <c r="DG326" s="2">
        <v>12</v>
      </c>
      <c r="DH326" s="2">
        <v>0</v>
      </c>
      <c r="DI326" s="2">
        <v>0</v>
      </c>
      <c r="DJ326" s="2">
        <v>0</v>
      </c>
      <c r="DK326" s="2">
        <v>0</v>
      </c>
      <c r="DL326" s="2">
        <v>0</v>
      </c>
      <c r="DM326" s="2" t="s">
        <v>2980</v>
      </c>
      <c r="DN326" s="2">
        <v>4</v>
      </c>
      <c r="DO326" s="2" t="s">
        <v>12</v>
      </c>
      <c r="DP326" s="2">
        <v>90000</v>
      </c>
      <c r="DQ326" s="2">
        <v>8</v>
      </c>
      <c r="DR326" s="2">
        <v>0</v>
      </c>
      <c r="DS326" s="2">
        <v>12</v>
      </c>
      <c r="DT326" s="2">
        <v>0</v>
      </c>
      <c r="DU326" s="2">
        <v>0</v>
      </c>
      <c r="DV326" s="2">
        <v>0</v>
      </c>
      <c r="DW326" s="2">
        <v>0</v>
      </c>
      <c r="DX326" s="2">
        <v>0</v>
      </c>
      <c r="DY326" s="2" t="s">
        <v>2980</v>
      </c>
      <c r="DZ326" s="2">
        <v>4</v>
      </c>
      <c r="EA326" s="2" t="s">
        <v>12</v>
      </c>
      <c r="EB326" s="2">
        <v>90000</v>
      </c>
      <c r="EC326" s="2">
        <v>0</v>
      </c>
      <c r="ED326" s="2">
        <v>0</v>
      </c>
      <c r="EE326" s="2">
        <v>0</v>
      </c>
      <c r="EF326" s="2">
        <v>0</v>
      </c>
      <c r="EG326" s="2">
        <v>0</v>
      </c>
      <c r="EH326" s="2">
        <v>0</v>
      </c>
      <c r="EI326" s="2">
        <v>0</v>
      </c>
      <c r="EJ326" s="2">
        <v>0</v>
      </c>
      <c r="EK326" s="2" t="s">
        <v>16</v>
      </c>
      <c r="EL326" s="2">
        <v>0</v>
      </c>
      <c r="EM326" s="2">
        <v>0</v>
      </c>
      <c r="EN326" s="2">
        <v>0</v>
      </c>
      <c r="EO326" s="2">
        <v>20</v>
      </c>
      <c r="EP326" s="120">
        <v>450000</v>
      </c>
      <c r="EQ326" s="118" t="str">
        <f t="shared" ref="EQ326:EQ376" si="50">IFERROR(IF(AJ326&gt;0,1,""),"")</f>
        <v/>
      </c>
      <c r="ER326" s="118" t="str">
        <f t="shared" ref="ER326:ER376" si="51">IFERROR(IF(AV326&gt;0,1,""),"")</f>
        <v/>
      </c>
      <c r="ES326" s="118" t="str">
        <f t="shared" ref="ES326:ES376" si="52">IFERROR(IF(BH326&gt;0,1,""),"")</f>
        <v/>
      </c>
      <c r="ET326" s="118" t="str">
        <f t="shared" ref="ET326:ET376" si="53">IFERROR(IF(BT326&gt;0,1,""),"")</f>
        <v/>
      </c>
      <c r="EU326" s="118">
        <f t="shared" ref="EU326:EU376" si="54">IFERROR(IF(CF326&gt;0,1,""),"")</f>
        <v>1</v>
      </c>
      <c r="EV326" s="118">
        <f t="shared" ref="EV326:EV376" si="55">IFERROR(IF(CR326&gt;0,1,""),"")</f>
        <v>1</v>
      </c>
      <c r="EW326" s="118">
        <f t="shared" ref="EW326:EW376" si="56">IFERROR(IF(DD326&gt;0,1,""),"")</f>
        <v>1</v>
      </c>
      <c r="EX326" s="118">
        <f t="shared" ref="EX326:EX376" si="57">IFERROR(IF(DP326&gt;0,1,""),"")</f>
        <v>1</v>
      </c>
      <c r="EY326" s="118">
        <f t="shared" ref="EY326:EY376" si="58">IFERROR(IF(EB326&gt;0,1,""),"")</f>
        <v>1</v>
      </c>
      <c r="EZ326" s="118" t="str">
        <f t="shared" ref="EZ326:EZ376" si="59">IFERROR(IF(EN326&gt;0,1,""),"")</f>
        <v/>
      </c>
      <c r="FA326" s="118" t="str">
        <f>VLOOKUP(B326,[1]Kintone!A:H,8,0)</f>
        <v>診療所</v>
      </c>
      <c r="FB326" s="118"/>
      <c r="FC326" s="118"/>
      <c r="FD326" s="118"/>
    </row>
    <row r="327" spans="1:161" ht="18.75" customHeight="1">
      <c r="A327" s="66">
        <v>323</v>
      </c>
      <c r="B327" s="25">
        <v>388</v>
      </c>
      <c r="C327" s="67" t="s">
        <v>12</v>
      </c>
      <c r="D327" s="25">
        <v>2716500646</v>
      </c>
      <c r="E327" s="2" t="s">
        <v>1299</v>
      </c>
      <c r="F327" s="2" t="s">
        <v>3699</v>
      </c>
      <c r="G327" s="2" t="s">
        <v>1300</v>
      </c>
      <c r="H327" s="2" t="s">
        <v>750</v>
      </c>
      <c r="I327" s="2" t="s">
        <v>56</v>
      </c>
      <c r="J327" s="2" t="s">
        <v>818</v>
      </c>
      <c r="K327" s="68" t="s">
        <v>3700</v>
      </c>
      <c r="L327" s="2" t="s">
        <v>1301</v>
      </c>
      <c r="M327" s="2" t="s">
        <v>1302</v>
      </c>
      <c r="N327" s="2" t="s">
        <v>3701</v>
      </c>
      <c r="O327" s="118" t="s">
        <v>1303</v>
      </c>
      <c r="P327" s="2" t="s">
        <v>1115</v>
      </c>
      <c r="Q327" s="2" t="s">
        <v>750</v>
      </c>
      <c r="R327" s="2" t="s">
        <v>56</v>
      </c>
      <c r="S327" s="2" t="s">
        <v>818</v>
      </c>
      <c r="T327" s="119" t="s">
        <v>819</v>
      </c>
      <c r="U327" s="2" t="s">
        <v>29</v>
      </c>
      <c r="V327" s="2" t="s">
        <v>12</v>
      </c>
      <c r="W327" s="123"/>
      <c r="X327" s="2"/>
      <c r="Y327" s="2">
        <v>0</v>
      </c>
      <c r="Z327" s="2">
        <v>0</v>
      </c>
      <c r="AA327" s="2">
        <v>0</v>
      </c>
      <c r="AB327" s="2">
        <v>0</v>
      </c>
      <c r="AC327" s="2">
        <v>0</v>
      </c>
      <c r="AD327" s="2">
        <v>0</v>
      </c>
      <c r="AE327" s="2">
        <v>0</v>
      </c>
      <c r="AF327" s="2">
        <v>0</v>
      </c>
      <c r="AG327" s="2" t="s">
        <v>16</v>
      </c>
      <c r="AH327" s="2">
        <v>0</v>
      </c>
      <c r="AI327" s="2">
        <v>0</v>
      </c>
      <c r="AJ327" s="2">
        <v>0</v>
      </c>
      <c r="AK327" s="2">
        <v>0</v>
      </c>
      <c r="AL327" s="2">
        <v>0</v>
      </c>
      <c r="AM327" s="2">
        <v>0</v>
      </c>
      <c r="AN327" s="2">
        <v>0</v>
      </c>
      <c r="AO327" s="2">
        <v>0</v>
      </c>
      <c r="AP327" s="2">
        <v>0</v>
      </c>
      <c r="AQ327" s="2">
        <v>0</v>
      </c>
      <c r="AR327" s="2">
        <v>0</v>
      </c>
      <c r="AS327" s="2" t="s">
        <v>16</v>
      </c>
      <c r="AT327" s="2">
        <v>0</v>
      </c>
      <c r="AU327" s="2">
        <v>0</v>
      </c>
      <c r="AV327" s="2">
        <v>0</v>
      </c>
      <c r="AW327" s="2">
        <v>0</v>
      </c>
      <c r="AX327" s="2">
        <v>0</v>
      </c>
      <c r="AY327" s="2">
        <v>0</v>
      </c>
      <c r="AZ327" s="2">
        <v>0</v>
      </c>
      <c r="BA327" s="2">
        <v>0</v>
      </c>
      <c r="BB327" s="2">
        <v>0</v>
      </c>
      <c r="BC327" s="2">
        <v>0</v>
      </c>
      <c r="BD327" s="2">
        <v>0</v>
      </c>
      <c r="BE327" s="2" t="s">
        <v>16</v>
      </c>
      <c r="BF327" s="2">
        <v>0</v>
      </c>
      <c r="BG327" s="2">
        <v>0</v>
      </c>
      <c r="BH327" s="2">
        <v>0</v>
      </c>
      <c r="BI327" s="2">
        <v>0</v>
      </c>
      <c r="BJ327" s="2">
        <v>0</v>
      </c>
      <c r="BK327" s="2">
        <v>0</v>
      </c>
      <c r="BL327" s="2">
        <v>0</v>
      </c>
      <c r="BM327" s="2">
        <v>0</v>
      </c>
      <c r="BN327" s="2">
        <v>0</v>
      </c>
      <c r="BO327" s="2">
        <v>0</v>
      </c>
      <c r="BP327" s="2">
        <v>0</v>
      </c>
      <c r="BQ327" s="2" t="s">
        <v>16</v>
      </c>
      <c r="BR327" s="2">
        <v>0</v>
      </c>
      <c r="BS327" s="2">
        <v>0</v>
      </c>
      <c r="BT327" s="2">
        <v>0</v>
      </c>
      <c r="BU327" s="2">
        <v>9</v>
      </c>
      <c r="BV327" s="2">
        <v>0</v>
      </c>
      <c r="BW327" s="2">
        <v>12</v>
      </c>
      <c r="BX327" s="2">
        <v>0</v>
      </c>
      <c r="BY327" s="2">
        <v>12</v>
      </c>
      <c r="BZ327" s="2">
        <v>0</v>
      </c>
      <c r="CA327" s="2">
        <v>15</v>
      </c>
      <c r="CB327" s="2">
        <v>0</v>
      </c>
      <c r="CC327" s="2" t="s">
        <v>16</v>
      </c>
      <c r="CD327" s="2">
        <v>6</v>
      </c>
      <c r="CE327" s="2" t="s">
        <v>12</v>
      </c>
      <c r="CF327" s="2">
        <v>130000</v>
      </c>
      <c r="CG327" s="2">
        <v>0</v>
      </c>
      <c r="CH327" s="2">
        <v>0</v>
      </c>
      <c r="CI327" s="2">
        <v>0</v>
      </c>
      <c r="CJ327" s="2">
        <v>0</v>
      </c>
      <c r="CK327" s="2">
        <v>0</v>
      </c>
      <c r="CL327" s="2">
        <v>0</v>
      </c>
      <c r="CM327" s="2">
        <v>0</v>
      </c>
      <c r="CN327" s="2">
        <v>0</v>
      </c>
      <c r="CO327" s="2" t="s">
        <v>16</v>
      </c>
      <c r="CP327" s="2">
        <v>0</v>
      </c>
      <c r="CQ327" s="2">
        <v>0</v>
      </c>
      <c r="CR327" s="2">
        <v>0</v>
      </c>
      <c r="CS327" s="2">
        <v>9</v>
      </c>
      <c r="CT327" s="2">
        <v>0</v>
      </c>
      <c r="CU327" s="2">
        <v>12</v>
      </c>
      <c r="CV327" s="2">
        <v>0</v>
      </c>
      <c r="CW327" s="2">
        <v>12</v>
      </c>
      <c r="CX327" s="2">
        <v>0</v>
      </c>
      <c r="CY327" s="2">
        <v>15</v>
      </c>
      <c r="CZ327" s="2">
        <v>0</v>
      </c>
      <c r="DA327" s="2" t="s">
        <v>16</v>
      </c>
      <c r="DB327" s="2">
        <v>6</v>
      </c>
      <c r="DC327" s="2" t="s">
        <v>12</v>
      </c>
      <c r="DD327" s="2">
        <v>130000</v>
      </c>
      <c r="DE327" s="2">
        <v>9</v>
      </c>
      <c r="DF327" s="2">
        <v>0</v>
      </c>
      <c r="DG327" s="2">
        <v>12</v>
      </c>
      <c r="DH327" s="2">
        <v>0</v>
      </c>
      <c r="DI327" s="2">
        <v>12</v>
      </c>
      <c r="DJ327" s="2">
        <v>0</v>
      </c>
      <c r="DK327" s="2">
        <v>15</v>
      </c>
      <c r="DL327" s="2">
        <v>0</v>
      </c>
      <c r="DM327" s="2" t="s">
        <v>16</v>
      </c>
      <c r="DN327" s="2">
        <v>6</v>
      </c>
      <c r="DO327" s="2" t="s">
        <v>12</v>
      </c>
      <c r="DP327" s="2">
        <v>130000</v>
      </c>
      <c r="DQ327" s="2">
        <v>9</v>
      </c>
      <c r="DR327" s="2">
        <v>0</v>
      </c>
      <c r="DS327" s="2">
        <v>12</v>
      </c>
      <c r="DT327" s="2">
        <v>0</v>
      </c>
      <c r="DU327" s="2">
        <v>12</v>
      </c>
      <c r="DV327" s="2">
        <v>0</v>
      </c>
      <c r="DW327" s="2">
        <v>15</v>
      </c>
      <c r="DX327" s="2">
        <v>0</v>
      </c>
      <c r="DY327" s="2" t="s">
        <v>16</v>
      </c>
      <c r="DZ327" s="2">
        <v>6</v>
      </c>
      <c r="EA327" s="2" t="s">
        <v>12</v>
      </c>
      <c r="EB327" s="2">
        <v>130000</v>
      </c>
      <c r="EC327" s="2">
        <v>0</v>
      </c>
      <c r="ED327" s="2">
        <v>0</v>
      </c>
      <c r="EE327" s="2">
        <v>0</v>
      </c>
      <c r="EF327" s="2">
        <v>0</v>
      </c>
      <c r="EG327" s="2">
        <v>0</v>
      </c>
      <c r="EH327" s="2">
        <v>0</v>
      </c>
      <c r="EI327" s="2">
        <v>0</v>
      </c>
      <c r="EJ327" s="2">
        <v>0</v>
      </c>
      <c r="EK327" s="2" t="s">
        <v>16</v>
      </c>
      <c r="EL327" s="2">
        <v>0</v>
      </c>
      <c r="EM327" s="2">
        <v>0</v>
      </c>
      <c r="EN327" s="2">
        <v>0</v>
      </c>
      <c r="EO327" s="2">
        <v>24</v>
      </c>
      <c r="EP327" s="120">
        <v>520000</v>
      </c>
      <c r="EQ327" s="118" t="str">
        <f t="shared" si="50"/>
        <v/>
      </c>
      <c r="ER327" s="118" t="str">
        <f t="shared" si="51"/>
        <v/>
      </c>
      <c r="ES327" s="118" t="str">
        <f t="shared" si="52"/>
        <v/>
      </c>
      <c r="ET327" s="118" t="str">
        <f t="shared" si="53"/>
        <v/>
      </c>
      <c r="EU327" s="118">
        <f t="shared" si="54"/>
        <v>1</v>
      </c>
      <c r="EV327" s="118" t="str">
        <f t="shared" si="55"/>
        <v/>
      </c>
      <c r="EW327" s="118">
        <f t="shared" si="56"/>
        <v>1</v>
      </c>
      <c r="EX327" s="118">
        <f t="shared" si="57"/>
        <v>1</v>
      </c>
      <c r="EY327" s="118">
        <f t="shared" si="58"/>
        <v>1</v>
      </c>
      <c r="EZ327" s="118" t="str">
        <f t="shared" si="59"/>
        <v/>
      </c>
      <c r="FA327" s="118" t="str">
        <f>VLOOKUP(B327,[1]Kintone!A:H,8,0)</f>
        <v>診療所</v>
      </c>
      <c r="FB327" s="118"/>
      <c r="FC327" s="118"/>
      <c r="FD327" s="118"/>
    </row>
    <row r="328" spans="1:161" ht="18.75" customHeight="1">
      <c r="A328" s="66">
        <v>324</v>
      </c>
      <c r="B328" s="25">
        <v>264</v>
      </c>
      <c r="C328" s="67" t="s">
        <v>12</v>
      </c>
      <c r="D328" s="25">
        <v>2711201927</v>
      </c>
      <c r="E328" s="2" t="s">
        <v>976</v>
      </c>
      <c r="F328" s="2" t="s">
        <v>3702</v>
      </c>
      <c r="G328" s="2" t="s">
        <v>3703</v>
      </c>
      <c r="H328" s="2" t="s">
        <v>976</v>
      </c>
      <c r="I328" s="2" t="s">
        <v>3704</v>
      </c>
      <c r="J328" s="2" t="s">
        <v>2181</v>
      </c>
      <c r="K328" s="68" t="s">
        <v>2180</v>
      </c>
      <c r="L328" s="2" t="s">
        <v>3705</v>
      </c>
      <c r="M328" s="2" t="s">
        <v>3705</v>
      </c>
      <c r="N328" s="2" t="s">
        <v>2242</v>
      </c>
      <c r="O328" s="118" t="s">
        <v>3706</v>
      </c>
      <c r="P328" s="2" t="s">
        <v>2180</v>
      </c>
      <c r="Q328" s="2" t="s">
        <v>976</v>
      </c>
      <c r="R328" s="2" t="s">
        <v>2977</v>
      </c>
      <c r="S328" s="2" t="s">
        <v>2181</v>
      </c>
      <c r="T328" s="119" t="s">
        <v>2182</v>
      </c>
      <c r="U328" s="2" t="s">
        <v>20</v>
      </c>
      <c r="V328" s="2" t="s">
        <v>12</v>
      </c>
      <c r="W328" s="123" t="s">
        <v>2784</v>
      </c>
      <c r="X328" s="2"/>
      <c r="Y328" s="2">
        <v>0</v>
      </c>
      <c r="Z328" s="2">
        <v>0</v>
      </c>
      <c r="AA328" s="2">
        <v>0</v>
      </c>
      <c r="AB328" s="2">
        <v>0</v>
      </c>
      <c r="AC328" s="2">
        <v>0</v>
      </c>
      <c r="AD328" s="2">
        <v>0</v>
      </c>
      <c r="AE328" s="2">
        <v>0</v>
      </c>
      <c r="AF328" s="2">
        <v>0</v>
      </c>
      <c r="AG328" s="2" t="s">
        <v>16</v>
      </c>
      <c r="AH328" s="2">
        <v>0</v>
      </c>
      <c r="AI328" s="2">
        <v>0</v>
      </c>
      <c r="AJ328" s="2">
        <v>0</v>
      </c>
      <c r="AK328" s="2">
        <v>0</v>
      </c>
      <c r="AL328" s="2">
        <v>0</v>
      </c>
      <c r="AM328" s="2">
        <v>0</v>
      </c>
      <c r="AN328" s="2">
        <v>0</v>
      </c>
      <c r="AO328" s="2">
        <v>0</v>
      </c>
      <c r="AP328" s="2">
        <v>0</v>
      </c>
      <c r="AQ328" s="2">
        <v>0</v>
      </c>
      <c r="AR328" s="2">
        <v>0</v>
      </c>
      <c r="AS328" s="2" t="s">
        <v>16</v>
      </c>
      <c r="AT328" s="2">
        <v>0</v>
      </c>
      <c r="AU328" s="2">
        <v>0</v>
      </c>
      <c r="AV328" s="2">
        <v>0</v>
      </c>
      <c r="AW328" s="2">
        <v>9</v>
      </c>
      <c r="AX328" s="2">
        <v>0</v>
      </c>
      <c r="AY328" s="2">
        <v>15</v>
      </c>
      <c r="AZ328" s="2">
        <v>0</v>
      </c>
      <c r="BA328" s="2">
        <v>0</v>
      </c>
      <c r="BB328" s="2">
        <v>0</v>
      </c>
      <c r="BC328" s="2">
        <v>0</v>
      </c>
      <c r="BD328" s="2">
        <v>0</v>
      </c>
      <c r="BE328" s="2" t="s">
        <v>16</v>
      </c>
      <c r="BF328" s="2">
        <v>6</v>
      </c>
      <c r="BG328" s="2" t="s">
        <v>12</v>
      </c>
      <c r="BH328" s="2">
        <v>130000</v>
      </c>
      <c r="BI328" s="2">
        <v>9</v>
      </c>
      <c r="BJ328" s="2">
        <v>0</v>
      </c>
      <c r="BK328" s="2">
        <v>15</v>
      </c>
      <c r="BL328" s="2">
        <v>0</v>
      </c>
      <c r="BM328" s="2">
        <v>0</v>
      </c>
      <c r="BN328" s="2">
        <v>0</v>
      </c>
      <c r="BO328" s="2">
        <v>0</v>
      </c>
      <c r="BP328" s="2">
        <v>0</v>
      </c>
      <c r="BQ328" s="2" t="s">
        <v>16</v>
      </c>
      <c r="BR328" s="2">
        <v>6</v>
      </c>
      <c r="BS328" s="2" t="s">
        <v>12</v>
      </c>
      <c r="BT328" s="2">
        <v>130000</v>
      </c>
      <c r="BU328" s="2">
        <v>9</v>
      </c>
      <c r="BV328" s="2">
        <v>0</v>
      </c>
      <c r="BW328" s="2">
        <v>15</v>
      </c>
      <c r="BX328" s="2">
        <v>0</v>
      </c>
      <c r="BY328" s="2">
        <v>0</v>
      </c>
      <c r="BZ328" s="2">
        <v>0</v>
      </c>
      <c r="CA328" s="2">
        <v>0</v>
      </c>
      <c r="CB328" s="2">
        <v>0</v>
      </c>
      <c r="CC328" s="2" t="s">
        <v>16</v>
      </c>
      <c r="CD328" s="2">
        <v>6</v>
      </c>
      <c r="CE328" s="2" t="s">
        <v>12</v>
      </c>
      <c r="CF328" s="2">
        <v>130000</v>
      </c>
      <c r="CG328" s="2">
        <v>9</v>
      </c>
      <c r="CH328" s="2">
        <v>0</v>
      </c>
      <c r="CI328" s="2">
        <v>15</v>
      </c>
      <c r="CJ328" s="2">
        <v>0</v>
      </c>
      <c r="CK328" s="2">
        <v>0</v>
      </c>
      <c r="CL328" s="2">
        <v>0</v>
      </c>
      <c r="CM328" s="2">
        <v>0</v>
      </c>
      <c r="CN328" s="2">
        <v>0</v>
      </c>
      <c r="CO328" s="2" t="s">
        <v>16</v>
      </c>
      <c r="CP328" s="2">
        <v>6</v>
      </c>
      <c r="CQ328" s="2" t="s">
        <v>12</v>
      </c>
      <c r="CR328" s="2">
        <v>130000</v>
      </c>
      <c r="CS328" s="2">
        <v>9</v>
      </c>
      <c r="CT328" s="2">
        <v>0</v>
      </c>
      <c r="CU328" s="2">
        <v>15</v>
      </c>
      <c r="CV328" s="2">
        <v>0</v>
      </c>
      <c r="CW328" s="2">
        <v>0</v>
      </c>
      <c r="CX328" s="2">
        <v>0</v>
      </c>
      <c r="CY328" s="2">
        <v>0</v>
      </c>
      <c r="CZ328" s="2">
        <v>0</v>
      </c>
      <c r="DA328" s="2" t="s">
        <v>16</v>
      </c>
      <c r="DB328" s="2">
        <v>6</v>
      </c>
      <c r="DC328" s="2" t="s">
        <v>12</v>
      </c>
      <c r="DD328" s="2">
        <v>130000</v>
      </c>
      <c r="DE328" s="2">
        <v>9</v>
      </c>
      <c r="DF328" s="2">
        <v>0</v>
      </c>
      <c r="DG328" s="2">
        <v>15</v>
      </c>
      <c r="DH328" s="2">
        <v>0</v>
      </c>
      <c r="DI328" s="2">
        <v>0</v>
      </c>
      <c r="DJ328" s="2">
        <v>0</v>
      </c>
      <c r="DK328" s="2">
        <v>0</v>
      </c>
      <c r="DL328" s="2">
        <v>0</v>
      </c>
      <c r="DM328" s="2" t="s">
        <v>16</v>
      </c>
      <c r="DN328" s="2">
        <v>6</v>
      </c>
      <c r="DO328" s="2" t="s">
        <v>12</v>
      </c>
      <c r="DP328" s="2">
        <v>130000</v>
      </c>
      <c r="DQ328" s="2">
        <v>9</v>
      </c>
      <c r="DR328" s="2">
        <v>0</v>
      </c>
      <c r="DS328" s="2">
        <v>15</v>
      </c>
      <c r="DT328" s="2">
        <v>0</v>
      </c>
      <c r="DU328" s="2">
        <v>0</v>
      </c>
      <c r="DV328" s="2">
        <v>0</v>
      </c>
      <c r="DW328" s="2">
        <v>0</v>
      </c>
      <c r="DX328" s="2">
        <v>0</v>
      </c>
      <c r="DY328" s="2" t="s">
        <v>16</v>
      </c>
      <c r="DZ328" s="2">
        <v>6</v>
      </c>
      <c r="EA328" s="2" t="s">
        <v>12</v>
      </c>
      <c r="EB328" s="2">
        <v>130000</v>
      </c>
      <c r="EC328" s="2">
        <v>9</v>
      </c>
      <c r="ED328" s="2">
        <v>0</v>
      </c>
      <c r="EE328" s="2">
        <v>15</v>
      </c>
      <c r="EF328" s="2">
        <v>0</v>
      </c>
      <c r="EG328" s="2">
        <v>0</v>
      </c>
      <c r="EH328" s="2">
        <v>0</v>
      </c>
      <c r="EI328" s="2">
        <v>0</v>
      </c>
      <c r="EJ328" s="2">
        <v>0</v>
      </c>
      <c r="EK328" s="2" t="s">
        <v>16</v>
      </c>
      <c r="EL328" s="2">
        <v>6</v>
      </c>
      <c r="EM328" s="2" t="s">
        <v>12</v>
      </c>
      <c r="EN328" s="2">
        <v>130000</v>
      </c>
      <c r="EO328" s="2">
        <v>48</v>
      </c>
      <c r="EP328" s="120">
        <v>1040000</v>
      </c>
      <c r="EQ328" s="118" t="str">
        <f t="shared" si="50"/>
        <v/>
      </c>
      <c r="ER328" s="118" t="str">
        <f t="shared" si="51"/>
        <v/>
      </c>
      <c r="ES328" s="118">
        <f t="shared" si="52"/>
        <v>1</v>
      </c>
      <c r="ET328" s="118">
        <f t="shared" si="53"/>
        <v>1</v>
      </c>
      <c r="EU328" s="118">
        <f t="shared" si="54"/>
        <v>1</v>
      </c>
      <c r="EV328" s="118">
        <f t="shared" si="55"/>
        <v>1</v>
      </c>
      <c r="EW328" s="118">
        <f t="shared" si="56"/>
        <v>1</v>
      </c>
      <c r="EX328" s="118">
        <f t="shared" si="57"/>
        <v>1</v>
      </c>
      <c r="EY328" s="118">
        <f t="shared" si="58"/>
        <v>1</v>
      </c>
      <c r="EZ328" s="118">
        <f t="shared" si="59"/>
        <v>1</v>
      </c>
      <c r="FA328" s="118" t="str">
        <f>VLOOKUP(B328,[1]Kintone!A:H,8,0)</f>
        <v>診療所</v>
      </c>
      <c r="FB328" s="118"/>
      <c r="FC328" s="118"/>
      <c r="FD328" s="118"/>
    </row>
    <row r="329" spans="1:161" ht="18.75">
      <c r="A329" s="66">
        <v>325</v>
      </c>
      <c r="B329" s="25">
        <v>922</v>
      </c>
      <c r="C329" s="67" t="s">
        <v>12</v>
      </c>
      <c r="D329" s="25">
        <v>2711605390</v>
      </c>
      <c r="E329" s="2" t="s">
        <v>2172</v>
      </c>
      <c r="F329" s="2" t="s">
        <v>3707</v>
      </c>
      <c r="G329" s="2" t="s">
        <v>3708</v>
      </c>
      <c r="H329" s="2" t="s">
        <v>2172</v>
      </c>
      <c r="I329" s="2" t="s">
        <v>38</v>
      </c>
      <c r="J329" s="2" t="s">
        <v>2173</v>
      </c>
      <c r="K329" s="68" t="s">
        <v>3010</v>
      </c>
      <c r="L329" s="2" t="s">
        <v>2174</v>
      </c>
      <c r="M329" s="2" t="s">
        <v>2175</v>
      </c>
      <c r="N329" s="2" t="s">
        <v>3709</v>
      </c>
      <c r="O329" s="118" t="s">
        <v>3710</v>
      </c>
      <c r="P329" s="2" t="s">
        <v>3010</v>
      </c>
      <c r="Q329" s="2" t="s">
        <v>2172</v>
      </c>
      <c r="R329" s="2" t="s">
        <v>38</v>
      </c>
      <c r="S329" s="2" t="s">
        <v>2173</v>
      </c>
      <c r="T329" s="119" t="s">
        <v>2176</v>
      </c>
      <c r="U329" s="2" t="s">
        <v>20</v>
      </c>
      <c r="V329" s="2" t="s">
        <v>12</v>
      </c>
      <c r="W329" s="69"/>
      <c r="X329" s="2" t="s">
        <v>3011</v>
      </c>
      <c r="Y329" s="2">
        <v>0</v>
      </c>
      <c r="Z329" s="2">
        <v>0</v>
      </c>
      <c r="AA329" s="2">
        <v>0</v>
      </c>
      <c r="AB329" s="2">
        <v>0</v>
      </c>
      <c r="AC329" s="2">
        <v>0</v>
      </c>
      <c r="AD329" s="2">
        <v>0</v>
      </c>
      <c r="AE329" s="2">
        <v>0</v>
      </c>
      <c r="AF329" s="2">
        <v>0</v>
      </c>
      <c r="AG329" s="2" t="s">
        <v>16</v>
      </c>
      <c r="AH329" s="2">
        <v>0</v>
      </c>
      <c r="AI329" s="2">
        <v>0</v>
      </c>
      <c r="AJ329" s="2">
        <v>0</v>
      </c>
      <c r="AK329" s="2">
        <v>0</v>
      </c>
      <c r="AL329" s="2">
        <v>0</v>
      </c>
      <c r="AM329" s="2">
        <v>0</v>
      </c>
      <c r="AN329" s="2">
        <v>0</v>
      </c>
      <c r="AO329" s="2">
        <v>0</v>
      </c>
      <c r="AP329" s="2">
        <v>0</v>
      </c>
      <c r="AQ329" s="2">
        <v>0</v>
      </c>
      <c r="AR329" s="2">
        <v>0</v>
      </c>
      <c r="AS329" s="2" t="s">
        <v>16</v>
      </c>
      <c r="AT329" s="2">
        <v>0</v>
      </c>
      <c r="AU329" s="2">
        <v>0</v>
      </c>
      <c r="AV329" s="2">
        <v>0</v>
      </c>
      <c r="AW329" s="2">
        <v>0</v>
      </c>
      <c r="AX329" s="2">
        <v>0</v>
      </c>
      <c r="AY329" s="2">
        <v>0</v>
      </c>
      <c r="AZ329" s="2">
        <v>0</v>
      </c>
      <c r="BA329" s="2">
        <v>0</v>
      </c>
      <c r="BB329" s="2">
        <v>0</v>
      </c>
      <c r="BC329" s="2">
        <v>0</v>
      </c>
      <c r="BD329" s="2">
        <v>0</v>
      </c>
      <c r="BE329" s="2" t="s">
        <v>16</v>
      </c>
      <c r="BF329" s="2">
        <v>0</v>
      </c>
      <c r="BG329" s="2">
        <v>0</v>
      </c>
      <c r="BH329" s="2">
        <v>0</v>
      </c>
      <c r="BI329" s="2">
        <v>0</v>
      </c>
      <c r="BJ329" s="2">
        <v>0</v>
      </c>
      <c r="BK329" s="2">
        <v>0</v>
      </c>
      <c r="BL329" s="2">
        <v>0</v>
      </c>
      <c r="BM329" s="2">
        <v>0</v>
      </c>
      <c r="BN329" s="2">
        <v>0</v>
      </c>
      <c r="BO329" s="2">
        <v>0</v>
      </c>
      <c r="BP329" s="2">
        <v>0</v>
      </c>
      <c r="BQ329" s="2" t="s">
        <v>16</v>
      </c>
      <c r="BR329" s="2">
        <v>0</v>
      </c>
      <c r="BS329" s="2">
        <v>0</v>
      </c>
      <c r="BT329" s="2">
        <v>0</v>
      </c>
      <c r="BU329" s="2">
        <v>9</v>
      </c>
      <c r="BV329" s="2">
        <v>0</v>
      </c>
      <c r="BW329" s="2">
        <v>12</v>
      </c>
      <c r="BX329" s="2">
        <v>30</v>
      </c>
      <c r="BY329" s="2">
        <v>0</v>
      </c>
      <c r="BZ329" s="2">
        <v>0</v>
      </c>
      <c r="CA329" s="2">
        <v>0</v>
      </c>
      <c r="CB329" s="2">
        <v>0</v>
      </c>
      <c r="CC329" s="2" t="s">
        <v>3011</v>
      </c>
      <c r="CD329" s="2">
        <v>3.5</v>
      </c>
      <c r="CE329" s="2" t="s">
        <v>12</v>
      </c>
      <c r="CF329" s="2">
        <v>80000</v>
      </c>
      <c r="CG329" s="2">
        <v>0</v>
      </c>
      <c r="CH329" s="2">
        <v>0</v>
      </c>
      <c r="CI329" s="2">
        <v>0</v>
      </c>
      <c r="CJ329" s="2">
        <v>0</v>
      </c>
      <c r="CK329" s="2">
        <v>0</v>
      </c>
      <c r="CL329" s="2">
        <v>0</v>
      </c>
      <c r="CM329" s="2">
        <v>0</v>
      </c>
      <c r="CN329" s="2">
        <v>0</v>
      </c>
      <c r="CO329" s="2" t="s">
        <v>16</v>
      </c>
      <c r="CP329" s="2">
        <v>0</v>
      </c>
      <c r="CQ329" s="2">
        <v>0</v>
      </c>
      <c r="CR329" s="2">
        <v>0</v>
      </c>
      <c r="CS329" s="2">
        <v>9</v>
      </c>
      <c r="CT329" s="2">
        <v>0</v>
      </c>
      <c r="CU329" s="2">
        <v>12</v>
      </c>
      <c r="CV329" s="2">
        <v>30</v>
      </c>
      <c r="CW329" s="2">
        <v>0</v>
      </c>
      <c r="CX329" s="2">
        <v>0</v>
      </c>
      <c r="CY329" s="2">
        <v>0</v>
      </c>
      <c r="CZ329" s="2">
        <v>0</v>
      </c>
      <c r="DA329" s="2" t="s">
        <v>3011</v>
      </c>
      <c r="DB329" s="2">
        <v>3.5</v>
      </c>
      <c r="DC329" s="2" t="s">
        <v>12</v>
      </c>
      <c r="DD329" s="2">
        <v>80000</v>
      </c>
      <c r="DE329" s="2">
        <v>9</v>
      </c>
      <c r="DF329" s="2">
        <v>0</v>
      </c>
      <c r="DG329" s="2">
        <v>12</v>
      </c>
      <c r="DH329" s="2">
        <v>30</v>
      </c>
      <c r="DI329" s="2">
        <v>0</v>
      </c>
      <c r="DJ329" s="2">
        <v>0</v>
      </c>
      <c r="DK329" s="2">
        <v>0</v>
      </c>
      <c r="DL329" s="2">
        <v>0</v>
      </c>
      <c r="DM329" s="2" t="s">
        <v>3011</v>
      </c>
      <c r="DN329" s="2">
        <v>3.5</v>
      </c>
      <c r="DO329" s="2" t="s">
        <v>12</v>
      </c>
      <c r="DP329" s="2">
        <v>80000</v>
      </c>
      <c r="DQ329" s="2">
        <v>9</v>
      </c>
      <c r="DR329" s="2">
        <v>0</v>
      </c>
      <c r="DS329" s="2">
        <v>12</v>
      </c>
      <c r="DT329" s="2">
        <v>30</v>
      </c>
      <c r="DU329" s="2">
        <v>0</v>
      </c>
      <c r="DV329" s="2">
        <v>0</v>
      </c>
      <c r="DW329" s="2">
        <v>0</v>
      </c>
      <c r="DX329" s="2">
        <v>0</v>
      </c>
      <c r="DY329" s="2" t="s">
        <v>3011</v>
      </c>
      <c r="DZ329" s="2">
        <v>3.5</v>
      </c>
      <c r="EA329" s="2" t="s">
        <v>12</v>
      </c>
      <c r="EB329" s="2">
        <v>80000</v>
      </c>
      <c r="EC329" s="2">
        <v>0</v>
      </c>
      <c r="ED329" s="2">
        <v>0</v>
      </c>
      <c r="EE329" s="2">
        <v>0</v>
      </c>
      <c r="EF329" s="2">
        <v>0</v>
      </c>
      <c r="EG329" s="2">
        <v>0</v>
      </c>
      <c r="EH329" s="2">
        <v>0</v>
      </c>
      <c r="EI329" s="2">
        <v>0</v>
      </c>
      <c r="EJ329" s="2">
        <v>0</v>
      </c>
      <c r="EK329" s="2" t="s">
        <v>16</v>
      </c>
      <c r="EL329" s="2">
        <v>0</v>
      </c>
      <c r="EM329" s="2">
        <v>0</v>
      </c>
      <c r="EN329" s="2">
        <v>0</v>
      </c>
      <c r="EO329" s="2">
        <v>14</v>
      </c>
      <c r="EP329" s="120">
        <v>320000</v>
      </c>
      <c r="EQ329" s="118" t="str">
        <f t="shared" si="50"/>
        <v/>
      </c>
      <c r="ER329" s="118" t="str">
        <f t="shared" si="51"/>
        <v/>
      </c>
      <c r="ES329" s="118" t="str">
        <f t="shared" si="52"/>
        <v/>
      </c>
      <c r="ET329" s="118" t="str">
        <f t="shared" si="53"/>
        <v/>
      </c>
      <c r="EU329" s="118">
        <f t="shared" si="54"/>
        <v>1</v>
      </c>
      <c r="EV329" s="118" t="str">
        <f t="shared" si="55"/>
        <v/>
      </c>
      <c r="EW329" s="118">
        <f t="shared" si="56"/>
        <v>1</v>
      </c>
      <c r="EX329" s="118">
        <f t="shared" si="57"/>
        <v>1</v>
      </c>
      <c r="EY329" s="118">
        <f t="shared" si="58"/>
        <v>1</v>
      </c>
      <c r="EZ329" s="118" t="str">
        <f t="shared" si="59"/>
        <v/>
      </c>
      <c r="FA329" s="118" t="str">
        <f>VLOOKUP(B329,[1]Kintone!A:H,8,0)</f>
        <v>診療所</v>
      </c>
      <c r="FB329" s="118"/>
      <c r="FC329" s="118"/>
      <c r="FD329" s="118"/>
    </row>
    <row r="330" spans="1:161" ht="18.75">
      <c r="A330" s="66">
        <v>326</v>
      </c>
      <c r="B330" s="25">
        <v>1572</v>
      </c>
      <c r="C330" s="67" t="s">
        <v>12</v>
      </c>
      <c r="D330" s="25">
        <v>2710203965</v>
      </c>
      <c r="E330" s="2" t="s">
        <v>730</v>
      </c>
      <c r="F330" s="2" t="s">
        <v>3711</v>
      </c>
      <c r="G330" s="2" t="s">
        <v>2191</v>
      </c>
      <c r="H330" s="2" t="s">
        <v>730</v>
      </c>
      <c r="I330" s="2" t="s">
        <v>102</v>
      </c>
      <c r="J330" s="2" t="s">
        <v>2293</v>
      </c>
      <c r="K330" s="68" t="s">
        <v>506</v>
      </c>
      <c r="L330" s="2" t="s">
        <v>3712</v>
      </c>
      <c r="M330" s="2" t="s">
        <v>3713</v>
      </c>
      <c r="N330" s="2" t="s">
        <v>2192</v>
      </c>
      <c r="O330" s="118" t="s">
        <v>3714</v>
      </c>
      <c r="P330" s="2" t="s">
        <v>506</v>
      </c>
      <c r="Q330" s="2" t="s">
        <v>730</v>
      </c>
      <c r="R330" s="2" t="s">
        <v>102</v>
      </c>
      <c r="S330" s="2" t="s">
        <v>2293</v>
      </c>
      <c r="T330" s="119" t="s">
        <v>2785</v>
      </c>
      <c r="U330" s="2" t="s">
        <v>20</v>
      </c>
      <c r="V330" s="2" t="s">
        <v>12</v>
      </c>
      <c r="W330" s="69"/>
      <c r="X330" s="2" t="s">
        <v>2786</v>
      </c>
      <c r="Y330" s="2">
        <v>0</v>
      </c>
      <c r="Z330" s="2">
        <v>0</v>
      </c>
      <c r="AA330" s="2">
        <v>0</v>
      </c>
      <c r="AB330" s="2">
        <v>0</v>
      </c>
      <c r="AC330" s="2">
        <v>0</v>
      </c>
      <c r="AD330" s="2">
        <v>0</v>
      </c>
      <c r="AE330" s="2">
        <v>0</v>
      </c>
      <c r="AF330" s="2">
        <v>0</v>
      </c>
      <c r="AG330" s="2" t="s">
        <v>16</v>
      </c>
      <c r="AH330" s="2">
        <v>0</v>
      </c>
      <c r="AI330" s="2">
        <v>0</v>
      </c>
      <c r="AJ330" s="2">
        <v>0</v>
      </c>
      <c r="AK330" s="2">
        <v>0</v>
      </c>
      <c r="AL330" s="2">
        <v>0</v>
      </c>
      <c r="AM330" s="2">
        <v>0</v>
      </c>
      <c r="AN330" s="2">
        <v>0</v>
      </c>
      <c r="AO330" s="2">
        <v>0</v>
      </c>
      <c r="AP330" s="2">
        <v>0</v>
      </c>
      <c r="AQ330" s="2">
        <v>0</v>
      </c>
      <c r="AR330" s="2">
        <v>0</v>
      </c>
      <c r="AS330" s="2" t="s">
        <v>16</v>
      </c>
      <c r="AT330" s="2">
        <v>0</v>
      </c>
      <c r="AU330" s="2">
        <v>0</v>
      </c>
      <c r="AV330" s="2">
        <v>0</v>
      </c>
      <c r="AW330" s="2">
        <v>7</v>
      </c>
      <c r="AX330" s="2">
        <v>0</v>
      </c>
      <c r="AY330" s="2">
        <v>12</v>
      </c>
      <c r="AZ330" s="2">
        <v>0</v>
      </c>
      <c r="BA330" s="2">
        <v>12</v>
      </c>
      <c r="BB330" s="2">
        <v>0</v>
      </c>
      <c r="BC330" s="2">
        <v>23</v>
      </c>
      <c r="BD330" s="2">
        <v>55</v>
      </c>
      <c r="BE330" s="2" t="s">
        <v>2786</v>
      </c>
      <c r="BF330" s="2">
        <v>16.916666666666664</v>
      </c>
      <c r="BG330" s="2" t="s">
        <v>12</v>
      </c>
      <c r="BH330" s="2">
        <v>130000</v>
      </c>
      <c r="BI330" s="2">
        <v>7</v>
      </c>
      <c r="BJ330" s="2">
        <v>0</v>
      </c>
      <c r="BK330" s="2">
        <v>12</v>
      </c>
      <c r="BL330" s="2">
        <v>0</v>
      </c>
      <c r="BM330" s="2">
        <v>12</v>
      </c>
      <c r="BN330" s="2">
        <v>0</v>
      </c>
      <c r="BO330" s="2">
        <v>23</v>
      </c>
      <c r="BP330" s="2">
        <v>55</v>
      </c>
      <c r="BQ330" s="2" t="s">
        <v>2786</v>
      </c>
      <c r="BR330" s="2">
        <v>16.916666666666664</v>
      </c>
      <c r="BS330" s="2" t="s">
        <v>12</v>
      </c>
      <c r="BT330" s="2">
        <v>130000</v>
      </c>
      <c r="BU330" s="2">
        <v>7</v>
      </c>
      <c r="BV330" s="2">
        <v>0</v>
      </c>
      <c r="BW330" s="2">
        <v>12</v>
      </c>
      <c r="BX330" s="2">
        <v>0</v>
      </c>
      <c r="BY330" s="2">
        <v>12</v>
      </c>
      <c r="BZ330" s="2">
        <v>0</v>
      </c>
      <c r="CA330" s="2">
        <v>23</v>
      </c>
      <c r="CB330" s="2">
        <v>55</v>
      </c>
      <c r="CC330" s="2" t="s">
        <v>2786</v>
      </c>
      <c r="CD330" s="2">
        <v>16.916666666666664</v>
      </c>
      <c r="CE330" s="2" t="s">
        <v>12</v>
      </c>
      <c r="CF330" s="2">
        <v>130000</v>
      </c>
      <c r="CG330" s="2">
        <v>7</v>
      </c>
      <c r="CH330" s="2">
        <v>0</v>
      </c>
      <c r="CI330" s="2">
        <v>12</v>
      </c>
      <c r="CJ330" s="2">
        <v>0</v>
      </c>
      <c r="CK330" s="2">
        <v>12</v>
      </c>
      <c r="CL330" s="2">
        <v>0</v>
      </c>
      <c r="CM330" s="2">
        <v>23</v>
      </c>
      <c r="CN330" s="2">
        <v>55</v>
      </c>
      <c r="CO330" s="2" t="s">
        <v>2786</v>
      </c>
      <c r="CP330" s="2">
        <v>16.916666666666664</v>
      </c>
      <c r="CQ330" s="2" t="s">
        <v>12</v>
      </c>
      <c r="CR330" s="2">
        <v>130000</v>
      </c>
      <c r="CS330" s="2">
        <v>7</v>
      </c>
      <c r="CT330" s="2">
        <v>0</v>
      </c>
      <c r="CU330" s="2">
        <v>12</v>
      </c>
      <c r="CV330" s="2">
        <v>0</v>
      </c>
      <c r="CW330" s="2">
        <v>12</v>
      </c>
      <c r="CX330" s="2">
        <v>0</v>
      </c>
      <c r="CY330" s="2">
        <v>23</v>
      </c>
      <c r="CZ330" s="2">
        <v>55</v>
      </c>
      <c r="DA330" s="2" t="s">
        <v>2786</v>
      </c>
      <c r="DB330" s="2">
        <v>16.916666666666664</v>
      </c>
      <c r="DC330" s="2" t="s">
        <v>12</v>
      </c>
      <c r="DD330" s="2">
        <v>130000</v>
      </c>
      <c r="DE330" s="2">
        <v>7</v>
      </c>
      <c r="DF330" s="2">
        <v>0</v>
      </c>
      <c r="DG330" s="2">
        <v>12</v>
      </c>
      <c r="DH330" s="2">
        <v>0</v>
      </c>
      <c r="DI330" s="2">
        <v>12</v>
      </c>
      <c r="DJ330" s="2">
        <v>0</v>
      </c>
      <c r="DK330" s="2">
        <v>23</v>
      </c>
      <c r="DL330" s="2">
        <v>55</v>
      </c>
      <c r="DM330" s="2" t="s">
        <v>2786</v>
      </c>
      <c r="DN330" s="2">
        <v>16.916666666666664</v>
      </c>
      <c r="DO330" s="2" t="s">
        <v>12</v>
      </c>
      <c r="DP330" s="2">
        <v>130000</v>
      </c>
      <c r="DQ330" s="2">
        <v>7</v>
      </c>
      <c r="DR330" s="2">
        <v>0</v>
      </c>
      <c r="DS330" s="2">
        <v>12</v>
      </c>
      <c r="DT330" s="2">
        <v>0</v>
      </c>
      <c r="DU330" s="2">
        <v>12</v>
      </c>
      <c r="DV330" s="2">
        <v>0</v>
      </c>
      <c r="DW330" s="2">
        <v>23</v>
      </c>
      <c r="DX330" s="2">
        <v>55</v>
      </c>
      <c r="DY330" s="2" t="s">
        <v>2786</v>
      </c>
      <c r="DZ330" s="2">
        <v>16.916666666666664</v>
      </c>
      <c r="EA330" s="2" t="s">
        <v>12</v>
      </c>
      <c r="EB330" s="2">
        <v>130000</v>
      </c>
      <c r="EC330" s="2">
        <v>7</v>
      </c>
      <c r="ED330" s="2">
        <v>0</v>
      </c>
      <c r="EE330" s="2">
        <v>12</v>
      </c>
      <c r="EF330" s="2">
        <v>0</v>
      </c>
      <c r="EG330" s="2">
        <v>12</v>
      </c>
      <c r="EH330" s="2">
        <v>0</v>
      </c>
      <c r="EI330" s="2">
        <v>23</v>
      </c>
      <c r="EJ330" s="2">
        <v>55</v>
      </c>
      <c r="EK330" s="2" t="s">
        <v>2786</v>
      </c>
      <c r="EL330" s="2">
        <v>16.916666666666664</v>
      </c>
      <c r="EM330" s="2" t="s">
        <v>12</v>
      </c>
      <c r="EN330" s="2">
        <v>130000</v>
      </c>
      <c r="EO330" s="2">
        <v>135.33333333333329</v>
      </c>
      <c r="EP330" s="120">
        <v>1040000</v>
      </c>
      <c r="EQ330" s="118" t="str">
        <f t="shared" si="50"/>
        <v/>
      </c>
      <c r="ER330" s="118" t="str">
        <f t="shared" si="51"/>
        <v/>
      </c>
      <c r="ES330" s="118">
        <f t="shared" si="52"/>
        <v>1</v>
      </c>
      <c r="ET330" s="118">
        <f t="shared" si="53"/>
        <v>1</v>
      </c>
      <c r="EU330" s="118">
        <f t="shared" si="54"/>
        <v>1</v>
      </c>
      <c r="EV330" s="118">
        <f t="shared" si="55"/>
        <v>1</v>
      </c>
      <c r="EW330" s="118">
        <f t="shared" si="56"/>
        <v>1</v>
      </c>
      <c r="EX330" s="118">
        <f t="shared" si="57"/>
        <v>1</v>
      </c>
      <c r="EY330" s="118">
        <f t="shared" si="58"/>
        <v>1</v>
      </c>
      <c r="EZ330" s="118">
        <f t="shared" si="59"/>
        <v>1</v>
      </c>
      <c r="FA330" s="118" t="str">
        <f>VLOOKUP(B330,[1]Kintone!A:H,8,0)</f>
        <v>診療所</v>
      </c>
      <c r="FB330" s="118"/>
      <c r="FC330" s="118"/>
      <c r="FD330" s="118"/>
    </row>
    <row r="331" spans="1:161" ht="18.75">
      <c r="A331" s="66">
        <v>327</v>
      </c>
      <c r="B331" s="25">
        <v>2766</v>
      </c>
      <c r="C331" s="67" t="s">
        <v>15</v>
      </c>
      <c r="D331" s="25">
        <v>2716100488</v>
      </c>
      <c r="E331" s="2" t="s">
        <v>2953</v>
      </c>
      <c r="F331" s="2" t="s">
        <v>3715</v>
      </c>
      <c r="G331" s="2" t="s">
        <v>3716</v>
      </c>
      <c r="H331" s="2" t="s">
        <v>2953</v>
      </c>
      <c r="I331" s="2" t="s">
        <v>76</v>
      </c>
      <c r="J331" s="2" t="s">
        <v>2954</v>
      </c>
      <c r="K331" s="68" t="s">
        <v>2279</v>
      </c>
      <c r="L331" s="2" t="s">
        <v>3717</v>
      </c>
      <c r="M331" s="2" t="s">
        <v>3717</v>
      </c>
      <c r="N331" s="2" t="s">
        <v>3718</v>
      </c>
      <c r="O331" s="118" t="s">
        <v>3719</v>
      </c>
      <c r="P331" s="2" t="s">
        <v>2279</v>
      </c>
      <c r="Q331" s="2" t="s">
        <v>2953</v>
      </c>
      <c r="R331" s="2" t="s">
        <v>76</v>
      </c>
      <c r="S331" s="2" t="s">
        <v>2954</v>
      </c>
      <c r="T331" s="119" t="s">
        <v>2955</v>
      </c>
      <c r="U331" s="2" t="s">
        <v>29</v>
      </c>
      <c r="V331" s="2" t="s">
        <v>15</v>
      </c>
      <c r="W331" s="69" t="s">
        <v>2956</v>
      </c>
      <c r="X331" s="70" t="s">
        <v>3720</v>
      </c>
      <c r="Y331" s="2">
        <v>0</v>
      </c>
      <c r="Z331" s="2">
        <v>0</v>
      </c>
      <c r="AA331" s="2">
        <v>0</v>
      </c>
      <c r="AB331" s="2">
        <v>0</v>
      </c>
      <c r="AC331" s="2">
        <v>0</v>
      </c>
      <c r="AD331" s="2">
        <v>0</v>
      </c>
      <c r="AE331" s="2">
        <v>0</v>
      </c>
      <c r="AF331" s="2">
        <v>0</v>
      </c>
      <c r="AG331" s="2" t="s">
        <v>16</v>
      </c>
      <c r="AH331" s="2">
        <v>0</v>
      </c>
      <c r="AI331" s="2">
        <v>0</v>
      </c>
      <c r="AJ331" s="2">
        <v>0</v>
      </c>
      <c r="AK331" s="2">
        <v>0</v>
      </c>
      <c r="AL331" s="2">
        <v>0</v>
      </c>
      <c r="AM331" s="2">
        <v>0</v>
      </c>
      <c r="AN331" s="2">
        <v>0</v>
      </c>
      <c r="AO331" s="2">
        <v>0</v>
      </c>
      <c r="AP331" s="2">
        <v>0</v>
      </c>
      <c r="AQ331" s="2">
        <v>0</v>
      </c>
      <c r="AR331" s="2">
        <v>0</v>
      </c>
      <c r="AS331" s="2" t="s">
        <v>16</v>
      </c>
      <c r="AT331" s="2">
        <v>0</v>
      </c>
      <c r="AU331" s="2">
        <v>0</v>
      </c>
      <c r="AV331" s="2">
        <v>0</v>
      </c>
      <c r="AW331" s="2">
        <v>0</v>
      </c>
      <c r="AX331" s="2">
        <v>0</v>
      </c>
      <c r="AY331" s="2">
        <v>0</v>
      </c>
      <c r="AZ331" s="2">
        <v>0</v>
      </c>
      <c r="BA331" s="2">
        <v>0</v>
      </c>
      <c r="BB331" s="2">
        <v>0</v>
      </c>
      <c r="BC331" s="2">
        <v>0</v>
      </c>
      <c r="BD331" s="2">
        <v>0</v>
      </c>
      <c r="BE331" s="2" t="s">
        <v>16</v>
      </c>
      <c r="BF331" s="2">
        <v>0</v>
      </c>
      <c r="BG331" s="2">
        <v>0</v>
      </c>
      <c r="BH331" s="2">
        <v>0</v>
      </c>
      <c r="BI331" s="2">
        <v>10</v>
      </c>
      <c r="BJ331" s="2">
        <v>30</v>
      </c>
      <c r="BK331" s="2">
        <v>16</v>
      </c>
      <c r="BL331" s="2">
        <v>30</v>
      </c>
      <c r="BM331" s="2">
        <v>0</v>
      </c>
      <c r="BN331" s="2">
        <v>0</v>
      </c>
      <c r="BO331" s="2">
        <v>0</v>
      </c>
      <c r="BP331" s="2">
        <v>0</v>
      </c>
      <c r="BQ331" s="2" t="s">
        <v>2957</v>
      </c>
      <c r="BR331" s="2">
        <v>6</v>
      </c>
      <c r="BS331" s="2" t="s">
        <v>15</v>
      </c>
      <c r="BT331" s="2">
        <v>65000</v>
      </c>
      <c r="BU331" s="2">
        <v>0</v>
      </c>
      <c r="BV331" s="2">
        <v>0</v>
      </c>
      <c r="BW331" s="2">
        <v>0</v>
      </c>
      <c r="BX331" s="2">
        <v>0</v>
      </c>
      <c r="BY331" s="2">
        <v>0</v>
      </c>
      <c r="BZ331" s="2">
        <v>0</v>
      </c>
      <c r="CA331" s="2">
        <v>0</v>
      </c>
      <c r="CB331" s="2">
        <v>0</v>
      </c>
      <c r="CC331" s="2" t="s">
        <v>16</v>
      </c>
      <c r="CD331" s="2">
        <v>0</v>
      </c>
      <c r="CE331" s="2">
        <v>0</v>
      </c>
      <c r="CF331" s="2">
        <v>0</v>
      </c>
      <c r="CG331" s="2">
        <v>0</v>
      </c>
      <c r="CH331" s="2">
        <v>0</v>
      </c>
      <c r="CI331" s="2">
        <v>0</v>
      </c>
      <c r="CJ331" s="2">
        <v>0</v>
      </c>
      <c r="CK331" s="2">
        <v>0</v>
      </c>
      <c r="CL331" s="2">
        <v>0</v>
      </c>
      <c r="CM331" s="2">
        <v>0</v>
      </c>
      <c r="CN331" s="2">
        <v>0</v>
      </c>
      <c r="CO331" s="2" t="s">
        <v>16</v>
      </c>
      <c r="CP331" s="2">
        <v>0</v>
      </c>
      <c r="CQ331" s="2">
        <v>0</v>
      </c>
      <c r="CR331" s="2">
        <v>0</v>
      </c>
      <c r="CS331" s="2">
        <v>10</v>
      </c>
      <c r="CT331" s="2">
        <v>30</v>
      </c>
      <c r="CU331" s="2">
        <v>16</v>
      </c>
      <c r="CV331" s="2">
        <v>30</v>
      </c>
      <c r="CW331" s="2">
        <v>0</v>
      </c>
      <c r="CX331" s="2">
        <v>0</v>
      </c>
      <c r="CY331" s="2">
        <v>0</v>
      </c>
      <c r="CZ331" s="2">
        <v>0</v>
      </c>
      <c r="DA331" s="2" t="s">
        <v>2957</v>
      </c>
      <c r="DB331" s="2">
        <v>6</v>
      </c>
      <c r="DC331" s="2" t="s">
        <v>15</v>
      </c>
      <c r="DD331" s="2">
        <v>65000</v>
      </c>
      <c r="DE331" s="2">
        <v>10</v>
      </c>
      <c r="DF331" s="2">
        <v>30</v>
      </c>
      <c r="DG331" s="2">
        <v>16</v>
      </c>
      <c r="DH331" s="2">
        <v>30</v>
      </c>
      <c r="DI331" s="2">
        <v>0</v>
      </c>
      <c r="DJ331" s="2">
        <v>0</v>
      </c>
      <c r="DK331" s="2">
        <v>0</v>
      </c>
      <c r="DL331" s="2">
        <v>0</v>
      </c>
      <c r="DM331" s="2" t="s">
        <v>2957</v>
      </c>
      <c r="DN331" s="2">
        <v>6</v>
      </c>
      <c r="DO331" s="2" t="s">
        <v>15</v>
      </c>
      <c r="DP331" s="2">
        <v>65000</v>
      </c>
      <c r="DQ331" s="2">
        <v>10</v>
      </c>
      <c r="DR331" s="2">
        <v>30</v>
      </c>
      <c r="DS331" s="2">
        <v>16</v>
      </c>
      <c r="DT331" s="2">
        <v>30</v>
      </c>
      <c r="DU331" s="2">
        <v>0</v>
      </c>
      <c r="DV331" s="2">
        <v>0</v>
      </c>
      <c r="DW331" s="2">
        <v>0</v>
      </c>
      <c r="DX331" s="2">
        <v>0</v>
      </c>
      <c r="DY331" s="2" t="s">
        <v>2957</v>
      </c>
      <c r="DZ331" s="2">
        <v>6</v>
      </c>
      <c r="EA331" s="2" t="s">
        <v>15</v>
      </c>
      <c r="EB331" s="2">
        <v>65000</v>
      </c>
      <c r="EC331" s="2">
        <v>10</v>
      </c>
      <c r="ED331" s="2">
        <v>30</v>
      </c>
      <c r="EE331" s="2">
        <v>16</v>
      </c>
      <c r="EF331" s="2">
        <v>30</v>
      </c>
      <c r="EG331" s="2">
        <v>0</v>
      </c>
      <c r="EH331" s="2">
        <v>0</v>
      </c>
      <c r="EI331" s="2">
        <v>0</v>
      </c>
      <c r="EJ331" s="2">
        <v>0</v>
      </c>
      <c r="EK331" s="2" t="s">
        <v>2957</v>
      </c>
      <c r="EL331" s="2">
        <v>6</v>
      </c>
      <c r="EM331" s="2" t="s">
        <v>15</v>
      </c>
      <c r="EN331" s="2">
        <v>65000</v>
      </c>
      <c r="EO331" s="2">
        <v>30</v>
      </c>
      <c r="EP331" s="120">
        <v>325000</v>
      </c>
      <c r="EQ331" s="118" t="str">
        <f t="shared" si="50"/>
        <v/>
      </c>
      <c r="ER331" s="118" t="str">
        <f t="shared" si="51"/>
        <v/>
      </c>
      <c r="ES331" s="118" t="str">
        <f t="shared" si="52"/>
        <v/>
      </c>
      <c r="ET331" s="118">
        <f t="shared" si="53"/>
        <v>1</v>
      </c>
      <c r="EU331" s="118" t="str">
        <f t="shared" si="54"/>
        <v/>
      </c>
      <c r="EV331" s="118" t="str">
        <f t="shared" si="55"/>
        <v/>
      </c>
      <c r="EW331" s="118">
        <f t="shared" si="56"/>
        <v>1</v>
      </c>
      <c r="EX331" s="118">
        <f t="shared" si="57"/>
        <v>1</v>
      </c>
      <c r="EY331" s="118">
        <f t="shared" si="58"/>
        <v>1</v>
      </c>
      <c r="EZ331" s="118">
        <f t="shared" si="59"/>
        <v>1</v>
      </c>
      <c r="FA331" s="118" t="str">
        <f>VLOOKUP(B331,[1]Kintone!A:H,8,0)</f>
        <v>診療所</v>
      </c>
      <c r="FB331" s="118"/>
      <c r="FC331" s="118"/>
      <c r="FD331" s="118"/>
    </row>
    <row r="332" spans="1:161" ht="18.75">
      <c r="A332" s="66">
        <v>328</v>
      </c>
      <c r="B332" s="25">
        <v>3026</v>
      </c>
      <c r="C332" s="67" t="s">
        <v>12</v>
      </c>
      <c r="D332" s="25">
        <v>2711502050</v>
      </c>
      <c r="E332" s="2" t="s">
        <v>655</v>
      </c>
      <c r="F332" s="2" t="s">
        <v>3721</v>
      </c>
      <c r="G332" s="2" t="s">
        <v>3722</v>
      </c>
      <c r="H332" s="2" t="s">
        <v>655</v>
      </c>
      <c r="I332" s="2" t="s">
        <v>656</v>
      </c>
      <c r="J332" s="2" t="s">
        <v>2788</v>
      </c>
      <c r="K332" s="68" t="s">
        <v>2787</v>
      </c>
      <c r="L332" s="2" t="s">
        <v>3723</v>
      </c>
      <c r="M332" s="2" t="s">
        <v>3724</v>
      </c>
      <c r="N332" s="2" t="s">
        <v>2225</v>
      </c>
      <c r="O332" s="118" t="s">
        <v>3725</v>
      </c>
      <c r="P332" s="2" t="s">
        <v>2787</v>
      </c>
      <c r="Q332" s="2" t="s">
        <v>655</v>
      </c>
      <c r="R332" s="2" t="s">
        <v>656</v>
      </c>
      <c r="S332" s="2" t="s">
        <v>2788</v>
      </c>
      <c r="T332" s="119" t="s">
        <v>2225</v>
      </c>
      <c r="U332" s="2" t="s">
        <v>20</v>
      </c>
      <c r="V332" s="2" t="s">
        <v>12</v>
      </c>
      <c r="W332" s="69"/>
      <c r="X332" s="2" t="s">
        <v>2789</v>
      </c>
      <c r="Y332" s="2">
        <v>0</v>
      </c>
      <c r="Z332" s="2">
        <v>0</v>
      </c>
      <c r="AA332" s="2">
        <v>0</v>
      </c>
      <c r="AB332" s="2">
        <v>0</v>
      </c>
      <c r="AC332" s="2">
        <v>0</v>
      </c>
      <c r="AD332" s="2">
        <v>0</v>
      </c>
      <c r="AE332" s="2">
        <v>0</v>
      </c>
      <c r="AF332" s="2">
        <v>0</v>
      </c>
      <c r="AG332" s="2" t="s">
        <v>16</v>
      </c>
      <c r="AH332" s="2">
        <v>0</v>
      </c>
      <c r="AI332" s="2">
        <v>0</v>
      </c>
      <c r="AJ332" s="2">
        <v>0</v>
      </c>
      <c r="AK332" s="2">
        <v>0</v>
      </c>
      <c r="AL332" s="2">
        <v>0</v>
      </c>
      <c r="AM332" s="2">
        <v>0</v>
      </c>
      <c r="AN332" s="2">
        <v>0</v>
      </c>
      <c r="AO332" s="2">
        <v>0</v>
      </c>
      <c r="AP332" s="2">
        <v>0</v>
      </c>
      <c r="AQ332" s="2">
        <v>0</v>
      </c>
      <c r="AR332" s="2">
        <v>0</v>
      </c>
      <c r="AS332" s="2" t="s">
        <v>16</v>
      </c>
      <c r="AT332" s="2">
        <v>0</v>
      </c>
      <c r="AU332" s="2">
        <v>0</v>
      </c>
      <c r="AV332" s="2">
        <v>0</v>
      </c>
      <c r="AW332" s="2">
        <v>9</v>
      </c>
      <c r="AX332" s="2">
        <v>0</v>
      </c>
      <c r="AY332" s="2">
        <v>12</v>
      </c>
      <c r="AZ332" s="2">
        <v>0</v>
      </c>
      <c r="BA332" s="2">
        <v>12</v>
      </c>
      <c r="BB332" s="2">
        <v>0</v>
      </c>
      <c r="BC332" s="2">
        <v>17</v>
      </c>
      <c r="BD332" s="2">
        <v>0</v>
      </c>
      <c r="BE332" s="2" t="s">
        <v>2789</v>
      </c>
      <c r="BF332" s="2">
        <v>8</v>
      </c>
      <c r="BG332" s="2" t="s">
        <v>12</v>
      </c>
      <c r="BH332" s="2">
        <v>130000</v>
      </c>
      <c r="BI332" s="2">
        <v>9</v>
      </c>
      <c r="BJ332" s="2">
        <v>0</v>
      </c>
      <c r="BK332" s="2">
        <v>12</v>
      </c>
      <c r="BL332" s="2">
        <v>0</v>
      </c>
      <c r="BM332" s="2">
        <v>12</v>
      </c>
      <c r="BN332" s="2">
        <v>0</v>
      </c>
      <c r="BO332" s="2">
        <v>17</v>
      </c>
      <c r="BP332" s="2">
        <v>0</v>
      </c>
      <c r="BQ332" s="2" t="s">
        <v>2789</v>
      </c>
      <c r="BR332" s="2">
        <v>8</v>
      </c>
      <c r="BS332" s="2" t="s">
        <v>12</v>
      </c>
      <c r="BT332" s="2">
        <v>130000</v>
      </c>
      <c r="BU332" s="2">
        <v>9</v>
      </c>
      <c r="BV332" s="2">
        <v>0</v>
      </c>
      <c r="BW332" s="2">
        <v>12</v>
      </c>
      <c r="BX332" s="2">
        <v>0</v>
      </c>
      <c r="BY332" s="2">
        <v>12</v>
      </c>
      <c r="BZ332" s="2">
        <v>0</v>
      </c>
      <c r="CA332" s="2">
        <v>17</v>
      </c>
      <c r="CB332" s="2">
        <v>0</v>
      </c>
      <c r="CC332" s="2" t="s">
        <v>2789</v>
      </c>
      <c r="CD332" s="2">
        <v>8</v>
      </c>
      <c r="CE332" s="2" t="s">
        <v>12</v>
      </c>
      <c r="CF332" s="2">
        <v>130000</v>
      </c>
      <c r="CG332" s="2">
        <v>9</v>
      </c>
      <c r="CH332" s="2">
        <v>0</v>
      </c>
      <c r="CI332" s="2">
        <v>12</v>
      </c>
      <c r="CJ332" s="2">
        <v>0</v>
      </c>
      <c r="CK332" s="2">
        <v>12</v>
      </c>
      <c r="CL332" s="2">
        <v>0</v>
      </c>
      <c r="CM332" s="2">
        <v>17</v>
      </c>
      <c r="CN332" s="2">
        <v>0</v>
      </c>
      <c r="CO332" s="2" t="s">
        <v>2789</v>
      </c>
      <c r="CP332" s="2">
        <v>8</v>
      </c>
      <c r="CQ332" s="2" t="s">
        <v>12</v>
      </c>
      <c r="CR332" s="2">
        <v>130000</v>
      </c>
      <c r="CS332" s="2">
        <v>9</v>
      </c>
      <c r="CT332" s="2">
        <v>0</v>
      </c>
      <c r="CU332" s="2">
        <v>12</v>
      </c>
      <c r="CV332" s="2">
        <v>0</v>
      </c>
      <c r="CW332" s="2">
        <v>12</v>
      </c>
      <c r="CX332" s="2">
        <v>0</v>
      </c>
      <c r="CY332" s="2">
        <v>17</v>
      </c>
      <c r="CZ332" s="2">
        <v>0</v>
      </c>
      <c r="DA332" s="2" t="s">
        <v>2789</v>
      </c>
      <c r="DB332" s="2">
        <v>8</v>
      </c>
      <c r="DC332" s="2" t="s">
        <v>12</v>
      </c>
      <c r="DD332" s="2">
        <v>130000</v>
      </c>
      <c r="DE332" s="2">
        <v>9</v>
      </c>
      <c r="DF332" s="2">
        <v>0</v>
      </c>
      <c r="DG332" s="2">
        <v>12</v>
      </c>
      <c r="DH332" s="2">
        <v>0</v>
      </c>
      <c r="DI332" s="2">
        <v>12</v>
      </c>
      <c r="DJ332" s="2">
        <v>0</v>
      </c>
      <c r="DK332" s="2">
        <v>17</v>
      </c>
      <c r="DL332" s="2">
        <v>0</v>
      </c>
      <c r="DM332" s="2" t="s">
        <v>2789</v>
      </c>
      <c r="DN332" s="2">
        <v>8</v>
      </c>
      <c r="DO332" s="2" t="s">
        <v>12</v>
      </c>
      <c r="DP332" s="2">
        <v>130000</v>
      </c>
      <c r="DQ332" s="2">
        <v>9</v>
      </c>
      <c r="DR332" s="2">
        <v>0</v>
      </c>
      <c r="DS332" s="2">
        <v>12</v>
      </c>
      <c r="DT332" s="2">
        <v>0</v>
      </c>
      <c r="DU332" s="2">
        <v>12</v>
      </c>
      <c r="DV332" s="2">
        <v>0</v>
      </c>
      <c r="DW332" s="2">
        <v>17</v>
      </c>
      <c r="DX332" s="2">
        <v>0</v>
      </c>
      <c r="DY332" s="2" t="s">
        <v>2789</v>
      </c>
      <c r="DZ332" s="2">
        <v>8</v>
      </c>
      <c r="EA332" s="2" t="s">
        <v>12</v>
      </c>
      <c r="EB332" s="2">
        <v>130000</v>
      </c>
      <c r="EC332" s="2">
        <v>9</v>
      </c>
      <c r="ED332" s="2">
        <v>0</v>
      </c>
      <c r="EE332" s="2">
        <v>12</v>
      </c>
      <c r="EF332" s="2">
        <v>0</v>
      </c>
      <c r="EG332" s="2">
        <v>12</v>
      </c>
      <c r="EH332" s="2">
        <v>0</v>
      </c>
      <c r="EI332" s="2">
        <v>17</v>
      </c>
      <c r="EJ332" s="2">
        <v>0</v>
      </c>
      <c r="EK332" s="2" t="s">
        <v>2789</v>
      </c>
      <c r="EL332" s="2">
        <v>8</v>
      </c>
      <c r="EM332" s="2" t="s">
        <v>12</v>
      </c>
      <c r="EN332" s="2">
        <v>130000</v>
      </c>
      <c r="EO332" s="2">
        <v>64</v>
      </c>
      <c r="EP332" s="120">
        <v>1040000</v>
      </c>
      <c r="EQ332" s="118" t="str">
        <f t="shared" si="50"/>
        <v/>
      </c>
      <c r="ER332" s="118" t="str">
        <f t="shared" si="51"/>
        <v/>
      </c>
      <c r="ES332" s="118">
        <f t="shared" si="52"/>
        <v>1</v>
      </c>
      <c r="ET332" s="118">
        <f t="shared" si="53"/>
        <v>1</v>
      </c>
      <c r="EU332" s="118">
        <f t="shared" si="54"/>
        <v>1</v>
      </c>
      <c r="EV332" s="118">
        <f t="shared" si="55"/>
        <v>1</v>
      </c>
      <c r="EW332" s="118">
        <f t="shared" si="56"/>
        <v>1</v>
      </c>
      <c r="EX332" s="118">
        <f t="shared" si="57"/>
        <v>1</v>
      </c>
      <c r="EY332" s="118">
        <f t="shared" si="58"/>
        <v>1</v>
      </c>
      <c r="EZ332" s="118">
        <f t="shared" si="59"/>
        <v>1</v>
      </c>
      <c r="FA332" s="118" t="str">
        <f>VLOOKUP(B332,[1]Kintone!A:H,8,0)</f>
        <v>病院</v>
      </c>
      <c r="FB332" s="118"/>
      <c r="FC332" s="118"/>
      <c r="FD332" s="118"/>
    </row>
    <row r="333" spans="1:161" ht="18.75" customHeight="1">
      <c r="A333" s="66">
        <v>329</v>
      </c>
      <c r="B333" s="25">
        <v>1652</v>
      </c>
      <c r="C333" s="67" t="s">
        <v>15</v>
      </c>
      <c r="D333" s="25">
        <v>2713802615</v>
      </c>
      <c r="E333" s="2" t="s">
        <v>932</v>
      </c>
      <c r="F333" s="2" t="s">
        <v>3726</v>
      </c>
      <c r="G333" s="2" t="s">
        <v>3727</v>
      </c>
      <c r="H333" s="2" t="s">
        <v>932</v>
      </c>
      <c r="I333" s="2" t="s">
        <v>694</v>
      </c>
      <c r="J333" s="2" t="s">
        <v>3046</v>
      </c>
      <c r="K333" s="68" t="s">
        <v>3045</v>
      </c>
      <c r="L333" s="2" t="s">
        <v>3728</v>
      </c>
      <c r="M333" s="2" t="s">
        <v>3729</v>
      </c>
      <c r="N333" s="2" t="s">
        <v>933</v>
      </c>
      <c r="O333" s="118" t="s">
        <v>3730</v>
      </c>
      <c r="P333" s="2" t="s">
        <v>3045</v>
      </c>
      <c r="Q333" s="2" t="s">
        <v>932</v>
      </c>
      <c r="R333" s="2" t="s">
        <v>694</v>
      </c>
      <c r="S333" s="2" t="s">
        <v>3046</v>
      </c>
      <c r="T333" s="119" t="s">
        <v>933</v>
      </c>
      <c r="U333" s="2" t="s">
        <v>20</v>
      </c>
      <c r="V333" s="2" t="s">
        <v>15</v>
      </c>
      <c r="W333" s="123"/>
      <c r="X333" s="2"/>
      <c r="Y333" s="2">
        <v>0</v>
      </c>
      <c r="Z333" s="2">
        <v>0</v>
      </c>
      <c r="AA333" s="2">
        <v>0</v>
      </c>
      <c r="AB333" s="2">
        <v>0</v>
      </c>
      <c r="AC333" s="2">
        <v>0</v>
      </c>
      <c r="AD333" s="2">
        <v>0</v>
      </c>
      <c r="AE333" s="2">
        <v>0</v>
      </c>
      <c r="AF333" s="2">
        <v>0</v>
      </c>
      <c r="AG333" s="2" t="s">
        <v>16</v>
      </c>
      <c r="AH333" s="2">
        <v>0</v>
      </c>
      <c r="AI333" s="2">
        <v>0</v>
      </c>
      <c r="AJ333" s="2">
        <v>0</v>
      </c>
      <c r="AK333" s="2">
        <v>0</v>
      </c>
      <c r="AL333" s="2">
        <v>0</v>
      </c>
      <c r="AM333" s="2">
        <v>0</v>
      </c>
      <c r="AN333" s="2">
        <v>0</v>
      </c>
      <c r="AO333" s="2">
        <v>0</v>
      </c>
      <c r="AP333" s="2">
        <v>0</v>
      </c>
      <c r="AQ333" s="2">
        <v>0</v>
      </c>
      <c r="AR333" s="2">
        <v>0</v>
      </c>
      <c r="AS333" s="2" t="s">
        <v>16</v>
      </c>
      <c r="AT333" s="2">
        <v>0</v>
      </c>
      <c r="AU333" s="2">
        <v>0</v>
      </c>
      <c r="AV333" s="2">
        <v>0</v>
      </c>
      <c r="AW333" s="2">
        <v>0</v>
      </c>
      <c r="AX333" s="2">
        <v>0</v>
      </c>
      <c r="AY333" s="2">
        <v>0</v>
      </c>
      <c r="AZ333" s="2">
        <v>0</v>
      </c>
      <c r="BA333" s="2">
        <v>0</v>
      </c>
      <c r="BB333" s="2">
        <v>0</v>
      </c>
      <c r="BC333" s="2">
        <v>0</v>
      </c>
      <c r="BD333" s="2">
        <v>0</v>
      </c>
      <c r="BE333" s="2" t="s">
        <v>16</v>
      </c>
      <c r="BF333" s="2">
        <v>0</v>
      </c>
      <c r="BG333" s="2">
        <v>0</v>
      </c>
      <c r="BH333" s="2">
        <v>0</v>
      </c>
      <c r="BI333" s="2">
        <v>0</v>
      </c>
      <c r="BJ333" s="2">
        <v>0</v>
      </c>
      <c r="BK333" s="2">
        <v>0</v>
      </c>
      <c r="BL333" s="2">
        <v>0</v>
      </c>
      <c r="BM333" s="2">
        <v>0</v>
      </c>
      <c r="BN333" s="2">
        <v>0</v>
      </c>
      <c r="BO333" s="2">
        <v>0</v>
      </c>
      <c r="BP333" s="2">
        <v>0</v>
      </c>
      <c r="BQ333" s="2" t="s">
        <v>16</v>
      </c>
      <c r="BR333" s="2">
        <v>0</v>
      </c>
      <c r="BS333" s="2">
        <v>0</v>
      </c>
      <c r="BT333" s="2">
        <v>0</v>
      </c>
      <c r="BU333" s="2">
        <v>8</v>
      </c>
      <c r="BV333" s="2">
        <v>0</v>
      </c>
      <c r="BW333" s="2">
        <v>12</v>
      </c>
      <c r="BX333" s="2">
        <v>0</v>
      </c>
      <c r="BY333" s="2">
        <v>12</v>
      </c>
      <c r="BZ333" s="2">
        <v>0</v>
      </c>
      <c r="CA333" s="2">
        <v>17</v>
      </c>
      <c r="CB333" s="2">
        <v>0</v>
      </c>
      <c r="CC333" s="2" t="s">
        <v>16</v>
      </c>
      <c r="CD333" s="2">
        <v>9</v>
      </c>
      <c r="CE333" s="2" t="s">
        <v>15</v>
      </c>
      <c r="CF333" s="2">
        <v>65000</v>
      </c>
      <c r="CG333" s="2">
        <v>0</v>
      </c>
      <c r="CH333" s="2">
        <v>0</v>
      </c>
      <c r="CI333" s="2">
        <v>0</v>
      </c>
      <c r="CJ333" s="2">
        <v>0</v>
      </c>
      <c r="CK333" s="2">
        <v>0</v>
      </c>
      <c r="CL333" s="2">
        <v>0</v>
      </c>
      <c r="CM333" s="2">
        <v>0</v>
      </c>
      <c r="CN333" s="2">
        <v>0</v>
      </c>
      <c r="CO333" s="2" t="s">
        <v>16</v>
      </c>
      <c r="CP333" s="2">
        <v>0</v>
      </c>
      <c r="CQ333" s="2">
        <v>0</v>
      </c>
      <c r="CR333" s="2">
        <v>0</v>
      </c>
      <c r="CS333" s="2">
        <v>8</v>
      </c>
      <c r="CT333" s="2">
        <v>0</v>
      </c>
      <c r="CU333" s="2">
        <v>12</v>
      </c>
      <c r="CV333" s="2">
        <v>0</v>
      </c>
      <c r="CW333" s="2">
        <v>12</v>
      </c>
      <c r="CX333" s="2">
        <v>0</v>
      </c>
      <c r="CY333" s="2">
        <v>17</v>
      </c>
      <c r="CZ333" s="2">
        <v>0</v>
      </c>
      <c r="DA333" s="2" t="s">
        <v>16</v>
      </c>
      <c r="DB333" s="2">
        <v>9</v>
      </c>
      <c r="DC333" s="2" t="s">
        <v>15</v>
      </c>
      <c r="DD333" s="2">
        <v>65000</v>
      </c>
      <c r="DE333" s="2">
        <v>8</v>
      </c>
      <c r="DF333" s="2">
        <v>0</v>
      </c>
      <c r="DG333" s="2">
        <v>12</v>
      </c>
      <c r="DH333" s="2">
        <v>0</v>
      </c>
      <c r="DI333" s="2">
        <v>12</v>
      </c>
      <c r="DJ333" s="2">
        <v>0</v>
      </c>
      <c r="DK333" s="2">
        <v>17</v>
      </c>
      <c r="DL333" s="2">
        <v>0</v>
      </c>
      <c r="DM333" s="2" t="s">
        <v>16</v>
      </c>
      <c r="DN333" s="2">
        <v>9</v>
      </c>
      <c r="DO333" s="2" t="s">
        <v>15</v>
      </c>
      <c r="DP333" s="2">
        <v>65000</v>
      </c>
      <c r="DQ333" s="2">
        <v>8</v>
      </c>
      <c r="DR333" s="2">
        <v>0</v>
      </c>
      <c r="DS333" s="2">
        <v>12</v>
      </c>
      <c r="DT333" s="2">
        <v>0</v>
      </c>
      <c r="DU333" s="2">
        <v>12</v>
      </c>
      <c r="DV333" s="2">
        <v>0</v>
      </c>
      <c r="DW333" s="2">
        <v>17</v>
      </c>
      <c r="DX333" s="2">
        <v>0</v>
      </c>
      <c r="DY333" s="2" t="s">
        <v>16</v>
      </c>
      <c r="DZ333" s="2">
        <v>9</v>
      </c>
      <c r="EA333" s="2" t="s">
        <v>15</v>
      </c>
      <c r="EB333" s="2">
        <v>65000</v>
      </c>
      <c r="EC333" s="2">
        <v>0</v>
      </c>
      <c r="ED333" s="2">
        <v>0</v>
      </c>
      <c r="EE333" s="2">
        <v>0</v>
      </c>
      <c r="EF333" s="2">
        <v>0</v>
      </c>
      <c r="EG333" s="2">
        <v>0</v>
      </c>
      <c r="EH333" s="2">
        <v>0</v>
      </c>
      <c r="EI333" s="2">
        <v>0</v>
      </c>
      <c r="EJ333" s="2">
        <v>0</v>
      </c>
      <c r="EK333" s="2" t="s">
        <v>16</v>
      </c>
      <c r="EL333" s="2">
        <v>0</v>
      </c>
      <c r="EM333" s="2">
        <v>0</v>
      </c>
      <c r="EN333" s="2">
        <v>0</v>
      </c>
      <c r="EO333" s="2">
        <v>36</v>
      </c>
      <c r="EP333" s="120">
        <v>260000</v>
      </c>
      <c r="EQ333" s="118" t="str">
        <f t="shared" si="50"/>
        <v/>
      </c>
      <c r="ER333" s="118" t="str">
        <f t="shared" si="51"/>
        <v/>
      </c>
      <c r="ES333" s="118" t="str">
        <f t="shared" si="52"/>
        <v/>
      </c>
      <c r="ET333" s="118" t="str">
        <f t="shared" si="53"/>
        <v/>
      </c>
      <c r="EU333" s="118">
        <f t="shared" si="54"/>
        <v>1</v>
      </c>
      <c r="EV333" s="118" t="str">
        <f t="shared" si="55"/>
        <v/>
      </c>
      <c r="EW333" s="118">
        <f t="shared" si="56"/>
        <v>1</v>
      </c>
      <c r="EX333" s="118">
        <f t="shared" si="57"/>
        <v>1</v>
      </c>
      <c r="EY333" s="118">
        <f t="shared" si="58"/>
        <v>1</v>
      </c>
      <c r="EZ333" s="118" t="str">
        <f t="shared" si="59"/>
        <v/>
      </c>
      <c r="FA333" s="118" t="str">
        <f>VLOOKUP(B333,[1]Kintone!A:H,8,0)</f>
        <v>診療所</v>
      </c>
      <c r="FB333" s="118"/>
      <c r="FC333" s="118"/>
      <c r="FD333" s="118"/>
    </row>
    <row r="334" spans="1:161" ht="18.75">
      <c r="A334" s="66">
        <v>330</v>
      </c>
      <c r="B334" s="25">
        <v>2417</v>
      </c>
      <c r="C334" s="67" t="s">
        <v>15</v>
      </c>
      <c r="D334" s="25">
        <v>2715601536</v>
      </c>
      <c r="E334" s="2" t="s">
        <v>848</v>
      </c>
      <c r="F334" s="2" t="s">
        <v>3731</v>
      </c>
      <c r="G334" s="2" t="s">
        <v>2098</v>
      </c>
      <c r="H334" s="2" t="s">
        <v>848</v>
      </c>
      <c r="I334" s="2" t="s">
        <v>156</v>
      </c>
      <c r="J334" s="2" t="s">
        <v>849</v>
      </c>
      <c r="K334" s="68" t="s">
        <v>510</v>
      </c>
      <c r="L334" s="2" t="s">
        <v>2099</v>
      </c>
      <c r="M334" s="2" t="s">
        <v>3732</v>
      </c>
      <c r="N334" s="2" t="s">
        <v>850</v>
      </c>
      <c r="O334" s="118" t="s">
        <v>2100</v>
      </c>
      <c r="P334" s="2" t="s">
        <v>510</v>
      </c>
      <c r="Q334" s="2" t="s">
        <v>848</v>
      </c>
      <c r="R334" s="2" t="s">
        <v>156</v>
      </c>
      <c r="S334" s="2" t="s">
        <v>849</v>
      </c>
      <c r="T334" s="119" t="s">
        <v>3733</v>
      </c>
      <c r="U334" s="2" t="s">
        <v>20</v>
      </c>
      <c r="V334" s="2" t="s">
        <v>15</v>
      </c>
      <c r="W334" s="69"/>
      <c r="X334" s="70" t="s">
        <v>3734</v>
      </c>
      <c r="Y334" s="2">
        <v>0</v>
      </c>
      <c r="Z334" s="2">
        <v>0</v>
      </c>
      <c r="AA334" s="2">
        <v>0</v>
      </c>
      <c r="AB334" s="2">
        <v>0</v>
      </c>
      <c r="AC334" s="2">
        <v>0</v>
      </c>
      <c r="AD334" s="2">
        <v>0</v>
      </c>
      <c r="AE334" s="2">
        <v>0</v>
      </c>
      <c r="AF334" s="2">
        <v>0</v>
      </c>
      <c r="AG334" s="2" t="s">
        <v>16</v>
      </c>
      <c r="AH334" s="2">
        <v>0</v>
      </c>
      <c r="AI334" s="2">
        <v>0</v>
      </c>
      <c r="AJ334" s="2">
        <v>0</v>
      </c>
      <c r="AK334" s="2">
        <v>0</v>
      </c>
      <c r="AL334" s="2">
        <v>0</v>
      </c>
      <c r="AM334" s="2">
        <v>0</v>
      </c>
      <c r="AN334" s="2">
        <v>0</v>
      </c>
      <c r="AO334" s="2">
        <v>0</v>
      </c>
      <c r="AP334" s="2">
        <v>0</v>
      </c>
      <c r="AQ334" s="2">
        <v>0</v>
      </c>
      <c r="AR334" s="2">
        <v>0</v>
      </c>
      <c r="AS334" s="2" t="s">
        <v>16</v>
      </c>
      <c r="AT334" s="2">
        <v>0</v>
      </c>
      <c r="AU334" s="2">
        <v>0</v>
      </c>
      <c r="AV334" s="2">
        <v>0</v>
      </c>
      <c r="AW334" s="2">
        <v>0</v>
      </c>
      <c r="AX334" s="2">
        <v>0</v>
      </c>
      <c r="AY334" s="2">
        <v>0</v>
      </c>
      <c r="AZ334" s="2">
        <v>0</v>
      </c>
      <c r="BA334" s="2">
        <v>0</v>
      </c>
      <c r="BB334" s="2">
        <v>0</v>
      </c>
      <c r="BC334" s="2">
        <v>0</v>
      </c>
      <c r="BD334" s="2">
        <v>0</v>
      </c>
      <c r="BE334" s="2" t="s">
        <v>16</v>
      </c>
      <c r="BF334" s="2">
        <v>0</v>
      </c>
      <c r="BG334" s="2">
        <v>0</v>
      </c>
      <c r="BH334" s="2">
        <v>0</v>
      </c>
      <c r="BI334" s="2">
        <v>0</v>
      </c>
      <c r="BJ334" s="2">
        <v>0</v>
      </c>
      <c r="BK334" s="2">
        <v>0</v>
      </c>
      <c r="BL334" s="2">
        <v>0</v>
      </c>
      <c r="BM334" s="2">
        <v>0</v>
      </c>
      <c r="BN334" s="2">
        <v>0</v>
      </c>
      <c r="BO334" s="2">
        <v>0</v>
      </c>
      <c r="BP334" s="2">
        <v>0</v>
      </c>
      <c r="BQ334" s="2" t="s">
        <v>16</v>
      </c>
      <c r="BR334" s="2">
        <v>0</v>
      </c>
      <c r="BS334" s="2">
        <v>0</v>
      </c>
      <c r="BT334" s="2">
        <v>0</v>
      </c>
      <c r="BU334" s="2">
        <v>9</v>
      </c>
      <c r="BV334" s="2">
        <v>0</v>
      </c>
      <c r="BW334" s="2">
        <v>12</v>
      </c>
      <c r="BX334" s="2">
        <v>0</v>
      </c>
      <c r="BY334" s="2">
        <v>13</v>
      </c>
      <c r="BZ334" s="2">
        <v>0</v>
      </c>
      <c r="CA334" s="2">
        <v>18</v>
      </c>
      <c r="CB334" s="2">
        <v>0</v>
      </c>
      <c r="CC334" s="2" t="s">
        <v>3055</v>
      </c>
      <c r="CD334" s="2">
        <v>8</v>
      </c>
      <c r="CE334" s="2" t="s">
        <v>15</v>
      </c>
      <c r="CF334" s="2">
        <v>65000</v>
      </c>
      <c r="CG334" s="2">
        <v>0</v>
      </c>
      <c r="CH334" s="2">
        <v>0</v>
      </c>
      <c r="CI334" s="2">
        <v>0</v>
      </c>
      <c r="CJ334" s="2">
        <v>0</v>
      </c>
      <c r="CK334" s="2">
        <v>0</v>
      </c>
      <c r="CL334" s="2">
        <v>0</v>
      </c>
      <c r="CM334" s="2">
        <v>0</v>
      </c>
      <c r="CN334" s="2">
        <v>0</v>
      </c>
      <c r="CO334" s="2" t="s">
        <v>16</v>
      </c>
      <c r="CP334" s="2">
        <v>0</v>
      </c>
      <c r="CQ334" s="2">
        <v>0</v>
      </c>
      <c r="CR334" s="2">
        <v>0</v>
      </c>
      <c r="CS334" s="2">
        <v>9</v>
      </c>
      <c r="CT334" s="2">
        <v>0</v>
      </c>
      <c r="CU334" s="2">
        <v>12</v>
      </c>
      <c r="CV334" s="2">
        <v>0</v>
      </c>
      <c r="CW334" s="2">
        <v>13</v>
      </c>
      <c r="CX334" s="2">
        <v>0</v>
      </c>
      <c r="CY334" s="2">
        <v>18</v>
      </c>
      <c r="CZ334" s="2">
        <v>0</v>
      </c>
      <c r="DA334" s="2" t="s">
        <v>3055</v>
      </c>
      <c r="DB334" s="2">
        <v>8</v>
      </c>
      <c r="DC334" s="2" t="s">
        <v>15</v>
      </c>
      <c r="DD334" s="2">
        <v>65000</v>
      </c>
      <c r="DE334" s="2">
        <v>9</v>
      </c>
      <c r="DF334" s="2">
        <v>0</v>
      </c>
      <c r="DG334" s="2">
        <v>12</v>
      </c>
      <c r="DH334" s="2">
        <v>0</v>
      </c>
      <c r="DI334" s="2">
        <v>13</v>
      </c>
      <c r="DJ334" s="2">
        <v>0</v>
      </c>
      <c r="DK334" s="2">
        <v>18</v>
      </c>
      <c r="DL334" s="2">
        <v>0</v>
      </c>
      <c r="DM334" s="2" t="s">
        <v>3055</v>
      </c>
      <c r="DN334" s="2">
        <v>8</v>
      </c>
      <c r="DO334" s="2" t="s">
        <v>15</v>
      </c>
      <c r="DP334" s="2">
        <v>65000</v>
      </c>
      <c r="DQ334" s="2">
        <v>9</v>
      </c>
      <c r="DR334" s="2">
        <v>0</v>
      </c>
      <c r="DS334" s="2">
        <v>12</v>
      </c>
      <c r="DT334" s="2">
        <v>0</v>
      </c>
      <c r="DU334" s="2">
        <v>13</v>
      </c>
      <c r="DV334" s="2">
        <v>0</v>
      </c>
      <c r="DW334" s="2">
        <v>18</v>
      </c>
      <c r="DX334" s="2">
        <v>0</v>
      </c>
      <c r="DY334" s="2" t="s">
        <v>3055</v>
      </c>
      <c r="DZ334" s="2">
        <v>8</v>
      </c>
      <c r="EA334" s="2" t="s">
        <v>15</v>
      </c>
      <c r="EB334" s="2">
        <v>65000</v>
      </c>
      <c r="EC334" s="2">
        <v>0</v>
      </c>
      <c r="ED334" s="2">
        <v>0</v>
      </c>
      <c r="EE334" s="2">
        <v>0</v>
      </c>
      <c r="EF334" s="2">
        <v>0</v>
      </c>
      <c r="EG334" s="2">
        <v>0</v>
      </c>
      <c r="EH334" s="2">
        <v>0</v>
      </c>
      <c r="EI334" s="2">
        <v>0</v>
      </c>
      <c r="EJ334" s="2">
        <v>0</v>
      </c>
      <c r="EK334" s="2" t="s">
        <v>16</v>
      </c>
      <c r="EL334" s="2">
        <v>0</v>
      </c>
      <c r="EM334" s="2">
        <v>0</v>
      </c>
      <c r="EN334" s="2">
        <v>0</v>
      </c>
      <c r="EO334" s="2">
        <v>32</v>
      </c>
      <c r="EP334" s="120">
        <v>260000</v>
      </c>
      <c r="EQ334" s="118" t="str">
        <f t="shared" si="50"/>
        <v/>
      </c>
      <c r="ER334" s="118" t="str">
        <f t="shared" si="51"/>
        <v/>
      </c>
      <c r="ES334" s="118" t="str">
        <f t="shared" si="52"/>
        <v/>
      </c>
      <c r="ET334" s="118" t="str">
        <f t="shared" si="53"/>
        <v/>
      </c>
      <c r="EU334" s="118">
        <f t="shared" si="54"/>
        <v>1</v>
      </c>
      <c r="EV334" s="118" t="str">
        <f t="shared" si="55"/>
        <v/>
      </c>
      <c r="EW334" s="118">
        <f t="shared" si="56"/>
        <v>1</v>
      </c>
      <c r="EX334" s="118">
        <f t="shared" si="57"/>
        <v>1</v>
      </c>
      <c r="EY334" s="118">
        <f t="shared" si="58"/>
        <v>1</v>
      </c>
      <c r="EZ334" s="118" t="str">
        <f t="shared" si="59"/>
        <v/>
      </c>
      <c r="FA334" s="118" t="str">
        <f>VLOOKUP(B334,[1]Kintone!A:H,8,0)</f>
        <v>診療所</v>
      </c>
      <c r="FB334" s="118"/>
      <c r="FC334" s="118"/>
      <c r="FD334" s="118"/>
    </row>
    <row r="335" spans="1:161" ht="18.75">
      <c r="A335" s="66">
        <v>331</v>
      </c>
      <c r="B335" s="25">
        <v>511</v>
      </c>
      <c r="C335" s="67" t="s">
        <v>12</v>
      </c>
      <c r="D335" s="25">
        <v>2713203152</v>
      </c>
      <c r="E335" s="2" t="s">
        <v>3024</v>
      </c>
      <c r="F335" s="2" t="s">
        <v>3735</v>
      </c>
      <c r="G335" s="2" t="s">
        <v>2256</v>
      </c>
      <c r="H335" s="2" t="s">
        <v>3024</v>
      </c>
      <c r="I335" s="2" t="s">
        <v>247</v>
      </c>
      <c r="J335" s="2" t="s">
        <v>3025</v>
      </c>
      <c r="K335" s="68" t="s">
        <v>2256</v>
      </c>
      <c r="L335" s="2" t="s">
        <v>3736</v>
      </c>
      <c r="M335" s="2" t="s">
        <v>3737</v>
      </c>
      <c r="N335" s="2" t="s">
        <v>3026</v>
      </c>
      <c r="O335" s="118" t="s">
        <v>3738</v>
      </c>
      <c r="P335" s="2" t="s">
        <v>2256</v>
      </c>
      <c r="Q335" s="2" t="s">
        <v>3024</v>
      </c>
      <c r="R335" s="2" t="s">
        <v>247</v>
      </c>
      <c r="S335" s="2" t="s">
        <v>3025</v>
      </c>
      <c r="T335" s="119" t="s">
        <v>3026</v>
      </c>
      <c r="U335" s="2" t="s">
        <v>29</v>
      </c>
      <c r="V335" s="2" t="s">
        <v>12</v>
      </c>
      <c r="W335" s="69"/>
      <c r="X335" s="2" t="s">
        <v>3027</v>
      </c>
      <c r="Y335" s="2">
        <v>0</v>
      </c>
      <c r="Z335" s="2">
        <v>0</v>
      </c>
      <c r="AA335" s="2">
        <v>0</v>
      </c>
      <c r="AB335" s="2">
        <v>0</v>
      </c>
      <c r="AC335" s="2">
        <v>0</v>
      </c>
      <c r="AD335" s="2">
        <v>0</v>
      </c>
      <c r="AE335" s="2">
        <v>0</v>
      </c>
      <c r="AF335" s="2">
        <v>0</v>
      </c>
      <c r="AG335" s="2" t="s">
        <v>16</v>
      </c>
      <c r="AH335" s="2">
        <v>0</v>
      </c>
      <c r="AI335" s="2">
        <v>0</v>
      </c>
      <c r="AJ335" s="2">
        <v>0</v>
      </c>
      <c r="AK335" s="2">
        <v>0</v>
      </c>
      <c r="AL335" s="2">
        <v>0</v>
      </c>
      <c r="AM335" s="2">
        <v>0</v>
      </c>
      <c r="AN335" s="2">
        <v>0</v>
      </c>
      <c r="AO335" s="2">
        <v>0</v>
      </c>
      <c r="AP335" s="2">
        <v>0</v>
      </c>
      <c r="AQ335" s="2">
        <v>0</v>
      </c>
      <c r="AR335" s="2">
        <v>0</v>
      </c>
      <c r="AS335" s="2" t="s">
        <v>16</v>
      </c>
      <c r="AT335" s="2">
        <v>0</v>
      </c>
      <c r="AU335" s="2">
        <v>0</v>
      </c>
      <c r="AV335" s="2">
        <v>0</v>
      </c>
      <c r="AW335" s="2">
        <v>0</v>
      </c>
      <c r="AX335" s="2">
        <v>0</v>
      </c>
      <c r="AY335" s="2">
        <v>0</v>
      </c>
      <c r="AZ335" s="2">
        <v>0</v>
      </c>
      <c r="BA335" s="2">
        <v>0</v>
      </c>
      <c r="BB335" s="2">
        <v>0</v>
      </c>
      <c r="BC335" s="2">
        <v>0</v>
      </c>
      <c r="BD335" s="2">
        <v>0</v>
      </c>
      <c r="BE335" s="2" t="s">
        <v>16</v>
      </c>
      <c r="BF335" s="2">
        <v>0</v>
      </c>
      <c r="BG335" s="2">
        <v>0</v>
      </c>
      <c r="BH335" s="2">
        <v>0</v>
      </c>
      <c r="BI335" s="2">
        <v>0</v>
      </c>
      <c r="BJ335" s="2">
        <v>0</v>
      </c>
      <c r="BK335" s="2">
        <v>0</v>
      </c>
      <c r="BL335" s="2">
        <v>0</v>
      </c>
      <c r="BM335" s="2">
        <v>0</v>
      </c>
      <c r="BN335" s="2">
        <v>0</v>
      </c>
      <c r="BO335" s="2">
        <v>0</v>
      </c>
      <c r="BP335" s="2">
        <v>0</v>
      </c>
      <c r="BQ335" s="2" t="s">
        <v>16</v>
      </c>
      <c r="BR335" s="2">
        <v>0</v>
      </c>
      <c r="BS335" s="2">
        <v>0</v>
      </c>
      <c r="BT335" s="2">
        <v>0</v>
      </c>
      <c r="BU335" s="2">
        <v>9</v>
      </c>
      <c r="BV335" s="2">
        <v>0</v>
      </c>
      <c r="BW335" s="2">
        <v>12</v>
      </c>
      <c r="BX335" s="2">
        <v>30</v>
      </c>
      <c r="BY335" s="2">
        <v>0</v>
      </c>
      <c r="BZ335" s="2">
        <v>0</v>
      </c>
      <c r="CA335" s="2">
        <v>0</v>
      </c>
      <c r="CB335" s="2">
        <v>0</v>
      </c>
      <c r="CC335" s="2" t="s">
        <v>3027</v>
      </c>
      <c r="CD335" s="2">
        <v>3.5</v>
      </c>
      <c r="CE335" s="2" t="s">
        <v>12</v>
      </c>
      <c r="CF335" s="2">
        <v>80000</v>
      </c>
      <c r="CG335" s="2">
        <v>0</v>
      </c>
      <c r="CH335" s="2">
        <v>0</v>
      </c>
      <c r="CI335" s="2">
        <v>0</v>
      </c>
      <c r="CJ335" s="2">
        <v>0</v>
      </c>
      <c r="CK335" s="2">
        <v>0</v>
      </c>
      <c r="CL335" s="2">
        <v>0</v>
      </c>
      <c r="CM335" s="2">
        <v>0</v>
      </c>
      <c r="CN335" s="2">
        <v>0</v>
      </c>
      <c r="CO335" s="2" t="s">
        <v>16</v>
      </c>
      <c r="CP335" s="2">
        <v>0</v>
      </c>
      <c r="CQ335" s="2">
        <v>0</v>
      </c>
      <c r="CR335" s="2">
        <v>0</v>
      </c>
      <c r="CS335" s="2">
        <v>0</v>
      </c>
      <c r="CT335" s="2">
        <v>0</v>
      </c>
      <c r="CU335" s="2">
        <v>0</v>
      </c>
      <c r="CV335" s="2">
        <v>0</v>
      </c>
      <c r="CW335" s="2">
        <v>0</v>
      </c>
      <c r="CX335" s="2">
        <v>0</v>
      </c>
      <c r="CY335" s="2">
        <v>0</v>
      </c>
      <c r="CZ335" s="2">
        <v>0</v>
      </c>
      <c r="DA335" s="2" t="s">
        <v>16</v>
      </c>
      <c r="DB335" s="2">
        <v>0</v>
      </c>
      <c r="DC335" s="2">
        <v>0</v>
      </c>
      <c r="DD335" s="2">
        <v>0</v>
      </c>
      <c r="DE335" s="2">
        <v>0</v>
      </c>
      <c r="DF335" s="2">
        <v>0</v>
      </c>
      <c r="DG335" s="2">
        <v>0</v>
      </c>
      <c r="DH335" s="2">
        <v>0</v>
      </c>
      <c r="DI335" s="2">
        <v>0</v>
      </c>
      <c r="DJ335" s="2">
        <v>0</v>
      </c>
      <c r="DK335" s="2">
        <v>0</v>
      </c>
      <c r="DL335" s="2">
        <v>0</v>
      </c>
      <c r="DM335" s="2" t="s">
        <v>16</v>
      </c>
      <c r="DN335" s="2">
        <v>0</v>
      </c>
      <c r="DO335" s="2">
        <v>0</v>
      </c>
      <c r="DP335" s="2">
        <v>0</v>
      </c>
      <c r="DQ335" s="2">
        <v>0</v>
      </c>
      <c r="DR335" s="2">
        <v>0</v>
      </c>
      <c r="DS335" s="2">
        <v>0</v>
      </c>
      <c r="DT335" s="2">
        <v>0</v>
      </c>
      <c r="DU335" s="2">
        <v>0</v>
      </c>
      <c r="DV335" s="2">
        <v>0</v>
      </c>
      <c r="DW335" s="2">
        <v>0</v>
      </c>
      <c r="DX335" s="2">
        <v>0</v>
      </c>
      <c r="DY335" s="2" t="s">
        <v>16</v>
      </c>
      <c r="DZ335" s="2">
        <v>0</v>
      </c>
      <c r="EA335" s="2">
        <v>0</v>
      </c>
      <c r="EB335" s="2">
        <v>0</v>
      </c>
      <c r="EC335" s="2">
        <v>0</v>
      </c>
      <c r="ED335" s="2">
        <v>0</v>
      </c>
      <c r="EE335" s="2">
        <v>0</v>
      </c>
      <c r="EF335" s="2">
        <v>0</v>
      </c>
      <c r="EG335" s="2">
        <v>0</v>
      </c>
      <c r="EH335" s="2">
        <v>0</v>
      </c>
      <c r="EI335" s="2">
        <v>0</v>
      </c>
      <c r="EJ335" s="2">
        <v>0</v>
      </c>
      <c r="EK335" s="2" t="s">
        <v>16</v>
      </c>
      <c r="EL335" s="2">
        <v>0</v>
      </c>
      <c r="EM335" s="2">
        <v>0</v>
      </c>
      <c r="EN335" s="2">
        <v>0</v>
      </c>
      <c r="EO335" s="2">
        <v>3.5</v>
      </c>
      <c r="EP335" s="120">
        <v>80000</v>
      </c>
      <c r="EQ335" s="118" t="str">
        <f t="shared" si="50"/>
        <v/>
      </c>
      <c r="ER335" s="118" t="str">
        <f t="shared" si="51"/>
        <v/>
      </c>
      <c r="ES335" s="118" t="str">
        <f t="shared" si="52"/>
        <v/>
      </c>
      <c r="ET335" s="118" t="str">
        <f t="shared" si="53"/>
        <v/>
      </c>
      <c r="EU335" s="118">
        <f t="shared" si="54"/>
        <v>1</v>
      </c>
      <c r="EV335" s="118" t="str">
        <f t="shared" si="55"/>
        <v/>
      </c>
      <c r="EW335" s="118" t="str">
        <f t="shared" si="56"/>
        <v/>
      </c>
      <c r="EX335" s="118" t="str">
        <f t="shared" si="57"/>
        <v/>
      </c>
      <c r="EY335" s="118" t="str">
        <f t="shared" si="58"/>
        <v/>
      </c>
      <c r="EZ335" s="118" t="str">
        <f t="shared" si="59"/>
        <v/>
      </c>
      <c r="FA335" s="118" t="str">
        <f>VLOOKUP(B335,[1]Kintone!A:H,8,0)</f>
        <v>診療所</v>
      </c>
      <c r="FB335" s="118"/>
      <c r="FC335" s="118"/>
      <c r="FD335" s="118"/>
    </row>
    <row r="336" spans="1:161" ht="18.75">
      <c r="A336" s="66">
        <v>332</v>
      </c>
      <c r="B336" s="25">
        <v>1580</v>
      </c>
      <c r="C336" s="67" t="s">
        <v>12</v>
      </c>
      <c r="D336" s="25">
        <v>2715301863</v>
      </c>
      <c r="E336" s="2" t="s">
        <v>1165</v>
      </c>
      <c r="F336" s="2">
        <v>0</v>
      </c>
      <c r="G336" s="2">
        <v>0</v>
      </c>
      <c r="H336" s="2" t="s">
        <v>369</v>
      </c>
      <c r="I336" s="2" t="s">
        <v>370</v>
      </c>
      <c r="J336" s="2" t="s">
        <v>3047</v>
      </c>
      <c r="K336" s="68" t="s">
        <v>2028</v>
      </c>
      <c r="L336" s="2" t="s">
        <v>2029</v>
      </c>
      <c r="M336" s="2" t="s">
        <v>2029</v>
      </c>
      <c r="N336" s="2" t="s">
        <v>2030</v>
      </c>
      <c r="O336" s="118" t="s">
        <v>2031</v>
      </c>
      <c r="P336" s="2" t="s">
        <v>2028</v>
      </c>
      <c r="Q336" s="2" t="s">
        <v>369</v>
      </c>
      <c r="R336" s="2" t="s">
        <v>370</v>
      </c>
      <c r="S336" s="2" t="s">
        <v>3047</v>
      </c>
      <c r="T336" s="119" t="s">
        <v>2030</v>
      </c>
      <c r="U336" s="2" t="s">
        <v>192</v>
      </c>
      <c r="V336" s="2" t="s">
        <v>12</v>
      </c>
      <c r="W336" s="69"/>
      <c r="X336" s="2" t="s">
        <v>3048</v>
      </c>
      <c r="Y336" s="2">
        <v>0</v>
      </c>
      <c r="Z336" s="2">
        <v>0</v>
      </c>
      <c r="AA336" s="2">
        <v>0</v>
      </c>
      <c r="AB336" s="2">
        <v>0</v>
      </c>
      <c r="AC336" s="2">
        <v>0</v>
      </c>
      <c r="AD336" s="2">
        <v>0</v>
      </c>
      <c r="AE336" s="2">
        <v>0</v>
      </c>
      <c r="AF336" s="2">
        <v>0</v>
      </c>
      <c r="AG336" s="2" t="s">
        <v>16</v>
      </c>
      <c r="AH336" s="2">
        <v>0</v>
      </c>
      <c r="AI336" s="2">
        <v>0</v>
      </c>
      <c r="AJ336" s="2">
        <v>0</v>
      </c>
      <c r="AK336" s="2">
        <v>0</v>
      </c>
      <c r="AL336" s="2">
        <v>0</v>
      </c>
      <c r="AM336" s="2">
        <v>0</v>
      </c>
      <c r="AN336" s="2">
        <v>0</v>
      </c>
      <c r="AO336" s="2">
        <v>0</v>
      </c>
      <c r="AP336" s="2">
        <v>0</v>
      </c>
      <c r="AQ336" s="2">
        <v>0</v>
      </c>
      <c r="AR336" s="2">
        <v>0</v>
      </c>
      <c r="AS336" s="2" t="s">
        <v>16</v>
      </c>
      <c r="AT336" s="2">
        <v>0</v>
      </c>
      <c r="AU336" s="2">
        <v>0</v>
      </c>
      <c r="AV336" s="2">
        <v>0</v>
      </c>
      <c r="AW336" s="2">
        <v>0</v>
      </c>
      <c r="AX336" s="2">
        <v>0</v>
      </c>
      <c r="AY336" s="2">
        <v>0</v>
      </c>
      <c r="AZ336" s="2">
        <v>0</v>
      </c>
      <c r="BA336" s="2">
        <v>0</v>
      </c>
      <c r="BB336" s="2">
        <v>0</v>
      </c>
      <c r="BC336" s="2">
        <v>0</v>
      </c>
      <c r="BD336" s="2">
        <v>0</v>
      </c>
      <c r="BE336" s="2" t="s">
        <v>16</v>
      </c>
      <c r="BF336" s="2">
        <v>0</v>
      </c>
      <c r="BG336" s="2">
        <v>0</v>
      </c>
      <c r="BH336" s="2">
        <v>0</v>
      </c>
      <c r="BI336" s="2">
        <v>0</v>
      </c>
      <c r="BJ336" s="2">
        <v>0</v>
      </c>
      <c r="BK336" s="2">
        <v>0</v>
      </c>
      <c r="BL336" s="2">
        <v>0</v>
      </c>
      <c r="BM336" s="2">
        <v>0</v>
      </c>
      <c r="BN336" s="2">
        <v>0</v>
      </c>
      <c r="BO336" s="2">
        <v>0</v>
      </c>
      <c r="BP336" s="2">
        <v>0</v>
      </c>
      <c r="BQ336" s="2" t="s">
        <v>16</v>
      </c>
      <c r="BR336" s="2">
        <v>0</v>
      </c>
      <c r="BS336" s="2">
        <v>0</v>
      </c>
      <c r="BT336" s="2">
        <v>0</v>
      </c>
      <c r="BU336" s="2">
        <v>9</v>
      </c>
      <c r="BV336" s="2">
        <v>0</v>
      </c>
      <c r="BW336" s="2">
        <v>15</v>
      </c>
      <c r="BX336" s="2">
        <v>0</v>
      </c>
      <c r="BY336" s="2">
        <v>0</v>
      </c>
      <c r="BZ336" s="2">
        <v>0</v>
      </c>
      <c r="CA336" s="2">
        <v>0</v>
      </c>
      <c r="CB336" s="2">
        <v>0</v>
      </c>
      <c r="CC336" s="2" t="s">
        <v>3048</v>
      </c>
      <c r="CD336" s="2">
        <v>6</v>
      </c>
      <c r="CE336" s="2" t="s">
        <v>12</v>
      </c>
      <c r="CF336" s="2">
        <v>130000</v>
      </c>
      <c r="CG336" s="2">
        <v>9</v>
      </c>
      <c r="CH336" s="2">
        <v>0</v>
      </c>
      <c r="CI336" s="2">
        <v>15</v>
      </c>
      <c r="CJ336" s="2">
        <v>0</v>
      </c>
      <c r="CK336" s="2">
        <v>0</v>
      </c>
      <c r="CL336" s="2">
        <v>0</v>
      </c>
      <c r="CM336" s="2">
        <v>0</v>
      </c>
      <c r="CN336" s="2">
        <v>0</v>
      </c>
      <c r="CO336" s="2" t="s">
        <v>3048</v>
      </c>
      <c r="CP336" s="2">
        <v>6</v>
      </c>
      <c r="CQ336" s="2" t="s">
        <v>12</v>
      </c>
      <c r="CR336" s="2">
        <v>130000</v>
      </c>
      <c r="CS336" s="2">
        <v>9</v>
      </c>
      <c r="CT336" s="2">
        <v>0</v>
      </c>
      <c r="CU336" s="2">
        <v>15</v>
      </c>
      <c r="CV336" s="2">
        <v>0</v>
      </c>
      <c r="CW336" s="2">
        <v>0</v>
      </c>
      <c r="CX336" s="2">
        <v>0</v>
      </c>
      <c r="CY336" s="2">
        <v>0</v>
      </c>
      <c r="CZ336" s="2">
        <v>0</v>
      </c>
      <c r="DA336" s="2" t="s">
        <v>3048</v>
      </c>
      <c r="DB336" s="2">
        <v>6</v>
      </c>
      <c r="DC336" s="2" t="s">
        <v>12</v>
      </c>
      <c r="DD336" s="2">
        <v>130000</v>
      </c>
      <c r="DE336" s="2">
        <v>9</v>
      </c>
      <c r="DF336" s="2">
        <v>0</v>
      </c>
      <c r="DG336" s="2">
        <v>15</v>
      </c>
      <c r="DH336" s="2">
        <v>0</v>
      </c>
      <c r="DI336" s="2">
        <v>0</v>
      </c>
      <c r="DJ336" s="2">
        <v>0</v>
      </c>
      <c r="DK336" s="2">
        <v>0</v>
      </c>
      <c r="DL336" s="2">
        <v>0</v>
      </c>
      <c r="DM336" s="2" t="s">
        <v>3048</v>
      </c>
      <c r="DN336" s="2">
        <v>6</v>
      </c>
      <c r="DO336" s="2" t="s">
        <v>12</v>
      </c>
      <c r="DP336" s="2">
        <v>130000</v>
      </c>
      <c r="DQ336" s="2">
        <v>0</v>
      </c>
      <c r="DR336" s="2">
        <v>0</v>
      </c>
      <c r="DS336" s="2">
        <v>0</v>
      </c>
      <c r="DT336" s="2">
        <v>0</v>
      </c>
      <c r="DU336" s="2">
        <v>0</v>
      </c>
      <c r="DV336" s="2">
        <v>0</v>
      </c>
      <c r="DW336" s="2">
        <v>0</v>
      </c>
      <c r="DX336" s="2">
        <v>0</v>
      </c>
      <c r="DY336" s="2" t="s">
        <v>16</v>
      </c>
      <c r="DZ336" s="2">
        <v>0</v>
      </c>
      <c r="EA336" s="2">
        <v>0</v>
      </c>
      <c r="EB336" s="2">
        <v>0</v>
      </c>
      <c r="EC336" s="2">
        <v>9</v>
      </c>
      <c r="ED336" s="2">
        <v>0</v>
      </c>
      <c r="EE336" s="2">
        <v>15</v>
      </c>
      <c r="EF336" s="2">
        <v>0</v>
      </c>
      <c r="EG336" s="2">
        <v>0</v>
      </c>
      <c r="EH336" s="2">
        <v>0</v>
      </c>
      <c r="EI336" s="2">
        <v>0</v>
      </c>
      <c r="EJ336" s="2">
        <v>0</v>
      </c>
      <c r="EK336" s="2" t="s">
        <v>3048</v>
      </c>
      <c r="EL336" s="2">
        <v>6</v>
      </c>
      <c r="EM336" s="2" t="s">
        <v>12</v>
      </c>
      <c r="EN336" s="2">
        <v>130000</v>
      </c>
      <c r="EO336" s="2">
        <v>30</v>
      </c>
      <c r="EP336" s="120">
        <v>650000</v>
      </c>
      <c r="EQ336" s="118" t="str">
        <f t="shared" si="50"/>
        <v/>
      </c>
      <c r="ER336" s="118" t="str">
        <f t="shared" si="51"/>
        <v/>
      </c>
      <c r="ES336" s="118" t="str">
        <f t="shared" si="52"/>
        <v/>
      </c>
      <c r="ET336" s="118" t="str">
        <f t="shared" si="53"/>
        <v/>
      </c>
      <c r="EU336" s="118">
        <f t="shared" si="54"/>
        <v>1</v>
      </c>
      <c r="EV336" s="118">
        <f t="shared" si="55"/>
        <v>1</v>
      </c>
      <c r="EW336" s="118">
        <f t="shared" si="56"/>
        <v>1</v>
      </c>
      <c r="EX336" s="118">
        <f t="shared" si="57"/>
        <v>1</v>
      </c>
      <c r="EY336" s="118" t="str">
        <f t="shared" si="58"/>
        <v/>
      </c>
      <c r="EZ336" s="118">
        <f t="shared" si="59"/>
        <v>1</v>
      </c>
      <c r="FA336" s="118" t="str">
        <f>VLOOKUP(B336,[1]Kintone!A:H,8,0)</f>
        <v>診療所</v>
      </c>
      <c r="FB336" s="118"/>
      <c r="FC336" s="118"/>
      <c r="FD336" s="118"/>
    </row>
    <row r="337" spans="1:161" ht="18.75" customHeight="1">
      <c r="A337" s="66">
        <v>333</v>
      </c>
      <c r="B337" s="25">
        <v>2889</v>
      </c>
      <c r="C337" s="67" t="s">
        <v>12</v>
      </c>
      <c r="D337" s="25">
        <v>2714014277</v>
      </c>
      <c r="E337" s="2" t="s">
        <v>2042</v>
      </c>
      <c r="F337" s="2" t="s">
        <v>2092</v>
      </c>
      <c r="G337" s="2" t="s">
        <v>2093</v>
      </c>
      <c r="H337" s="2" t="s">
        <v>2042</v>
      </c>
      <c r="I337" s="2" t="s">
        <v>123</v>
      </c>
      <c r="J337" s="2" t="s">
        <v>2094</v>
      </c>
      <c r="K337" s="68" t="s">
        <v>2093</v>
      </c>
      <c r="L337" s="2" t="s">
        <v>2095</v>
      </c>
      <c r="M337" s="2" t="s">
        <v>3739</v>
      </c>
      <c r="N337" s="2" t="s">
        <v>2096</v>
      </c>
      <c r="O337" s="118" t="s">
        <v>2097</v>
      </c>
      <c r="P337" s="2" t="s">
        <v>2093</v>
      </c>
      <c r="Q337" s="2" t="s">
        <v>2042</v>
      </c>
      <c r="R337" s="2" t="s">
        <v>123</v>
      </c>
      <c r="S337" s="2" t="s">
        <v>2094</v>
      </c>
      <c r="T337" s="119" t="s">
        <v>2096</v>
      </c>
      <c r="U337" s="2" t="s">
        <v>29</v>
      </c>
      <c r="V337" s="2" t="s">
        <v>12</v>
      </c>
      <c r="W337" s="123" t="s">
        <v>3097</v>
      </c>
      <c r="X337" s="2"/>
      <c r="Y337" s="2">
        <v>0</v>
      </c>
      <c r="Z337" s="2">
        <v>0</v>
      </c>
      <c r="AA337" s="2">
        <v>0</v>
      </c>
      <c r="AB337" s="2">
        <v>0</v>
      </c>
      <c r="AC337" s="2">
        <v>0</v>
      </c>
      <c r="AD337" s="2">
        <v>0</v>
      </c>
      <c r="AE337" s="2">
        <v>0</v>
      </c>
      <c r="AF337" s="2">
        <v>0</v>
      </c>
      <c r="AG337" s="2" t="s">
        <v>16</v>
      </c>
      <c r="AH337" s="2">
        <v>0</v>
      </c>
      <c r="AI337" s="2">
        <v>0</v>
      </c>
      <c r="AJ337" s="2">
        <v>0</v>
      </c>
      <c r="AK337" s="2">
        <v>0</v>
      </c>
      <c r="AL337" s="2">
        <v>0</v>
      </c>
      <c r="AM337" s="2">
        <v>0</v>
      </c>
      <c r="AN337" s="2">
        <v>0</v>
      </c>
      <c r="AO337" s="2">
        <v>0</v>
      </c>
      <c r="AP337" s="2">
        <v>0</v>
      </c>
      <c r="AQ337" s="2">
        <v>0</v>
      </c>
      <c r="AR337" s="2">
        <v>0</v>
      </c>
      <c r="AS337" s="2" t="s">
        <v>16</v>
      </c>
      <c r="AT337" s="2">
        <v>0</v>
      </c>
      <c r="AU337" s="2">
        <v>0</v>
      </c>
      <c r="AV337" s="2">
        <v>0</v>
      </c>
      <c r="AW337" s="2">
        <v>0</v>
      </c>
      <c r="AX337" s="2">
        <v>0</v>
      </c>
      <c r="AY337" s="2">
        <v>0</v>
      </c>
      <c r="AZ337" s="2">
        <v>0</v>
      </c>
      <c r="BA337" s="2">
        <v>0</v>
      </c>
      <c r="BB337" s="2">
        <v>0</v>
      </c>
      <c r="BC337" s="2">
        <v>0</v>
      </c>
      <c r="BD337" s="2">
        <v>0</v>
      </c>
      <c r="BE337" s="2" t="s">
        <v>16</v>
      </c>
      <c r="BF337" s="2">
        <v>0</v>
      </c>
      <c r="BG337" s="2">
        <v>0</v>
      </c>
      <c r="BH337" s="2">
        <v>0</v>
      </c>
      <c r="BI337" s="2">
        <v>0</v>
      </c>
      <c r="BJ337" s="2">
        <v>0</v>
      </c>
      <c r="BK337" s="2">
        <v>0</v>
      </c>
      <c r="BL337" s="2">
        <v>0</v>
      </c>
      <c r="BM337" s="2">
        <v>0</v>
      </c>
      <c r="BN337" s="2">
        <v>0</v>
      </c>
      <c r="BO337" s="2">
        <v>0</v>
      </c>
      <c r="BP337" s="2">
        <v>0</v>
      </c>
      <c r="BQ337" s="2" t="s">
        <v>16</v>
      </c>
      <c r="BR337" s="2">
        <v>0</v>
      </c>
      <c r="BS337" s="2">
        <v>0</v>
      </c>
      <c r="BT337" s="2">
        <v>0</v>
      </c>
      <c r="BU337" s="2">
        <v>0</v>
      </c>
      <c r="BV337" s="2">
        <v>0</v>
      </c>
      <c r="BW337" s="2">
        <v>0</v>
      </c>
      <c r="BX337" s="2">
        <v>0</v>
      </c>
      <c r="BY337" s="2">
        <v>0</v>
      </c>
      <c r="BZ337" s="2">
        <v>0</v>
      </c>
      <c r="CA337" s="2">
        <v>0</v>
      </c>
      <c r="CB337" s="2">
        <v>0</v>
      </c>
      <c r="CC337" s="2" t="s">
        <v>16</v>
      </c>
      <c r="CD337" s="2">
        <v>0</v>
      </c>
      <c r="CE337" s="2">
        <v>0</v>
      </c>
      <c r="CF337" s="2">
        <v>0</v>
      </c>
      <c r="CG337" s="2">
        <v>0</v>
      </c>
      <c r="CH337" s="2">
        <v>0</v>
      </c>
      <c r="CI337" s="2">
        <v>0</v>
      </c>
      <c r="CJ337" s="2">
        <v>0</v>
      </c>
      <c r="CK337" s="2">
        <v>0</v>
      </c>
      <c r="CL337" s="2">
        <v>0</v>
      </c>
      <c r="CM337" s="2">
        <v>0</v>
      </c>
      <c r="CN337" s="2">
        <v>0</v>
      </c>
      <c r="CO337" s="2" t="s">
        <v>16</v>
      </c>
      <c r="CP337" s="2">
        <v>0</v>
      </c>
      <c r="CQ337" s="2">
        <v>0</v>
      </c>
      <c r="CR337" s="2">
        <v>0</v>
      </c>
      <c r="CS337" s="2">
        <v>9</v>
      </c>
      <c r="CT337" s="2">
        <v>30</v>
      </c>
      <c r="CU337" s="2">
        <v>11</v>
      </c>
      <c r="CV337" s="2">
        <v>30</v>
      </c>
      <c r="CW337" s="2">
        <v>15</v>
      </c>
      <c r="CX337" s="2">
        <v>0</v>
      </c>
      <c r="CY337" s="2">
        <v>16</v>
      </c>
      <c r="CZ337" s="2">
        <v>0</v>
      </c>
      <c r="DA337" s="2" t="s">
        <v>16</v>
      </c>
      <c r="DB337" s="2">
        <v>3</v>
      </c>
      <c r="DC337" s="2" t="s">
        <v>12</v>
      </c>
      <c r="DD337" s="2">
        <v>70000</v>
      </c>
      <c r="DE337" s="2">
        <v>9</v>
      </c>
      <c r="DF337" s="2">
        <v>30</v>
      </c>
      <c r="DG337" s="2">
        <v>11</v>
      </c>
      <c r="DH337" s="2">
        <v>30</v>
      </c>
      <c r="DI337" s="2">
        <v>15</v>
      </c>
      <c r="DJ337" s="2">
        <v>0</v>
      </c>
      <c r="DK337" s="2">
        <v>16</v>
      </c>
      <c r="DL337" s="2">
        <v>0</v>
      </c>
      <c r="DM337" s="2" t="s">
        <v>16</v>
      </c>
      <c r="DN337" s="2">
        <v>3</v>
      </c>
      <c r="DO337" s="2" t="s">
        <v>12</v>
      </c>
      <c r="DP337" s="2">
        <v>70000</v>
      </c>
      <c r="DQ337" s="2">
        <v>9</v>
      </c>
      <c r="DR337" s="2">
        <v>30</v>
      </c>
      <c r="DS337" s="2">
        <v>11</v>
      </c>
      <c r="DT337" s="2">
        <v>30</v>
      </c>
      <c r="DU337" s="2">
        <v>15</v>
      </c>
      <c r="DV337" s="2">
        <v>0</v>
      </c>
      <c r="DW337" s="2">
        <v>16</v>
      </c>
      <c r="DX337" s="2">
        <v>0</v>
      </c>
      <c r="DY337" s="2" t="s">
        <v>16</v>
      </c>
      <c r="DZ337" s="2">
        <v>3</v>
      </c>
      <c r="EA337" s="2" t="s">
        <v>12</v>
      </c>
      <c r="EB337" s="2">
        <v>70000</v>
      </c>
      <c r="EC337" s="2">
        <v>0</v>
      </c>
      <c r="ED337" s="2">
        <v>0</v>
      </c>
      <c r="EE337" s="2">
        <v>0</v>
      </c>
      <c r="EF337" s="2">
        <v>0</v>
      </c>
      <c r="EG337" s="2">
        <v>0</v>
      </c>
      <c r="EH337" s="2">
        <v>0</v>
      </c>
      <c r="EI337" s="2">
        <v>0</v>
      </c>
      <c r="EJ337" s="2">
        <v>0</v>
      </c>
      <c r="EK337" s="2" t="s">
        <v>16</v>
      </c>
      <c r="EL337" s="2">
        <v>0</v>
      </c>
      <c r="EM337" s="2">
        <v>0</v>
      </c>
      <c r="EN337" s="2">
        <v>0</v>
      </c>
      <c r="EO337" s="2">
        <v>9</v>
      </c>
      <c r="EP337" s="120">
        <v>210000</v>
      </c>
      <c r="EQ337" s="118" t="str">
        <f t="shared" si="50"/>
        <v/>
      </c>
      <c r="ER337" s="118" t="str">
        <f t="shared" si="51"/>
        <v/>
      </c>
      <c r="ES337" s="118" t="str">
        <f t="shared" si="52"/>
        <v/>
      </c>
      <c r="ET337" s="118" t="str">
        <f t="shared" si="53"/>
        <v/>
      </c>
      <c r="EU337" s="118" t="str">
        <f t="shared" si="54"/>
        <v/>
      </c>
      <c r="EV337" s="118" t="str">
        <f t="shared" si="55"/>
        <v/>
      </c>
      <c r="EW337" s="118">
        <f t="shared" si="56"/>
        <v>1</v>
      </c>
      <c r="EX337" s="118">
        <f t="shared" si="57"/>
        <v>1</v>
      </c>
      <c r="EY337" s="118">
        <f t="shared" si="58"/>
        <v>1</v>
      </c>
      <c r="EZ337" s="118" t="str">
        <f t="shared" si="59"/>
        <v/>
      </c>
      <c r="FA337" s="118" t="str">
        <f>VLOOKUP(B337,[1]Kintone!A:H,8,0)</f>
        <v>診療所</v>
      </c>
      <c r="FB337" s="118"/>
      <c r="FC337" s="118"/>
      <c r="FD337" s="118"/>
    </row>
    <row r="338" spans="1:161" ht="18.75">
      <c r="A338" s="66">
        <v>334</v>
      </c>
      <c r="B338" s="25">
        <v>117</v>
      </c>
      <c r="C338" s="67" t="s">
        <v>12</v>
      </c>
      <c r="D338" s="25">
        <v>2719600153</v>
      </c>
      <c r="E338" s="2" t="s">
        <v>187</v>
      </c>
      <c r="F338" s="2" t="s">
        <v>1555</v>
      </c>
      <c r="G338" s="2" t="s">
        <v>1556</v>
      </c>
      <c r="H338" s="2" t="s">
        <v>825</v>
      </c>
      <c r="I338" s="2" t="s">
        <v>38</v>
      </c>
      <c r="J338" s="2" t="s">
        <v>826</v>
      </c>
      <c r="K338" s="68" t="s">
        <v>515</v>
      </c>
      <c r="L338" s="2" t="s">
        <v>1557</v>
      </c>
      <c r="M338" s="2" t="s">
        <v>3740</v>
      </c>
      <c r="N338" s="2" t="s">
        <v>827</v>
      </c>
      <c r="O338" s="118" t="s">
        <v>3741</v>
      </c>
      <c r="P338" s="2" t="s">
        <v>515</v>
      </c>
      <c r="Q338" s="2" t="s">
        <v>825</v>
      </c>
      <c r="R338" s="2" t="s">
        <v>38</v>
      </c>
      <c r="S338" s="2" t="s">
        <v>826</v>
      </c>
      <c r="T338" s="119" t="s">
        <v>827</v>
      </c>
      <c r="U338" s="2" t="s">
        <v>52</v>
      </c>
      <c r="V338" s="2" t="s">
        <v>12</v>
      </c>
      <c r="W338" s="69"/>
      <c r="X338" s="2" t="s">
        <v>3012</v>
      </c>
      <c r="Y338" s="2">
        <v>0</v>
      </c>
      <c r="Z338" s="2">
        <v>0</v>
      </c>
      <c r="AA338" s="2">
        <v>0</v>
      </c>
      <c r="AB338" s="2">
        <v>0</v>
      </c>
      <c r="AC338" s="2">
        <v>0</v>
      </c>
      <c r="AD338" s="2">
        <v>0</v>
      </c>
      <c r="AE338" s="2">
        <v>0</v>
      </c>
      <c r="AF338" s="2">
        <v>0</v>
      </c>
      <c r="AG338" s="2" t="s">
        <v>16</v>
      </c>
      <c r="AH338" s="2">
        <v>0</v>
      </c>
      <c r="AI338" s="2">
        <v>0</v>
      </c>
      <c r="AJ338" s="2">
        <v>0</v>
      </c>
      <c r="AK338" s="2">
        <v>0</v>
      </c>
      <c r="AL338" s="2">
        <v>0</v>
      </c>
      <c r="AM338" s="2">
        <v>0</v>
      </c>
      <c r="AN338" s="2">
        <v>0</v>
      </c>
      <c r="AO338" s="2">
        <v>0</v>
      </c>
      <c r="AP338" s="2">
        <v>0</v>
      </c>
      <c r="AQ338" s="2">
        <v>0</v>
      </c>
      <c r="AR338" s="2">
        <v>0</v>
      </c>
      <c r="AS338" s="2" t="s">
        <v>16</v>
      </c>
      <c r="AT338" s="2">
        <v>0</v>
      </c>
      <c r="AU338" s="2">
        <v>0</v>
      </c>
      <c r="AV338" s="2">
        <v>0</v>
      </c>
      <c r="AW338" s="2">
        <v>0</v>
      </c>
      <c r="AX338" s="2">
        <v>0</v>
      </c>
      <c r="AY338" s="2">
        <v>0</v>
      </c>
      <c r="AZ338" s="2">
        <v>0</v>
      </c>
      <c r="BA338" s="2">
        <v>0</v>
      </c>
      <c r="BB338" s="2">
        <v>0</v>
      </c>
      <c r="BC338" s="2">
        <v>0</v>
      </c>
      <c r="BD338" s="2">
        <v>0</v>
      </c>
      <c r="BE338" s="2" t="s">
        <v>16</v>
      </c>
      <c r="BF338" s="2">
        <v>0</v>
      </c>
      <c r="BG338" s="2">
        <v>0</v>
      </c>
      <c r="BH338" s="2">
        <v>0</v>
      </c>
      <c r="BI338" s="2">
        <v>0</v>
      </c>
      <c r="BJ338" s="2">
        <v>0</v>
      </c>
      <c r="BK338" s="2">
        <v>0</v>
      </c>
      <c r="BL338" s="2">
        <v>0</v>
      </c>
      <c r="BM338" s="2">
        <v>0</v>
      </c>
      <c r="BN338" s="2">
        <v>0</v>
      </c>
      <c r="BO338" s="2">
        <v>0</v>
      </c>
      <c r="BP338" s="2">
        <v>0</v>
      </c>
      <c r="BQ338" s="2" t="s">
        <v>16</v>
      </c>
      <c r="BR338" s="2">
        <v>0</v>
      </c>
      <c r="BS338" s="2">
        <v>0</v>
      </c>
      <c r="BT338" s="2">
        <v>0</v>
      </c>
      <c r="BU338" s="2">
        <v>9</v>
      </c>
      <c r="BV338" s="2">
        <v>0</v>
      </c>
      <c r="BW338" s="2">
        <v>12</v>
      </c>
      <c r="BX338" s="2">
        <v>0</v>
      </c>
      <c r="BY338" s="2">
        <v>0</v>
      </c>
      <c r="BZ338" s="2">
        <v>0</v>
      </c>
      <c r="CA338" s="2">
        <v>0</v>
      </c>
      <c r="CB338" s="2">
        <v>0</v>
      </c>
      <c r="CC338" s="2" t="s">
        <v>3012</v>
      </c>
      <c r="CD338" s="2">
        <v>3</v>
      </c>
      <c r="CE338" s="2" t="s">
        <v>12</v>
      </c>
      <c r="CF338" s="2">
        <v>70000</v>
      </c>
      <c r="CG338" s="2">
        <v>9</v>
      </c>
      <c r="CH338" s="2">
        <v>0</v>
      </c>
      <c r="CI338" s="2">
        <v>12</v>
      </c>
      <c r="CJ338" s="2">
        <v>0</v>
      </c>
      <c r="CK338" s="2">
        <v>0</v>
      </c>
      <c r="CL338" s="2">
        <v>0</v>
      </c>
      <c r="CM338" s="2">
        <v>0</v>
      </c>
      <c r="CN338" s="2">
        <v>0</v>
      </c>
      <c r="CO338" s="2" t="s">
        <v>3012</v>
      </c>
      <c r="CP338" s="2">
        <v>3</v>
      </c>
      <c r="CQ338" s="2" t="s">
        <v>12</v>
      </c>
      <c r="CR338" s="2">
        <v>70000</v>
      </c>
      <c r="CS338" s="2">
        <v>9</v>
      </c>
      <c r="CT338" s="2">
        <v>0</v>
      </c>
      <c r="CU338" s="2">
        <v>12</v>
      </c>
      <c r="CV338" s="2">
        <v>0</v>
      </c>
      <c r="CW338" s="2">
        <v>0</v>
      </c>
      <c r="CX338" s="2">
        <v>0</v>
      </c>
      <c r="CY338" s="2">
        <v>0</v>
      </c>
      <c r="CZ338" s="2">
        <v>0</v>
      </c>
      <c r="DA338" s="2" t="s">
        <v>3012</v>
      </c>
      <c r="DB338" s="2">
        <v>3</v>
      </c>
      <c r="DC338" s="2" t="s">
        <v>12</v>
      </c>
      <c r="DD338" s="2">
        <v>70000</v>
      </c>
      <c r="DE338" s="2">
        <v>9</v>
      </c>
      <c r="DF338" s="2">
        <v>0</v>
      </c>
      <c r="DG338" s="2">
        <v>12</v>
      </c>
      <c r="DH338" s="2">
        <v>0</v>
      </c>
      <c r="DI338" s="2">
        <v>0</v>
      </c>
      <c r="DJ338" s="2">
        <v>0</v>
      </c>
      <c r="DK338" s="2">
        <v>0</v>
      </c>
      <c r="DL338" s="2">
        <v>0</v>
      </c>
      <c r="DM338" s="2" t="s">
        <v>3012</v>
      </c>
      <c r="DN338" s="2">
        <v>3</v>
      </c>
      <c r="DO338" s="2" t="s">
        <v>12</v>
      </c>
      <c r="DP338" s="2">
        <v>70000</v>
      </c>
      <c r="DQ338" s="2">
        <v>9</v>
      </c>
      <c r="DR338" s="2">
        <v>0</v>
      </c>
      <c r="DS338" s="2">
        <v>12</v>
      </c>
      <c r="DT338" s="2">
        <v>0</v>
      </c>
      <c r="DU338" s="2">
        <v>0</v>
      </c>
      <c r="DV338" s="2">
        <v>0</v>
      </c>
      <c r="DW338" s="2">
        <v>0</v>
      </c>
      <c r="DX338" s="2">
        <v>0</v>
      </c>
      <c r="DY338" s="2" t="s">
        <v>3012</v>
      </c>
      <c r="DZ338" s="2">
        <v>3</v>
      </c>
      <c r="EA338" s="2" t="s">
        <v>12</v>
      </c>
      <c r="EB338" s="2">
        <v>70000</v>
      </c>
      <c r="EC338" s="2">
        <v>9</v>
      </c>
      <c r="ED338" s="2">
        <v>0</v>
      </c>
      <c r="EE338" s="2">
        <v>12</v>
      </c>
      <c r="EF338" s="2">
        <v>0</v>
      </c>
      <c r="EG338" s="2">
        <v>0</v>
      </c>
      <c r="EH338" s="2">
        <v>0</v>
      </c>
      <c r="EI338" s="2">
        <v>0</v>
      </c>
      <c r="EJ338" s="2">
        <v>0</v>
      </c>
      <c r="EK338" s="2" t="s">
        <v>3012</v>
      </c>
      <c r="EL338" s="2">
        <v>3</v>
      </c>
      <c r="EM338" s="2" t="s">
        <v>12</v>
      </c>
      <c r="EN338" s="2">
        <v>70000</v>
      </c>
      <c r="EO338" s="2">
        <v>18</v>
      </c>
      <c r="EP338" s="120">
        <v>420000</v>
      </c>
      <c r="EQ338" s="118" t="str">
        <f t="shared" si="50"/>
        <v/>
      </c>
      <c r="ER338" s="118" t="str">
        <f t="shared" si="51"/>
        <v/>
      </c>
      <c r="ES338" s="118" t="str">
        <f t="shared" si="52"/>
        <v/>
      </c>
      <c r="ET338" s="118" t="str">
        <f t="shared" si="53"/>
        <v/>
      </c>
      <c r="EU338" s="118">
        <f t="shared" si="54"/>
        <v>1</v>
      </c>
      <c r="EV338" s="118">
        <f t="shared" si="55"/>
        <v>1</v>
      </c>
      <c r="EW338" s="118">
        <f t="shared" si="56"/>
        <v>1</v>
      </c>
      <c r="EX338" s="118">
        <f t="shared" si="57"/>
        <v>1</v>
      </c>
      <c r="EY338" s="118">
        <f t="shared" si="58"/>
        <v>1</v>
      </c>
      <c r="EZ338" s="118">
        <f t="shared" si="59"/>
        <v>1</v>
      </c>
      <c r="FA338" s="118" t="str">
        <f>VLOOKUP(B338,[1]Kintone!A:H,8,0)</f>
        <v>病院</v>
      </c>
      <c r="FB338" s="118"/>
      <c r="FC338" s="118"/>
      <c r="FD338" s="118"/>
    </row>
    <row r="339" spans="1:161" ht="18.75" customHeight="1">
      <c r="A339" s="66">
        <v>335</v>
      </c>
      <c r="B339" s="25">
        <v>2134</v>
      </c>
      <c r="C339" s="67" t="s">
        <v>15</v>
      </c>
      <c r="D339" s="25">
        <v>2716300161</v>
      </c>
      <c r="E339" s="2" t="s">
        <v>1165</v>
      </c>
      <c r="F339" s="2">
        <v>0</v>
      </c>
      <c r="G339" s="2">
        <v>0</v>
      </c>
      <c r="H339" s="2" t="s">
        <v>814</v>
      </c>
      <c r="I339" s="2" t="s">
        <v>305</v>
      </c>
      <c r="J339" s="2" t="s">
        <v>815</v>
      </c>
      <c r="K339" s="68" t="s">
        <v>471</v>
      </c>
      <c r="L339" s="2" t="s">
        <v>3742</v>
      </c>
      <c r="M339" s="2" t="s">
        <v>1309</v>
      </c>
      <c r="N339" s="2" t="s">
        <v>1310</v>
      </c>
      <c r="O339" s="118" t="s">
        <v>1311</v>
      </c>
      <c r="P339" s="2" t="s">
        <v>471</v>
      </c>
      <c r="Q339" s="2" t="s">
        <v>814</v>
      </c>
      <c r="R339" s="2" t="s">
        <v>305</v>
      </c>
      <c r="S339" s="2" t="s">
        <v>815</v>
      </c>
      <c r="T339" s="119" t="s">
        <v>816</v>
      </c>
      <c r="U339" s="2" t="s">
        <v>20</v>
      </c>
      <c r="V339" s="2" t="s">
        <v>15</v>
      </c>
      <c r="W339" s="123"/>
      <c r="X339" s="2"/>
      <c r="Y339" s="2">
        <v>0</v>
      </c>
      <c r="Z339" s="2">
        <v>0</v>
      </c>
      <c r="AA339" s="2">
        <v>0</v>
      </c>
      <c r="AB339" s="2">
        <v>0</v>
      </c>
      <c r="AC339" s="2">
        <v>0</v>
      </c>
      <c r="AD339" s="2">
        <v>0</v>
      </c>
      <c r="AE339" s="2">
        <v>0</v>
      </c>
      <c r="AF339" s="2">
        <v>0</v>
      </c>
      <c r="AG339" s="2" t="s">
        <v>16</v>
      </c>
      <c r="AH339" s="2">
        <v>0</v>
      </c>
      <c r="AI339" s="2">
        <v>0</v>
      </c>
      <c r="AJ339" s="2">
        <v>0</v>
      </c>
      <c r="AK339" s="2">
        <v>0</v>
      </c>
      <c r="AL339" s="2">
        <v>0</v>
      </c>
      <c r="AM339" s="2">
        <v>0</v>
      </c>
      <c r="AN339" s="2">
        <v>0</v>
      </c>
      <c r="AO339" s="2">
        <v>0</v>
      </c>
      <c r="AP339" s="2">
        <v>0</v>
      </c>
      <c r="AQ339" s="2">
        <v>0</v>
      </c>
      <c r="AR339" s="2">
        <v>0</v>
      </c>
      <c r="AS339" s="2" t="s">
        <v>16</v>
      </c>
      <c r="AT339" s="2">
        <v>0</v>
      </c>
      <c r="AU339" s="2">
        <v>0</v>
      </c>
      <c r="AV339" s="2">
        <v>0</v>
      </c>
      <c r="AW339" s="2">
        <v>0</v>
      </c>
      <c r="AX339" s="2">
        <v>0</v>
      </c>
      <c r="AY339" s="2">
        <v>0</v>
      </c>
      <c r="AZ339" s="2">
        <v>0</v>
      </c>
      <c r="BA339" s="2">
        <v>0</v>
      </c>
      <c r="BB339" s="2">
        <v>0</v>
      </c>
      <c r="BC339" s="2">
        <v>0</v>
      </c>
      <c r="BD339" s="2">
        <v>0</v>
      </c>
      <c r="BE339" s="2" t="s">
        <v>16</v>
      </c>
      <c r="BF339" s="2">
        <v>0</v>
      </c>
      <c r="BG339" s="2">
        <v>0</v>
      </c>
      <c r="BH339" s="2">
        <v>0</v>
      </c>
      <c r="BI339" s="2">
        <v>0</v>
      </c>
      <c r="BJ339" s="2">
        <v>0</v>
      </c>
      <c r="BK339" s="2">
        <v>0</v>
      </c>
      <c r="BL339" s="2">
        <v>0</v>
      </c>
      <c r="BM339" s="2">
        <v>0</v>
      </c>
      <c r="BN339" s="2">
        <v>0</v>
      </c>
      <c r="BO339" s="2">
        <v>0</v>
      </c>
      <c r="BP339" s="2">
        <v>0</v>
      </c>
      <c r="BQ339" s="2" t="s">
        <v>16</v>
      </c>
      <c r="BR339" s="2">
        <v>0</v>
      </c>
      <c r="BS339" s="2">
        <v>0</v>
      </c>
      <c r="BT339" s="2">
        <v>0</v>
      </c>
      <c r="BU339" s="2">
        <v>0</v>
      </c>
      <c r="BV339" s="2">
        <v>0</v>
      </c>
      <c r="BW339" s="2">
        <v>0</v>
      </c>
      <c r="BX339" s="2">
        <v>0</v>
      </c>
      <c r="BY339" s="2">
        <v>0</v>
      </c>
      <c r="BZ339" s="2">
        <v>0</v>
      </c>
      <c r="CA339" s="2">
        <v>0</v>
      </c>
      <c r="CB339" s="2">
        <v>0</v>
      </c>
      <c r="CC339" s="2" t="s">
        <v>16</v>
      </c>
      <c r="CD339" s="2">
        <v>0</v>
      </c>
      <c r="CE339" s="2">
        <v>0</v>
      </c>
      <c r="CF339" s="2">
        <v>0</v>
      </c>
      <c r="CG339" s="2">
        <v>0</v>
      </c>
      <c r="CH339" s="2">
        <v>0</v>
      </c>
      <c r="CI339" s="2">
        <v>0</v>
      </c>
      <c r="CJ339" s="2">
        <v>0</v>
      </c>
      <c r="CK339" s="2">
        <v>0</v>
      </c>
      <c r="CL339" s="2">
        <v>0</v>
      </c>
      <c r="CM339" s="2">
        <v>0</v>
      </c>
      <c r="CN339" s="2">
        <v>0</v>
      </c>
      <c r="CO339" s="2" t="s">
        <v>16</v>
      </c>
      <c r="CP339" s="2">
        <v>0</v>
      </c>
      <c r="CQ339" s="2">
        <v>0</v>
      </c>
      <c r="CR339" s="2">
        <v>0</v>
      </c>
      <c r="CS339" s="2">
        <v>0</v>
      </c>
      <c r="CT339" s="2">
        <v>0</v>
      </c>
      <c r="CU339" s="2">
        <v>0</v>
      </c>
      <c r="CV339" s="2">
        <v>0</v>
      </c>
      <c r="CW339" s="2">
        <v>0</v>
      </c>
      <c r="CX339" s="2">
        <v>0</v>
      </c>
      <c r="CY339" s="2">
        <v>0</v>
      </c>
      <c r="CZ339" s="2">
        <v>0</v>
      </c>
      <c r="DA339" s="2" t="s">
        <v>16</v>
      </c>
      <c r="DB339" s="2">
        <v>0</v>
      </c>
      <c r="DC339" s="2">
        <v>0</v>
      </c>
      <c r="DD339" s="2">
        <v>0</v>
      </c>
      <c r="DE339" s="2">
        <v>9</v>
      </c>
      <c r="DF339" s="2">
        <v>0</v>
      </c>
      <c r="DG339" s="2">
        <v>12</v>
      </c>
      <c r="DH339" s="2">
        <v>0</v>
      </c>
      <c r="DI339" s="2">
        <v>0</v>
      </c>
      <c r="DJ339" s="2">
        <v>0</v>
      </c>
      <c r="DK339" s="2">
        <v>0</v>
      </c>
      <c r="DL339" s="2">
        <v>0</v>
      </c>
      <c r="DM339" s="2" t="s">
        <v>16</v>
      </c>
      <c r="DN339" s="2">
        <v>3</v>
      </c>
      <c r="DO339" s="2" t="s">
        <v>15</v>
      </c>
      <c r="DP339" s="2">
        <v>35000</v>
      </c>
      <c r="DQ339" s="2">
        <v>9</v>
      </c>
      <c r="DR339" s="2">
        <v>0</v>
      </c>
      <c r="DS339" s="2">
        <v>12</v>
      </c>
      <c r="DT339" s="2">
        <v>0</v>
      </c>
      <c r="DU339" s="2">
        <v>0</v>
      </c>
      <c r="DV339" s="2">
        <v>0</v>
      </c>
      <c r="DW339" s="2">
        <v>0</v>
      </c>
      <c r="DX339" s="2">
        <v>0</v>
      </c>
      <c r="DY339" s="2" t="s">
        <v>16</v>
      </c>
      <c r="DZ339" s="2">
        <v>3</v>
      </c>
      <c r="EA339" s="2" t="s">
        <v>15</v>
      </c>
      <c r="EB339" s="2">
        <v>35000</v>
      </c>
      <c r="EC339" s="2">
        <v>0</v>
      </c>
      <c r="ED339" s="2">
        <v>0</v>
      </c>
      <c r="EE339" s="2">
        <v>0</v>
      </c>
      <c r="EF339" s="2">
        <v>0</v>
      </c>
      <c r="EG339" s="2">
        <v>0</v>
      </c>
      <c r="EH339" s="2">
        <v>0</v>
      </c>
      <c r="EI339" s="2">
        <v>0</v>
      </c>
      <c r="EJ339" s="2">
        <v>0</v>
      </c>
      <c r="EK339" s="2" t="s">
        <v>16</v>
      </c>
      <c r="EL339" s="2">
        <v>0</v>
      </c>
      <c r="EM339" s="2">
        <v>0</v>
      </c>
      <c r="EN339" s="2">
        <v>0</v>
      </c>
      <c r="EO339" s="2">
        <v>6</v>
      </c>
      <c r="EP339" s="120">
        <v>70000</v>
      </c>
      <c r="EQ339" s="118" t="str">
        <f t="shared" si="50"/>
        <v/>
      </c>
      <c r="ER339" s="118" t="str">
        <f t="shared" si="51"/>
        <v/>
      </c>
      <c r="ES339" s="118" t="str">
        <f t="shared" si="52"/>
        <v/>
      </c>
      <c r="ET339" s="118" t="str">
        <f t="shared" si="53"/>
        <v/>
      </c>
      <c r="EU339" s="118" t="str">
        <f t="shared" si="54"/>
        <v/>
      </c>
      <c r="EV339" s="118" t="str">
        <f t="shared" si="55"/>
        <v/>
      </c>
      <c r="EW339" s="118" t="str">
        <f t="shared" si="56"/>
        <v/>
      </c>
      <c r="EX339" s="118">
        <f t="shared" si="57"/>
        <v>1</v>
      </c>
      <c r="EY339" s="118">
        <f t="shared" si="58"/>
        <v>1</v>
      </c>
      <c r="EZ339" s="118" t="str">
        <f t="shared" si="59"/>
        <v/>
      </c>
      <c r="FA339" s="118" t="str">
        <f>VLOOKUP(B339,[1]Kintone!A:H,8,0)</f>
        <v>診療所</v>
      </c>
      <c r="FB339" s="118"/>
      <c r="FC339" s="118"/>
      <c r="FD339" s="118"/>
    </row>
    <row r="340" spans="1:161" ht="18.75">
      <c r="A340" s="66">
        <v>336</v>
      </c>
      <c r="B340" s="25">
        <v>3072</v>
      </c>
      <c r="C340" s="67" t="s">
        <v>12</v>
      </c>
      <c r="D340" s="25">
        <v>2714207251</v>
      </c>
      <c r="E340" s="2" t="s">
        <v>1165</v>
      </c>
      <c r="F340" s="2">
        <v>0</v>
      </c>
      <c r="G340" s="2">
        <v>0</v>
      </c>
      <c r="H340" s="2" t="s">
        <v>2790</v>
      </c>
      <c r="I340" s="2" t="s">
        <v>271</v>
      </c>
      <c r="J340" s="2" t="s">
        <v>3743</v>
      </c>
      <c r="K340" s="68" t="s">
        <v>2286</v>
      </c>
      <c r="L340" s="2" t="s">
        <v>3744</v>
      </c>
      <c r="M340" s="2" t="s">
        <v>3744</v>
      </c>
      <c r="N340" s="2" t="s">
        <v>2792</v>
      </c>
      <c r="O340" s="118" t="s">
        <v>3745</v>
      </c>
      <c r="P340" s="2" t="s">
        <v>2286</v>
      </c>
      <c r="Q340" s="2" t="s">
        <v>2790</v>
      </c>
      <c r="R340" s="2" t="s">
        <v>271</v>
      </c>
      <c r="S340" s="2" t="s">
        <v>3746</v>
      </c>
      <c r="T340" s="119" t="s">
        <v>2792</v>
      </c>
      <c r="U340" s="2" t="s">
        <v>20</v>
      </c>
      <c r="V340" s="2" t="s">
        <v>12</v>
      </c>
      <c r="W340" s="69" t="s">
        <v>2793</v>
      </c>
      <c r="X340" s="2" t="s">
        <v>2794</v>
      </c>
      <c r="Y340" s="2">
        <v>0</v>
      </c>
      <c r="Z340" s="2">
        <v>0</v>
      </c>
      <c r="AA340" s="2">
        <v>0</v>
      </c>
      <c r="AB340" s="2">
        <v>0</v>
      </c>
      <c r="AC340" s="2">
        <v>0</v>
      </c>
      <c r="AD340" s="2">
        <v>0</v>
      </c>
      <c r="AE340" s="2">
        <v>0</v>
      </c>
      <c r="AF340" s="2">
        <v>0</v>
      </c>
      <c r="AG340" s="2" t="s">
        <v>16</v>
      </c>
      <c r="AH340" s="2">
        <v>0</v>
      </c>
      <c r="AI340" s="2">
        <v>0</v>
      </c>
      <c r="AJ340" s="2">
        <v>0</v>
      </c>
      <c r="AK340" s="2">
        <v>0</v>
      </c>
      <c r="AL340" s="2">
        <v>0</v>
      </c>
      <c r="AM340" s="2">
        <v>0</v>
      </c>
      <c r="AN340" s="2">
        <v>0</v>
      </c>
      <c r="AO340" s="2">
        <v>0</v>
      </c>
      <c r="AP340" s="2">
        <v>0</v>
      </c>
      <c r="AQ340" s="2">
        <v>0</v>
      </c>
      <c r="AR340" s="2">
        <v>0</v>
      </c>
      <c r="AS340" s="2" t="s">
        <v>16</v>
      </c>
      <c r="AT340" s="2">
        <v>0</v>
      </c>
      <c r="AU340" s="2">
        <v>0</v>
      </c>
      <c r="AV340" s="2">
        <v>0</v>
      </c>
      <c r="AW340" s="2">
        <v>8</v>
      </c>
      <c r="AX340" s="2">
        <v>0</v>
      </c>
      <c r="AY340" s="2">
        <v>12</v>
      </c>
      <c r="AZ340" s="2">
        <v>0</v>
      </c>
      <c r="BA340" s="2">
        <v>0</v>
      </c>
      <c r="BB340" s="2">
        <v>0</v>
      </c>
      <c r="BC340" s="2">
        <v>0</v>
      </c>
      <c r="BD340" s="2">
        <v>0</v>
      </c>
      <c r="BE340" s="2" t="s">
        <v>2794</v>
      </c>
      <c r="BF340" s="2">
        <v>4</v>
      </c>
      <c r="BG340" s="2" t="s">
        <v>12</v>
      </c>
      <c r="BH340" s="2">
        <v>90000</v>
      </c>
      <c r="BI340" s="2">
        <v>9</v>
      </c>
      <c r="BJ340" s="2">
        <v>30</v>
      </c>
      <c r="BK340" s="2">
        <v>12</v>
      </c>
      <c r="BL340" s="2">
        <v>30</v>
      </c>
      <c r="BM340" s="2">
        <v>0</v>
      </c>
      <c r="BN340" s="2">
        <v>0</v>
      </c>
      <c r="BO340" s="2">
        <v>0</v>
      </c>
      <c r="BP340" s="2">
        <v>0</v>
      </c>
      <c r="BQ340" s="2" t="s">
        <v>2794</v>
      </c>
      <c r="BR340" s="2">
        <v>3</v>
      </c>
      <c r="BS340" s="2" t="s">
        <v>12</v>
      </c>
      <c r="BT340" s="2">
        <v>70000</v>
      </c>
      <c r="BU340" s="2">
        <v>8</v>
      </c>
      <c r="BV340" s="2">
        <v>0</v>
      </c>
      <c r="BW340" s="2">
        <v>12</v>
      </c>
      <c r="BX340" s="2">
        <v>0</v>
      </c>
      <c r="BY340" s="2">
        <v>0</v>
      </c>
      <c r="BZ340" s="2">
        <v>0</v>
      </c>
      <c r="CA340" s="2">
        <v>0</v>
      </c>
      <c r="CB340" s="2">
        <v>0</v>
      </c>
      <c r="CC340" s="2" t="s">
        <v>2794</v>
      </c>
      <c r="CD340" s="2">
        <v>4</v>
      </c>
      <c r="CE340" s="2" t="s">
        <v>12</v>
      </c>
      <c r="CF340" s="2">
        <v>90000</v>
      </c>
      <c r="CG340" s="2">
        <v>0</v>
      </c>
      <c r="CH340" s="2">
        <v>0</v>
      </c>
      <c r="CI340" s="2">
        <v>0</v>
      </c>
      <c r="CJ340" s="2">
        <v>0</v>
      </c>
      <c r="CK340" s="2">
        <v>12</v>
      </c>
      <c r="CL340" s="2">
        <v>0</v>
      </c>
      <c r="CM340" s="2">
        <v>16</v>
      </c>
      <c r="CN340" s="2">
        <v>0</v>
      </c>
      <c r="CO340" s="2" t="s">
        <v>2794</v>
      </c>
      <c r="CP340" s="2">
        <v>4</v>
      </c>
      <c r="CQ340" s="2" t="s">
        <v>12</v>
      </c>
      <c r="CR340" s="2">
        <v>90000</v>
      </c>
      <c r="CS340" s="2">
        <v>0</v>
      </c>
      <c r="CT340" s="2">
        <v>0</v>
      </c>
      <c r="CU340" s="2">
        <v>0</v>
      </c>
      <c r="CV340" s="2">
        <v>0</v>
      </c>
      <c r="CW340" s="2">
        <v>0</v>
      </c>
      <c r="CX340" s="2">
        <v>0</v>
      </c>
      <c r="CY340" s="2">
        <v>0</v>
      </c>
      <c r="CZ340" s="2">
        <v>0</v>
      </c>
      <c r="DA340" s="2" t="s">
        <v>16</v>
      </c>
      <c r="DB340" s="2">
        <v>0</v>
      </c>
      <c r="DC340" s="2">
        <v>0</v>
      </c>
      <c r="DD340" s="2">
        <v>0</v>
      </c>
      <c r="DE340" s="2">
        <v>0</v>
      </c>
      <c r="DF340" s="2">
        <v>0</v>
      </c>
      <c r="DG340" s="2">
        <v>0</v>
      </c>
      <c r="DH340" s="2">
        <v>0</v>
      </c>
      <c r="DI340" s="2">
        <v>0</v>
      </c>
      <c r="DJ340" s="2">
        <v>0</v>
      </c>
      <c r="DK340" s="2">
        <v>0</v>
      </c>
      <c r="DL340" s="2">
        <v>0</v>
      </c>
      <c r="DM340" s="2" t="s">
        <v>16</v>
      </c>
      <c r="DN340" s="2">
        <v>0</v>
      </c>
      <c r="DO340" s="2">
        <v>0</v>
      </c>
      <c r="DP340" s="2">
        <v>0</v>
      </c>
      <c r="DQ340" s="2">
        <v>0</v>
      </c>
      <c r="DR340" s="2">
        <v>0</v>
      </c>
      <c r="DS340" s="2">
        <v>0</v>
      </c>
      <c r="DT340" s="2">
        <v>0</v>
      </c>
      <c r="DU340" s="2">
        <v>0</v>
      </c>
      <c r="DV340" s="2">
        <v>0</v>
      </c>
      <c r="DW340" s="2">
        <v>0</v>
      </c>
      <c r="DX340" s="2">
        <v>0</v>
      </c>
      <c r="DY340" s="2" t="s">
        <v>16</v>
      </c>
      <c r="DZ340" s="2">
        <v>0</v>
      </c>
      <c r="EA340" s="2">
        <v>0</v>
      </c>
      <c r="EB340" s="2">
        <v>0</v>
      </c>
      <c r="EC340" s="2">
        <v>0</v>
      </c>
      <c r="ED340" s="2">
        <v>0</v>
      </c>
      <c r="EE340" s="2">
        <v>0</v>
      </c>
      <c r="EF340" s="2">
        <v>0</v>
      </c>
      <c r="EG340" s="2">
        <v>14</v>
      </c>
      <c r="EH340" s="2">
        <v>30</v>
      </c>
      <c r="EI340" s="2">
        <v>20</v>
      </c>
      <c r="EJ340" s="2">
        <v>30</v>
      </c>
      <c r="EK340" s="2" t="s">
        <v>16</v>
      </c>
      <c r="EL340" s="2">
        <v>6</v>
      </c>
      <c r="EM340" s="2">
        <v>0</v>
      </c>
      <c r="EN340" s="2">
        <v>91000</v>
      </c>
      <c r="EO340" s="2">
        <v>21</v>
      </c>
      <c r="EP340" s="120">
        <v>329000</v>
      </c>
      <c r="EQ340" s="118" t="str">
        <f t="shared" si="50"/>
        <v/>
      </c>
      <c r="ER340" s="118" t="str">
        <f t="shared" si="51"/>
        <v/>
      </c>
      <c r="ES340" s="118">
        <f t="shared" si="52"/>
        <v>1</v>
      </c>
      <c r="ET340" s="118">
        <f t="shared" si="53"/>
        <v>1</v>
      </c>
      <c r="EU340" s="118">
        <f t="shared" si="54"/>
        <v>1</v>
      </c>
      <c r="EV340" s="118">
        <f t="shared" si="55"/>
        <v>1</v>
      </c>
      <c r="EW340" s="118" t="str">
        <f t="shared" si="56"/>
        <v/>
      </c>
      <c r="EX340" s="118" t="str">
        <f t="shared" si="57"/>
        <v/>
      </c>
      <c r="EY340" s="118" t="str">
        <f t="shared" si="58"/>
        <v/>
      </c>
      <c r="EZ340" s="118">
        <f t="shared" si="59"/>
        <v>1</v>
      </c>
      <c r="FA340" s="118" t="str">
        <f>VLOOKUP(B340,[1]Kintone!A:H,8,0)</f>
        <v>診療所</v>
      </c>
      <c r="FB340" s="118"/>
      <c r="FC340" s="118"/>
      <c r="FD340" s="118"/>
    </row>
    <row r="341" spans="1:161" ht="18.75" customHeight="1">
      <c r="A341" s="66">
        <v>337</v>
      </c>
      <c r="B341" s="25">
        <v>220</v>
      </c>
      <c r="C341" s="67" t="s">
        <v>12</v>
      </c>
      <c r="D341" s="25">
        <v>2719301166</v>
      </c>
      <c r="E341" s="2" t="s">
        <v>1165</v>
      </c>
      <c r="F341" s="2">
        <v>0</v>
      </c>
      <c r="G341" s="2">
        <v>0</v>
      </c>
      <c r="H341" s="2" t="s">
        <v>975</v>
      </c>
      <c r="I341" s="2" t="s">
        <v>647</v>
      </c>
      <c r="J341" s="2" t="s">
        <v>887</v>
      </c>
      <c r="K341" s="68" t="s">
        <v>530</v>
      </c>
      <c r="L341" s="2" t="s">
        <v>2072</v>
      </c>
      <c r="M341" s="2" t="s">
        <v>2072</v>
      </c>
      <c r="N341" s="2" t="s">
        <v>2073</v>
      </c>
      <c r="O341" s="118" t="s">
        <v>2074</v>
      </c>
      <c r="P341" s="2" t="s">
        <v>530</v>
      </c>
      <c r="Q341" s="2" t="s">
        <v>975</v>
      </c>
      <c r="R341" s="2" t="s">
        <v>647</v>
      </c>
      <c r="S341" s="2" t="s">
        <v>887</v>
      </c>
      <c r="T341" s="119" t="s">
        <v>888</v>
      </c>
      <c r="U341" s="2" t="s">
        <v>20</v>
      </c>
      <c r="V341" s="2" t="s">
        <v>12</v>
      </c>
      <c r="W341" s="123" t="s">
        <v>3057</v>
      </c>
      <c r="X341" s="2"/>
      <c r="Y341" s="2">
        <v>0</v>
      </c>
      <c r="Z341" s="2">
        <v>0</v>
      </c>
      <c r="AA341" s="2">
        <v>0</v>
      </c>
      <c r="AB341" s="2">
        <v>0</v>
      </c>
      <c r="AC341" s="2">
        <v>0</v>
      </c>
      <c r="AD341" s="2">
        <v>0</v>
      </c>
      <c r="AE341" s="2">
        <v>0</v>
      </c>
      <c r="AF341" s="2">
        <v>0</v>
      </c>
      <c r="AG341" s="2" t="s">
        <v>16</v>
      </c>
      <c r="AH341" s="2">
        <v>0</v>
      </c>
      <c r="AI341" s="2">
        <v>0</v>
      </c>
      <c r="AJ341" s="2">
        <v>0</v>
      </c>
      <c r="AK341" s="2">
        <v>0</v>
      </c>
      <c r="AL341" s="2">
        <v>0</v>
      </c>
      <c r="AM341" s="2">
        <v>0</v>
      </c>
      <c r="AN341" s="2">
        <v>0</v>
      </c>
      <c r="AO341" s="2">
        <v>0</v>
      </c>
      <c r="AP341" s="2">
        <v>0</v>
      </c>
      <c r="AQ341" s="2">
        <v>0</v>
      </c>
      <c r="AR341" s="2">
        <v>0</v>
      </c>
      <c r="AS341" s="2" t="s">
        <v>16</v>
      </c>
      <c r="AT341" s="2">
        <v>0</v>
      </c>
      <c r="AU341" s="2">
        <v>0</v>
      </c>
      <c r="AV341" s="2">
        <v>0</v>
      </c>
      <c r="AW341" s="2">
        <v>0</v>
      </c>
      <c r="AX341" s="2">
        <v>0</v>
      </c>
      <c r="AY341" s="2">
        <v>0</v>
      </c>
      <c r="AZ341" s="2">
        <v>0</v>
      </c>
      <c r="BA341" s="2">
        <v>0</v>
      </c>
      <c r="BB341" s="2">
        <v>0</v>
      </c>
      <c r="BC341" s="2">
        <v>0</v>
      </c>
      <c r="BD341" s="2">
        <v>0</v>
      </c>
      <c r="BE341" s="2" t="s">
        <v>16</v>
      </c>
      <c r="BF341" s="2">
        <v>0</v>
      </c>
      <c r="BG341" s="2">
        <v>0</v>
      </c>
      <c r="BH341" s="2">
        <v>0</v>
      </c>
      <c r="BI341" s="2">
        <v>0</v>
      </c>
      <c r="BJ341" s="2">
        <v>0</v>
      </c>
      <c r="BK341" s="2">
        <v>0</v>
      </c>
      <c r="BL341" s="2">
        <v>0</v>
      </c>
      <c r="BM341" s="2">
        <v>0</v>
      </c>
      <c r="BN341" s="2">
        <v>0</v>
      </c>
      <c r="BO341" s="2">
        <v>0</v>
      </c>
      <c r="BP341" s="2">
        <v>0</v>
      </c>
      <c r="BQ341" s="2" t="s">
        <v>16</v>
      </c>
      <c r="BR341" s="2">
        <v>0</v>
      </c>
      <c r="BS341" s="2">
        <v>0</v>
      </c>
      <c r="BT341" s="2">
        <v>0</v>
      </c>
      <c r="BU341" s="2">
        <v>8</v>
      </c>
      <c r="BV341" s="2">
        <v>45</v>
      </c>
      <c r="BW341" s="2">
        <v>12</v>
      </c>
      <c r="BX341" s="2">
        <v>45</v>
      </c>
      <c r="BY341" s="2">
        <v>0</v>
      </c>
      <c r="BZ341" s="2">
        <v>0</v>
      </c>
      <c r="CA341" s="2">
        <v>0</v>
      </c>
      <c r="CB341" s="2">
        <v>0</v>
      </c>
      <c r="CC341" s="2" t="s">
        <v>16</v>
      </c>
      <c r="CD341" s="2">
        <v>4</v>
      </c>
      <c r="CE341" s="2" t="s">
        <v>12</v>
      </c>
      <c r="CF341" s="2">
        <v>90000</v>
      </c>
      <c r="CG341" s="2">
        <v>8</v>
      </c>
      <c r="CH341" s="2">
        <v>45</v>
      </c>
      <c r="CI341" s="2">
        <v>12</v>
      </c>
      <c r="CJ341" s="2">
        <v>45</v>
      </c>
      <c r="CK341" s="2">
        <v>0</v>
      </c>
      <c r="CL341" s="2">
        <v>0</v>
      </c>
      <c r="CM341" s="2">
        <v>0</v>
      </c>
      <c r="CN341" s="2">
        <v>0</v>
      </c>
      <c r="CO341" s="2" t="s">
        <v>16</v>
      </c>
      <c r="CP341" s="2">
        <v>4</v>
      </c>
      <c r="CQ341" s="2" t="s">
        <v>12</v>
      </c>
      <c r="CR341" s="2">
        <v>90000</v>
      </c>
      <c r="CS341" s="2">
        <v>8</v>
      </c>
      <c r="CT341" s="2">
        <v>45</v>
      </c>
      <c r="CU341" s="2">
        <v>12</v>
      </c>
      <c r="CV341" s="2">
        <v>45</v>
      </c>
      <c r="CW341" s="2">
        <v>0</v>
      </c>
      <c r="CX341" s="2">
        <v>0</v>
      </c>
      <c r="CY341" s="2">
        <v>0</v>
      </c>
      <c r="CZ341" s="2">
        <v>0</v>
      </c>
      <c r="DA341" s="2" t="s">
        <v>16</v>
      </c>
      <c r="DB341" s="2">
        <v>4</v>
      </c>
      <c r="DC341" s="2" t="s">
        <v>12</v>
      </c>
      <c r="DD341" s="2">
        <v>90000</v>
      </c>
      <c r="DE341" s="2">
        <v>8</v>
      </c>
      <c r="DF341" s="2">
        <v>45</v>
      </c>
      <c r="DG341" s="2">
        <v>12</v>
      </c>
      <c r="DH341" s="2">
        <v>45</v>
      </c>
      <c r="DI341" s="2">
        <v>0</v>
      </c>
      <c r="DJ341" s="2">
        <v>0</v>
      </c>
      <c r="DK341" s="2">
        <v>0</v>
      </c>
      <c r="DL341" s="2">
        <v>0</v>
      </c>
      <c r="DM341" s="2" t="s">
        <v>16</v>
      </c>
      <c r="DN341" s="2">
        <v>4</v>
      </c>
      <c r="DO341" s="2" t="s">
        <v>12</v>
      </c>
      <c r="DP341" s="2">
        <v>90000</v>
      </c>
      <c r="DQ341" s="2">
        <v>8</v>
      </c>
      <c r="DR341" s="2">
        <v>45</v>
      </c>
      <c r="DS341" s="2">
        <v>12</v>
      </c>
      <c r="DT341" s="2">
        <v>45</v>
      </c>
      <c r="DU341" s="2">
        <v>0</v>
      </c>
      <c r="DV341" s="2">
        <v>0</v>
      </c>
      <c r="DW341" s="2">
        <v>0</v>
      </c>
      <c r="DX341" s="2">
        <v>0</v>
      </c>
      <c r="DY341" s="2" t="s">
        <v>16</v>
      </c>
      <c r="DZ341" s="2">
        <v>4</v>
      </c>
      <c r="EA341" s="2" t="s">
        <v>12</v>
      </c>
      <c r="EB341" s="2">
        <v>90000</v>
      </c>
      <c r="EC341" s="2">
        <v>8</v>
      </c>
      <c r="ED341" s="2">
        <v>45</v>
      </c>
      <c r="EE341" s="2">
        <v>12</v>
      </c>
      <c r="EF341" s="2">
        <v>45</v>
      </c>
      <c r="EG341" s="2">
        <v>0</v>
      </c>
      <c r="EH341" s="2">
        <v>0</v>
      </c>
      <c r="EI341" s="2">
        <v>0</v>
      </c>
      <c r="EJ341" s="2">
        <v>0</v>
      </c>
      <c r="EK341" s="2" t="s">
        <v>16</v>
      </c>
      <c r="EL341" s="2">
        <v>4</v>
      </c>
      <c r="EM341" s="2" t="s">
        <v>12</v>
      </c>
      <c r="EN341" s="2">
        <v>90000</v>
      </c>
      <c r="EO341" s="2">
        <v>24</v>
      </c>
      <c r="EP341" s="120">
        <v>540000</v>
      </c>
      <c r="EQ341" s="118" t="str">
        <f t="shared" si="50"/>
        <v/>
      </c>
      <c r="ER341" s="118" t="str">
        <f t="shared" si="51"/>
        <v/>
      </c>
      <c r="ES341" s="118" t="str">
        <f t="shared" si="52"/>
        <v/>
      </c>
      <c r="ET341" s="118" t="str">
        <f t="shared" si="53"/>
        <v/>
      </c>
      <c r="EU341" s="118">
        <f t="shared" si="54"/>
        <v>1</v>
      </c>
      <c r="EV341" s="118">
        <f t="shared" si="55"/>
        <v>1</v>
      </c>
      <c r="EW341" s="118">
        <f t="shared" si="56"/>
        <v>1</v>
      </c>
      <c r="EX341" s="118">
        <f t="shared" si="57"/>
        <v>1</v>
      </c>
      <c r="EY341" s="118">
        <f t="shared" si="58"/>
        <v>1</v>
      </c>
      <c r="EZ341" s="118">
        <f t="shared" si="59"/>
        <v>1</v>
      </c>
      <c r="FA341" s="118" t="str">
        <f>VLOOKUP(B341,[1]Kintone!A:H,8,0)</f>
        <v>診療所</v>
      </c>
      <c r="FB341" s="118"/>
      <c r="FC341" s="118"/>
      <c r="FD341" s="118"/>
    </row>
    <row r="342" spans="1:161" ht="18.75">
      <c r="A342" s="66">
        <v>338</v>
      </c>
      <c r="B342" s="25">
        <v>2754</v>
      </c>
      <c r="C342" s="67" t="s">
        <v>12</v>
      </c>
      <c r="D342" s="25">
        <v>2719410769</v>
      </c>
      <c r="E342" s="2" t="s">
        <v>3747</v>
      </c>
      <c r="F342" s="2">
        <v>0</v>
      </c>
      <c r="G342" s="2">
        <v>0</v>
      </c>
      <c r="H342" s="2" t="s">
        <v>876</v>
      </c>
      <c r="I342" s="2" t="s">
        <v>47</v>
      </c>
      <c r="J342" s="2" t="s">
        <v>1052</v>
      </c>
      <c r="K342" s="68" t="s">
        <v>528</v>
      </c>
      <c r="L342" s="2" t="s">
        <v>3748</v>
      </c>
      <c r="M342" s="2" t="s">
        <v>3748</v>
      </c>
      <c r="N342" s="2" t="s">
        <v>877</v>
      </c>
      <c r="O342" s="118" t="s">
        <v>1630</v>
      </c>
      <c r="P342" s="2" t="s">
        <v>528</v>
      </c>
      <c r="Q342" s="2" t="s">
        <v>876</v>
      </c>
      <c r="R342" s="2" t="s">
        <v>47</v>
      </c>
      <c r="S342" s="2" t="s">
        <v>1052</v>
      </c>
      <c r="T342" s="119" t="s">
        <v>877</v>
      </c>
      <c r="U342" s="2" t="s">
        <v>20</v>
      </c>
      <c r="V342" s="2" t="s">
        <v>12</v>
      </c>
      <c r="W342" s="69"/>
      <c r="X342" s="2"/>
      <c r="Y342" s="2">
        <v>0</v>
      </c>
      <c r="Z342" s="2">
        <v>0</v>
      </c>
      <c r="AA342" s="2">
        <v>0</v>
      </c>
      <c r="AB342" s="2">
        <v>0</v>
      </c>
      <c r="AC342" s="2">
        <v>0</v>
      </c>
      <c r="AD342" s="2">
        <v>0</v>
      </c>
      <c r="AE342" s="2">
        <v>0</v>
      </c>
      <c r="AF342" s="2">
        <v>0</v>
      </c>
      <c r="AG342" s="2" t="s">
        <v>16</v>
      </c>
      <c r="AH342" s="2">
        <v>0</v>
      </c>
      <c r="AI342" s="2">
        <v>0</v>
      </c>
      <c r="AJ342" s="2">
        <v>0</v>
      </c>
      <c r="AK342" s="2">
        <v>0</v>
      </c>
      <c r="AL342" s="2">
        <v>0</v>
      </c>
      <c r="AM342" s="2">
        <v>0</v>
      </c>
      <c r="AN342" s="2">
        <v>0</v>
      </c>
      <c r="AO342" s="2">
        <v>0</v>
      </c>
      <c r="AP342" s="2">
        <v>0</v>
      </c>
      <c r="AQ342" s="2">
        <v>0</v>
      </c>
      <c r="AR342" s="2">
        <v>0</v>
      </c>
      <c r="AS342" s="2" t="s">
        <v>16</v>
      </c>
      <c r="AT342" s="2">
        <v>0</v>
      </c>
      <c r="AU342" s="2">
        <v>0</v>
      </c>
      <c r="AV342" s="2">
        <v>0</v>
      </c>
      <c r="AW342" s="2">
        <v>8</v>
      </c>
      <c r="AX342" s="2">
        <v>0</v>
      </c>
      <c r="AY342" s="2">
        <v>15</v>
      </c>
      <c r="AZ342" s="2">
        <v>0</v>
      </c>
      <c r="BA342" s="2">
        <v>0</v>
      </c>
      <c r="BB342" s="2">
        <v>0</v>
      </c>
      <c r="BC342" s="2">
        <v>0</v>
      </c>
      <c r="BD342" s="2">
        <v>0</v>
      </c>
      <c r="BE342" s="2" t="s">
        <v>16</v>
      </c>
      <c r="BF342" s="2">
        <v>7</v>
      </c>
      <c r="BG342" s="2" t="s">
        <v>12</v>
      </c>
      <c r="BH342" s="2">
        <v>130000</v>
      </c>
      <c r="BI342" s="2">
        <v>8</v>
      </c>
      <c r="BJ342" s="2">
        <v>0</v>
      </c>
      <c r="BK342" s="2">
        <v>15</v>
      </c>
      <c r="BL342" s="2">
        <v>0</v>
      </c>
      <c r="BM342" s="2">
        <v>0</v>
      </c>
      <c r="BN342" s="2">
        <v>0</v>
      </c>
      <c r="BO342" s="2">
        <v>0</v>
      </c>
      <c r="BP342" s="2">
        <v>0</v>
      </c>
      <c r="BQ342" s="2" t="s">
        <v>16</v>
      </c>
      <c r="BR342" s="2">
        <v>7</v>
      </c>
      <c r="BS342" s="2" t="s">
        <v>12</v>
      </c>
      <c r="BT342" s="2">
        <v>130000</v>
      </c>
      <c r="BU342" s="2">
        <v>8</v>
      </c>
      <c r="BV342" s="2">
        <v>0</v>
      </c>
      <c r="BW342" s="2">
        <v>15</v>
      </c>
      <c r="BX342" s="2">
        <v>0</v>
      </c>
      <c r="BY342" s="2">
        <v>0</v>
      </c>
      <c r="BZ342" s="2">
        <v>0</v>
      </c>
      <c r="CA342" s="2">
        <v>0</v>
      </c>
      <c r="CB342" s="2">
        <v>0</v>
      </c>
      <c r="CC342" s="2" t="s">
        <v>16</v>
      </c>
      <c r="CD342" s="2">
        <v>7</v>
      </c>
      <c r="CE342" s="2" t="s">
        <v>12</v>
      </c>
      <c r="CF342" s="2">
        <v>130000</v>
      </c>
      <c r="CG342" s="2">
        <v>8</v>
      </c>
      <c r="CH342" s="2">
        <v>0</v>
      </c>
      <c r="CI342" s="2">
        <v>15</v>
      </c>
      <c r="CJ342" s="2">
        <v>0</v>
      </c>
      <c r="CK342" s="2">
        <v>0</v>
      </c>
      <c r="CL342" s="2">
        <v>0</v>
      </c>
      <c r="CM342" s="2">
        <v>0</v>
      </c>
      <c r="CN342" s="2">
        <v>0</v>
      </c>
      <c r="CO342" s="2" t="s">
        <v>16</v>
      </c>
      <c r="CP342" s="2">
        <v>7</v>
      </c>
      <c r="CQ342" s="2" t="s">
        <v>12</v>
      </c>
      <c r="CR342" s="2">
        <v>130000</v>
      </c>
      <c r="CS342" s="2">
        <v>8</v>
      </c>
      <c r="CT342" s="2">
        <v>0</v>
      </c>
      <c r="CU342" s="2">
        <v>15</v>
      </c>
      <c r="CV342" s="2">
        <v>0</v>
      </c>
      <c r="CW342" s="2">
        <v>0</v>
      </c>
      <c r="CX342" s="2">
        <v>0</v>
      </c>
      <c r="CY342" s="2">
        <v>0</v>
      </c>
      <c r="CZ342" s="2">
        <v>0</v>
      </c>
      <c r="DA342" s="2" t="s">
        <v>16</v>
      </c>
      <c r="DB342" s="2">
        <v>7</v>
      </c>
      <c r="DC342" s="2" t="s">
        <v>12</v>
      </c>
      <c r="DD342" s="2">
        <v>130000</v>
      </c>
      <c r="DE342" s="2">
        <v>8</v>
      </c>
      <c r="DF342" s="2">
        <v>0</v>
      </c>
      <c r="DG342" s="2">
        <v>15</v>
      </c>
      <c r="DH342" s="2">
        <v>0</v>
      </c>
      <c r="DI342" s="2">
        <v>0</v>
      </c>
      <c r="DJ342" s="2">
        <v>0</v>
      </c>
      <c r="DK342" s="2">
        <v>0</v>
      </c>
      <c r="DL342" s="2">
        <v>0</v>
      </c>
      <c r="DM342" s="2" t="s">
        <v>16</v>
      </c>
      <c r="DN342" s="2">
        <v>7</v>
      </c>
      <c r="DO342" s="2" t="s">
        <v>12</v>
      </c>
      <c r="DP342" s="2">
        <v>130000</v>
      </c>
      <c r="DQ342" s="2">
        <v>8</v>
      </c>
      <c r="DR342" s="2">
        <v>0</v>
      </c>
      <c r="DS342" s="2">
        <v>15</v>
      </c>
      <c r="DT342" s="2">
        <v>0</v>
      </c>
      <c r="DU342" s="2">
        <v>0</v>
      </c>
      <c r="DV342" s="2">
        <v>0</v>
      </c>
      <c r="DW342" s="2">
        <v>0</v>
      </c>
      <c r="DX342" s="2">
        <v>0</v>
      </c>
      <c r="DY342" s="2" t="s">
        <v>16</v>
      </c>
      <c r="DZ342" s="2">
        <v>7</v>
      </c>
      <c r="EA342" s="2" t="s">
        <v>12</v>
      </c>
      <c r="EB342" s="2">
        <v>130000</v>
      </c>
      <c r="EC342" s="2">
        <v>8</v>
      </c>
      <c r="ED342" s="2">
        <v>0</v>
      </c>
      <c r="EE342" s="2">
        <v>15</v>
      </c>
      <c r="EF342" s="2">
        <v>0</v>
      </c>
      <c r="EG342" s="2">
        <v>0</v>
      </c>
      <c r="EH342" s="2">
        <v>0</v>
      </c>
      <c r="EI342" s="2">
        <v>0</v>
      </c>
      <c r="EJ342" s="2">
        <v>0</v>
      </c>
      <c r="EK342" s="2" t="s">
        <v>16</v>
      </c>
      <c r="EL342" s="2">
        <v>7</v>
      </c>
      <c r="EM342" s="2" t="s">
        <v>12</v>
      </c>
      <c r="EN342" s="2">
        <v>130000</v>
      </c>
      <c r="EO342" s="2">
        <v>56</v>
      </c>
      <c r="EP342" s="120">
        <v>1040000</v>
      </c>
      <c r="EQ342" s="118" t="str">
        <f t="shared" si="50"/>
        <v/>
      </c>
      <c r="ER342" s="118" t="str">
        <f t="shared" si="51"/>
        <v/>
      </c>
      <c r="ES342" s="118">
        <f t="shared" si="52"/>
        <v>1</v>
      </c>
      <c r="ET342" s="118">
        <f t="shared" si="53"/>
        <v>1</v>
      </c>
      <c r="EU342" s="118">
        <f t="shared" si="54"/>
        <v>1</v>
      </c>
      <c r="EV342" s="118">
        <f t="shared" si="55"/>
        <v>1</v>
      </c>
      <c r="EW342" s="118">
        <f t="shared" si="56"/>
        <v>1</v>
      </c>
      <c r="EX342" s="118">
        <f t="shared" si="57"/>
        <v>1</v>
      </c>
      <c r="EY342" s="118">
        <f t="shared" si="58"/>
        <v>1</v>
      </c>
      <c r="EZ342" s="118">
        <f t="shared" si="59"/>
        <v>1</v>
      </c>
      <c r="FA342" s="118" t="str">
        <f>VLOOKUP(B342,[1]Kintone!A:H,8,0)</f>
        <v>診療所</v>
      </c>
      <c r="FB342" s="118"/>
      <c r="FC342" s="118"/>
      <c r="FD342" s="118"/>
    </row>
    <row r="343" spans="1:161" ht="18.75" customHeight="1">
      <c r="A343" s="66">
        <v>339</v>
      </c>
      <c r="B343" s="25">
        <v>2514</v>
      </c>
      <c r="C343" s="67" t="s">
        <v>12</v>
      </c>
      <c r="D343" s="25">
        <v>2719300523</v>
      </c>
      <c r="E343" s="2" t="s">
        <v>703</v>
      </c>
      <c r="F343" s="2" t="s">
        <v>2001</v>
      </c>
      <c r="G343" s="2" t="s">
        <v>2002</v>
      </c>
      <c r="H343" s="2" t="s">
        <v>703</v>
      </c>
      <c r="I343" s="2" t="s">
        <v>647</v>
      </c>
      <c r="J343" s="2" t="s">
        <v>2003</v>
      </c>
      <c r="K343" s="68" t="s">
        <v>2004</v>
      </c>
      <c r="L343" s="2" t="s">
        <v>2005</v>
      </c>
      <c r="M343" s="2" t="s">
        <v>3749</v>
      </c>
      <c r="N343" s="2" t="s">
        <v>2006</v>
      </c>
      <c r="O343" s="118" t="s">
        <v>3750</v>
      </c>
      <c r="P343" s="2" t="s">
        <v>2004</v>
      </c>
      <c r="Q343" s="2" t="s">
        <v>703</v>
      </c>
      <c r="R343" s="2" t="s">
        <v>647</v>
      </c>
      <c r="S343" s="2" t="s">
        <v>2003</v>
      </c>
      <c r="T343" s="119" t="s">
        <v>3129</v>
      </c>
      <c r="U343" s="2" t="s">
        <v>29</v>
      </c>
      <c r="V343" s="2" t="s">
        <v>12</v>
      </c>
      <c r="W343" s="69" t="s">
        <v>3130</v>
      </c>
      <c r="X343" s="2" t="s">
        <v>3131</v>
      </c>
      <c r="Y343" s="2">
        <v>0</v>
      </c>
      <c r="Z343" s="2">
        <v>0</v>
      </c>
      <c r="AA343" s="2">
        <v>0</v>
      </c>
      <c r="AB343" s="2">
        <v>0</v>
      </c>
      <c r="AC343" s="2">
        <v>0</v>
      </c>
      <c r="AD343" s="2">
        <v>0</v>
      </c>
      <c r="AE343" s="2">
        <v>0</v>
      </c>
      <c r="AF343" s="2">
        <v>0</v>
      </c>
      <c r="AG343" s="2" t="s">
        <v>16</v>
      </c>
      <c r="AH343" s="2">
        <v>0</v>
      </c>
      <c r="AI343" s="2">
        <v>0</v>
      </c>
      <c r="AJ343" s="2">
        <v>0</v>
      </c>
      <c r="AK343" s="2">
        <v>0</v>
      </c>
      <c r="AL343" s="2">
        <v>0</v>
      </c>
      <c r="AM343" s="2">
        <v>0</v>
      </c>
      <c r="AN343" s="2">
        <v>0</v>
      </c>
      <c r="AO343" s="2">
        <v>0</v>
      </c>
      <c r="AP343" s="2">
        <v>0</v>
      </c>
      <c r="AQ343" s="2">
        <v>0</v>
      </c>
      <c r="AR343" s="2">
        <v>0</v>
      </c>
      <c r="AS343" s="2" t="s">
        <v>16</v>
      </c>
      <c r="AT343" s="2">
        <v>0</v>
      </c>
      <c r="AU343" s="2">
        <v>0</v>
      </c>
      <c r="AV343" s="2">
        <v>0</v>
      </c>
      <c r="AW343" s="2">
        <v>0</v>
      </c>
      <c r="AX343" s="2">
        <v>0</v>
      </c>
      <c r="AY343" s="2">
        <v>0</v>
      </c>
      <c r="AZ343" s="2">
        <v>0</v>
      </c>
      <c r="BA343" s="2">
        <v>0</v>
      </c>
      <c r="BB343" s="2">
        <v>0</v>
      </c>
      <c r="BC343" s="2">
        <v>0</v>
      </c>
      <c r="BD343" s="2">
        <v>0</v>
      </c>
      <c r="BE343" s="2" t="s">
        <v>16</v>
      </c>
      <c r="BF343" s="2">
        <v>0</v>
      </c>
      <c r="BG343" s="2">
        <v>0</v>
      </c>
      <c r="BH343" s="2">
        <v>0</v>
      </c>
      <c r="BI343" s="2">
        <v>0</v>
      </c>
      <c r="BJ343" s="2">
        <v>0</v>
      </c>
      <c r="BK343" s="2">
        <v>0</v>
      </c>
      <c r="BL343" s="2">
        <v>0</v>
      </c>
      <c r="BM343" s="2">
        <v>0</v>
      </c>
      <c r="BN343" s="2">
        <v>0</v>
      </c>
      <c r="BO343" s="2">
        <v>0</v>
      </c>
      <c r="BP343" s="2">
        <v>0</v>
      </c>
      <c r="BQ343" s="2" t="s">
        <v>16</v>
      </c>
      <c r="BR343" s="2">
        <v>0</v>
      </c>
      <c r="BS343" s="2">
        <v>0</v>
      </c>
      <c r="BT343" s="2">
        <v>0</v>
      </c>
      <c r="BU343" s="2">
        <v>0</v>
      </c>
      <c r="BV343" s="2">
        <v>0</v>
      </c>
      <c r="BW343" s="2">
        <v>0</v>
      </c>
      <c r="BX343" s="2">
        <v>0</v>
      </c>
      <c r="BY343" s="2">
        <v>0</v>
      </c>
      <c r="BZ343" s="2">
        <v>0</v>
      </c>
      <c r="CA343" s="2">
        <v>0</v>
      </c>
      <c r="CB343" s="2">
        <v>0</v>
      </c>
      <c r="CC343" s="2" t="s">
        <v>16</v>
      </c>
      <c r="CD343" s="2">
        <v>0</v>
      </c>
      <c r="CE343" s="2">
        <v>0</v>
      </c>
      <c r="CF343" s="2">
        <v>0</v>
      </c>
      <c r="CG343" s="2">
        <v>0</v>
      </c>
      <c r="CH343" s="2">
        <v>0</v>
      </c>
      <c r="CI343" s="2">
        <v>0</v>
      </c>
      <c r="CJ343" s="2">
        <v>0</v>
      </c>
      <c r="CK343" s="2">
        <v>0</v>
      </c>
      <c r="CL343" s="2">
        <v>0</v>
      </c>
      <c r="CM343" s="2">
        <v>0</v>
      </c>
      <c r="CN343" s="2">
        <v>0</v>
      </c>
      <c r="CO343" s="2" t="s">
        <v>16</v>
      </c>
      <c r="CP343" s="2">
        <v>0</v>
      </c>
      <c r="CQ343" s="2">
        <v>0</v>
      </c>
      <c r="CR343" s="2">
        <v>0</v>
      </c>
      <c r="CS343" s="2">
        <v>0</v>
      </c>
      <c r="CT343" s="2">
        <v>0</v>
      </c>
      <c r="CU343" s="2">
        <v>0</v>
      </c>
      <c r="CV343" s="2">
        <v>0</v>
      </c>
      <c r="CW343" s="2">
        <v>0</v>
      </c>
      <c r="CX343" s="2">
        <v>0</v>
      </c>
      <c r="CY343" s="2">
        <v>0</v>
      </c>
      <c r="CZ343" s="2">
        <v>0</v>
      </c>
      <c r="DA343" s="2" t="s">
        <v>16</v>
      </c>
      <c r="DB343" s="2">
        <v>0</v>
      </c>
      <c r="DC343" s="2">
        <v>0</v>
      </c>
      <c r="DD343" s="2">
        <v>0</v>
      </c>
      <c r="DE343" s="2">
        <v>9</v>
      </c>
      <c r="DF343" s="2">
        <v>0</v>
      </c>
      <c r="DG343" s="2">
        <v>13</v>
      </c>
      <c r="DH343" s="2">
        <v>0</v>
      </c>
      <c r="DI343" s="2">
        <v>0</v>
      </c>
      <c r="DJ343" s="2">
        <v>0</v>
      </c>
      <c r="DK343" s="2">
        <v>0</v>
      </c>
      <c r="DL343" s="2">
        <v>0</v>
      </c>
      <c r="DM343" s="2" t="s">
        <v>3131</v>
      </c>
      <c r="DN343" s="2">
        <v>4</v>
      </c>
      <c r="DO343" s="2" t="s">
        <v>12</v>
      </c>
      <c r="DP343" s="2">
        <v>90000</v>
      </c>
      <c r="DQ343" s="2">
        <v>9</v>
      </c>
      <c r="DR343" s="2">
        <v>0</v>
      </c>
      <c r="DS343" s="2">
        <v>13</v>
      </c>
      <c r="DT343" s="2">
        <v>0</v>
      </c>
      <c r="DU343" s="2">
        <v>0</v>
      </c>
      <c r="DV343" s="2">
        <v>0</v>
      </c>
      <c r="DW343" s="2">
        <v>0</v>
      </c>
      <c r="DX343" s="2">
        <v>0</v>
      </c>
      <c r="DY343" s="2" t="s">
        <v>3131</v>
      </c>
      <c r="DZ343" s="2">
        <v>4</v>
      </c>
      <c r="EA343" s="2" t="s">
        <v>12</v>
      </c>
      <c r="EB343" s="2">
        <v>90000</v>
      </c>
      <c r="EC343" s="2">
        <v>0</v>
      </c>
      <c r="ED343" s="2">
        <v>0</v>
      </c>
      <c r="EE343" s="2">
        <v>0</v>
      </c>
      <c r="EF343" s="2">
        <v>0</v>
      </c>
      <c r="EG343" s="2">
        <v>0</v>
      </c>
      <c r="EH343" s="2">
        <v>0</v>
      </c>
      <c r="EI343" s="2">
        <v>0</v>
      </c>
      <c r="EJ343" s="2">
        <v>0</v>
      </c>
      <c r="EK343" s="2" t="s">
        <v>16</v>
      </c>
      <c r="EL343" s="2">
        <v>0</v>
      </c>
      <c r="EM343" s="2">
        <v>0</v>
      </c>
      <c r="EN343" s="2">
        <v>0</v>
      </c>
      <c r="EO343" s="2">
        <v>8</v>
      </c>
      <c r="EP343" s="120">
        <v>180000</v>
      </c>
      <c r="EQ343" s="118" t="str">
        <f t="shared" si="50"/>
        <v/>
      </c>
      <c r="ER343" s="118" t="str">
        <f t="shared" si="51"/>
        <v/>
      </c>
      <c r="ES343" s="118" t="str">
        <f t="shared" si="52"/>
        <v/>
      </c>
      <c r="ET343" s="118" t="str">
        <f t="shared" si="53"/>
        <v/>
      </c>
      <c r="EU343" s="118" t="str">
        <f t="shared" si="54"/>
        <v/>
      </c>
      <c r="EV343" s="118" t="str">
        <f t="shared" si="55"/>
        <v/>
      </c>
      <c r="EW343" s="118" t="str">
        <f t="shared" si="56"/>
        <v/>
      </c>
      <c r="EX343" s="118">
        <f t="shared" si="57"/>
        <v>1</v>
      </c>
      <c r="EY343" s="118">
        <f t="shared" si="58"/>
        <v>1</v>
      </c>
      <c r="EZ343" s="118" t="str">
        <f t="shared" si="59"/>
        <v/>
      </c>
      <c r="FA343" s="118" t="str">
        <f>VLOOKUP(B343,[1]Kintone!A:H,8,0)</f>
        <v>病院</v>
      </c>
      <c r="FB343" s="118"/>
      <c r="FC343" s="118"/>
      <c r="FD343" s="118"/>
    </row>
    <row r="344" spans="1:161" ht="18.75" customHeight="1">
      <c r="A344" s="66">
        <v>340</v>
      </c>
      <c r="B344" s="25">
        <v>329</v>
      </c>
      <c r="C344" s="67" t="s">
        <v>12</v>
      </c>
      <c r="D344" s="25">
        <v>2712307863</v>
      </c>
      <c r="E344" s="2" t="s">
        <v>268</v>
      </c>
      <c r="F344" s="2" t="s">
        <v>3751</v>
      </c>
      <c r="G344" s="2" t="s">
        <v>3752</v>
      </c>
      <c r="H344" s="2" t="s">
        <v>268</v>
      </c>
      <c r="I344" s="2" t="s">
        <v>43</v>
      </c>
      <c r="J344" s="2" t="s">
        <v>3077</v>
      </c>
      <c r="K344" s="68" t="s">
        <v>3076</v>
      </c>
      <c r="L344" s="2" t="s">
        <v>3753</v>
      </c>
      <c r="M344" s="2" t="s">
        <v>3754</v>
      </c>
      <c r="N344" s="2" t="s">
        <v>3078</v>
      </c>
      <c r="O344" s="118" t="s">
        <v>3755</v>
      </c>
      <c r="P344" s="2" t="s">
        <v>3076</v>
      </c>
      <c r="Q344" s="2" t="s">
        <v>268</v>
      </c>
      <c r="R344" s="2" t="s">
        <v>43</v>
      </c>
      <c r="S344" s="2" t="s">
        <v>3077</v>
      </c>
      <c r="T344" s="119" t="s">
        <v>3078</v>
      </c>
      <c r="U344" s="2" t="s">
        <v>20</v>
      </c>
      <c r="V344" s="2" t="s">
        <v>12</v>
      </c>
      <c r="W344" s="123" t="s">
        <v>3079</v>
      </c>
      <c r="X344" s="2"/>
      <c r="Y344" s="2">
        <v>0</v>
      </c>
      <c r="Z344" s="2">
        <v>0</v>
      </c>
      <c r="AA344" s="2">
        <v>0</v>
      </c>
      <c r="AB344" s="2">
        <v>0</v>
      </c>
      <c r="AC344" s="2">
        <v>0</v>
      </c>
      <c r="AD344" s="2">
        <v>0</v>
      </c>
      <c r="AE344" s="2">
        <v>0</v>
      </c>
      <c r="AF344" s="2">
        <v>0</v>
      </c>
      <c r="AG344" s="2" t="s">
        <v>16</v>
      </c>
      <c r="AH344" s="2">
        <v>0</v>
      </c>
      <c r="AI344" s="2">
        <v>0</v>
      </c>
      <c r="AJ344" s="2">
        <v>0</v>
      </c>
      <c r="AK344" s="2">
        <v>0</v>
      </c>
      <c r="AL344" s="2">
        <v>0</v>
      </c>
      <c r="AM344" s="2">
        <v>0</v>
      </c>
      <c r="AN344" s="2">
        <v>0</v>
      </c>
      <c r="AO344" s="2">
        <v>0</v>
      </c>
      <c r="AP344" s="2">
        <v>0</v>
      </c>
      <c r="AQ344" s="2">
        <v>0</v>
      </c>
      <c r="AR344" s="2">
        <v>0</v>
      </c>
      <c r="AS344" s="2" t="s">
        <v>16</v>
      </c>
      <c r="AT344" s="2">
        <v>0</v>
      </c>
      <c r="AU344" s="2">
        <v>0</v>
      </c>
      <c r="AV344" s="2">
        <v>0</v>
      </c>
      <c r="AW344" s="2">
        <v>0</v>
      </c>
      <c r="AX344" s="2">
        <v>0</v>
      </c>
      <c r="AY344" s="2">
        <v>0</v>
      </c>
      <c r="AZ344" s="2">
        <v>0</v>
      </c>
      <c r="BA344" s="2">
        <v>0</v>
      </c>
      <c r="BB344" s="2">
        <v>0</v>
      </c>
      <c r="BC344" s="2">
        <v>0</v>
      </c>
      <c r="BD344" s="2">
        <v>0</v>
      </c>
      <c r="BE344" s="2" t="s">
        <v>16</v>
      </c>
      <c r="BF344" s="2">
        <v>0</v>
      </c>
      <c r="BG344" s="2">
        <v>0</v>
      </c>
      <c r="BH344" s="2">
        <v>0</v>
      </c>
      <c r="BI344" s="2">
        <v>0</v>
      </c>
      <c r="BJ344" s="2">
        <v>0</v>
      </c>
      <c r="BK344" s="2">
        <v>0</v>
      </c>
      <c r="BL344" s="2">
        <v>0</v>
      </c>
      <c r="BM344" s="2">
        <v>0</v>
      </c>
      <c r="BN344" s="2">
        <v>0</v>
      </c>
      <c r="BO344" s="2">
        <v>0</v>
      </c>
      <c r="BP344" s="2">
        <v>0</v>
      </c>
      <c r="BQ344" s="2" t="s">
        <v>16</v>
      </c>
      <c r="BR344" s="2">
        <v>0</v>
      </c>
      <c r="BS344" s="2">
        <v>0</v>
      </c>
      <c r="BT344" s="2">
        <v>0</v>
      </c>
      <c r="BU344" s="2">
        <v>0</v>
      </c>
      <c r="BV344" s="2">
        <v>0</v>
      </c>
      <c r="BW344" s="2">
        <v>0</v>
      </c>
      <c r="BX344" s="2">
        <v>0</v>
      </c>
      <c r="BY344" s="2">
        <v>0</v>
      </c>
      <c r="BZ344" s="2">
        <v>0</v>
      </c>
      <c r="CA344" s="2">
        <v>0</v>
      </c>
      <c r="CB344" s="2">
        <v>0</v>
      </c>
      <c r="CC344" s="2" t="s">
        <v>16</v>
      </c>
      <c r="CD344" s="2">
        <v>0</v>
      </c>
      <c r="CE344" s="2">
        <v>0</v>
      </c>
      <c r="CF344" s="2">
        <v>0</v>
      </c>
      <c r="CG344" s="2">
        <v>8</v>
      </c>
      <c r="CH344" s="2">
        <v>30</v>
      </c>
      <c r="CI344" s="2">
        <v>12</v>
      </c>
      <c r="CJ344" s="2">
        <v>0</v>
      </c>
      <c r="CK344" s="2">
        <v>0</v>
      </c>
      <c r="CL344" s="2">
        <v>0</v>
      </c>
      <c r="CM344" s="2">
        <v>0</v>
      </c>
      <c r="CN344" s="2">
        <v>0</v>
      </c>
      <c r="CO344" s="2" t="s">
        <v>16</v>
      </c>
      <c r="CP344" s="2">
        <v>3.5</v>
      </c>
      <c r="CQ344" s="2" t="s">
        <v>12</v>
      </c>
      <c r="CR344" s="2">
        <v>80000</v>
      </c>
      <c r="CS344" s="2">
        <v>8</v>
      </c>
      <c r="CT344" s="2">
        <v>30</v>
      </c>
      <c r="CU344" s="2">
        <v>12</v>
      </c>
      <c r="CV344" s="2">
        <v>0</v>
      </c>
      <c r="CW344" s="2">
        <v>0</v>
      </c>
      <c r="CX344" s="2">
        <v>0</v>
      </c>
      <c r="CY344" s="2">
        <v>0</v>
      </c>
      <c r="CZ344" s="2">
        <v>0</v>
      </c>
      <c r="DA344" s="2" t="s">
        <v>16</v>
      </c>
      <c r="DB344" s="2">
        <v>3.5</v>
      </c>
      <c r="DC344" s="2" t="s">
        <v>12</v>
      </c>
      <c r="DD344" s="2">
        <v>80000</v>
      </c>
      <c r="DE344" s="2">
        <v>8</v>
      </c>
      <c r="DF344" s="2">
        <v>30</v>
      </c>
      <c r="DG344" s="2">
        <v>12</v>
      </c>
      <c r="DH344" s="2">
        <v>0</v>
      </c>
      <c r="DI344" s="2">
        <v>0</v>
      </c>
      <c r="DJ344" s="2">
        <v>0</v>
      </c>
      <c r="DK344" s="2">
        <v>0</v>
      </c>
      <c r="DL344" s="2">
        <v>0</v>
      </c>
      <c r="DM344" s="2" t="s">
        <v>16</v>
      </c>
      <c r="DN344" s="2">
        <v>3.5</v>
      </c>
      <c r="DO344" s="2" t="s">
        <v>12</v>
      </c>
      <c r="DP344" s="2">
        <v>80000</v>
      </c>
      <c r="DQ344" s="2">
        <v>0</v>
      </c>
      <c r="DR344" s="2">
        <v>0</v>
      </c>
      <c r="DS344" s="2">
        <v>0</v>
      </c>
      <c r="DT344" s="2">
        <v>0</v>
      </c>
      <c r="DU344" s="2">
        <v>0</v>
      </c>
      <c r="DV344" s="2">
        <v>0</v>
      </c>
      <c r="DW344" s="2">
        <v>0</v>
      </c>
      <c r="DX344" s="2">
        <v>0</v>
      </c>
      <c r="DY344" s="2" t="s">
        <v>16</v>
      </c>
      <c r="DZ344" s="2">
        <v>0</v>
      </c>
      <c r="EA344" s="2">
        <v>0</v>
      </c>
      <c r="EB344" s="2">
        <v>0</v>
      </c>
      <c r="EC344" s="2">
        <v>0</v>
      </c>
      <c r="ED344" s="2">
        <v>0</v>
      </c>
      <c r="EE344" s="2">
        <v>0</v>
      </c>
      <c r="EF344" s="2">
        <v>0</v>
      </c>
      <c r="EG344" s="2">
        <v>0</v>
      </c>
      <c r="EH344" s="2">
        <v>0</v>
      </c>
      <c r="EI344" s="2">
        <v>0</v>
      </c>
      <c r="EJ344" s="2">
        <v>0</v>
      </c>
      <c r="EK344" s="2" t="s">
        <v>16</v>
      </c>
      <c r="EL344" s="2">
        <v>0</v>
      </c>
      <c r="EM344" s="2">
        <v>0</v>
      </c>
      <c r="EN344" s="2">
        <v>0</v>
      </c>
      <c r="EO344" s="2">
        <v>10.5</v>
      </c>
      <c r="EP344" s="120">
        <v>240000</v>
      </c>
      <c r="EQ344" s="118" t="str">
        <f t="shared" si="50"/>
        <v/>
      </c>
      <c r="ER344" s="118" t="str">
        <f t="shared" si="51"/>
        <v/>
      </c>
      <c r="ES344" s="118" t="str">
        <f t="shared" si="52"/>
        <v/>
      </c>
      <c r="ET344" s="118" t="str">
        <f t="shared" si="53"/>
        <v/>
      </c>
      <c r="EU344" s="118" t="str">
        <f t="shared" si="54"/>
        <v/>
      </c>
      <c r="EV344" s="118">
        <f t="shared" si="55"/>
        <v>1</v>
      </c>
      <c r="EW344" s="118">
        <f t="shared" si="56"/>
        <v>1</v>
      </c>
      <c r="EX344" s="118">
        <f t="shared" si="57"/>
        <v>1</v>
      </c>
      <c r="EY344" s="118" t="str">
        <f t="shared" si="58"/>
        <v/>
      </c>
      <c r="EZ344" s="118" t="str">
        <f t="shared" si="59"/>
        <v/>
      </c>
      <c r="FA344" s="118" t="str">
        <f>VLOOKUP(B344,[1]Kintone!A:H,8,0)</f>
        <v>診療所</v>
      </c>
      <c r="FB344" s="118"/>
      <c r="FC344" s="118"/>
      <c r="FD344" s="118"/>
    </row>
    <row r="345" spans="1:161" ht="18.75">
      <c r="A345" s="66">
        <v>341</v>
      </c>
      <c r="B345" s="25">
        <v>2238</v>
      </c>
      <c r="C345" s="67" t="s">
        <v>12</v>
      </c>
      <c r="D345" s="25">
        <v>2712501705</v>
      </c>
      <c r="E345" s="2" t="s">
        <v>1165</v>
      </c>
      <c r="F345" s="2">
        <v>0</v>
      </c>
      <c r="G345" s="2">
        <v>0</v>
      </c>
      <c r="H345" s="2" t="s">
        <v>441</v>
      </c>
      <c r="I345" s="2" t="s">
        <v>113</v>
      </c>
      <c r="J345" s="2" t="s">
        <v>442</v>
      </c>
      <c r="K345" s="68" t="s">
        <v>440</v>
      </c>
      <c r="L345" s="2" t="s">
        <v>1743</v>
      </c>
      <c r="M345" s="2" t="s">
        <v>1743</v>
      </c>
      <c r="N345" s="2" t="s">
        <v>443</v>
      </c>
      <c r="O345" s="118" t="s">
        <v>1744</v>
      </c>
      <c r="P345" s="2" t="s">
        <v>440</v>
      </c>
      <c r="Q345" s="2" t="s">
        <v>441</v>
      </c>
      <c r="R345" s="2" t="s">
        <v>113</v>
      </c>
      <c r="S345" s="2" t="s">
        <v>442</v>
      </c>
      <c r="T345" s="119" t="s">
        <v>443</v>
      </c>
      <c r="U345" s="2" t="s">
        <v>20</v>
      </c>
      <c r="V345" s="2" t="s">
        <v>12</v>
      </c>
      <c r="W345" s="69"/>
      <c r="X345" s="2">
        <v>0</v>
      </c>
      <c r="Y345" s="2">
        <v>0</v>
      </c>
      <c r="Z345" s="2">
        <v>0</v>
      </c>
      <c r="AA345" s="2">
        <v>0</v>
      </c>
      <c r="AB345" s="2">
        <v>0</v>
      </c>
      <c r="AC345" s="2">
        <v>0</v>
      </c>
      <c r="AD345" s="2">
        <v>0</v>
      </c>
      <c r="AE345" s="2">
        <v>0</v>
      </c>
      <c r="AF345" s="2">
        <v>0</v>
      </c>
      <c r="AG345" s="2" t="s">
        <v>16</v>
      </c>
      <c r="AH345" s="2">
        <v>0</v>
      </c>
      <c r="AI345" s="2">
        <v>0</v>
      </c>
      <c r="AJ345" s="2">
        <v>0</v>
      </c>
      <c r="AK345" s="2">
        <v>0</v>
      </c>
      <c r="AL345" s="2">
        <v>0</v>
      </c>
      <c r="AM345" s="2">
        <v>0</v>
      </c>
      <c r="AN345" s="2">
        <v>0</v>
      </c>
      <c r="AO345" s="2">
        <v>0</v>
      </c>
      <c r="AP345" s="2">
        <v>0</v>
      </c>
      <c r="AQ345" s="2">
        <v>0</v>
      </c>
      <c r="AR345" s="2">
        <v>0</v>
      </c>
      <c r="AS345" s="2" t="s">
        <v>16</v>
      </c>
      <c r="AT345" s="2">
        <v>0</v>
      </c>
      <c r="AU345" s="2">
        <v>0</v>
      </c>
      <c r="AV345" s="2">
        <v>0</v>
      </c>
      <c r="AW345" s="2">
        <v>0</v>
      </c>
      <c r="AX345" s="2">
        <v>0</v>
      </c>
      <c r="AY345" s="2">
        <v>0</v>
      </c>
      <c r="AZ345" s="2">
        <v>0</v>
      </c>
      <c r="BA345" s="2">
        <v>13</v>
      </c>
      <c r="BB345" s="2">
        <v>0</v>
      </c>
      <c r="BC345" s="2">
        <v>19</v>
      </c>
      <c r="BD345" s="2">
        <v>15</v>
      </c>
      <c r="BE345" s="2" t="s">
        <v>16</v>
      </c>
      <c r="BF345" s="2">
        <v>6.25</v>
      </c>
      <c r="BG345" s="2" t="s">
        <v>12</v>
      </c>
      <c r="BH345" s="2">
        <v>130000</v>
      </c>
      <c r="BI345" s="2">
        <v>0</v>
      </c>
      <c r="BJ345" s="2">
        <v>0</v>
      </c>
      <c r="BK345" s="2">
        <v>0</v>
      </c>
      <c r="BL345" s="2">
        <v>0</v>
      </c>
      <c r="BM345" s="2">
        <v>13</v>
      </c>
      <c r="BN345" s="2">
        <v>0</v>
      </c>
      <c r="BO345" s="2">
        <v>19</v>
      </c>
      <c r="BP345" s="2">
        <v>15</v>
      </c>
      <c r="BQ345" s="2" t="s">
        <v>16</v>
      </c>
      <c r="BR345" s="2">
        <v>6.25</v>
      </c>
      <c r="BS345" s="2" t="s">
        <v>12</v>
      </c>
      <c r="BT345" s="2">
        <v>130000</v>
      </c>
      <c r="BU345" s="2">
        <v>0</v>
      </c>
      <c r="BV345" s="2">
        <v>0</v>
      </c>
      <c r="BW345" s="2">
        <v>0</v>
      </c>
      <c r="BX345" s="2">
        <v>0</v>
      </c>
      <c r="BY345" s="2">
        <v>13</v>
      </c>
      <c r="BZ345" s="2">
        <v>0</v>
      </c>
      <c r="CA345" s="2">
        <v>19</v>
      </c>
      <c r="CB345" s="2">
        <v>15</v>
      </c>
      <c r="CC345" s="2" t="s">
        <v>16</v>
      </c>
      <c r="CD345" s="2">
        <v>6.25</v>
      </c>
      <c r="CE345" s="2" t="s">
        <v>12</v>
      </c>
      <c r="CF345" s="2">
        <v>130000</v>
      </c>
      <c r="CG345" s="2">
        <v>0</v>
      </c>
      <c r="CH345" s="2">
        <v>0</v>
      </c>
      <c r="CI345" s="2">
        <v>0</v>
      </c>
      <c r="CJ345" s="2">
        <v>0</v>
      </c>
      <c r="CK345" s="2">
        <v>13</v>
      </c>
      <c r="CL345" s="2">
        <v>0</v>
      </c>
      <c r="CM345" s="2">
        <v>19</v>
      </c>
      <c r="CN345" s="2">
        <v>15</v>
      </c>
      <c r="CO345" s="2" t="s">
        <v>16</v>
      </c>
      <c r="CP345" s="2">
        <v>6.25</v>
      </c>
      <c r="CQ345" s="2" t="s">
        <v>12</v>
      </c>
      <c r="CR345" s="2">
        <v>130000</v>
      </c>
      <c r="CS345" s="2">
        <v>0</v>
      </c>
      <c r="CT345" s="2">
        <v>0</v>
      </c>
      <c r="CU345" s="2">
        <v>0</v>
      </c>
      <c r="CV345" s="2">
        <v>0</v>
      </c>
      <c r="CW345" s="2">
        <v>13</v>
      </c>
      <c r="CX345" s="2">
        <v>0</v>
      </c>
      <c r="CY345" s="2">
        <v>19</v>
      </c>
      <c r="CZ345" s="2">
        <v>15</v>
      </c>
      <c r="DA345" s="2" t="s">
        <v>16</v>
      </c>
      <c r="DB345" s="2">
        <v>6.25</v>
      </c>
      <c r="DC345" s="2" t="s">
        <v>12</v>
      </c>
      <c r="DD345" s="2">
        <v>130000</v>
      </c>
      <c r="DE345" s="2">
        <v>0</v>
      </c>
      <c r="DF345" s="2">
        <v>0</v>
      </c>
      <c r="DG345" s="2">
        <v>0</v>
      </c>
      <c r="DH345" s="2">
        <v>0</v>
      </c>
      <c r="DI345" s="2">
        <v>13</v>
      </c>
      <c r="DJ345" s="2">
        <v>0</v>
      </c>
      <c r="DK345" s="2">
        <v>19</v>
      </c>
      <c r="DL345" s="2">
        <v>15</v>
      </c>
      <c r="DM345" s="2" t="s">
        <v>16</v>
      </c>
      <c r="DN345" s="2">
        <v>6.25</v>
      </c>
      <c r="DO345" s="2" t="s">
        <v>12</v>
      </c>
      <c r="DP345" s="2">
        <v>130000</v>
      </c>
      <c r="DQ345" s="2">
        <v>0</v>
      </c>
      <c r="DR345" s="2">
        <v>0</v>
      </c>
      <c r="DS345" s="2">
        <v>0</v>
      </c>
      <c r="DT345" s="2">
        <v>0</v>
      </c>
      <c r="DU345" s="2">
        <v>13</v>
      </c>
      <c r="DV345" s="2">
        <v>0</v>
      </c>
      <c r="DW345" s="2">
        <v>19</v>
      </c>
      <c r="DX345" s="2">
        <v>15</v>
      </c>
      <c r="DY345" s="2" t="s">
        <v>16</v>
      </c>
      <c r="DZ345" s="2">
        <v>6.25</v>
      </c>
      <c r="EA345" s="2" t="s">
        <v>12</v>
      </c>
      <c r="EB345" s="2">
        <v>130000</v>
      </c>
      <c r="EC345" s="2">
        <v>0</v>
      </c>
      <c r="ED345" s="2">
        <v>0</v>
      </c>
      <c r="EE345" s="2">
        <v>0</v>
      </c>
      <c r="EF345" s="2">
        <v>0</v>
      </c>
      <c r="EG345" s="2">
        <v>13</v>
      </c>
      <c r="EH345" s="2">
        <v>0</v>
      </c>
      <c r="EI345" s="2">
        <v>19</v>
      </c>
      <c r="EJ345" s="2">
        <v>15</v>
      </c>
      <c r="EK345" s="2" t="s">
        <v>16</v>
      </c>
      <c r="EL345" s="2">
        <v>6.25</v>
      </c>
      <c r="EM345" s="2" t="s">
        <v>12</v>
      </c>
      <c r="EN345" s="2">
        <v>130000</v>
      </c>
      <c r="EO345" s="2">
        <v>50</v>
      </c>
      <c r="EP345" s="120">
        <v>1040000</v>
      </c>
      <c r="EQ345" s="118" t="str">
        <f t="shared" si="50"/>
        <v/>
      </c>
      <c r="ER345" s="118" t="str">
        <f t="shared" si="51"/>
        <v/>
      </c>
      <c r="ES345" s="118">
        <f t="shared" si="52"/>
        <v>1</v>
      </c>
      <c r="ET345" s="118">
        <f t="shared" si="53"/>
        <v>1</v>
      </c>
      <c r="EU345" s="118">
        <f t="shared" si="54"/>
        <v>1</v>
      </c>
      <c r="EV345" s="118">
        <f t="shared" si="55"/>
        <v>1</v>
      </c>
      <c r="EW345" s="118">
        <f t="shared" si="56"/>
        <v>1</v>
      </c>
      <c r="EX345" s="118">
        <f t="shared" si="57"/>
        <v>1</v>
      </c>
      <c r="EY345" s="118">
        <f t="shared" si="58"/>
        <v>1</v>
      </c>
      <c r="EZ345" s="118">
        <f t="shared" si="59"/>
        <v>1</v>
      </c>
      <c r="FA345" s="118" t="str">
        <f>VLOOKUP(B345,[1]Kintone!A:H,8,0)</f>
        <v>診療所</v>
      </c>
      <c r="FB345" s="118"/>
      <c r="FC345" s="118"/>
      <c r="FD345" s="118"/>
    </row>
    <row r="346" spans="1:161" ht="18.75">
      <c r="A346" s="66">
        <v>342</v>
      </c>
      <c r="B346" s="25">
        <v>2616</v>
      </c>
      <c r="C346" s="67" t="s">
        <v>12</v>
      </c>
      <c r="D346" s="25">
        <v>2710903820</v>
      </c>
      <c r="E346" s="2" t="s">
        <v>760</v>
      </c>
      <c r="F346" s="2" t="s">
        <v>3756</v>
      </c>
      <c r="G346" s="2" t="s">
        <v>512</v>
      </c>
      <c r="H346" s="2" t="s">
        <v>760</v>
      </c>
      <c r="I346" s="2" t="s">
        <v>191</v>
      </c>
      <c r="J346" s="2" t="s">
        <v>2795</v>
      </c>
      <c r="K346" s="68" t="s">
        <v>512</v>
      </c>
      <c r="L346" s="2" t="s">
        <v>3757</v>
      </c>
      <c r="M346" s="2" t="s">
        <v>1642</v>
      </c>
      <c r="N346" s="2" t="s">
        <v>3758</v>
      </c>
      <c r="O346" s="118" t="s">
        <v>3759</v>
      </c>
      <c r="P346" s="2" t="s">
        <v>512</v>
      </c>
      <c r="Q346" s="2" t="s">
        <v>760</v>
      </c>
      <c r="R346" s="2" t="s">
        <v>191</v>
      </c>
      <c r="S346" s="2" t="s">
        <v>2795</v>
      </c>
      <c r="T346" s="125" t="s">
        <v>3760</v>
      </c>
      <c r="U346" s="2" t="s">
        <v>20</v>
      </c>
      <c r="V346" s="2" t="s">
        <v>12</v>
      </c>
      <c r="W346" s="69"/>
      <c r="X346" s="2" t="s">
        <v>2797</v>
      </c>
      <c r="Y346" s="2">
        <v>0</v>
      </c>
      <c r="Z346" s="2">
        <v>0</v>
      </c>
      <c r="AA346" s="2">
        <v>0</v>
      </c>
      <c r="AB346" s="2">
        <v>0</v>
      </c>
      <c r="AC346" s="2">
        <v>0</v>
      </c>
      <c r="AD346" s="2">
        <v>0</v>
      </c>
      <c r="AE346" s="2">
        <v>0</v>
      </c>
      <c r="AF346" s="2">
        <v>0</v>
      </c>
      <c r="AG346" s="2" t="s">
        <v>16</v>
      </c>
      <c r="AH346" s="2">
        <v>0</v>
      </c>
      <c r="AI346" s="2">
        <v>0</v>
      </c>
      <c r="AJ346" s="2">
        <v>0</v>
      </c>
      <c r="AK346" s="2">
        <v>0</v>
      </c>
      <c r="AL346" s="2">
        <v>0</v>
      </c>
      <c r="AM346" s="2">
        <v>0</v>
      </c>
      <c r="AN346" s="2">
        <v>0</v>
      </c>
      <c r="AO346" s="2">
        <v>0</v>
      </c>
      <c r="AP346" s="2">
        <v>0</v>
      </c>
      <c r="AQ346" s="2">
        <v>0</v>
      </c>
      <c r="AR346" s="2">
        <v>0</v>
      </c>
      <c r="AS346" s="2" t="s">
        <v>16</v>
      </c>
      <c r="AT346" s="2">
        <v>0</v>
      </c>
      <c r="AU346" s="2">
        <v>0</v>
      </c>
      <c r="AV346" s="2">
        <v>0</v>
      </c>
      <c r="AW346" s="2">
        <v>9</v>
      </c>
      <c r="AX346" s="2">
        <v>0</v>
      </c>
      <c r="AY346" s="2">
        <v>12</v>
      </c>
      <c r="AZ346" s="2">
        <v>0</v>
      </c>
      <c r="BA346" s="2">
        <v>12</v>
      </c>
      <c r="BB346" s="2">
        <v>0</v>
      </c>
      <c r="BC346" s="2">
        <v>15</v>
      </c>
      <c r="BD346" s="2">
        <v>0</v>
      </c>
      <c r="BE346" s="2" t="s">
        <v>2797</v>
      </c>
      <c r="BF346" s="2">
        <v>6</v>
      </c>
      <c r="BG346" s="2" t="s">
        <v>12</v>
      </c>
      <c r="BH346" s="2">
        <v>130000</v>
      </c>
      <c r="BI346" s="2">
        <v>9</v>
      </c>
      <c r="BJ346" s="2">
        <v>0</v>
      </c>
      <c r="BK346" s="2">
        <v>12</v>
      </c>
      <c r="BL346" s="2">
        <v>0</v>
      </c>
      <c r="BM346" s="2">
        <v>12</v>
      </c>
      <c r="BN346" s="2">
        <v>0</v>
      </c>
      <c r="BO346" s="2">
        <v>15</v>
      </c>
      <c r="BP346" s="2">
        <v>0</v>
      </c>
      <c r="BQ346" s="2" t="s">
        <v>2797</v>
      </c>
      <c r="BR346" s="2">
        <v>6</v>
      </c>
      <c r="BS346" s="2" t="s">
        <v>12</v>
      </c>
      <c r="BT346" s="2">
        <v>130000</v>
      </c>
      <c r="BU346" s="2">
        <v>9</v>
      </c>
      <c r="BV346" s="2">
        <v>0</v>
      </c>
      <c r="BW346" s="2">
        <v>12</v>
      </c>
      <c r="BX346" s="2">
        <v>0</v>
      </c>
      <c r="BY346" s="2">
        <v>12</v>
      </c>
      <c r="BZ346" s="2">
        <v>0</v>
      </c>
      <c r="CA346" s="2">
        <v>15</v>
      </c>
      <c r="CB346" s="2">
        <v>0</v>
      </c>
      <c r="CC346" s="2" t="s">
        <v>2797</v>
      </c>
      <c r="CD346" s="2">
        <v>6</v>
      </c>
      <c r="CE346" s="2" t="s">
        <v>12</v>
      </c>
      <c r="CF346" s="2">
        <v>130000</v>
      </c>
      <c r="CG346" s="2">
        <v>9</v>
      </c>
      <c r="CH346" s="2">
        <v>0</v>
      </c>
      <c r="CI346" s="2">
        <v>12</v>
      </c>
      <c r="CJ346" s="2">
        <v>0</v>
      </c>
      <c r="CK346" s="2">
        <v>12</v>
      </c>
      <c r="CL346" s="2">
        <v>0</v>
      </c>
      <c r="CM346" s="2">
        <v>15</v>
      </c>
      <c r="CN346" s="2">
        <v>0</v>
      </c>
      <c r="CO346" s="2" t="s">
        <v>2797</v>
      </c>
      <c r="CP346" s="2">
        <v>6</v>
      </c>
      <c r="CQ346" s="2" t="s">
        <v>12</v>
      </c>
      <c r="CR346" s="2">
        <v>130000</v>
      </c>
      <c r="CS346" s="2">
        <v>9</v>
      </c>
      <c r="CT346" s="2">
        <v>0</v>
      </c>
      <c r="CU346" s="2">
        <v>12</v>
      </c>
      <c r="CV346" s="2">
        <v>0</v>
      </c>
      <c r="CW346" s="2">
        <v>12</v>
      </c>
      <c r="CX346" s="2">
        <v>0</v>
      </c>
      <c r="CY346" s="2">
        <v>15</v>
      </c>
      <c r="CZ346" s="2">
        <v>0</v>
      </c>
      <c r="DA346" s="2" t="s">
        <v>2797</v>
      </c>
      <c r="DB346" s="2">
        <v>6</v>
      </c>
      <c r="DC346" s="2" t="s">
        <v>12</v>
      </c>
      <c r="DD346" s="2">
        <v>130000</v>
      </c>
      <c r="DE346" s="2">
        <v>9</v>
      </c>
      <c r="DF346" s="2">
        <v>0</v>
      </c>
      <c r="DG346" s="2">
        <v>12</v>
      </c>
      <c r="DH346" s="2">
        <v>0</v>
      </c>
      <c r="DI346" s="2">
        <v>12</v>
      </c>
      <c r="DJ346" s="2">
        <v>0</v>
      </c>
      <c r="DK346" s="2">
        <v>15</v>
      </c>
      <c r="DL346" s="2">
        <v>0</v>
      </c>
      <c r="DM346" s="2" t="s">
        <v>2797</v>
      </c>
      <c r="DN346" s="2">
        <v>6</v>
      </c>
      <c r="DO346" s="2" t="s">
        <v>12</v>
      </c>
      <c r="DP346" s="2">
        <v>130000</v>
      </c>
      <c r="DQ346" s="2">
        <v>9</v>
      </c>
      <c r="DR346" s="2">
        <v>0</v>
      </c>
      <c r="DS346" s="2">
        <v>12</v>
      </c>
      <c r="DT346" s="2">
        <v>0</v>
      </c>
      <c r="DU346" s="2">
        <v>12</v>
      </c>
      <c r="DV346" s="2">
        <v>0</v>
      </c>
      <c r="DW346" s="2">
        <v>15</v>
      </c>
      <c r="DX346" s="2">
        <v>0</v>
      </c>
      <c r="DY346" s="2" t="s">
        <v>2797</v>
      </c>
      <c r="DZ346" s="2">
        <v>6</v>
      </c>
      <c r="EA346" s="2" t="s">
        <v>12</v>
      </c>
      <c r="EB346" s="2">
        <v>130000</v>
      </c>
      <c r="EC346" s="2">
        <v>9</v>
      </c>
      <c r="ED346" s="2">
        <v>0</v>
      </c>
      <c r="EE346" s="2">
        <v>12</v>
      </c>
      <c r="EF346" s="2">
        <v>0</v>
      </c>
      <c r="EG346" s="2">
        <v>12</v>
      </c>
      <c r="EH346" s="2">
        <v>0</v>
      </c>
      <c r="EI346" s="2">
        <v>15</v>
      </c>
      <c r="EJ346" s="2">
        <v>0</v>
      </c>
      <c r="EK346" s="2" t="s">
        <v>2797</v>
      </c>
      <c r="EL346" s="2">
        <v>6</v>
      </c>
      <c r="EM346" s="2" t="s">
        <v>12</v>
      </c>
      <c r="EN346" s="2">
        <v>130000</v>
      </c>
      <c r="EO346" s="2">
        <v>48</v>
      </c>
      <c r="EP346" s="120">
        <v>1040000</v>
      </c>
      <c r="EQ346" s="118" t="str">
        <f t="shared" si="50"/>
        <v/>
      </c>
      <c r="ER346" s="118" t="str">
        <f t="shared" si="51"/>
        <v/>
      </c>
      <c r="ES346" s="118">
        <f t="shared" si="52"/>
        <v>1</v>
      </c>
      <c r="ET346" s="118">
        <f t="shared" si="53"/>
        <v>1</v>
      </c>
      <c r="EU346" s="118">
        <f t="shared" si="54"/>
        <v>1</v>
      </c>
      <c r="EV346" s="118">
        <f t="shared" si="55"/>
        <v>1</v>
      </c>
      <c r="EW346" s="118">
        <f t="shared" si="56"/>
        <v>1</v>
      </c>
      <c r="EX346" s="118">
        <f t="shared" si="57"/>
        <v>1</v>
      </c>
      <c r="EY346" s="118">
        <f t="shared" si="58"/>
        <v>1</v>
      </c>
      <c r="EZ346" s="118">
        <f t="shared" si="59"/>
        <v>1</v>
      </c>
      <c r="FA346" s="118" t="str">
        <f>VLOOKUP(B346,[1]Kintone!A:H,8,0)</f>
        <v>診療所</v>
      </c>
      <c r="FB346" s="118"/>
      <c r="FC346" s="118"/>
      <c r="FD346" s="118"/>
    </row>
    <row r="347" spans="1:161" ht="18.75">
      <c r="A347" s="66">
        <v>343</v>
      </c>
      <c r="B347" s="25">
        <v>1001</v>
      </c>
      <c r="C347" s="67" t="s">
        <v>12</v>
      </c>
      <c r="D347" s="25">
        <v>2711902680</v>
      </c>
      <c r="E347" s="2" t="s">
        <v>1521</v>
      </c>
      <c r="F347" s="2" t="s">
        <v>3761</v>
      </c>
      <c r="G347" s="2" t="s">
        <v>3762</v>
      </c>
      <c r="H347" s="2" t="s">
        <v>1521</v>
      </c>
      <c r="I347" s="2" t="s">
        <v>98</v>
      </c>
      <c r="J347" s="2" t="s">
        <v>3032</v>
      </c>
      <c r="K347" s="68" t="s">
        <v>3031</v>
      </c>
      <c r="L347" s="2" t="s">
        <v>3763</v>
      </c>
      <c r="M347" s="2" t="s">
        <v>3764</v>
      </c>
      <c r="N347" s="2" t="s">
        <v>1910</v>
      </c>
      <c r="O347" s="118" t="s">
        <v>1911</v>
      </c>
      <c r="P347" s="2" t="s">
        <v>3031</v>
      </c>
      <c r="Q347" s="2" t="s">
        <v>1521</v>
      </c>
      <c r="R347" s="2" t="s">
        <v>98</v>
      </c>
      <c r="S347" s="2" t="s">
        <v>3032</v>
      </c>
      <c r="T347" s="119" t="s">
        <v>3073</v>
      </c>
      <c r="U347" s="2" t="s">
        <v>20</v>
      </c>
      <c r="V347" s="2" t="s">
        <v>12</v>
      </c>
      <c r="W347" s="69" t="s">
        <v>3033</v>
      </c>
      <c r="X347" s="2" t="s">
        <v>1913</v>
      </c>
      <c r="Y347" s="2">
        <v>0</v>
      </c>
      <c r="Z347" s="2">
        <v>0</v>
      </c>
      <c r="AA347" s="2">
        <v>0</v>
      </c>
      <c r="AB347" s="2">
        <v>0</v>
      </c>
      <c r="AC347" s="2">
        <v>0</v>
      </c>
      <c r="AD347" s="2">
        <v>0</v>
      </c>
      <c r="AE347" s="2">
        <v>0</v>
      </c>
      <c r="AF347" s="2">
        <v>0</v>
      </c>
      <c r="AG347" s="2" t="s">
        <v>16</v>
      </c>
      <c r="AH347" s="2">
        <v>0</v>
      </c>
      <c r="AI347" s="2">
        <v>0</v>
      </c>
      <c r="AJ347" s="2">
        <v>0</v>
      </c>
      <c r="AK347" s="2">
        <v>0</v>
      </c>
      <c r="AL347" s="2">
        <v>0</v>
      </c>
      <c r="AM347" s="2">
        <v>0</v>
      </c>
      <c r="AN347" s="2">
        <v>0</v>
      </c>
      <c r="AO347" s="2">
        <v>0</v>
      </c>
      <c r="AP347" s="2">
        <v>0</v>
      </c>
      <c r="AQ347" s="2">
        <v>0</v>
      </c>
      <c r="AR347" s="2">
        <v>0</v>
      </c>
      <c r="AS347" s="2" t="s">
        <v>16</v>
      </c>
      <c r="AT347" s="2">
        <v>0</v>
      </c>
      <c r="AU347" s="2">
        <v>0</v>
      </c>
      <c r="AV347" s="2">
        <v>0</v>
      </c>
      <c r="AW347" s="2">
        <v>0</v>
      </c>
      <c r="AX347" s="2">
        <v>0</v>
      </c>
      <c r="AY347" s="2">
        <v>0</v>
      </c>
      <c r="AZ347" s="2">
        <v>0</v>
      </c>
      <c r="BA347" s="2">
        <v>0</v>
      </c>
      <c r="BB347" s="2">
        <v>0</v>
      </c>
      <c r="BC347" s="2">
        <v>0</v>
      </c>
      <c r="BD347" s="2">
        <v>0</v>
      </c>
      <c r="BE347" s="2" t="s">
        <v>16</v>
      </c>
      <c r="BF347" s="2">
        <v>0</v>
      </c>
      <c r="BG347" s="2">
        <v>0</v>
      </c>
      <c r="BH347" s="2">
        <v>0</v>
      </c>
      <c r="BI347" s="2">
        <v>0</v>
      </c>
      <c r="BJ347" s="2">
        <v>0</v>
      </c>
      <c r="BK347" s="2">
        <v>0</v>
      </c>
      <c r="BL347" s="2">
        <v>0</v>
      </c>
      <c r="BM347" s="2">
        <v>0</v>
      </c>
      <c r="BN347" s="2">
        <v>0</v>
      </c>
      <c r="BO347" s="2">
        <v>0</v>
      </c>
      <c r="BP347" s="2">
        <v>0</v>
      </c>
      <c r="BQ347" s="2" t="s">
        <v>16</v>
      </c>
      <c r="BR347" s="2">
        <v>0</v>
      </c>
      <c r="BS347" s="2">
        <v>0</v>
      </c>
      <c r="BT347" s="2">
        <v>0</v>
      </c>
      <c r="BU347" s="2">
        <v>8</v>
      </c>
      <c r="BV347" s="2">
        <v>0</v>
      </c>
      <c r="BW347" s="2">
        <v>13</v>
      </c>
      <c r="BX347" s="2">
        <v>30</v>
      </c>
      <c r="BY347" s="2">
        <v>0</v>
      </c>
      <c r="BZ347" s="2">
        <v>0</v>
      </c>
      <c r="CA347" s="2">
        <v>0</v>
      </c>
      <c r="CB347" s="2">
        <v>0</v>
      </c>
      <c r="CC347" s="2" t="s">
        <v>1913</v>
      </c>
      <c r="CD347" s="2">
        <v>5.5</v>
      </c>
      <c r="CE347" s="2" t="s">
        <v>12</v>
      </c>
      <c r="CF347" s="2">
        <v>120000</v>
      </c>
      <c r="CG347" s="2">
        <v>8</v>
      </c>
      <c r="CH347" s="2">
        <v>0</v>
      </c>
      <c r="CI347" s="2">
        <v>13</v>
      </c>
      <c r="CJ347" s="2">
        <v>30</v>
      </c>
      <c r="CK347" s="2">
        <v>0</v>
      </c>
      <c r="CL347" s="2">
        <v>0</v>
      </c>
      <c r="CM347" s="2">
        <v>0</v>
      </c>
      <c r="CN347" s="2">
        <v>0</v>
      </c>
      <c r="CO347" s="2" t="s">
        <v>1913</v>
      </c>
      <c r="CP347" s="2">
        <v>5.5</v>
      </c>
      <c r="CQ347" s="2" t="s">
        <v>12</v>
      </c>
      <c r="CR347" s="2">
        <v>120000</v>
      </c>
      <c r="CS347" s="2">
        <v>0</v>
      </c>
      <c r="CT347" s="2">
        <v>0</v>
      </c>
      <c r="CU347" s="2">
        <v>0</v>
      </c>
      <c r="CV347" s="2">
        <v>0</v>
      </c>
      <c r="CW347" s="2">
        <v>0</v>
      </c>
      <c r="CX347" s="2">
        <v>0</v>
      </c>
      <c r="CY347" s="2">
        <v>0</v>
      </c>
      <c r="CZ347" s="2">
        <v>0</v>
      </c>
      <c r="DA347" s="2" t="s">
        <v>16</v>
      </c>
      <c r="DB347" s="2">
        <v>0</v>
      </c>
      <c r="DC347" s="2">
        <v>0</v>
      </c>
      <c r="DD347" s="2">
        <v>0</v>
      </c>
      <c r="DE347" s="2">
        <v>0</v>
      </c>
      <c r="DF347" s="2">
        <v>0</v>
      </c>
      <c r="DG347" s="2">
        <v>0</v>
      </c>
      <c r="DH347" s="2">
        <v>0</v>
      </c>
      <c r="DI347" s="2">
        <v>0</v>
      </c>
      <c r="DJ347" s="2">
        <v>0</v>
      </c>
      <c r="DK347" s="2">
        <v>0</v>
      </c>
      <c r="DL347" s="2">
        <v>0</v>
      </c>
      <c r="DM347" s="2" t="s">
        <v>16</v>
      </c>
      <c r="DN347" s="2">
        <v>0</v>
      </c>
      <c r="DO347" s="2">
        <v>0</v>
      </c>
      <c r="DP347" s="2">
        <v>0</v>
      </c>
      <c r="DQ347" s="2">
        <v>0</v>
      </c>
      <c r="DR347" s="2">
        <v>0</v>
      </c>
      <c r="DS347" s="2">
        <v>0</v>
      </c>
      <c r="DT347" s="2">
        <v>0</v>
      </c>
      <c r="DU347" s="2">
        <v>0</v>
      </c>
      <c r="DV347" s="2">
        <v>0</v>
      </c>
      <c r="DW347" s="2">
        <v>0</v>
      </c>
      <c r="DX347" s="2">
        <v>0</v>
      </c>
      <c r="DY347" s="2" t="s">
        <v>16</v>
      </c>
      <c r="DZ347" s="2">
        <v>0</v>
      </c>
      <c r="EA347" s="2">
        <v>0</v>
      </c>
      <c r="EB347" s="2">
        <v>0</v>
      </c>
      <c r="EC347" s="2">
        <v>8</v>
      </c>
      <c r="ED347" s="2">
        <v>0</v>
      </c>
      <c r="EE347" s="2">
        <v>13</v>
      </c>
      <c r="EF347" s="2">
        <v>30</v>
      </c>
      <c r="EG347" s="2">
        <v>0</v>
      </c>
      <c r="EH347" s="2">
        <v>0</v>
      </c>
      <c r="EI347" s="2">
        <v>0</v>
      </c>
      <c r="EJ347" s="2">
        <v>0</v>
      </c>
      <c r="EK347" s="2" t="s">
        <v>1913</v>
      </c>
      <c r="EL347" s="2">
        <v>5.5</v>
      </c>
      <c r="EM347" s="2" t="s">
        <v>12</v>
      </c>
      <c r="EN347" s="2">
        <v>120000</v>
      </c>
      <c r="EO347" s="2">
        <v>16.5</v>
      </c>
      <c r="EP347" s="120">
        <v>360000</v>
      </c>
      <c r="EQ347" s="118" t="str">
        <f t="shared" si="50"/>
        <v/>
      </c>
      <c r="ER347" s="118" t="str">
        <f t="shared" si="51"/>
        <v/>
      </c>
      <c r="ES347" s="118" t="str">
        <f t="shared" si="52"/>
        <v/>
      </c>
      <c r="ET347" s="118" t="str">
        <f t="shared" si="53"/>
        <v/>
      </c>
      <c r="EU347" s="118">
        <f t="shared" si="54"/>
        <v>1</v>
      </c>
      <c r="EV347" s="118">
        <f t="shared" si="55"/>
        <v>1</v>
      </c>
      <c r="EW347" s="118" t="str">
        <f t="shared" si="56"/>
        <v/>
      </c>
      <c r="EX347" s="118" t="str">
        <f t="shared" si="57"/>
        <v/>
      </c>
      <c r="EY347" s="118" t="str">
        <f t="shared" si="58"/>
        <v/>
      </c>
      <c r="EZ347" s="118">
        <f t="shared" si="59"/>
        <v>1</v>
      </c>
      <c r="FA347" s="118" t="str">
        <f>VLOOKUP(B347,[1]Kintone!A:H,8,0)</f>
        <v>診療所</v>
      </c>
      <c r="FB347" s="118"/>
      <c r="FC347" s="118"/>
      <c r="FD347" s="118"/>
      <c r="FE347" s="124" t="s">
        <v>3765</v>
      </c>
    </row>
    <row r="348" spans="1:161" ht="18.75">
      <c r="A348" s="66">
        <v>344</v>
      </c>
      <c r="B348" s="25">
        <v>17</v>
      </c>
      <c r="C348" s="67" t="s">
        <v>12</v>
      </c>
      <c r="D348" s="25">
        <v>2711902102</v>
      </c>
      <c r="E348" s="2" t="s">
        <v>960</v>
      </c>
      <c r="F348" s="2" t="s">
        <v>1430</v>
      </c>
      <c r="G348" s="2" t="s">
        <v>1400</v>
      </c>
      <c r="H348" s="2" t="s">
        <v>969</v>
      </c>
      <c r="I348" s="2" t="s">
        <v>98</v>
      </c>
      <c r="J348" s="2" t="s">
        <v>970</v>
      </c>
      <c r="K348" s="68" t="s">
        <v>543</v>
      </c>
      <c r="L348" s="2" t="s">
        <v>1401</v>
      </c>
      <c r="M348" s="2" t="s">
        <v>2138</v>
      </c>
      <c r="N348" s="2" t="s">
        <v>2139</v>
      </c>
      <c r="O348" s="118" t="s">
        <v>2140</v>
      </c>
      <c r="P348" s="2" t="s">
        <v>543</v>
      </c>
      <c r="Q348" s="2" t="s">
        <v>969</v>
      </c>
      <c r="R348" s="2" t="s">
        <v>98</v>
      </c>
      <c r="S348" s="2" t="s">
        <v>970</v>
      </c>
      <c r="T348" s="119" t="s">
        <v>971</v>
      </c>
      <c r="U348" s="2" t="s">
        <v>39</v>
      </c>
      <c r="V348" s="2" t="s">
        <v>12</v>
      </c>
      <c r="W348" s="69" t="s">
        <v>3034</v>
      </c>
      <c r="X348" s="2" t="s">
        <v>3035</v>
      </c>
      <c r="Y348" s="2">
        <v>0</v>
      </c>
      <c r="Z348" s="2">
        <v>0</v>
      </c>
      <c r="AA348" s="2">
        <v>0</v>
      </c>
      <c r="AB348" s="2">
        <v>0</v>
      </c>
      <c r="AC348" s="2">
        <v>0</v>
      </c>
      <c r="AD348" s="2">
        <v>0</v>
      </c>
      <c r="AE348" s="2">
        <v>0</v>
      </c>
      <c r="AF348" s="2">
        <v>0</v>
      </c>
      <c r="AG348" s="2" t="s">
        <v>16</v>
      </c>
      <c r="AH348" s="2">
        <v>0</v>
      </c>
      <c r="AI348" s="2">
        <v>0</v>
      </c>
      <c r="AJ348" s="2">
        <v>0</v>
      </c>
      <c r="AK348" s="2">
        <v>0</v>
      </c>
      <c r="AL348" s="2">
        <v>0</v>
      </c>
      <c r="AM348" s="2">
        <v>0</v>
      </c>
      <c r="AN348" s="2">
        <v>0</v>
      </c>
      <c r="AO348" s="2">
        <v>0</v>
      </c>
      <c r="AP348" s="2">
        <v>0</v>
      </c>
      <c r="AQ348" s="2">
        <v>0</v>
      </c>
      <c r="AR348" s="2">
        <v>0</v>
      </c>
      <c r="AS348" s="2" t="s">
        <v>16</v>
      </c>
      <c r="AT348" s="2">
        <v>0</v>
      </c>
      <c r="AU348" s="2">
        <v>0</v>
      </c>
      <c r="AV348" s="2">
        <v>0</v>
      </c>
      <c r="AW348" s="2">
        <v>0</v>
      </c>
      <c r="AX348" s="2">
        <v>0</v>
      </c>
      <c r="AY348" s="2">
        <v>0</v>
      </c>
      <c r="AZ348" s="2">
        <v>0</v>
      </c>
      <c r="BA348" s="2">
        <v>0</v>
      </c>
      <c r="BB348" s="2">
        <v>0</v>
      </c>
      <c r="BC348" s="2">
        <v>0</v>
      </c>
      <c r="BD348" s="2">
        <v>0</v>
      </c>
      <c r="BE348" s="2" t="s">
        <v>16</v>
      </c>
      <c r="BF348" s="2">
        <v>0</v>
      </c>
      <c r="BG348" s="2">
        <v>0</v>
      </c>
      <c r="BH348" s="2">
        <v>0</v>
      </c>
      <c r="BI348" s="2">
        <v>0</v>
      </c>
      <c r="BJ348" s="2">
        <v>0</v>
      </c>
      <c r="BK348" s="2">
        <v>0</v>
      </c>
      <c r="BL348" s="2">
        <v>0</v>
      </c>
      <c r="BM348" s="2">
        <v>0</v>
      </c>
      <c r="BN348" s="2">
        <v>0</v>
      </c>
      <c r="BO348" s="2">
        <v>0</v>
      </c>
      <c r="BP348" s="2">
        <v>0</v>
      </c>
      <c r="BQ348" s="2" t="s">
        <v>16</v>
      </c>
      <c r="BR348" s="2">
        <v>0</v>
      </c>
      <c r="BS348" s="2">
        <v>0</v>
      </c>
      <c r="BT348" s="2">
        <v>0</v>
      </c>
      <c r="BU348" s="2">
        <v>8</v>
      </c>
      <c r="BV348" s="2">
        <v>0</v>
      </c>
      <c r="BW348" s="2">
        <v>12</v>
      </c>
      <c r="BX348" s="2">
        <v>0</v>
      </c>
      <c r="BY348" s="2">
        <v>0</v>
      </c>
      <c r="BZ348" s="2">
        <v>0</v>
      </c>
      <c r="CA348" s="2">
        <v>0</v>
      </c>
      <c r="CB348" s="2">
        <v>0</v>
      </c>
      <c r="CC348" s="2" t="s">
        <v>3035</v>
      </c>
      <c r="CD348" s="2">
        <v>4</v>
      </c>
      <c r="CE348" s="2" t="s">
        <v>12</v>
      </c>
      <c r="CF348" s="2">
        <v>90000</v>
      </c>
      <c r="CG348" s="2">
        <v>0</v>
      </c>
      <c r="CH348" s="2">
        <v>0</v>
      </c>
      <c r="CI348" s="2">
        <v>0</v>
      </c>
      <c r="CJ348" s="2">
        <v>0</v>
      </c>
      <c r="CK348" s="2">
        <v>0</v>
      </c>
      <c r="CL348" s="2">
        <v>0</v>
      </c>
      <c r="CM348" s="2">
        <v>0</v>
      </c>
      <c r="CN348" s="2">
        <v>0</v>
      </c>
      <c r="CO348" s="2" t="s">
        <v>16</v>
      </c>
      <c r="CP348" s="2">
        <v>0</v>
      </c>
      <c r="CQ348" s="2">
        <v>0</v>
      </c>
      <c r="CR348" s="2">
        <v>0</v>
      </c>
      <c r="CS348" s="2">
        <v>8</v>
      </c>
      <c r="CT348" s="2">
        <v>0</v>
      </c>
      <c r="CU348" s="2">
        <v>12</v>
      </c>
      <c r="CV348" s="2">
        <v>0</v>
      </c>
      <c r="CW348" s="2">
        <v>0</v>
      </c>
      <c r="CX348" s="2">
        <v>0</v>
      </c>
      <c r="CY348" s="2">
        <v>0</v>
      </c>
      <c r="CZ348" s="2">
        <v>0</v>
      </c>
      <c r="DA348" s="2" t="s">
        <v>3035</v>
      </c>
      <c r="DB348" s="2">
        <v>4</v>
      </c>
      <c r="DC348" s="2" t="s">
        <v>12</v>
      </c>
      <c r="DD348" s="2">
        <v>90000</v>
      </c>
      <c r="DE348" s="2">
        <v>8</v>
      </c>
      <c r="DF348" s="2">
        <v>0</v>
      </c>
      <c r="DG348" s="2">
        <v>12</v>
      </c>
      <c r="DH348" s="2">
        <v>0</v>
      </c>
      <c r="DI348" s="2">
        <v>0</v>
      </c>
      <c r="DJ348" s="2">
        <v>0</v>
      </c>
      <c r="DK348" s="2">
        <v>0</v>
      </c>
      <c r="DL348" s="2">
        <v>0</v>
      </c>
      <c r="DM348" s="2" t="s">
        <v>3035</v>
      </c>
      <c r="DN348" s="2">
        <v>4</v>
      </c>
      <c r="DO348" s="2" t="s">
        <v>12</v>
      </c>
      <c r="DP348" s="2">
        <v>90000</v>
      </c>
      <c r="DQ348" s="2">
        <v>8</v>
      </c>
      <c r="DR348" s="2">
        <v>0</v>
      </c>
      <c r="DS348" s="2">
        <v>12</v>
      </c>
      <c r="DT348" s="2">
        <v>0</v>
      </c>
      <c r="DU348" s="2">
        <v>0</v>
      </c>
      <c r="DV348" s="2">
        <v>0</v>
      </c>
      <c r="DW348" s="2">
        <v>0</v>
      </c>
      <c r="DX348" s="2">
        <v>0</v>
      </c>
      <c r="DY348" s="2" t="s">
        <v>3035</v>
      </c>
      <c r="DZ348" s="2">
        <v>4</v>
      </c>
      <c r="EA348" s="2" t="s">
        <v>12</v>
      </c>
      <c r="EB348" s="2">
        <v>90000</v>
      </c>
      <c r="EC348" s="2">
        <v>0</v>
      </c>
      <c r="ED348" s="2">
        <v>0</v>
      </c>
      <c r="EE348" s="2">
        <v>0</v>
      </c>
      <c r="EF348" s="2">
        <v>0</v>
      </c>
      <c r="EG348" s="2">
        <v>0</v>
      </c>
      <c r="EH348" s="2">
        <v>0</v>
      </c>
      <c r="EI348" s="2">
        <v>0</v>
      </c>
      <c r="EJ348" s="2">
        <v>0</v>
      </c>
      <c r="EK348" s="2" t="s">
        <v>16</v>
      </c>
      <c r="EL348" s="2">
        <v>0</v>
      </c>
      <c r="EM348" s="2">
        <v>0</v>
      </c>
      <c r="EN348" s="2">
        <v>0</v>
      </c>
      <c r="EO348" s="2">
        <v>16</v>
      </c>
      <c r="EP348" s="120">
        <v>360000</v>
      </c>
      <c r="EQ348" s="118" t="str">
        <f t="shared" si="50"/>
        <v/>
      </c>
      <c r="ER348" s="118" t="str">
        <f t="shared" si="51"/>
        <v/>
      </c>
      <c r="ES348" s="118" t="str">
        <f t="shared" si="52"/>
        <v/>
      </c>
      <c r="ET348" s="118" t="str">
        <f t="shared" si="53"/>
        <v/>
      </c>
      <c r="EU348" s="118">
        <f t="shared" si="54"/>
        <v>1</v>
      </c>
      <c r="EV348" s="118" t="str">
        <f t="shared" si="55"/>
        <v/>
      </c>
      <c r="EW348" s="118">
        <f t="shared" si="56"/>
        <v>1</v>
      </c>
      <c r="EX348" s="118">
        <f t="shared" si="57"/>
        <v>1</v>
      </c>
      <c r="EY348" s="118">
        <f t="shared" si="58"/>
        <v>1</v>
      </c>
      <c r="EZ348" s="118" t="str">
        <f t="shared" si="59"/>
        <v/>
      </c>
      <c r="FA348" s="118" t="str">
        <f>VLOOKUP(B348,[1]Kintone!A:H,8,0)</f>
        <v>病院</v>
      </c>
      <c r="FB348" s="118"/>
      <c r="FC348" s="118"/>
      <c r="FD348" s="118"/>
    </row>
    <row r="349" spans="1:161" ht="18.75">
      <c r="A349" s="66">
        <v>345</v>
      </c>
      <c r="B349" s="25">
        <v>192</v>
      </c>
      <c r="C349" s="67" t="s">
        <v>12</v>
      </c>
      <c r="D349" s="25">
        <v>2714205727</v>
      </c>
      <c r="E349" s="2" t="s">
        <v>1165</v>
      </c>
      <c r="F349" s="2">
        <v>0</v>
      </c>
      <c r="G349" s="2">
        <v>0</v>
      </c>
      <c r="H349" s="2" t="s">
        <v>3138</v>
      </c>
      <c r="I349" s="2" t="s">
        <v>271</v>
      </c>
      <c r="J349" s="2" t="s">
        <v>3139</v>
      </c>
      <c r="K349" s="68" t="s">
        <v>2249</v>
      </c>
      <c r="L349" s="2" t="s">
        <v>3766</v>
      </c>
      <c r="M349" s="2" t="s">
        <v>3766</v>
      </c>
      <c r="N349" s="2" t="s">
        <v>3140</v>
      </c>
      <c r="O349" s="118" t="s">
        <v>3767</v>
      </c>
      <c r="P349" s="2" t="s">
        <v>2249</v>
      </c>
      <c r="Q349" s="2" t="s">
        <v>3138</v>
      </c>
      <c r="R349" s="2" t="s">
        <v>271</v>
      </c>
      <c r="S349" s="2" t="s">
        <v>3139</v>
      </c>
      <c r="T349" s="119" t="s">
        <v>3140</v>
      </c>
      <c r="U349" s="2" t="s">
        <v>20</v>
      </c>
      <c r="V349" s="2" t="s">
        <v>12</v>
      </c>
      <c r="W349" s="69" t="s">
        <v>3141</v>
      </c>
      <c r="X349" s="2" t="s">
        <v>3142</v>
      </c>
      <c r="Y349" s="2">
        <v>0</v>
      </c>
      <c r="Z349" s="2">
        <v>0</v>
      </c>
      <c r="AA349" s="2">
        <v>0</v>
      </c>
      <c r="AB349" s="2">
        <v>0</v>
      </c>
      <c r="AC349" s="2">
        <v>0</v>
      </c>
      <c r="AD349" s="2">
        <v>0</v>
      </c>
      <c r="AE349" s="2">
        <v>0</v>
      </c>
      <c r="AF349" s="2">
        <v>0</v>
      </c>
      <c r="AG349" s="2" t="s">
        <v>16</v>
      </c>
      <c r="AH349" s="2">
        <v>0</v>
      </c>
      <c r="AI349" s="2">
        <v>0</v>
      </c>
      <c r="AJ349" s="2">
        <v>0</v>
      </c>
      <c r="AK349" s="2">
        <v>0</v>
      </c>
      <c r="AL349" s="2">
        <v>0</v>
      </c>
      <c r="AM349" s="2">
        <v>0</v>
      </c>
      <c r="AN349" s="2">
        <v>0</v>
      </c>
      <c r="AO349" s="2">
        <v>0</v>
      </c>
      <c r="AP349" s="2">
        <v>0</v>
      </c>
      <c r="AQ349" s="2">
        <v>0</v>
      </c>
      <c r="AR349" s="2">
        <v>0</v>
      </c>
      <c r="AS349" s="2" t="s">
        <v>16</v>
      </c>
      <c r="AT349" s="2">
        <v>0</v>
      </c>
      <c r="AU349" s="2">
        <v>0</v>
      </c>
      <c r="AV349" s="2">
        <v>0</v>
      </c>
      <c r="AW349" s="2">
        <v>0</v>
      </c>
      <c r="AX349" s="2">
        <v>0</v>
      </c>
      <c r="AY349" s="2">
        <v>0</v>
      </c>
      <c r="AZ349" s="2">
        <v>0</v>
      </c>
      <c r="BA349" s="2">
        <v>0</v>
      </c>
      <c r="BB349" s="2">
        <v>0</v>
      </c>
      <c r="BC349" s="2">
        <v>0</v>
      </c>
      <c r="BD349" s="2">
        <v>0</v>
      </c>
      <c r="BE349" s="2" t="s">
        <v>16</v>
      </c>
      <c r="BF349" s="2">
        <v>0</v>
      </c>
      <c r="BG349" s="2">
        <v>0</v>
      </c>
      <c r="BH349" s="2">
        <v>0</v>
      </c>
      <c r="BI349" s="2">
        <v>0</v>
      </c>
      <c r="BJ349" s="2">
        <v>0</v>
      </c>
      <c r="BK349" s="2">
        <v>0</v>
      </c>
      <c r="BL349" s="2">
        <v>0</v>
      </c>
      <c r="BM349" s="2">
        <v>0</v>
      </c>
      <c r="BN349" s="2">
        <v>0</v>
      </c>
      <c r="BO349" s="2">
        <v>0</v>
      </c>
      <c r="BP349" s="2">
        <v>0</v>
      </c>
      <c r="BQ349" s="2" t="s">
        <v>16</v>
      </c>
      <c r="BR349" s="2">
        <v>0</v>
      </c>
      <c r="BS349" s="2">
        <v>0</v>
      </c>
      <c r="BT349" s="2">
        <v>0</v>
      </c>
      <c r="BU349" s="2">
        <v>0</v>
      </c>
      <c r="BV349" s="2">
        <v>0</v>
      </c>
      <c r="BW349" s="2">
        <v>0</v>
      </c>
      <c r="BX349" s="2">
        <v>0</v>
      </c>
      <c r="BY349" s="2">
        <v>0</v>
      </c>
      <c r="BZ349" s="2">
        <v>0</v>
      </c>
      <c r="CA349" s="2">
        <v>0</v>
      </c>
      <c r="CB349" s="2">
        <v>0</v>
      </c>
      <c r="CC349" s="2" t="s">
        <v>16</v>
      </c>
      <c r="CD349" s="2">
        <v>0</v>
      </c>
      <c r="CE349" s="2">
        <v>0</v>
      </c>
      <c r="CF349" s="2">
        <v>0</v>
      </c>
      <c r="CG349" s="2">
        <v>0</v>
      </c>
      <c r="CH349" s="2">
        <v>0</v>
      </c>
      <c r="CI349" s="2">
        <v>0</v>
      </c>
      <c r="CJ349" s="2">
        <v>0</v>
      </c>
      <c r="CK349" s="2">
        <v>0</v>
      </c>
      <c r="CL349" s="2">
        <v>0</v>
      </c>
      <c r="CM349" s="2">
        <v>0</v>
      </c>
      <c r="CN349" s="2">
        <v>0</v>
      </c>
      <c r="CO349" s="2" t="s">
        <v>16</v>
      </c>
      <c r="CP349" s="2">
        <v>0</v>
      </c>
      <c r="CQ349" s="2">
        <v>0</v>
      </c>
      <c r="CR349" s="2">
        <v>0</v>
      </c>
      <c r="CS349" s="2">
        <v>0</v>
      </c>
      <c r="CT349" s="2">
        <v>0</v>
      </c>
      <c r="CU349" s="2">
        <v>0</v>
      </c>
      <c r="CV349" s="2">
        <v>0</v>
      </c>
      <c r="CW349" s="2">
        <v>0</v>
      </c>
      <c r="CX349" s="2">
        <v>0</v>
      </c>
      <c r="CY349" s="2">
        <v>0</v>
      </c>
      <c r="CZ349" s="2">
        <v>0</v>
      </c>
      <c r="DA349" s="2" t="s">
        <v>16</v>
      </c>
      <c r="DB349" s="2">
        <v>0</v>
      </c>
      <c r="DC349" s="2">
        <v>0</v>
      </c>
      <c r="DD349" s="2">
        <v>0</v>
      </c>
      <c r="DE349" s="2">
        <v>0</v>
      </c>
      <c r="DF349" s="2">
        <v>0</v>
      </c>
      <c r="DG349" s="2">
        <v>0</v>
      </c>
      <c r="DH349" s="2">
        <v>0</v>
      </c>
      <c r="DI349" s="2">
        <v>0</v>
      </c>
      <c r="DJ349" s="2">
        <v>0</v>
      </c>
      <c r="DK349" s="2">
        <v>0</v>
      </c>
      <c r="DL349" s="2">
        <v>0</v>
      </c>
      <c r="DM349" s="2" t="s">
        <v>16</v>
      </c>
      <c r="DN349" s="2">
        <v>0</v>
      </c>
      <c r="DO349" s="2">
        <v>0</v>
      </c>
      <c r="DP349" s="2">
        <v>0</v>
      </c>
      <c r="DQ349" s="2">
        <v>9</v>
      </c>
      <c r="DR349" s="2">
        <v>0</v>
      </c>
      <c r="DS349" s="2">
        <v>12</v>
      </c>
      <c r="DT349" s="2">
        <v>0</v>
      </c>
      <c r="DU349" s="2">
        <v>13</v>
      </c>
      <c r="DV349" s="2">
        <v>0</v>
      </c>
      <c r="DW349" s="2">
        <v>16</v>
      </c>
      <c r="DX349" s="2">
        <v>0</v>
      </c>
      <c r="DY349" s="2" t="s">
        <v>3142</v>
      </c>
      <c r="DZ349" s="2">
        <v>6</v>
      </c>
      <c r="EA349" s="2" t="s">
        <v>12</v>
      </c>
      <c r="EB349" s="2">
        <v>130000</v>
      </c>
      <c r="EC349" s="2">
        <v>0</v>
      </c>
      <c r="ED349" s="2">
        <v>0</v>
      </c>
      <c r="EE349" s="2">
        <v>0</v>
      </c>
      <c r="EF349" s="2">
        <v>0</v>
      </c>
      <c r="EG349" s="2">
        <v>0</v>
      </c>
      <c r="EH349" s="2">
        <v>0</v>
      </c>
      <c r="EI349" s="2">
        <v>0</v>
      </c>
      <c r="EJ349" s="2">
        <v>0</v>
      </c>
      <c r="EK349" s="2" t="s">
        <v>16</v>
      </c>
      <c r="EL349" s="2">
        <v>0</v>
      </c>
      <c r="EM349" s="2">
        <v>0</v>
      </c>
      <c r="EN349" s="2">
        <v>0</v>
      </c>
      <c r="EO349" s="2">
        <v>6</v>
      </c>
      <c r="EP349" s="120">
        <v>130000</v>
      </c>
      <c r="EQ349" s="118" t="str">
        <f t="shared" si="50"/>
        <v/>
      </c>
      <c r="ER349" s="118" t="str">
        <f t="shared" si="51"/>
        <v/>
      </c>
      <c r="ES349" s="118" t="str">
        <f t="shared" si="52"/>
        <v/>
      </c>
      <c r="ET349" s="118" t="str">
        <f t="shared" si="53"/>
        <v/>
      </c>
      <c r="EU349" s="118" t="str">
        <f t="shared" si="54"/>
        <v/>
      </c>
      <c r="EV349" s="118" t="str">
        <f t="shared" si="55"/>
        <v/>
      </c>
      <c r="EW349" s="118" t="str">
        <f t="shared" si="56"/>
        <v/>
      </c>
      <c r="EX349" s="118" t="str">
        <f t="shared" si="57"/>
        <v/>
      </c>
      <c r="EY349" s="118">
        <f t="shared" si="58"/>
        <v>1</v>
      </c>
      <c r="EZ349" s="118" t="str">
        <f t="shared" si="59"/>
        <v/>
      </c>
      <c r="FA349" s="118" t="str">
        <f>VLOOKUP(B349,[1]Kintone!A:H,8,0)</f>
        <v>診療所</v>
      </c>
      <c r="FB349" s="118"/>
      <c r="FC349" s="118"/>
      <c r="FD349" s="118"/>
    </row>
    <row r="350" spans="1:161" ht="18.75">
      <c r="A350" s="66">
        <v>346</v>
      </c>
      <c r="B350" s="25">
        <v>1131</v>
      </c>
      <c r="C350" s="67" t="s">
        <v>12</v>
      </c>
      <c r="D350" s="25">
        <v>2713104475</v>
      </c>
      <c r="E350" s="2" t="s">
        <v>1165</v>
      </c>
      <c r="F350" s="2">
        <v>0</v>
      </c>
      <c r="G350" s="2">
        <v>0</v>
      </c>
      <c r="H350" s="2" t="s">
        <v>445</v>
      </c>
      <c r="I350" s="2" t="s">
        <v>195</v>
      </c>
      <c r="J350" s="2" t="s">
        <v>2938</v>
      </c>
      <c r="K350" s="68" t="s">
        <v>444</v>
      </c>
      <c r="L350" s="2" t="s">
        <v>3768</v>
      </c>
      <c r="M350" s="2" t="s">
        <v>3768</v>
      </c>
      <c r="N350" s="2" t="s">
        <v>658</v>
      </c>
      <c r="O350" s="118" t="s">
        <v>3769</v>
      </c>
      <c r="P350" s="2" t="s">
        <v>444</v>
      </c>
      <c r="Q350" s="2" t="s">
        <v>445</v>
      </c>
      <c r="R350" s="2" t="s">
        <v>195</v>
      </c>
      <c r="S350" s="2" t="s">
        <v>2938</v>
      </c>
      <c r="T350" s="119" t="s">
        <v>658</v>
      </c>
      <c r="U350" s="2" t="s">
        <v>20</v>
      </c>
      <c r="V350" s="2" t="s">
        <v>12</v>
      </c>
      <c r="W350" s="69" t="s">
        <v>2939</v>
      </c>
      <c r="X350" s="2" t="s">
        <v>2940</v>
      </c>
      <c r="Y350" s="2">
        <v>0</v>
      </c>
      <c r="Z350" s="2">
        <v>0</v>
      </c>
      <c r="AA350" s="2">
        <v>0</v>
      </c>
      <c r="AB350" s="2">
        <v>0</v>
      </c>
      <c r="AC350" s="2">
        <v>0</v>
      </c>
      <c r="AD350" s="2">
        <v>0</v>
      </c>
      <c r="AE350" s="2">
        <v>0</v>
      </c>
      <c r="AF350" s="2">
        <v>0</v>
      </c>
      <c r="AG350" s="2" t="s">
        <v>16</v>
      </c>
      <c r="AH350" s="2">
        <v>0</v>
      </c>
      <c r="AI350" s="2">
        <v>0</v>
      </c>
      <c r="AJ350" s="2">
        <v>0</v>
      </c>
      <c r="AK350" s="2">
        <v>0</v>
      </c>
      <c r="AL350" s="2">
        <v>0</v>
      </c>
      <c r="AM350" s="2">
        <v>0</v>
      </c>
      <c r="AN350" s="2">
        <v>0</v>
      </c>
      <c r="AO350" s="2">
        <v>0</v>
      </c>
      <c r="AP350" s="2">
        <v>0</v>
      </c>
      <c r="AQ350" s="2">
        <v>0</v>
      </c>
      <c r="AR350" s="2">
        <v>0</v>
      </c>
      <c r="AS350" s="2" t="s">
        <v>16</v>
      </c>
      <c r="AT350" s="2">
        <v>0</v>
      </c>
      <c r="AU350" s="2">
        <v>0</v>
      </c>
      <c r="AV350" s="2">
        <v>0</v>
      </c>
      <c r="AW350" s="2">
        <v>0</v>
      </c>
      <c r="AX350" s="2">
        <v>0</v>
      </c>
      <c r="AY350" s="2">
        <v>0</v>
      </c>
      <c r="AZ350" s="2">
        <v>0</v>
      </c>
      <c r="BA350" s="2">
        <v>0</v>
      </c>
      <c r="BB350" s="2">
        <v>0</v>
      </c>
      <c r="BC350" s="2">
        <v>0</v>
      </c>
      <c r="BD350" s="2">
        <v>0</v>
      </c>
      <c r="BE350" s="2" t="s">
        <v>16</v>
      </c>
      <c r="BF350" s="2">
        <v>0</v>
      </c>
      <c r="BG350" s="2">
        <v>0</v>
      </c>
      <c r="BH350" s="2">
        <v>0</v>
      </c>
      <c r="BI350" s="2">
        <v>0</v>
      </c>
      <c r="BJ350" s="2">
        <v>0</v>
      </c>
      <c r="BK350" s="2">
        <v>0</v>
      </c>
      <c r="BL350" s="2">
        <v>0</v>
      </c>
      <c r="BM350" s="2">
        <v>16</v>
      </c>
      <c r="BN350" s="2">
        <v>30</v>
      </c>
      <c r="BO350" s="2">
        <v>22</v>
      </c>
      <c r="BP350" s="2">
        <v>30</v>
      </c>
      <c r="BQ350" s="2" t="s">
        <v>2940</v>
      </c>
      <c r="BR350" s="2">
        <v>6</v>
      </c>
      <c r="BS350" s="2" t="s">
        <v>12</v>
      </c>
      <c r="BT350" s="2">
        <v>130000</v>
      </c>
      <c r="BU350" s="2">
        <v>0</v>
      </c>
      <c r="BV350" s="2">
        <v>0</v>
      </c>
      <c r="BW350" s="2">
        <v>0</v>
      </c>
      <c r="BX350" s="2">
        <v>0</v>
      </c>
      <c r="BY350" s="2">
        <v>16</v>
      </c>
      <c r="BZ350" s="2">
        <v>30</v>
      </c>
      <c r="CA350" s="2">
        <v>22</v>
      </c>
      <c r="CB350" s="2">
        <v>30</v>
      </c>
      <c r="CC350" s="2" t="s">
        <v>2940</v>
      </c>
      <c r="CD350" s="2">
        <v>6</v>
      </c>
      <c r="CE350" s="2" t="s">
        <v>12</v>
      </c>
      <c r="CF350" s="2">
        <v>130000</v>
      </c>
      <c r="CG350" s="2">
        <v>8</v>
      </c>
      <c r="CH350" s="2">
        <v>0</v>
      </c>
      <c r="CI350" s="2">
        <v>9</v>
      </c>
      <c r="CJ350" s="2">
        <v>0</v>
      </c>
      <c r="CK350" s="2">
        <v>0</v>
      </c>
      <c r="CL350" s="2">
        <v>0</v>
      </c>
      <c r="CM350" s="2">
        <v>0</v>
      </c>
      <c r="CN350" s="2">
        <v>0</v>
      </c>
      <c r="CO350" s="2" t="s">
        <v>2940</v>
      </c>
      <c r="CP350" s="2">
        <v>1</v>
      </c>
      <c r="CQ350" s="2" t="s">
        <v>12</v>
      </c>
      <c r="CR350" s="2">
        <v>50000</v>
      </c>
      <c r="CS350" s="2">
        <v>8</v>
      </c>
      <c r="CT350" s="2">
        <v>0</v>
      </c>
      <c r="CU350" s="2">
        <v>9</v>
      </c>
      <c r="CV350" s="2">
        <v>0</v>
      </c>
      <c r="CW350" s="2">
        <v>0</v>
      </c>
      <c r="CX350" s="2">
        <v>0</v>
      </c>
      <c r="CY350" s="2">
        <v>0</v>
      </c>
      <c r="CZ350" s="2">
        <v>0</v>
      </c>
      <c r="DA350" s="2" t="s">
        <v>2940</v>
      </c>
      <c r="DB350" s="2">
        <v>1</v>
      </c>
      <c r="DC350" s="2" t="s">
        <v>12</v>
      </c>
      <c r="DD350" s="2">
        <v>50000</v>
      </c>
      <c r="DE350" s="2">
        <v>8</v>
      </c>
      <c r="DF350" s="2">
        <v>0</v>
      </c>
      <c r="DG350" s="2">
        <v>9</v>
      </c>
      <c r="DH350" s="2">
        <v>0</v>
      </c>
      <c r="DI350" s="2">
        <v>0</v>
      </c>
      <c r="DJ350" s="2">
        <v>0</v>
      </c>
      <c r="DK350" s="2">
        <v>0</v>
      </c>
      <c r="DL350" s="2">
        <v>0</v>
      </c>
      <c r="DM350" s="2" t="s">
        <v>2940</v>
      </c>
      <c r="DN350" s="2">
        <v>1</v>
      </c>
      <c r="DO350" s="2" t="s">
        <v>12</v>
      </c>
      <c r="DP350" s="2">
        <v>50000</v>
      </c>
      <c r="DQ350" s="2">
        <v>8</v>
      </c>
      <c r="DR350" s="2">
        <v>0</v>
      </c>
      <c r="DS350" s="2">
        <v>9</v>
      </c>
      <c r="DT350" s="2">
        <v>0</v>
      </c>
      <c r="DU350" s="2">
        <v>0</v>
      </c>
      <c r="DV350" s="2">
        <v>0</v>
      </c>
      <c r="DW350" s="2">
        <v>0</v>
      </c>
      <c r="DX350" s="2">
        <v>0</v>
      </c>
      <c r="DY350" s="2" t="s">
        <v>2940</v>
      </c>
      <c r="DZ350" s="2">
        <v>1</v>
      </c>
      <c r="EA350" s="2" t="s">
        <v>12</v>
      </c>
      <c r="EB350" s="2">
        <v>50000</v>
      </c>
      <c r="EC350" s="2">
        <v>8</v>
      </c>
      <c r="ED350" s="2">
        <v>0</v>
      </c>
      <c r="EE350" s="2">
        <v>9</v>
      </c>
      <c r="EF350" s="2">
        <v>0</v>
      </c>
      <c r="EG350" s="2">
        <v>0</v>
      </c>
      <c r="EH350" s="2">
        <v>0</v>
      </c>
      <c r="EI350" s="2">
        <v>0</v>
      </c>
      <c r="EJ350" s="2">
        <v>0</v>
      </c>
      <c r="EK350" s="2" t="s">
        <v>2940</v>
      </c>
      <c r="EL350" s="2">
        <v>1</v>
      </c>
      <c r="EM350" s="2" t="s">
        <v>12</v>
      </c>
      <c r="EN350" s="2">
        <v>50000</v>
      </c>
      <c r="EO350" s="2">
        <v>17</v>
      </c>
      <c r="EP350" s="120">
        <v>510000</v>
      </c>
      <c r="EQ350" s="118" t="str">
        <f t="shared" si="50"/>
        <v/>
      </c>
      <c r="ER350" s="118" t="str">
        <f t="shared" si="51"/>
        <v/>
      </c>
      <c r="ES350" s="118" t="str">
        <f t="shared" si="52"/>
        <v/>
      </c>
      <c r="ET350" s="118">
        <f t="shared" si="53"/>
        <v>1</v>
      </c>
      <c r="EU350" s="118">
        <f t="shared" si="54"/>
        <v>1</v>
      </c>
      <c r="EV350" s="118">
        <f t="shared" si="55"/>
        <v>1</v>
      </c>
      <c r="EW350" s="118">
        <f t="shared" si="56"/>
        <v>1</v>
      </c>
      <c r="EX350" s="118">
        <f t="shared" si="57"/>
        <v>1</v>
      </c>
      <c r="EY350" s="118">
        <f t="shared" si="58"/>
        <v>1</v>
      </c>
      <c r="EZ350" s="118">
        <f t="shared" si="59"/>
        <v>1</v>
      </c>
      <c r="FA350" s="118" t="str">
        <f>VLOOKUP(B350,[1]Kintone!A:H,8,0)</f>
        <v>診療所</v>
      </c>
      <c r="FB350" s="118"/>
      <c r="FC350" s="118"/>
      <c r="FD350" s="118"/>
    </row>
    <row r="351" spans="1:161" ht="18.75">
      <c r="A351" s="66">
        <v>347</v>
      </c>
      <c r="B351" s="25">
        <v>3136</v>
      </c>
      <c r="C351" s="67" t="s">
        <v>12</v>
      </c>
      <c r="D351" s="25">
        <v>2719410843</v>
      </c>
      <c r="E351" s="2" t="s">
        <v>187</v>
      </c>
      <c r="F351" s="2" t="s">
        <v>3770</v>
      </c>
      <c r="G351" s="2" t="s">
        <v>3771</v>
      </c>
      <c r="H351" s="2" t="s">
        <v>187</v>
      </c>
      <c r="I351" s="2" t="s">
        <v>47</v>
      </c>
      <c r="J351" s="2" t="s">
        <v>2951</v>
      </c>
      <c r="K351" s="68" t="s">
        <v>2950</v>
      </c>
      <c r="L351" s="2" t="s">
        <v>3772</v>
      </c>
      <c r="M351" s="2" t="s">
        <v>3773</v>
      </c>
      <c r="N351" s="2" t="s">
        <v>2952</v>
      </c>
      <c r="O351" s="118" t="s">
        <v>3774</v>
      </c>
      <c r="P351" s="2" t="s">
        <v>2950</v>
      </c>
      <c r="Q351" s="2" t="s">
        <v>187</v>
      </c>
      <c r="R351" s="2" t="s">
        <v>47</v>
      </c>
      <c r="S351" s="2" t="s">
        <v>2951</v>
      </c>
      <c r="T351" s="119" t="s">
        <v>2952</v>
      </c>
      <c r="U351" s="2" t="s">
        <v>29</v>
      </c>
      <c r="V351" s="2" t="s">
        <v>12</v>
      </c>
      <c r="W351" s="69"/>
      <c r="X351" s="2">
        <v>0</v>
      </c>
      <c r="Y351" s="2">
        <v>0</v>
      </c>
      <c r="Z351" s="2">
        <v>0</v>
      </c>
      <c r="AA351" s="2">
        <v>0</v>
      </c>
      <c r="AB351" s="2">
        <v>0</v>
      </c>
      <c r="AC351" s="2">
        <v>0</v>
      </c>
      <c r="AD351" s="2">
        <v>0</v>
      </c>
      <c r="AE351" s="2">
        <v>0</v>
      </c>
      <c r="AF351" s="2">
        <v>0</v>
      </c>
      <c r="AG351" s="2" t="s">
        <v>16</v>
      </c>
      <c r="AH351" s="2">
        <v>0</v>
      </c>
      <c r="AI351" s="2">
        <v>0</v>
      </c>
      <c r="AJ351" s="2">
        <v>0</v>
      </c>
      <c r="AK351" s="2">
        <v>0</v>
      </c>
      <c r="AL351" s="2">
        <v>0</v>
      </c>
      <c r="AM351" s="2">
        <v>0</v>
      </c>
      <c r="AN351" s="2">
        <v>0</v>
      </c>
      <c r="AO351" s="2">
        <v>0</v>
      </c>
      <c r="AP351" s="2">
        <v>0</v>
      </c>
      <c r="AQ351" s="2">
        <v>0</v>
      </c>
      <c r="AR351" s="2">
        <v>0</v>
      </c>
      <c r="AS351" s="2" t="s">
        <v>16</v>
      </c>
      <c r="AT351" s="2">
        <v>0</v>
      </c>
      <c r="AU351" s="2">
        <v>0</v>
      </c>
      <c r="AV351" s="2">
        <v>0</v>
      </c>
      <c r="AW351" s="2">
        <v>0</v>
      </c>
      <c r="AX351" s="2">
        <v>0</v>
      </c>
      <c r="AY351" s="2">
        <v>0</v>
      </c>
      <c r="AZ351" s="2">
        <v>0</v>
      </c>
      <c r="BA351" s="2">
        <v>0</v>
      </c>
      <c r="BB351" s="2">
        <v>0</v>
      </c>
      <c r="BC351" s="2">
        <v>0</v>
      </c>
      <c r="BD351" s="2">
        <v>0</v>
      </c>
      <c r="BE351" s="2" t="s">
        <v>16</v>
      </c>
      <c r="BF351" s="2">
        <v>0</v>
      </c>
      <c r="BG351" s="2">
        <v>0</v>
      </c>
      <c r="BH351" s="2">
        <v>0</v>
      </c>
      <c r="BI351" s="2">
        <v>9</v>
      </c>
      <c r="BJ351" s="2">
        <v>0</v>
      </c>
      <c r="BK351" s="2">
        <v>13</v>
      </c>
      <c r="BL351" s="2">
        <v>0</v>
      </c>
      <c r="BM351" s="2">
        <v>0</v>
      </c>
      <c r="BN351" s="2">
        <v>0</v>
      </c>
      <c r="BO351" s="2">
        <v>0</v>
      </c>
      <c r="BP351" s="2">
        <v>0</v>
      </c>
      <c r="BQ351" s="2" t="s">
        <v>16</v>
      </c>
      <c r="BR351" s="2">
        <v>4</v>
      </c>
      <c r="BS351" s="2" t="s">
        <v>12</v>
      </c>
      <c r="BT351" s="2">
        <v>90000</v>
      </c>
      <c r="BU351" s="2">
        <v>9</v>
      </c>
      <c r="BV351" s="2">
        <v>0</v>
      </c>
      <c r="BW351" s="2">
        <v>13</v>
      </c>
      <c r="BX351" s="2">
        <v>0</v>
      </c>
      <c r="BY351" s="2">
        <v>0</v>
      </c>
      <c r="BZ351" s="2">
        <v>0</v>
      </c>
      <c r="CA351" s="2">
        <v>0</v>
      </c>
      <c r="CB351" s="2">
        <v>0</v>
      </c>
      <c r="CC351" s="2" t="s">
        <v>16</v>
      </c>
      <c r="CD351" s="2">
        <v>4</v>
      </c>
      <c r="CE351" s="2" t="s">
        <v>12</v>
      </c>
      <c r="CF351" s="2">
        <v>90000</v>
      </c>
      <c r="CG351" s="2">
        <v>9</v>
      </c>
      <c r="CH351" s="2">
        <v>0</v>
      </c>
      <c r="CI351" s="2">
        <v>13</v>
      </c>
      <c r="CJ351" s="2">
        <v>0</v>
      </c>
      <c r="CK351" s="2">
        <v>0</v>
      </c>
      <c r="CL351" s="2">
        <v>0</v>
      </c>
      <c r="CM351" s="2">
        <v>0</v>
      </c>
      <c r="CN351" s="2">
        <v>0</v>
      </c>
      <c r="CO351" s="2" t="s">
        <v>16</v>
      </c>
      <c r="CP351" s="2">
        <v>4</v>
      </c>
      <c r="CQ351" s="2" t="s">
        <v>12</v>
      </c>
      <c r="CR351" s="2">
        <v>90000</v>
      </c>
      <c r="CS351" s="2">
        <v>9</v>
      </c>
      <c r="CT351" s="2">
        <v>0</v>
      </c>
      <c r="CU351" s="2">
        <v>13</v>
      </c>
      <c r="CV351" s="2">
        <v>0</v>
      </c>
      <c r="CW351" s="2">
        <v>0</v>
      </c>
      <c r="CX351" s="2">
        <v>0</v>
      </c>
      <c r="CY351" s="2">
        <v>0</v>
      </c>
      <c r="CZ351" s="2">
        <v>0</v>
      </c>
      <c r="DA351" s="2" t="s">
        <v>16</v>
      </c>
      <c r="DB351" s="2">
        <v>4</v>
      </c>
      <c r="DC351" s="2" t="s">
        <v>12</v>
      </c>
      <c r="DD351" s="2">
        <v>90000</v>
      </c>
      <c r="DE351" s="2">
        <v>9</v>
      </c>
      <c r="DF351" s="2">
        <v>0</v>
      </c>
      <c r="DG351" s="2">
        <v>13</v>
      </c>
      <c r="DH351" s="2">
        <v>0</v>
      </c>
      <c r="DI351" s="2">
        <v>0</v>
      </c>
      <c r="DJ351" s="2">
        <v>0</v>
      </c>
      <c r="DK351" s="2">
        <v>0</v>
      </c>
      <c r="DL351" s="2">
        <v>0</v>
      </c>
      <c r="DM351" s="2" t="s">
        <v>16</v>
      </c>
      <c r="DN351" s="2">
        <v>4</v>
      </c>
      <c r="DO351" s="2" t="s">
        <v>12</v>
      </c>
      <c r="DP351" s="2">
        <v>90000</v>
      </c>
      <c r="DQ351" s="2">
        <v>9</v>
      </c>
      <c r="DR351" s="2">
        <v>0</v>
      </c>
      <c r="DS351" s="2">
        <v>13</v>
      </c>
      <c r="DT351" s="2">
        <v>0</v>
      </c>
      <c r="DU351" s="2">
        <v>0</v>
      </c>
      <c r="DV351" s="2">
        <v>0</v>
      </c>
      <c r="DW351" s="2">
        <v>0</v>
      </c>
      <c r="DX351" s="2">
        <v>0</v>
      </c>
      <c r="DY351" s="2" t="s">
        <v>16</v>
      </c>
      <c r="DZ351" s="2">
        <v>4</v>
      </c>
      <c r="EA351" s="2" t="s">
        <v>12</v>
      </c>
      <c r="EB351" s="2">
        <v>90000</v>
      </c>
      <c r="EC351" s="2">
        <v>9</v>
      </c>
      <c r="ED351" s="2">
        <v>0</v>
      </c>
      <c r="EE351" s="2">
        <v>13</v>
      </c>
      <c r="EF351" s="2">
        <v>0</v>
      </c>
      <c r="EG351" s="2">
        <v>0</v>
      </c>
      <c r="EH351" s="2">
        <v>0</v>
      </c>
      <c r="EI351" s="2">
        <v>0</v>
      </c>
      <c r="EJ351" s="2">
        <v>0</v>
      </c>
      <c r="EK351" s="2" t="s">
        <v>16</v>
      </c>
      <c r="EL351" s="2">
        <v>4</v>
      </c>
      <c r="EM351" s="2" t="s">
        <v>12</v>
      </c>
      <c r="EN351" s="2">
        <v>90000</v>
      </c>
      <c r="EO351" s="2">
        <v>28</v>
      </c>
      <c r="EP351" s="120">
        <v>630000</v>
      </c>
      <c r="EQ351" s="118" t="str">
        <f t="shared" si="50"/>
        <v/>
      </c>
      <c r="ER351" s="118" t="str">
        <f t="shared" si="51"/>
        <v/>
      </c>
      <c r="ES351" s="118" t="str">
        <f t="shared" si="52"/>
        <v/>
      </c>
      <c r="ET351" s="118">
        <f t="shared" si="53"/>
        <v>1</v>
      </c>
      <c r="EU351" s="118">
        <f t="shared" si="54"/>
        <v>1</v>
      </c>
      <c r="EV351" s="118">
        <f t="shared" si="55"/>
        <v>1</v>
      </c>
      <c r="EW351" s="118">
        <f t="shared" si="56"/>
        <v>1</v>
      </c>
      <c r="EX351" s="118">
        <f t="shared" si="57"/>
        <v>1</v>
      </c>
      <c r="EY351" s="118">
        <f t="shared" si="58"/>
        <v>1</v>
      </c>
      <c r="EZ351" s="118">
        <f t="shared" si="59"/>
        <v>1</v>
      </c>
      <c r="FA351" s="118" t="e">
        <f>VLOOKUP(B351,[1]Kintone!A:H,8,0)</f>
        <v>#N/A</v>
      </c>
      <c r="FB351" s="118"/>
      <c r="FC351" s="118"/>
      <c r="FD351" s="118"/>
    </row>
    <row r="352" spans="1:161" ht="18.75">
      <c r="A352" s="66">
        <v>348</v>
      </c>
      <c r="B352" s="25">
        <v>121</v>
      </c>
      <c r="C352" s="67" t="s">
        <v>12</v>
      </c>
      <c r="D352" s="25">
        <v>2711901740</v>
      </c>
      <c r="E352" s="2" t="s">
        <v>1521</v>
      </c>
      <c r="F352" s="2" t="s">
        <v>1522</v>
      </c>
      <c r="G352" s="2" t="s">
        <v>1523</v>
      </c>
      <c r="H352" s="2" t="s">
        <v>97</v>
      </c>
      <c r="I352" s="2" t="s">
        <v>98</v>
      </c>
      <c r="J352" s="2" t="s">
        <v>3036</v>
      </c>
      <c r="K352" s="68" t="s">
        <v>96</v>
      </c>
      <c r="L352" s="2" t="s">
        <v>1524</v>
      </c>
      <c r="M352" s="2" t="s">
        <v>1525</v>
      </c>
      <c r="N352" s="2" t="s">
        <v>99</v>
      </c>
      <c r="O352" s="138" t="s">
        <v>3775</v>
      </c>
      <c r="P352" s="2" t="s">
        <v>96</v>
      </c>
      <c r="Q352" s="2" t="s">
        <v>97</v>
      </c>
      <c r="R352" s="2" t="s">
        <v>98</v>
      </c>
      <c r="S352" s="2" t="s">
        <v>3036</v>
      </c>
      <c r="T352" s="119" t="s">
        <v>99</v>
      </c>
      <c r="U352" s="2" t="s">
        <v>20</v>
      </c>
      <c r="V352" s="2" t="s">
        <v>12</v>
      </c>
      <c r="W352" s="69" t="s">
        <v>3037</v>
      </c>
      <c r="X352" s="2" t="s">
        <v>3038</v>
      </c>
      <c r="Y352" s="2">
        <v>0</v>
      </c>
      <c r="Z352" s="2">
        <v>0</v>
      </c>
      <c r="AA352" s="2">
        <v>0</v>
      </c>
      <c r="AB352" s="2">
        <v>0</v>
      </c>
      <c r="AC352" s="2">
        <v>0</v>
      </c>
      <c r="AD352" s="2">
        <v>0</v>
      </c>
      <c r="AE352" s="2">
        <v>0</v>
      </c>
      <c r="AF352" s="2">
        <v>0</v>
      </c>
      <c r="AG352" s="2" t="s">
        <v>16</v>
      </c>
      <c r="AH352" s="2">
        <v>0</v>
      </c>
      <c r="AI352" s="2">
        <v>0</v>
      </c>
      <c r="AJ352" s="2">
        <v>0</v>
      </c>
      <c r="AK352" s="2">
        <v>0</v>
      </c>
      <c r="AL352" s="2">
        <v>0</v>
      </c>
      <c r="AM352" s="2">
        <v>0</v>
      </c>
      <c r="AN352" s="2">
        <v>0</v>
      </c>
      <c r="AO352" s="2">
        <v>0</v>
      </c>
      <c r="AP352" s="2">
        <v>0</v>
      </c>
      <c r="AQ352" s="2">
        <v>0</v>
      </c>
      <c r="AR352" s="2">
        <v>0</v>
      </c>
      <c r="AS352" s="2" t="s">
        <v>16</v>
      </c>
      <c r="AT352" s="2">
        <v>0</v>
      </c>
      <c r="AU352" s="2">
        <v>0</v>
      </c>
      <c r="AV352" s="2">
        <v>0</v>
      </c>
      <c r="AW352" s="2">
        <v>0</v>
      </c>
      <c r="AX352" s="2">
        <v>0</v>
      </c>
      <c r="AY352" s="2">
        <v>0</v>
      </c>
      <c r="AZ352" s="2">
        <v>0</v>
      </c>
      <c r="BA352" s="2">
        <v>0</v>
      </c>
      <c r="BB352" s="2">
        <v>0</v>
      </c>
      <c r="BC352" s="2">
        <v>0</v>
      </c>
      <c r="BD352" s="2">
        <v>0</v>
      </c>
      <c r="BE352" s="2" t="s">
        <v>16</v>
      </c>
      <c r="BF352" s="2">
        <v>0</v>
      </c>
      <c r="BG352" s="2">
        <v>0</v>
      </c>
      <c r="BH352" s="2">
        <v>0</v>
      </c>
      <c r="BI352" s="2">
        <v>0</v>
      </c>
      <c r="BJ352" s="2">
        <v>0</v>
      </c>
      <c r="BK352" s="2">
        <v>0</v>
      </c>
      <c r="BL352" s="2">
        <v>0</v>
      </c>
      <c r="BM352" s="2">
        <v>0</v>
      </c>
      <c r="BN352" s="2">
        <v>0</v>
      </c>
      <c r="BO352" s="2">
        <v>0</v>
      </c>
      <c r="BP352" s="2">
        <v>0</v>
      </c>
      <c r="BQ352" s="2" t="s">
        <v>16</v>
      </c>
      <c r="BR352" s="2">
        <v>0</v>
      </c>
      <c r="BS352" s="2">
        <v>0</v>
      </c>
      <c r="BT352" s="2">
        <v>0</v>
      </c>
      <c r="BU352" s="2">
        <v>9</v>
      </c>
      <c r="BV352" s="2">
        <v>30</v>
      </c>
      <c r="BW352" s="2">
        <v>12</v>
      </c>
      <c r="BX352" s="2">
        <v>0</v>
      </c>
      <c r="BY352" s="2">
        <v>14</v>
      </c>
      <c r="BZ352" s="2">
        <v>0</v>
      </c>
      <c r="CA352" s="2">
        <v>17</v>
      </c>
      <c r="CB352" s="2">
        <v>0</v>
      </c>
      <c r="CC352" s="2" t="s">
        <v>3038</v>
      </c>
      <c r="CD352" s="2">
        <v>5.5</v>
      </c>
      <c r="CE352" s="2" t="s">
        <v>12</v>
      </c>
      <c r="CF352" s="2">
        <v>120000</v>
      </c>
      <c r="CG352" s="2">
        <v>9</v>
      </c>
      <c r="CH352" s="2">
        <v>30</v>
      </c>
      <c r="CI352" s="2">
        <v>12</v>
      </c>
      <c r="CJ352" s="2">
        <v>0</v>
      </c>
      <c r="CK352" s="2">
        <v>14</v>
      </c>
      <c r="CL352" s="2">
        <v>0</v>
      </c>
      <c r="CM352" s="2">
        <v>17</v>
      </c>
      <c r="CN352" s="2">
        <v>0</v>
      </c>
      <c r="CO352" s="2" t="s">
        <v>3038</v>
      </c>
      <c r="CP352" s="2">
        <v>5.5</v>
      </c>
      <c r="CQ352" s="2" t="s">
        <v>12</v>
      </c>
      <c r="CR352" s="2">
        <v>120000</v>
      </c>
      <c r="CS352" s="2">
        <v>9</v>
      </c>
      <c r="CT352" s="2">
        <v>30</v>
      </c>
      <c r="CU352" s="2">
        <v>12</v>
      </c>
      <c r="CV352" s="2">
        <v>0</v>
      </c>
      <c r="CW352" s="2">
        <v>14</v>
      </c>
      <c r="CX352" s="2">
        <v>0</v>
      </c>
      <c r="CY352" s="2">
        <v>17</v>
      </c>
      <c r="CZ352" s="2">
        <v>0</v>
      </c>
      <c r="DA352" s="2" t="s">
        <v>3038</v>
      </c>
      <c r="DB352" s="2">
        <v>5.5</v>
      </c>
      <c r="DC352" s="2" t="s">
        <v>12</v>
      </c>
      <c r="DD352" s="2">
        <v>120000</v>
      </c>
      <c r="DE352" s="2">
        <v>9</v>
      </c>
      <c r="DF352" s="2">
        <v>30</v>
      </c>
      <c r="DG352" s="2">
        <v>12</v>
      </c>
      <c r="DH352" s="2">
        <v>0</v>
      </c>
      <c r="DI352" s="2">
        <v>14</v>
      </c>
      <c r="DJ352" s="2">
        <v>0</v>
      </c>
      <c r="DK352" s="2">
        <v>17</v>
      </c>
      <c r="DL352" s="2">
        <v>0</v>
      </c>
      <c r="DM352" s="2" t="s">
        <v>3038</v>
      </c>
      <c r="DN352" s="2">
        <v>5.5</v>
      </c>
      <c r="DO352" s="2" t="s">
        <v>12</v>
      </c>
      <c r="DP352" s="2">
        <v>120000</v>
      </c>
      <c r="DQ352" s="2">
        <v>9</v>
      </c>
      <c r="DR352" s="2">
        <v>30</v>
      </c>
      <c r="DS352" s="2">
        <v>12</v>
      </c>
      <c r="DT352" s="2">
        <v>0</v>
      </c>
      <c r="DU352" s="2">
        <v>14</v>
      </c>
      <c r="DV352" s="2">
        <v>0</v>
      </c>
      <c r="DW352" s="2">
        <v>17</v>
      </c>
      <c r="DX352" s="2">
        <v>0</v>
      </c>
      <c r="DY352" s="2" t="s">
        <v>3038</v>
      </c>
      <c r="DZ352" s="2">
        <v>5.5</v>
      </c>
      <c r="EA352" s="2" t="s">
        <v>12</v>
      </c>
      <c r="EB352" s="2">
        <v>120000</v>
      </c>
      <c r="EC352" s="2">
        <v>9</v>
      </c>
      <c r="ED352" s="2">
        <v>30</v>
      </c>
      <c r="EE352" s="2">
        <v>12</v>
      </c>
      <c r="EF352" s="2">
        <v>0</v>
      </c>
      <c r="EG352" s="2">
        <v>14</v>
      </c>
      <c r="EH352" s="2">
        <v>0</v>
      </c>
      <c r="EI352" s="2">
        <v>17</v>
      </c>
      <c r="EJ352" s="2">
        <v>0</v>
      </c>
      <c r="EK352" s="2" t="s">
        <v>3038</v>
      </c>
      <c r="EL352" s="2">
        <v>5.5</v>
      </c>
      <c r="EM352" s="2" t="s">
        <v>12</v>
      </c>
      <c r="EN352" s="2">
        <v>120000</v>
      </c>
      <c r="EO352" s="2">
        <v>33</v>
      </c>
      <c r="EP352" s="120">
        <v>720000</v>
      </c>
      <c r="EQ352" s="118" t="str">
        <f t="shared" si="50"/>
        <v/>
      </c>
      <c r="ER352" s="118" t="str">
        <f t="shared" si="51"/>
        <v/>
      </c>
      <c r="ES352" s="118" t="str">
        <f t="shared" si="52"/>
        <v/>
      </c>
      <c r="ET352" s="118" t="str">
        <f t="shared" si="53"/>
        <v/>
      </c>
      <c r="EU352" s="118">
        <f t="shared" si="54"/>
        <v>1</v>
      </c>
      <c r="EV352" s="118">
        <f t="shared" si="55"/>
        <v>1</v>
      </c>
      <c r="EW352" s="118">
        <f t="shared" si="56"/>
        <v>1</v>
      </c>
      <c r="EX352" s="118">
        <f t="shared" si="57"/>
        <v>1</v>
      </c>
      <c r="EY352" s="118">
        <f t="shared" si="58"/>
        <v>1</v>
      </c>
      <c r="EZ352" s="118">
        <f t="shared" si="59"/>
        <v>1</v>
      </c>
      <c r="FA352" s="118" t="str">
        <f>VLOOKUP(B352,[1]Kintone!A:H,8,0)</f>
        <v>病院</v>
      </c>
      <c r="FB352" s="118"/>
      <c r="FC352" s="118"/>
      <c r="FD352" s="118"/>
      <c r="FE352" s="124" t="s">
        <v>3776</v>
      </c>
    </row>
    <row r="353" spans="1:160" ht="18.75">
      <c r="A353" s="66">
        <v>349</v>
      </c>
      <c r="B353" s="25">
        <v>908</v>
      </c>
      <c r="C353" s="67" t="s">
        <v>12</v>
      </c>
      <c r="D353" s="25">
        <v>2710304433</v>
      </c>
      <c r="E353" s="2" t="s">
        <v>1165</v>
      </c>
      <c r="F353" s="2">
        <v>0</v>
      </c>
      <c r="G353" s="2">
        <v>0</v>
      </c>
      <c r="H353" s="2" t="s">
        <v>2183</v>
      </c>
      <c r="I353" s="2" t="s">
        <v>27</v>
      </c>
      <c r="J353" s="2" t="s">
        <v>2185</v>
      </c>
      <c r="K353" s="68" t="s">
        <v>2186</v>
      </c>
      <c r="L353" s="2" t="s">
        <v>2187</v>
      </c>
      <c r="M353" s="2" t="s">
        <v>3777</v>
      </c>
      <c r="N353" s="2" t="s">
        <v>2188</v>
      </c>
      <c r="O353" s="118" t="s">
        <v>2189</v>
      </c>
      <c r="P353" s="2" t="s">
        <v>2186</v>
      </c>
      <c r="Q353" s="2" t="s">
        <v>2183</v>
      </c>
      <c r="R353" s="2" t="s">
        <v>27</v>
      </c>
      <c r="S353" s="2" t="s">
        <v>2185</v>
      </c>
      <c r="T353" s="119" t="s">
        <v>2188</v>
      </c>
      <c r="U353" s="2" t="s">
        <v>20</v>
      </c>
      <c r="V353" s="2" t="s">
        <v>12</v>
      </c>
      <c r="W353" s="69" t="s">
        <v>2190</v>
      </c>
      <c r="X353" s="2">
        <v>0</v>
      </c>
      <c r="Y353" s="2">
        <v>0</v>
      </c>
      <c r="Z353" s="2">
        <v>0</v>
      </c>
      <c r="AA353" s="2">
        <v>0</v>
      </c>
      <c r="AB353" s="2">
        <v>0</v>
      </c>
      <c r="AC353" s="2">
        <v>0</v>
      </c>
      <c r="AD353" s="2">
        <v>0</v>
      </c>
      <c r="AE353" s="2">
        <v>0</v>
      </c>
      <c r="AF353" s="2">
        <v>0</v>
      </c>
      <c r="AG353" s="2" t="s">
        <v>16</v>
      </c>
      <c r="AH353" s="2">
        <v>0</v>
      </c>
      <c r="AI353" s="2">
        <v>0</v>
      </c>
      <c r="AJ353" s="2">
        <v>0</v>
      </c>
      <c r="AK353" s="2">
        <v>0</v>
      </c>
      <c r="AL353" s="2">
        <v>0</v>
      </c>
      <c r="AM353" s="2">
        <v>0</v>
      </c>
      <c r="AN353" s="2">
        <v>0</v>
      </c>
      <c r="AO353" s="2">
        <v>0</v>
      </c>
      <c r="AP353" s="2">
        <v>0</v>
      </c>
      <c r="AQ353" s="2">
        <v>0</v>
      </c>
      <c r="AR353" s="2">
        <v>0</v>
      </c>
      <c r="AS353" s="2" t="s">
        <v>16</v>
      </c>
      <c r="AT353" s="2">
        <v>0</v>
      </c>
      <c r="AU353" s="2">
        <v>0</v>
      </c>
      <c r="AV353" s="2">
        <v>0</v>
      </c>
      <c r="AW353" s="2">
        <v>0</v>
      </c>
      <c r="AX353" s="2">
        <v>0</v>
      </c>
      <c r="AY353" s="2">
        <v>0</v>
      </c>
      <c r="AZ353" s="2">
        <v>0</v>
      </c>
      <c r="BA353" s="2">
        <v>0</v>
      </c>
      <c r="BB353" s="2">
        <v>0</v>
      </c>
      <c r="BC353" s="2">
        <v>0</v>
      </c>
      <c r="BD353" s="2">
        <v>0</v>
      </c>
      <c r="BE353" s="2" t="s">
        <v>16</v>
      </c>
      <c r="BF353" s="2">
        <v>0</v>
      </c>
      <c r="BG353" s="2">
        <v>0</v>
      </c>
      <c r="BH353" s="2">
        <v>0</v>
      </c>
      <c r="BI353" s="2">
        <v>0</v>
      </c>
      <c r="BJ353" s="2">
        <v>0</v>
      </c>
      <c r="BK353" s="2">
        <v>0</v>
      </c>
      <c r="BL353" s="2">
        <v>0</v>
      </c>
      <c r="BM353" s="2">
        <v>0</v>
      </c>
      <c r="BN353" s="2">
        <v>0</v>
      </c>
      <c r="BO353" s="2">
        <v>0</v>
      </c>
      <c r="BP353" s="2">
        <v>0</v>
      </c>
      <c r="BQ353" s="2" t="s">
        <v>16</v>
      </c>
      <c r="BR353" s="2">
        <v>0</v>
      </c>
      <c r="BS353" s="2">
        <v>0</v>
      </c>
      <c r="BT353" s="2">
        <v>0</v>
      </c>
      <c r="BU353" s="2">
        <v>9</v>
      </c>
      <c r="BV353" s="2">
        <v>0</v>
      </c>
      <c r="BW353" s="2">
        <v>15</v>
      </c>
      <c r="BX353" s="2">
        <v>0</v>
      </c>
      <c r="BY353" s="2">
        <v>0</v>
      </c>
      <c r="BZ353" s="2">
        <v>0</v>
      </c>
      <c r="CA353" s="2">
        <v>0</v>
      </c>
      <c r="CB353" s="2">
        <v>0</v>
      </c>
      <c r="CC353" s="2" t="s">
        <v>16</v>
      </c>
      <c r="CD353" s="2">
        <v>6</v>
      </c>
      <c r="CE353" s="2" t="s">
        <v>12</v>
      </c>
      <c r="CF353" s="2">
        <v>130000</v>
      </c>
      <c r="CG353" s="2">
        <v>0</v>
      </c>
      <c r="CH353" s="2">
        <v>0</v>
      </c>
      <c r="CI353" s="2">
        <v>0</v>
      </c>
      <c r="CJ353" s="2">
        <v>0</v>
      </c>
      <c r="CK353" s="2">
        <v>0</v>
      </c>
      <c r="CL353" s="2">
        <v>0</v>
      </c>
      <c r="CM353" s="2">
        <v>0</v>
      </c>
      <c r="CN353" s="2">
        <v>0</v>
      </c>
      <c r="CO353" s="2" t="s">
        <v>16</v>
      </c>
      <c r="CP353" s="2">
        <v>0</v>
      </c>
      <c r="CQ353" s="2">
        <v>0</v>
      </c>
      <c r="CR353" s="2">
        <v>0</v>
      </c>
      <c r="CS353" s="2">
        <v>9</v>
      </c>
      <c r="CT353" s="2">
        <v>0</v>
      </c>
      <c r="CU353" s="2">
        <v>15</v>
      </c>
      <c r="CV353" s="2">
        <v>0</v>
      </c>
      <c r="CW353" s="2">
        <v>0</v>
      </c>
      <c r="CX353" s="2">
        <v>0</v>
      </c>
      <c r="CY353" s="2">
        <v>0</v>
      </c>
      <c r="CZ353" s="2">
        <v>0</v>
      </c>
      <c r="DA353" s="2" t="s">
        <v>16</v>
      </c>
      <c r="DB353" s="2">
        <v>6</v>
      </c>
      <c r="DC353" s="2" t="s">
        <v>12</v>
      </c>
      <c r="DD353" s="2">
        <v>130000</v>
      </c>
      <c r="DE353" s="2">
        <v>0</v>
      </c>
      <c r="DF353" s="2">
        <v>0</v>
      </c>
      <c r="DG353" s="2">
        <v>0</v>
      </c>
      <c r="DH353" s="2">
        <v>0</v>
      </c>
      <c r="DI353" s="2">
        <v>0</v>
      </c>
      <c r="DJ353" s="2">
        <v>0</v>
      </c>
      <c r="DK353" s="2">
        <v>0</v>
      </c>
      <c r="DL353" s="2">
        <v>0</v>
      </c>
      <c r="DM353" s="2" t="s">
        <v>16</v>
      </c>
      <c r="DN353" s="2">
        <v>0</v>
      </c>
      <c r="DO353" s="2">
        <v>0</v>
      </c>
      <c r="DP353" s="2">
        <v>0</v>
      </c>
      <c r="DQ353" s="2">
        <v>0</v>
      </c>
      <c r="DR353" s="2">
        <v>0</v>
      </c>
      <c r="DS353" s="2">
        <v>0</v>
      </c>
      <c r="DT353" s="2">
        <v>0</v>
      </c>
      <c r="DU353" s="2">
        <v>0</v>
      </c>
      <c r="DV353" s="2">
        <v>0</v>
      </c>
      <c r="DW353" s="2">
        <v>0</v>
      </c>
      <c r="DX353" s="2">
        <v>0</v>
      </c>
      <c r="DY353" s="2" t="s">
        <v>16</v>
      </c>
      <c r="DZ353" s="2">
        <v>0</v>
      </c>
      <c r="EA353" s="2">
        <v>0</v>
      </c>
      <c r="EB353" s="2">
        <v>0</v>
      </c>
      <c r="EC353" s="2">
        <v>9</v>
      </c>
      <c r="ED353" s="2">
        <v>0</v>
      </c>
      <c r="EE353" s="2">
        <v>15</v>
      </c>
      <c r="EF353" s="2">
        <v>0</v>
      </c>
      <c r="EG353" s="2">
        <v>0</v>
      </c>
      <c r="EH353" s="2">
        <v>0</v>
      </c>
      <c r="EI353" s="2">
        <v>0</v>
      </c>
      <c r="EJ353" s="2">
        <v>0</v>
      </c>
      <c r="EK353" s="2" t="s">
        <v>16</v>
      </c>
      <c r="EL353" s="2">
        <v>6</v>
      </c>
      <c r="EM353" s="2" t="s">
        <v>12</v>
      </c>
      <c r="EN353" s="2">
        <v>130000</v>
      </c>
      <c r="EO353" s="2">
        <v>18</v>
      </c>
      <c r="EP353" s="120">
        <v>390000</v>
      </c>
      <c r="EQ353" s="118" t="str">
        <f t="shared" si="50"/>
        <v/>
      </c>
      <c r="ER353" s="118" t="str">
        <f t="shared" si="51"/>
        <v/>
      </c>
      <c r="ES353" s="118" t="str">
        <f t="shared" si="52"/>
        <v/>
      </c>
      <c r="ET353" s="118" t="str">
        <f t="shared" si="53"/>
        <v/>
      </c>
      <c r="EU353" s="118">
        <f t="shared" si="54"/>
        <v>1</v>
      </c>
      <c r="EV353" s="118" t="str">
        <f t="shared" si="55"/>
        <v/>
      </c>
      <c r="EW353" s="118">
        <f t="shared" si="56"/>
        <v>1</v>
      </c>
      <c r="EX353" s="118" t="str">
        <f t="shared" si="57"/>
        <v/>
      </c>
      <c r="EY353" s="118" t="str">
        <f t="shared" si="58"/>
        <v/>
      </c>
      <c r="EZ353" s="118">
        <f t="shared" si="59"/>
        <v>1</v>
      </c>
      <c r="FA353" s="118" t="str">
        <f>VLOOKUP(B353,[1]Kintone!A:H,8,0)</f>
        <v>診療所</v>
      </c>
      <c r="FB353" s="118"/>
      <c r="FC353" s="118"/>
      <c r="FD353" s="118"/>
    </row>
    <row r="354" spans="1:160" ht="18.75">
      <c r="A354" s="66">
        <v>350</v>
      </c>
      <c r="B354" s="25">
        <v>3096</v>
      </c>
      <c r="C354" s="67" t="s">
        <v>12</v>
      </c>
      <c r="D354" s="25">
        <v>2714111610</v>
      </c>
      <c r="E354" s="2" t="s">
        <v>182</v>
      </c>
      <c r="F354" s="2" t="s">
        <v>2302</v>
      </c>
      <c r="G354" s="2" t="s">
        <v>2303</v>
      </c>
      <c r="H354" s="2" t="s">
        <v>2304</v>
      </c>
      <c r="I354" s="2" t="s">
        <v>141</v>
      </c>
      <c r="J354" s="2" t="s">
        <v>2305</v>
      </c>
      <c r="K354" s="68" t="s">
        <v>2306</v>
      </c>
      <c r="L354" s="2" t="s">
        <v>2307</v>
      </c>
      <c r="M354" s="2" t="s">
        <v>2308</v>
      </c>
      <c r="N354" s="2" t="s">
        <v>2309</v>
      </c>
      <c r="O354" s="118" t="s">
        <v>3778</v>
      </c>
      <c r="P354" s="2" t="s">
        <v>2306</v>
      </c>
      <c r="Q354" s="2" t="s">
        <v>2304</v>
      </c>
      <c r="R354" s="2" t="s">
        <v>141</v>
      </c>
      <c r="S354" s="2" t="s">
        <v>2305</v>
      </c>
      <c r="T354" s="119" t="s">
        <v>2309</v>
      </c>
      <c r="U354" s="2" t="s">
        <v>29</v>
      </c>
      <c r="V354" s="2" t="s">
        <v>12</v>
      </c>
      <c r="W354" s="69" t="s">
        <v>3092</v>
      </c>
      <c r="X354" s="2">
        <v>0</v>
      </c>
      <c r="Y354" s="2">
        <v>0</v>
      </c>
      <c r="Z354" s="2">
        <v>0</v>
      </c>
      <c r="AA354" s="2">
        <v>0</v>
      </c>
      <c r="AB354" s="2">
        <v>0</v>
      </c>
      <c r="AC354" s="2">
        <v>0</v>
      </c>
      <c r="AD354" s="2">
        <v>0</v>
      </c>
      <c r="AE354" s="2">
        <v>0</v>
      </c>
      <c r="AF354" s="2">
        <v>0</v>
      </c>
      <c r="AG354" s="2">
        <v>0</v>
      </c>
      <c r="AH354" s="2">
        <v>0</v>
      </c>
      <c r="AI354" s="2">
        <v>0</v>
      </c>
      <c r="AJ354" s="2">
        <v>0</v>
      </c>
      <c r="AK354" s="2">
        <v>0</v>
      </c>
      <c r="AL354" s="2">
        <v>0</v>
      </c>
      <c r="AM354" s="2">
        <v>0</v>
      </c>
      <c r="AN354" s="2">
        <v>0</v>
      </c>
      <c r="AO354" s="2">
        <v>0</v>
      </c>
      <c r="AP354" s="2">
        <v>0</v>
      </c>
      <c r="AQ354" s="2">
        <v>0</v>
      </c>
      <c r="AR354" s="2">
        <v>0</v>
      </c>
      <c r="AS354" s="2">
        <v>0</v>
      </c>
      <c r="AT354" s="2">
        <v>0</v>
      </c>
      <c r="AU354" s="2">
        <v>0</v>
      </c>
      <c r="AV354" s="2">
        <v>0</v>
      </c>
      <c r="AW354" s="2">
        <v>0</v>
      </c>
      <c r="AX354" s="2">
        <v>0</v>
      </c>
      <c r="AY354" s="2">
        <v>0</v>
      </c>
      <c r="AZ354" s="2">
        <v>0</v>
      </c>
      <c r="BA354" s="2">
        <v>0</v>
      </c>
      <c r="BB354" s="2">
        <v>0</v>
      </c>
      <c r="BC354" s="2">
        <v>0</v>
      </c>
      <c r="BD354" s="2">
        <v>0</v>
      </c>
      <c r="BE354" s="2">
        <v>0</v>
      </c>
      <c r="BF354" s="2">
        <v>0</v>
      </c>
      <c r="BG354" s="2">
        <v>0</v>
      </c>
      <c r="BH354" s="2">
        <v>0</v>
      </c>
      <c r="BI354" s="2">
        <v>0</v>
      </c>
      <c r="BJ354" s="2">
        <v>0</v>
      </c>
      <c r="BK354" s="2">
        <v>0</v>
      </c>
      <c r="BL354" s="2">
        <v>0</v>
      </c>
      <c r="BM354" s="2">
        <v>0</v>
      </c>
      <c r="BN354" s="2">
        <v>0</v>
      </c>
      <c r="BO354" s="2">
        <v>0</v>
      </c>
      <c r="BP354" s="2">
        <v>0</v>
      </c>
      <c r="BQ354" s="2">
        <v>0</v>
      </c>
      <c r="BR354" s="2">
        <v>0</v>
      </c>
      <c r="BS354" s="2">
        <v>0</v>
      </c>
      <c r="BT354" s="2">
        <v>0</v>
      </c>
      <c r="BU354" s="2">
        <v>0</v>
      </c>
      <c r="BV354" s="2">
        <v>0</v>
      </c>
      <c r="BW354" s="2">
        <v>0</v>
      </c>
      <c r="BX354" s="2">
        <v>0</v>
      </c>
      <c r="BY354" s="2">
        <v>0</v>
      </c>
      <c r="BZ354" s="2">
        <v>0</v>
      </c>
      <c r="CA354" s="2">
        <v>0</v>
      </c>
      <c r="CB354" s="2">
        <v>0</v>
      </c>
      <c r="CC354" s="2">
        <v>0</v>
      </c>
      <c r="CD354" s="2">
        <v>0</v>
      </c>
      <c r="CE354" s="2">
        <v>0</v>
      </c>
      <c r="CF354" s="2">
        <v>0</v>
      </c>
      <c r="CG354" s="2">
        <v>0</v>
      </c>
      <c r="CH354" s="2">
        <v>0</v>
      </c>
      <c r="CI354" s="2">
        <v>0</v>
      </c>
      <c r="CJ354" s="2">
        <v>0</v>
      </c>
      <c r="CK354" s="2">
        <v>0</v>
      </c>
      <c r="CL354" s="2">
        <v>0</v>
      </c>
      <c r="CM354" s="2">
        <v>0</v>
      </c>
      <c r="CN354" s="2">
        <v>0</v>
      </c>
      <c r="CO354" s="2">
        <v>0</v>
      </c>
      <c r="CP354" s="2">
        <v>0</v>
      </c>
      <c r="CQ354" s="2">
        <v>0</v>
      </c>
      <c r="CR354" s="2">
        <v>0</v>
      </c>
      <c r="CS354" s="2">
        <v>10</v>
      </c>
      <c r="CT354" s="2">
        <v>0</v>
      </c>
      <c r="CU354" s="2">
        <v>13</v>
      </c>
      <c r="CV354" s="2">
        <v>0</v>
      </c>
      <c r="CW354" s="2">
        <v>15</v>
      </c>
      <c r="CX354" s="2">
        <v>0</v>
      </c>
      <c r="CY354" s="2">
        <v>18</v>
      </c>
      <c r="CZ354" s="2">
        <v>0</v>
      </c>
      <c r="DA354" s="2">
        <v>0</v>
      </c>
      <c r="DB354" s="2">
        <v>6</v>
      </c>
      <c r="DC354" s="2" t="s">
        <v>12</v>
      </c>
      <c r="DD354" s="2">
        <v>130000</v>
      </c>
      <c r="DE354" s="2">
        <v>10</v>
      </c>
      <c r="DF354" s="2">
        <v>0</v>
      </c>
      <c r="DG354" s="2">
        <v>13</v>
      </c>
      <c r="DH354" s="2">
        <v>0</v>
      </c>
      <c r="DI354" s="2">
        <v>15</v>
      </c>
      <c r="DJ354" s="2">
        <v>0</v>
      </c>
      <c r="DK354" s="2">
        <v>18</v>
      </c>
      <c r="DL354" s="2">
        <v>0</v>
      </c>
      <c r="DM354" s="2">
        <v>0</v>
      </c>
      <c r="DN354" s="2">
        <v>6</v>
      </c>
      <c r="DO354" s="2" t="s">
        <v>12</v>
      </c>
      <c r="DP354" s="2">
        <v>130000</v>
      </c>
      <c r="DQ354" s="2">
        <v>10</v>
      </c>
      <c r="DR354" s="2">
        <v>0</v>
      </c>
      <c r="DS354" s="2">
        <v>13</v>
      </c>
      <c r="DT354" s="2">
        <v>0</v>
      </c>
      <c r="DU354" s="2">
        <v>15</v>
      </c>
      <c r="DV354" s="2">
        <v>0</v>
      </c>
      <c r="DW354" s="2">
        <v>18</v>
      </c>
      <c r="DX354" s="2">
        <v>0</v>
      </c>
      <c r="DY354" s="2">
        <v>0</v>
      </c>
      <c r="DZ354" s="2">
        <v>6</v>
      </c>
      <c r="EA354" s="2" t="s">
        <v>12</v>
      </c>
      <c r="EB354" s="2">
        <v>130000</v>
      </c>
      <c r="EC354" s="2">
        <v>10</v>
      </c>
      <c r="ED354" s="2">
        <v>0</v>
      </c>
      <c r="EE354" s="2">
        <v>13</v>
      </c>
      <c r="EF354" s="2">
        <v>0</v>
      </c>
      <c r="EG354" s="2">
        <v>15</v>
      </c>
      <c r="EH354" s="2">
        <v>0</v>
      </c>
      <c r="EI354" s="2">
        <v>18</v>
      </c>
      <c r="EJ354" s="2">
        <v>0</v>
      </c>
      <c r="EK354" s="2">
        <v>0</v>
      </c>
      <c r="EL354" s="2">
        <v>6</v>
      </c>
      <c r="EM354" s="2" t="s">
        <v>12</v>
      </c>
      <c r="EN354" s="2">
        <v>130000</v>
      </c>
      <c r="EO354" s="2">
        <v>24</v>
      </c>
      <c r="EP354" s="120">
        <v>520000</v>
      </c>
      <c r="EQ354" s="118" t="str">
        <f t="shared" si="50"/>
        <v/>
      </c>
      <c r="ER354" s="118" t="str">
        <f t="shared" si="51"/>
        <v/>
      </c>
      <c r="ES354" s="118" t="str">
        <f t="shared" si="52"/>
        <v/>
      </c>
      <c r="ET354" s="118" t="str">
        <f t="shared" si="53"/>
        <v/>
      </c>
      <c r="EU354" s="118" t="str">
        <f t="shared" si="54"/>
        <v/>
      </c>
      <c r="EV354" s="118" t="str">
        <f t="shared" si="55"/>
        <v/>
      </c>
      <c r="EW354" s="118">
        <f t="shared" si="56"/>
        <v>1</v>
      </c>
      <c r="EX354" s="118">
        <f t="shared" si="57"/>
        <v>1</v>
      </c>
      <c r="EY354" s="118">
        <f t="shared" si="58"/>
        <v>1</v>
      </c>
      <c r="EZ354" s="118">
        <f t="shared" si="59"/>
        <v>1</v>
      </c>
      <c r="FA354" s="118" t="str">
        <f>VLOOKUP(B354,[1]Kintone!A:H,8,0)</f>
        <v>診療所</v>
      </c>
      <c r="FB354" s="118"/>
      <c r="FC354" s="118"/>
      <c r="FD354" s="118"/>
    </row>
    <row r="355" spans="1:160" ht="18.75">
      <c r="A355" s="66">
        <v>351</v>
      </c>
      <c r="B355" s="25">
        <v>87</v>
      </c>
      <c r="C355" s="67" t="s">
        <v>12</v>
      </c>
      <c r="D355" s="25">
        <v>2716300583</v>
      </c>
      <c r="E355" s="2" t="s">
        <v>2154</v>
      </c>
      <c r="F355" s="2" t="s">
        <v>2155</v>
      </c>
      <c r="G355" s="2" t="s">
        <v>2156</v>
      </c>
      <c r="H355" s="2" t="s">
        <v>2154</v>
      </c>
      <c r="I355" s="2" t="s">
        <v>305</v>
      </c>
      <c r="J355" s="2" t="s">
        <v>2157</v>
      </c>
      <c r="K355" s="68" t="s">
        <v>2158</v>
      </c>
      <c r="L355" s="2" t="s">
        <v>2159</v>
      </c>
      <c r="M355" s="2" t="s">
        <v>2160</v>
      </c>
      <c r="N355" s="2" t="s">
        <v>2161</v>
      </c>
      <c r="O355" s="118" t="s">
        <v>2162</v>
      </c>
      <c r="P355" s="2" t="s">
        <v>2158</v>
      </c>
      <c r="Q355" s="2" t="s">
        <v>2154</v>
      </c>
      <c r="R355" s="2" t="s">
        <v>305</v>
      </c>
      <c r="S355" s="2" t="s">
        <v>2157</v>
      </c>
      <c r="T355" s="119" t="s">
        <v>2163</v>
      </c>
      <c r="U355" s="2" t="s">
        <v>52</v>
      </c>
      <c r="V355" s="2" t="s">
        <v>12</v>
      </c>
      <c r="W355" s="69" t="s">
        <v>3095</v>
      </c>
      <c r="X355" s="2">
        <v>0</v>
      </c>
      <c r="Y355" s="2">
        <v>0</v>
      </c>
      <c r="Z355" s="2">
        <v>0</v>
      </c>
      <c r="AA355" s="2">
        <v>0</v>
      </c>
      <c r="AB355" s="2">
        <v>0</v>
      </c>
      <c r="AC355" s="2">
        <v>0</v>
      </c>
      <c r="AD355" s="2">
        <v>0</v>
      </c>
      <c r="AE355" s="2">
        <v>0</v>
      </c>
      <c r="AF355" s="2">
        <v>0</v>
      </c>
      <c r="AG355" s="2" t="s">
        <v>16</v>
      </c>
      <c r="AH355" s="2">
        <v>0</v>
      </c>
      <c r="AI355" s="2">
        <v>0</v>
      </c>
      <c r="AJ355" s="2">
        <v>0</v>
      </c>
      <c r="AK355" s="2">
        <v>0</v>
      </c>
      <c r="AL355" s="2">
        <v>0</v>
      </c>
      <c r="AM355" s="2">
        <v>0</v>
      </c>
      <c r="AN355" s="2">
        <v>0</v>
      </c>
      <c r="AO355" s="2">
        <v>0</v>
      </c>
      <c r="AP355" s="2">
        <v>0</v>
      </c>
      <c r="AQ355" s="2">
        <v>0</v>
      </c>
      <c r="AR355" s="2">
        <v>0</v>
      </c>
      <c r="AS355" s="2" t="s">
        <v>16</v>
      </c>
      <c r="AT355" s="2">
        <v>0</v>
      </c>
      <c r="AU355" s="2">
        <v>0</v>
      </c>
      <c r="AV355" s="2">
        <v>0</v>
      </c>
      <c r="AW355" s="2">
        <v>0</v>
      </c>
      <c r="AX355" s="2">
        <v>0</v>
      </c>
      <c r="AY355" s="2">
        <v>0</v>
      </c>
      <c r="AZ355" s="2">
        <v>0</v>
      </c>
      <c r="BA355" s="2">
        <v>0</v>
      </c>
      <c r="BB355" s="2">
        <v>0</v>
      </c>
      <c r="BC355" s="2">
        <v>0</v>
      </c>
      <c r="BD355" s="2">
        <v>0</v>
      </c>
      <c r="BE355" s="2" t="s">
        <v>16</v>
      </c>
      <c r="BF355" s="2">
        <v>0</v>
      </c>
      <c r="BG355" s="2">
        <v>0</v>
      </c>
      <c r="BH355" s="2">
        <v>0</v>
      </c>
      <c r="BI355" s="2">
        <v>0</v>
      </c>
      <c r="BJ355" s="2">
        <v>0</v>
      </c>
      <c r="BK355" s="2">
        <v>0</v>
      </c>
      <c r="BL355" s="2">
        <v>0</v>
      </c>
      <c r="BM355" s="2">
        <v>0</v>
      </c>
      <c r="BN355" s="2">
        <v>0</v>
      </c>
      <c r="BO355" s="2">
        <v>0</v>
      </c>
      <c r="BP355" s="2">
        <v>0</v>
      </c>
      <c r="BQ355" s="2" t="s">
        <v>16</v>
      </c>
      <c r="BR355" s="2">
        <v>0</v>
      </c>
      <c r="BS355" s="2">
        <v>0</v>
      </c>
      <c r="BT355" s="2">
        <v>0</v>
      </c>
      <c r="BU355" s="2">
        <v>0</v>
      </c>
      <c r="BV355" s="2">
        <v>0</v>
      </c>
      <c r="BW355" s="2">
        <v>0</v>
      </c>
      <c r="BX355" s="2">
        <v>0</v>
      </c>
      <c r="BY355" s="2">
        <v>0</v>
      </c>
      <c r="BZ355" s="2">
        <v>0</v>
      </c>
      <c r="CA355" s="2">
        <v>0</v>
      </c>
      <c r="CB355" s="2">
        <v>0</v>
      </c>
      <c r="CC355" s="2" t="s">
        <v>16</v>
      </c>
      <c r="CD355" s="2">
        <v>0</v>
      </c>
      <c r="CE355" s="2">
        <v>0</v>
      </c>
      <c r="CF355" s="2">
        <v>0</v>
      </c>
      <c r="CG355" s="2">
        <v>0</v>
      </c>
      <c r="CH355" s="2">
        <v>0</v>
      </c>
      <c r="CI355" s="2">
        <v>0</v>
      </c>
      <c r="CJ355" s="2">
        <v>0</v>
      </c>
      <c r="CK355" s="2">
        <v>0</v>
      </c>
      <c r="CL355" s="2">
        <v>0</v>
      </c>
      <c r="CM355" s="2">
        <v>0</v>
      </c>
      <c r="CN355" s="2">
        <v>0</v>
      </c>
      <c r="CO355" s="2" t="s">
        <v>16</v>
      </c>
      <c r="CP355" s="2">
        <v>0</v>
      </c>
      <c r="CQ355" s="2">
        <v>0</v>
      </c>
      <c r="CR355" s="2">
        <v>0</v>
      </c>
      <c r="CS355" s="2">
        <v>9</v>
      </c>
      <c r="CT355" s="2">
        <v>0</v>
      </c>
      <c r="CU355" s="2">
        <v>11</v>
      </c>
      <c r="CV355" s="2">
        <v>0</v>
      </c>
      <c r="CW355" s="2">
        <v>0</v>
      </c>
      <c r="CX355" s="2">
        <v>0</v>
      </c>
      <c r="CY355" s="2">
        <v>0</v>
      </c>
      <c r="CZ355" s="2">
        <v>0</v>
      </c>
      <c r="DA355" s="2" t="s">
        <v>16</v>
      </c>
      <c r="DB355" s="2">
        <v>2</v>
      </c>
      <c r="DC355" s="2" t="s">
        <v>12</v>
      </c>
      <c r="DD355" s="2">
        <v>50000</v>
      </c>
      <c r="DE355" s="2">
        <v>0</v>
      </c>
      <c r="DF355" s="2">
        <v>0</v>
      </c>
      <c r="DG355" s="2">
        <v>0</v>
      </c>
      <c r="DH355" s="2">
        <v>0</v>
      </c>
      <c r="DI355" s="2">
        <v>0</v>
      </c>
      <c r="DJ355" s="2">
        <v>0</v>
      </c>
      <c r="DK355" s="2">
        <v>0</v>
      </c>
      <c r="DL355" s="2">
        <v>0</v>
      </c>
      <c r="DM355" s="2" t="s">
        <v>16</v>
      </c>
      <c r="DN355" s="2">
        <v>0</v>
      </c>
      <c r="DO355" s="2">
        <v>0</v>
      </c>
      <c r="DP355" s="2">
        <v>0</v>
      </c>
      <c r="DQ355" s="2">
        <v>0</v>
      </c>
      <c r="DR355" s="2">
        <v>0</v>
      </c>
      <c r="DS355" s="2">
        <v>0</v>
      </c>
      <c r="DT355" s="2">
        <v>0</v>
      </c>
      <c r="DU355" s="2">
        <v>0</v>
      </c>
      <c r="DV355" s="2">
        <v>0</v>
      </c>
      <c r="DW355" s="2">
        <v>0</v>
      </c>
      <c r="DX355" s="2">
        <v>0</v>
      </c>
      <c r="DY355" s="2" t="s">
        <v>16</v>
      </c>
      <c r="DZ355" s="2">
        <v>0</v>
      </c>
      <c r="EA355" s="2">
        <v>0</v>
      </c>
      <c r="EB355" s="2">
        <v>0</v>
      </c>
      <c r="EC355" s="2">
        <v>0</v>
      </c>
      <c r="ED355" s="2">
        <v>0</v>
      </c>
      <c r="EE355" s="2">
        <v>0</v>
      </c>
      <c r="EF355" s="2">
        <v>0</v>
      </c>
      <c r="EG355" s="2">
        <v>0</v>
      </c>
      <c r="EH355" s="2">
        <v>0</v>
      </c>
      <c r="EI355" s="2">
        <v>0</v>
      </c>
      <c r="EJ355" s="2">
        <v>0</v>
      </c>
      <c r="EK355" s="2" t="s">
        <v>16</v>
      </c>
      <c r="EL355" s="2">
        <v>0</v>
      </c>
      <c r="EM355" s="2">
        <v>0</v>
      </c>
      <c r="EN355" s="2">
        <v>0</v>
      </c>
      <c r="EO355" s="2">
        <v>2</v>
      </c>
      <c r="EP355" s="120">
        <v>50000</v>
      </c>
      <c r="EQ355" s="118" t="str">
        <f t="shared" si="50"/>
        <v/>
      </c>
      <c r="ER355" s="118" t="str">
        <f t="shared" si="51"/>
        <v/>
      </c>
      <c r="ES355" s="118" t="str">
        <f t="shared" si="52"/>
        <v/>
      </c>
      <c r="ET355" s="118" t="str">
        <f t="shared" si="53"/>
        <v/>
      </c>
      <c r="EU355" s="118" t="str">
        <f t="shared" si="54"/>
        <v/>
      </c>
      <c r="EV355" s="118" t="str">
        <f t="shared" si="55"/>
        <v/>
      </c>
      <c r="EW355" s="118">
        <f t="shared" si="56"/>
        <v>1</v>
      </c>
      <c r="EX355" s="118" t="str">
        <f t="shared" si="57"/>
        <v/>
      </c>
      <c r="EY355" s="118" t="str">
        <f t="shared" si="58"/>
        <v/>
      </c>
      <c r="EZ355" s="118" t="str">
        <f t="shared" si="59"/>
        <v/>
      </c>
      <c r="FA355" s="118" t="str">
        <f>VLOOKUP(B355,[1]Kintone!A:H,8,0)</f>
        <v>病院</v>
      </c>
      <c r="FB355" s="118"/>
      <c r="FC355" s="118"/>
      <c r="FD355" s="118"/>
    </row>
    <row r="356" spans="1:160" ht="18.75">
      <c r="A356" s="66">
        <v>352</v>
      </c>
      <c r="B356" s="25"/>
      <c r="C356" s="67"/>
      <c r="D356" s="25"/>
      <c r="E356" s="2"/>
      <c r="F356" s="2"/>
      <c r="G356" s="2"/>
      <c r="H356" s="2"/>
      <c r="I356" s="2"/>
      <c r="J356" s="2"/>
      <c r="K356" s="68"/>
      <c r="L356" s="2"/>
      <c r="M356" s="2"/>
      <c r="N356" s="2"/>
      <c r="O356" s="118"/>
      <c r="P356" s="2"/>
      <c r="Q356" s="2"/>
      <c r="R356" s="2"/>
      <c r="S356" s="2"/>
      <c r="T356" s="119"/>
      <c r="U356" s="2"/>
      <c r="V356" s="2"/>
      <c r="W356" s="69"/>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120"/>
      <c r="EQ356" s="118" t="str">
        <f t="shared" si="50"/>
        <v/>
      </c>
      <c r="ER356" s="118" t="str">
        <f t="shared" si="51"/>
        <v/>
      </c>
      <c r="ES356" s="118" t="str">
        <f t="shared" si="52"/>
        <v/>
      </c>
      <c r="ET356" s="118" t="str">
        <f t="shared" si="53"/>
        <v/>
      </c>
      <c r="EU356" s="118" t="str">
        <f t="shared" si="54"/>
        <v/>
      </c>
      <c r="EV356" s="118" t="str">
        <f t="shared" si="55"/>
        <v/>
      </c>
      <c r="EW356" s="118" t="str">
        <f t="shared" si="56"/>
        <v/>
      </c>
      <c r="EX356" s="118" t="str">
        <f t="shared" si="57"/>
        <v/>
      </c>
      <c r="EY356" s="118" t="str">
        <f t="shared" si="58"/>
        <v/>
      </c>
      <c r="EZ356" s="118" t="str">
        <f t="shared" si="59"/>
        <v/>
      </c>
      <c r="FA356" s="118" t="e">
        <f>VLOOKUP(B356,[1]Kintone!A:H,8,0)</f>
        <v>#N/A</v>
      </c>
      <c r="FB356" s="118"/>
      <c r="FC356" s="118"/>
      <c r="FD356" s="118"/>
    </row>
    <row r="357" spans="1:160" ht="18.75">
      <c r="A357" s="66">
        <v>353</v>
      </c>
      <c r="B357" s="25"/>
      <c r="C357" s="67"/>
      <c r="D357" s="25"/>
      <c r="E357" s="2"/>
      <c r="F357" s="2"/>
      <c r="G357" s="2"/>
      <c r="H357" s="2"/>
      <c r="I357" s="2"/>
      <c r="J357" s="2"/>
      <c r="K357" s="68"/>
      <c r="L357" s="2"/>
      <c r="M357" s="2"/>
      <c r="N357" s="2"/>
      <c r="O357" s="118"/>
      <c r="P357" s="2"/>
      <c r="Q357" s="2"/>
      <c r="R357" s="2"/>
      <c r="S357" s="2"/>
      <c r="T357" s="119"/>
      <c r="U357" s="2"/>
      <c r="V357" s="2"/>
      <c r="W357" s="69"/>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120"/>
      <c r="EQ357" s="118" t="str">
        <f t="shared" si="50"/>
        <v/>
      </c>
      <c r="ER357" s="118" t="str">
        <f t="shared" si="51"/>
        <v/>
      </c>
      <c r="ES357" s="118" t="str">
        <f t="shared" si="52"/>
        <v/>
      </c>
      <c r="ET357" s="118" t="str">
        <f t="shared" si="53"/>
        <v/>
      </c>
      <c r="EU357" s="118" t="str">
        <f t="shared" si="54"/>
        <v/>
      </c>
      <c r="EV357" s="118" t="str">
        <f t="shared" si="55"/>
        <v/>
      </c>
      <c r="EW357" s="118" t="str">
        <f t="shared" si="56"/>
        <v/>
      </c>
      <c r="EX357" s="118" t="str">
        <f t="shared" si="57"/>
        <v/>
      </c>
      <c r="EY357" s="118" t="str">
        <f t="shared" si="58"/>
        <v/>
      </c>
      <c r="EZ357" s="118" t="str">
        <f t="shared" si="59"/>
        <v/>
      </c>
      <c r="FA357" s="118" t="e">
        <f>VLOOKUP(B357,[1]Kintone!A:H,8,0)</f>
        <v>#N/A</v>
      </c>
      <c r="FB357" s="118"/>
      <c r="FC357" s="118"/>
      <c r="FD357" s="118"/>
    </row>
    <row r="358" spans="1:160" ht="18.75">
      <c r="A358" s="66">
        <v>354</v>
      </c>
      <c r="B358" s="25"/>
      <c r="C358" s="67"/>
      <c r="D358" s="25"/>
      <c r="E358" s="2"/>
      <c r="F358" s="2"/>
      <c r="G358" s="2"/>
      <c r="H358" s="2"/>
      <c r="I358" s="2"/>
      <c r="J358" s="2"/>
      <c r="K358" s="68"/>
      <c r="L358" s="2"/>
      <c r="M358" s="2"/>
      <c r="N358" s="2"/>
      <c r="O358" s="118"/>
      <c r="P358" s="2"/>
      <c r="Q358" s="2"/>
      <c r="R358" s="2"/>
      <c r="S358" s="2"/>
      <c r="T358" s="119"/>
      <c r="U358" s="2"/>
      <c r="V358" s="2"/>
      <c r="W358" s="69"/>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120"/>
      <c r="EQ358" s="118" t="str">
        <f t="shared" si="50"/>
        <v/>
      </c>
      <c r="ER358" s="118" t="str">
        <f t="shared" si="51"/>
        <v/>
      </c>
      <c r="ES358" s="118" t="str">
        <f t="shared" si="52"/>
        <v/>
      </c>
      <c r="ET358" s="118" t="str">
        <f t="shared" si="53"/>
        <v/>
      </c>
      <c r="EU358" s="118" t="str">
        <f t="shared" si="54"/>
        <v/>
      </c>
      <c r="EV358" s="118" t="str">
        <f t="shared" si="55"/>
        <v/>
      </c>
      <c r="EW358" s="118" t="str">
        <f t="shared" si="56"/>
        <v/>
      </c>
      <c r="EX358" s="118" t="str">
        <f t="shared" si="57"/>
        <v/>
      </c>
      <c r="EY358" s="118" t="str">
        <f t="shared" si="58"/>
        <v/>
      </c>
      <c r="EZ358" s="118" t="str">
        <f t="shared" si="59"/>
        <v/>
      </c>
      <c r="FA358" s="118" t="e">
        <f>VLOOKUP(B358,[1]Kintone!A:H,8,0)</f>
        <v>#N/A</v>
      </c>
      <c r="FB358" s="118"/>
      <c r="FC358" s="118"/>
      <c r="FD358" s="118"/>
    </row>
    <row r="359" spans="1:160" ht="18.75">
      <c r="A359" s="66">
        <v>355</v>
      </c>
      <c r="B359" s="25"/>
      <c r="C359" s="67"/>
      <c r="D359" s="25"/>
      <c r="E359" s="2"/>
      <c r="F359" s="2"/>
      <c r="G359" s="2"/>
      <c r="H359" s="2"/>
      <c r="I359" s="2"/>
      <c r="J359" s="2"/>
      <c r="K359" s="68"/>
      <c r="L359" s="2"/>
      <c r="M359" s="2"/>
      <c r="N359" s="2"/>
      <c r="O359" s="118"/>
      <c r="P359" s="2"/>
      <c r="Q359" s="2"/>
      <c r="R359" s="2"/>
      <c r="S359" s="2"/>
      <c r="T359" s="119"/>
      <c r="U359" s="2"/>
      <c r="V359" s="2"/>
      <c r="W359" s="69"/>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120"/>
      <c r="EQ359" s="118" t="str">
        <f t="shared" si="50"/>
        <v/>
      </c>
      <c r="ER359" s="118" t="str">
        <f t="shared" si="51"/>
        <v/>
      </c>
      <c r="ES359" s="118" t="str">
        <f t="shared" si="52"/>
        <v/>
      </c>
      <c r="ET359" s="118" t="str">
        <f t="shared" si="53"/>
        <v/>
      </c>
      <c r="EU359" s="118" t="str">
        <f t="shared" si="54"/>
        <v/>
      </c>
      <c r="EV359" s="118" t="str">
        <f t="shared" si="55"/>
        <v/>
      </c>
      <c r="EW359" s="118" t="str">
        <f t="shared" si="56"/>
        <v/>
      </c>
      <c r="EX359" s="118" t="str">
        <f t="shared" si="57"/>
        <v/>
      </c>
      <c r="EY359" s="118" t="str">
        <f t="shared" si="58"/>
        <v/>
      </c>
      <c r="EZ359" s="118" t="str">
        <f t="shared" si="59"/>
        <v/>
      </c>
      <c r="FA359" s="118" t="e">
        <f>VLOOKUP(B359,[1]Kintone!A:H,8,0)</f>
        <v>#N/A</v>
      </c>
      <c r="FB359" s="118"/>
      <c r="FC359" s="118"/>
      <c r="FD359" s="118"/>
    </row>
    <row r="360" spans="1:160" ht="18.75">
      <c r="A360" s="66">
        <v>356</v>
      </c>
      <c r="B360" s="25"/>
      <c r="C360" s="67"/>
      <c r="D360" s="25"/>
      <c r="E360" s="2"/>
      <c r="F360" s="2"/>
      <c r="G360" s="2"/>
      <c r="H360" s="2"/>
      <c r="I360" s="2"/>
      <c r="J360" s="2"/>
      <c r="K360" s="68"/>
      <c r="L360" s="2"/>
      <c r="M360" s="2"/>
      <c r="N360" s="2"/>
      <c r="O360" s="118"/>
      <c r="P360" s="2"/>
      <c r="Q360" s="2"/>
      <c r="R360" s="2"/>
      <c r="S360" s="2"/>
      <c r="T360" s="119"/>
      <c r="U360" s="2"/>
      <c r="V360" s="2"/>
      <c r="W360" s="69"/>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120"/>
      <c r="EQ360" s="118" t="str">
        <f t="shared" si="50"/>
        <v/>
      </c>
      <c r="ER360" s="118" t="str">
        <f t="shared" si="51"/>
        <v/>
      </c>
      <c r="ES360" s="118" t="str">
        <f t="shared" si="52"/>
        <v/>
      </c>
      <c r="ET360" s="118" t="str">
        <f t="shared" si="53"/>
        <v/>
      </c>
      <c r="EU360" s="118" t="str">
        <f t="shared" si="54"/>
        <v/>
      </c>
      <c r="EV360" s="118" t="str">
        <f t="shared" si="55"/>
        <v/>
      </c>
      <c r="EW360" s="118" t="str">
        <f t="shared" si="56"/>
        <v/>
      </c>
      <c r="EX360" s="118" t="str">
        <f t="shared" si="57"/>
        <v/>
      </c>
      <c r="EY360" s="118" t="str">
        <f t="shared" si="58"/>
        <v/>
      </c>
      <c r="EZ360" s="118" t="str">
        <f t="shared" si="59"/>
        <v/>
      </c>
      <c r="FA360" s="118" t="e">
        <f>VLOOKUP(B360,[1]Kintone!A:H,8,0)</f>
        <v>#N/A</v>
      </c>
      <c r="FB360" s="118"/>
      <c r="FC360" s="118"/>
      <c r="FD360" s="118"/>
    </row>
    <row r="361" spans="1:160" ht="18.75">
      <c r="A361" s="66">
        <v>357</v>
      </c>
      <c r="B361" s="25"/>
      <c r="C361" s="67"/>
      <c r="D361" s="25"/>
      <c r="E361" s="2"/>
      <c r="F361" s="2"/>
      <c r="G361" s="2"/>
      <c r="H361" s="2"/>
      <c r="I361" s="2"/>
      <c r="J361" s="2"/>
      <c r="K361" s="68"/>
      <c r="L361" s="2"/>
      <c r="M361" s="2"/>
      <c r="N361" s="2"/>
      <c r="O361" s="118"/>
      <c r="P361" s="2"/>
      <c r="Q361" s="2"/>
      <c r="R361" s="2"/>
      <c r="S361" s="2"/>
      <c r="T361" s="119"/>
      <c r="U361" s="2"/>
      <c r="V361" s="2"/>
      <c r="W361" s="69"/>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120"/>
      <c r="EQ361" s="118" t="str">
        <f t="shared" si="50"/>
        <v/>
      </c>
      <c r="ER361" s="118" t="str">
        <f t="shared" si="51"/>
        <v/>
      </c>
      <c r="ES361" s="118" t="str">
        <f t="shared" si="52"/>
        <v/>
      </c>
      <c r="ET361" s="118" t="str">
        <f t="shared" si="53"/>
        <v/>
      </c>
      <c r="EU361" s="118" t="str">
        <f t="shared" si="54"/>
        <v/>
      </c>
      <c r="EV361" s="118" t="str">
        <f t="shared" si="55"/>
        <v/>
      </c>
      <c r="EW361" s="118" t="str">
        <f t="shared" si="56"/>
        <v/>
      </c>
      <c r="EX361" s="118" t="str">
        <f t="shared" si="57"/>
        <v/>
      </c>
      <c r="EY361" s="118" t="str">
        <f t="shared" si="58"/>
        <v/>
      </c>
      <c r="EZ361" s="118" t="str">
        <f t="shared" si="59"/>
        <v/>
      </c>
      <c r="FA361" s="118" t="e">
        <f>VLOOKUP(B361,[1]Kintone!A:H,8,0)</f>
        <v>#N/A</v>
      </c>
      <c r="FB361" s="118"/>
      <c r="FC361" s="118"/>
      <c r="FD361" s="118"/>
    </row>
    <row r="362" spans="1:160" ht="18.75">
      <c r="A362" s="66">
        <v>358</v>
      </c>
      <c r="B362" s="25"/>
      <c r="C362" s="67"/>
      <c r="D362" s="25"/>
      <c r="E362" s="2"/>
      <c r="F362" s="2"/>
      <c r="G362" s="2"/>
      <c r="H362" s="2"/>
      <c r="I362" s="2"/>
      <c r="J362" s="2"/>
      <c r="K362" s="68"/>
      <c r="L362" s="2"/>
      <c r="M362" s="2"/>
      <c r="N362" s="2"/>
      <c r="O362" s="118"/>
      <c r="P362" s="2"/>
      <c r="Q362" s="2"/>
      <c r="R362" s="2"/>
      <c r="S362" s="2"/>
      <c r="T362" s="119"/>
      <c r="U362" s="2"/>
      <c r="V362" s="2"/>
      <c r="W362" s="69"/>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120"/>
      <c r="EQ362" s="118" t="str">
        <f t="shared" si="50"/>
        <v/>
      </c>
      <c r="ER362" s="118" t="str">
        <f t="shared" si="51"/>
        <v/>
      </c>
      <c r="ES362" s="118" t="str">
        <f t="shared" si="52"/>
        <v/>
      </c>
      <c r="ET362" s="118" t="str">
        <f t="shared" si="53"/>
        <v/>
      </c>
      <c r="EU362" s="118" t="str">
        <f t="shared" si="54"/>
        <v/>
      </c>
      <c r="EV362" s="118" t="str">
        <f t="shared" si="55"/>
        <v/>
      </c>
      <c r="EW362" s="118" t="str">
        <f t="shared" si="56"/>
        <v/>
      </c>
      <c r="EX362" s="118" t="str">
        <f t="shared" si="57"/>
        <v/>
      </c>
      <c r="EY362" s="118" t="str">
        <f t="shared" si="58"/>
        <v/>
      </c>
      <c r="EZ362" s="118" t="str">
        <f t="shared" si="59"/>
        <v/>
      </c>
      <c r="FA362" s="118" t="e">
        <f>VLOOKUP(B362,[1]Kintone!A:H,8,0)</f>
        <v>#N/A</v>
      </c>
      <c r="FB362" s="118"/>
      <c r="FC362" s="118"/>
      <c r="FD362" s="118"/>
    </row>
    <row r="363" spans="1:160" ht="18.75">
      <c r="A363" s="66">
        <v>359</v>
      </c>
      <c r="B363" s="25"/>
      <c r="C363" s="67"/>
      <c r="D363" s="25"/>
      <c r="E363" s="2"/>
      <c r="F363" s="2"/>
      <c r="G363" s="2"/>
      <c r="H363" s="2"/>
      <c r="I363" s="2"/>
      <c r="J363" s="2"/>
      <c r="K363" s="68"/>
      <c r="L363" s="2"/>
      <c r="M363" s="2"/>
      <c r="N363" s="2"/>
      <c r="O363" s="118"/>
      <c r="P363" s="2"/>
      <c r="Q363" s="2"/>
      <c r="R363" s="2"/>
      <c r="S363" s="2"/>
      <c r="T363" s="119"/>
      <c r="U363" s="2"/>
      <c r="V363" s="2"/>
      <c r="W363" s="69"/>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120"/>
      <c r="EQ363" s="118" t="str">
        <f t="shared" si="50"/>
        <v/>
      </c>
      <c r="ER363" s="118" t="str">
        <f t="shared" si="51"/>
        <v/>
      </c>
      <c r="ES363" s="118" t="str">
        <f t="shared" si="52"/>
        <v/>
      </c>
      <c r="ET363" s="118" t="str">
        <f t="shared" si="53"/>
        <v/>
      </c>
      <c r="EU363" s="118" t="str">
        <f t="shared" si="54"/>
        <v/>
      </c>
      <c r="EV363" s="118" t="str">
        <f t="shared" si="55"/>
        <v/>
      </c>
      <c r="EW363" s="118" t="str">
        <f t="shared" si="56"/>
        <v/>
      </c>
      <c r="EX363" s="118" t="str">
        <f t="shared" si="57"/>
        <v/>
      </c>
      <c r="EY363" s="118" t="str">
        <f t="shared" si="58"/>
        <v/>
      </c>
      <c r="EZ363" s="118" t="str">
        <f t="shared" si="59"/>
        <v/>
      </c>
      <c r="FA363" s="118" t="e">
        <f>VLOOKUP(B363,[1]Kintone!A:H,8,0)</f>
        <v>#N/A</v>
      </c>
      <c r="FB363" s="118"/>
      <c r="FC363" s="118"/>
      <c r="FD363" s="118"/>
    </row>
    <row r="364" spans="1:160" ht="18.75">
      <c r="A364" s="66">
        <v>360</v>
      </c>
      <c r="B364" s="25"/>
      <c r="C364" s="67"/>
      <c r="D364" s="25"/>
      <c r="E364" s="2"/>
      <c r="F364" s="2"/>
      <c r="G364" s="2"/>
      <c r="H364" s="2"/>
      <c r="I364" s="2"/>
      <c r="J364" s="2"/>
      <c r="K364" s="68"/>
      <c r="L364" s="2"/>
      <c r="M364" s="2"/>
      <c r="N364" s="2"/>
      <c r="O364" s="118"/>
      <c r="P364" s="2"/>
      <c r="Q364" s="2"/>
      <c r="R364" s="2"/>
      <c r="S364" s="2"/>
      <c r="T364" s="119"/>
      <c r="U364" s="2"/>
      <c r="V364" s="2"/>
      <c r="W364" s="69"/>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120"/>
      <c r="EQ364" s="118" t="str">
        <f t="shared" si="50"/>
        <v/>
      </c>
      <c r="ER364" s="118" t="str">
        <f t="shared" si="51"/>
        <v/>
      </c>
      <c r="ES364" s="118" t="str">
        <f t="shared" si="52"/>
        <v/>
      </c>
      <c r="ET364" s="118" t="str">
        <f t="shared" si="53"/>
        <v/>
      </c>
      <c r="EU364" s="118" t="str">
        <f t="shared" si="54"/>
        <v/>
      </c>
      <c r="EV364" s="118" t="str">
        <f t="shared" si="55"/>
        <v/>
      </c>
      <c r="EW364" s="118" t="str">
        <f t="shared" si="56"/>
        <v/>
      </c>
      <c r="EX364" s="118" t="str">
        <f t="shared" si="57"/>
        <v/>
      </c>
      <c r="EY364" s="118" t="str">
        <f t="shared" si="58"/>
        <v/>
      </c>
      <c r="EZ364" s="118" t="str">
        <f t="shared" si="59"/>
        <v/>
      </c>
      <c r="FA364" s="118" t="e">
        <f>VLOOKUP(B364,[1]Kintone!A:H,8,0)</f>
        <v>#N/A</v>
      </c>
      <c r="FB364" s="118"/>
      <c r="FC364" s="118"/>
      <c r="FD364" s="118"/>
    </row>
    <row r="365" spans="1:160" ht="18.75">
      <c r="A365" s="66">
        <v>361</v>
      </c>
      <c r="B365" s="25"/>
      <c r="C365" s="67"/>
      <c r="D365" s="25"/>
      <c r="E365" s="2"/>
      <c r="F365" s="2"/>
      <c r="G365" s="2"/>
      <c r="H365" s="2"/>
      <c r="I365" s="2"/>
      <c r="J365" s="2"/>
      <c r="K365" s="68"/>
      <c r="L365" s="2"/>
      <c r="M365" s="2"/>
      <c r="N365" s="2"/>
      <c r="O365" s="118"/>
      <c r="P365" s="2"/>
      <c r="Q365" s="2"/>
      <c r="R365" s="2"/>
      <c r="S365" s="2"/>
      <c r="T365" s="119"/>
      <c r="U365" s="2"/>
      <c r="V365" s="2"/>
      <c r="W365" s="69"/>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120"/>
      <c r="EQ365" s="118" t="str">
        <f t="shared" si="50"/>
        <v/>
      </c>
      <c r="ER365" s="118" t="str">
        <f t="shared" si="51"/>
        <v/>
      </c>
      <c r="ES365" s="118" t="str">
        <f t="shared" si="52"/>
        <v/>
      </c>
      <c r="ET365" s="118" t="str">
        <f t="shared" si="53"/>
        <v/>
      </c>
      <c r="EU365" s="118" t="str">
        <f t="shared" si="54"/>
        <v/>
      </c>
      <c r="EV365" s="118" t="str">
        <f t="shared" si="55"/>
        <v/>
      </c>
      <c r="EW365" s="118" t="str">
        <f t="shared" si="56"/>
        <v/>
      </c>
      <c r="EX365" s="118" t="str">
        <f t="shared" si="57"/>
        <v/>
      </c>
      <c r="EY365" s="118" t="str">
        <f t="shared" si="58"/>
        <v/>
      </c>
      <c r="EZ365" s="118" t="str">
        <f t="shared" si="59"/>
        <v/>
      </c>
      <c r="FA365" s="118" t="e">
        <f>VLOOKUP(B365,[1]Kintone!A:H,8,0)</f>
        <v>#N/A</v>
      </c>
      <c r="FB365" s="118"/>
      <c r="FC365" s="118"/>
      <c r="FD365" s="118"/>
    </row>
    <row r="366" spans="1:160" ht="18.75">
      <c r="A366" s="66">
        <v>362</v>
      </c>
      <c r="B366" s="25"/>
      <c r="C366" s="67"/>
      <c r="D366" s="25"/>
      <c r="E366" s="2"/>
      <c r="F366" s="2"/>
      <c r="G366" s="2"/>
      <c r="H366" s="2"/>
      <c r="I366" s="2"/>
      <c r="J366" s="2"/>
      <c r="K366" s="68"/>
      <c r="L366" s="2"/>
      <c r="M366" s="2"/>
      <c r="N366" s="2"/>
      <c r="O366" s="118"/>
      <c r="P366" s="2"/>
      <c r="Q366" s="2"/>
      <c r="R366" s="2"/>
      <c r="S366" s="2"/>
      <c r="T366" s="119"/>
      <c r="U366" s="2"/>
      <c r="V366" s="2"/>
      <c r="W366" s="69"/>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120"/>
      <c r="EQ366" s="118" t="str">
        <f t="shared" si="50"/>
        <v/>
      </c>
      <c r="ER366" s="118" t="str">
        <f t="shared" si="51"/>
        <v/>
      </c>
      <c r="ES366" s="118" t="str">
        <f t="shared" si="52"/>
        <v/>
      </c>
      <c r="ET366" s="118" t="str">
        <f t="shared" si="53"/>
        <v/>
      </c>
      <c r="EU366" s="118" t="str">
        <f t="shared" si="54"/>
        <v/>
      </c>
      <c r="EV366" s="118" t="str">
        <f t="shared" si="55"/>
        <v/>
      </c>
      <c r="EW366" s="118" t="str">
        <f t="shared" si="56"/>
        <v/>
      </c>
      <c r="EX366" s="118" t="str">
        <f t="shared" si="57"/>
        <v/>
      </c>
      <c r="EY366" s="118" t="str">
        <f t="shared" si="58"/>
        <v/>
      </c>
      <c r="EZ366" s="118" t="str">
        <f t="shared" si="59"/>
        <v/>
      </c>
      <c r="FA366" s="118" t="e">
        <f>VLOOKUP(B366,[1]Kintone!A:H,8,0)</f>
        <v>#N/A</v>
      </c>
      <c r="FB366" s="118"/>
      <c r="FC366" s="118"/>
      <c r="FD366" s="118"/>
    </row>
    <row r="367" spans="1:160" ht="18.75">
      <c r="A367" s="66">
        <v>363</v>
      </c>
      <c r="B367" s="25"/>
      <c r="C367" s="67"/>
      <c r="D367" s="25"/>
      <c r="E367" s="2"/>
      <c r="F367" s="2"/>
      <c r="G367" s="2"/>
      <c r="H367" s="2"/>
      <c r="I367" s="2"/>
      <c r="J367" s="2"/>
      <c r="K367" s="68"/>
      <c r="L367" s="2"/>
      <c r="M367" s="2"/>
      <c r="N367" s="2"/>
      <c r="O367" s="118"/>
      <c r="P367" s="2"/>
      <c r="Q367" s="2"/>
      <c r="R367" s="2"/>
      <c r="S367" s="2"/>
      <c r="T367" s="119"/>
      <c r="U367" s="2"/>
      <c r="V367" s="2"/>
      <c r="W367" s="69"/>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120"/>
      <c r="EQ367" s="118" t="str">
        <f t="shared" si="50"/>
        <v/>
      </c>
      <c r="ER367" s="118" t="str">
        <f t="shared" si="51"/>
        <v/>
      </c>
      <c r="ES367" s="118" t="str">
        <f t="shared" si="52"/>
        <v/>
      </c>
      <c r="ET367" s="118" t="str">
        <f t="shared" si="53"/>
        <v/>
      </c>
      <c r="EU367" s="118" t="str">
        <f t="shared" si="54"/>
        <v/>
      </c>
      <c r="EV367" s="118" t="str">
        <f t="shared" si="55"/>
        <v/>
      </c>
      <c r="EW367" s="118" t="str">
        <f t="shared" si="56"/>
        <v/>
      </c>
      <c r="EX367" s="118" t="str">
        <f t="shared" si="57"/>
        <v/>
      </c>
      <c r="EY367" s="118" t="str">
        <f t="shared" si="58"/>
        <v/>
      </c>
      <c r="EZ367" s="118" t="str">
        <f t="shared" si="59"/>
        <v/>
      </c>
      <c r="FA367" s="118" t="e">
        <f>VLOOKUP(B367,[1]Kintone!A:H,8,0)</f>
        <v>#N/A</v>
      </c>
      <c r="FB367" s="118"/>
      <c r="FC367" s="118"/>
      <c r="FD367" s="118"/>
    </row>
    <row r="368" spans="1:160" ht="18.75">
      <c r="A368" s="66">
        <v>364</v>
      </c>
      <c r="B368" s="25"/>
      <c r="C368" s="67"/>
      <c r="D368" s="25"/>
      <c r="E368" s="2"/>
      <c r="F368" s="2"/>
      <c r="G368" s="2"/>
      <c r="H368" s="2"/>
      <c r="I368" s="2"/>
      <c r="J368" s="2"/>
      <c r="K368" s="68"/>
      <c r="L368" s="2"/>
      <c r="M368" s="2"/>
      <c r="N368" s="2"/>
      <c r="O368" s="118"/>
      <c r="P368" s="2"/>
      <c r="Q368" s="2"/>
      <c r="R368" s="2"/>
      <c r="S368" s="2"/>
      <c r="T368" s="119"/>
      <c r="U368" s="2"/>
      <c r="V368" s="2"/>
      <c r="W368" s="69"/>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120"/>
      <c r="EQ368" s="118" t="str">
        <f t="shared" si="50"/>
        <v/>
      </c>
      <c r="ER368" s="118" t="str">
        <f t="shared" si="51"/>
        <v/>
      </c>
      <c r="ES368" s="118" t="str">
        <f t="shared" si="52"/>
        <v/>
      </c>
      <c r="ET368" s="118" t="str">
        <f t="shared" si="53"/>
        <v/>
      </c>
      <c r="EU368" s="118" t="str">
        <f t="shared" si="54"/>
        <v/>
      </c>
      <c r="EV368" s="118" t="str">
        <f t="shared" si="55"/>
        <v/>
      </c>
      <c r="EW368" s="118" t="str">
        <f t="shared" si="56"/>
        <v/>
      </c>
      <c r="EX368" s="118" t="str">
        <f t="shared" si="57"/>
        <v/>
      </c>
      <c r="EY368" s="118" t="str">
        <f t="shared" si="58"/>
        <v/>
      </c>
      <c r="EZ368" s="118" t="str">
        <f t="shared" si="59"/>
        <v/>
      </c>
      <c r="FA368" s="118" t="e">
        <f>VLOOKUP(B368,[1]Kintone!A:H,8,0)</f>
        <v>#N/A</v>
      </c>
      <c r="FB368" s="118"/>
      <c r="FC368" s="118"/>
      <c r="FD368" s="118"/>
    </row>
    <row r="369" spans="1:160" ht="18.75">
      <c r="A369" s="66">
        <v>365</v>
      </c>
      <c r="B369" s="25"/>
      <c r="C369" s="67"/>
      <c r="D369" s="25"/>
      <c r="E369" s="2"/>
      <c r="F369" s="2"/>
      <c r="G369" s="2"/>
      <c r="H369" s="2"/>
      <c r="I369" s="2"/>
      <c r="J369" s="2"/>
      <c r="K369" s="68"/>
      <c r="L369" s="2"/>
      <c r="M369" s="2"/>
      <c r="N369" s="2"/>
      <c r="O369" s="118"/>
      <c r="P369" s="2"/>
      <c r="Q369" s="2"/>
      <c r="R369" s="2"/>
      <c r="S369" s="2"/>
      <c r="T369" s="119"/>
      <c r="U369" s="2"/>
      <c r="V369" s="2"/>
      <c r="W369" s="69"/>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120"/>
      <c r="EQ369" s="118" t="str">
        <f t="shared" si="50"/>
        <v/>
      </c>
      <c r="ER369" s="118" t="str">
        <f t="shared" si="51"/>
        <v/>
      </c>
      <c r="ES369" s="118" t="str">
        <f t="shared" si="52"/>
        <v/>
      </c>
      <c r="ET369" s="118" t="str">
        <f t="shared" si="53"/>
        <v/>
      </c>
      <c r="EU369" s="118" t="str">
        <f t="shared" si="54"/>
        <v/>
      </c>
      <c r="EV369" s="118" t="str">
        <f t="shared" si="55"/>
        <v/>
      </c>
      <c r="EW369" s="118" t="str">
        <f t="shared" si="56"/>
        <v/>
      </c>
      <c r="EX369" s="118" t="str">
        <f t="shared" si="57"/>
        <v/>
      </c>
      <c r="EY369" s="118" t="str">
        <f t="shared" si="58"/>
        <v/>
      </c>
      <c r="EZ369" s="118" t="str">
        <f t="shared" si="59"/>
        <v/>
      </c>
      <c r="FA369" s="118" t="e">
        <f>VLOOKUP(B369,[1]Kintone!A:H,8,0)</f>
        <v>#N/A</v>
      </c>
      <c r="FB369" s="118"/>
      <c r="FC369" s="118"/>
      <c r="FD369" s="118"/>
    </row>
    <row r="370" spans="1:160" ht="18.75">
      <c r="A370" s="66">
        <v>366</v>
      </c>
      <c r="B370" s="25"/>
      <c r="C370" s="67"/>
      <c r="D370" s="25"/>
      <c r="E370" s="2"/>
      <c r="F370" s="2"/>
      <c r="G370" s="2"/>
      <c r="H370" s="2"/>
      <c r="I370" s="2"/>
      <c r="J370" s="2"/>
      <c r="K370" s="68"/>
      <c r="L370" s="2"/>
      <c r="M370" s="2"/>
      <c r="N370" s="2"/>
      <c r="O370" s="118"/>
      <c r="P370" s="2"/>
      <c r="Q370" s="2"/>
      <c r="R370" s="2"/>
      <c r="S370" s="2"/>
      <c r="T370" s="119"/>
      <c r="U370" s="2"/>
      <c r="V370" s="2"/>
      <c r="W370" s="69"/>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120"/>
      <c r="EQ370" s="118" t="str">
        <f t="shared" si="50"/>
        <v/>
      </c>
      <c r="ER370" s="118" t="str">
        <f t="shared" si="51"/>
        <v/>
      </c>
      <c r="ES370" s="118" t="str">
        <f t="shared" si="52"/>
        <v/>
      </c>
      <c r="ET370" s="118" t="str">
        <f t="shared" si="53"/>
        <v/>
      </c>
      <c r="EU370" s="118" t="str">
        <f t="shared" si="54"/>
        <v/>
      </c>
      <c r="EV370" s="118" t="str">
        <f t="shared" si="55"/>
        <v/>
      </c>
      <c r="EW370" s="118" t="str">
        <f t="shared" si="56"/>
        <v/>
      </c>
      <c r="EX370" s="118" t="str">
        <f t="shared" si="57"/>
        <v/>
      </c>
      <c r="EY370" s="118" t="str">
        <f t="shared" si="58"/>
        <v/>
      </c>
      <c r="EZ370" s="118" t="str">
        <f t="shared" si="59"/>
        <v/>
      </c>
      <c r="FA370" s="118" t="e">
        <f>VLOOKUP(B370,[1]Kintone!A:H,8,0)</f>
        <v>#N/A</v>
      </c>
      <c r="FB370" s="118"/>
      <c r="FC370" s="118"/>
      <c r="FD370" s="118"/>
    </row>
    <row r="371" spans="1:160" ht="18.75">
      <c r="A371" s="66">
        <v>367</v>
      </c>
      <c r="B371" s="25"/>
      <c r="C371" s="67"/>
      <c r="D371" s="25"/>
      <c r="E371" s="2"/>
      <c r="F371" s="2"/>
      <c r="G371" s="2"/>
      <c r="H371" s="2"/>
      <c r="I371" s="2"/>
      <c r="J371" s="2"/>
      <c r="K371" s="68"/>
      <c r="L371" s="2"/>
      <c r="M371" s="2"/>
      <c r="N371" s="2"/>
      <c r="O371" s="118"/>
      <c r="P371" s="2"/>
      <c r="Q371" s="2"/>
      <c r="R371" s="2"/>
      <c r="S371" s="2"/>
      <c r="T371" s="119"/>
      <c r="U371" s="2"/>
      <c r="V371" s="2"/>
      <c r="W371" s="69"/>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120"/>
      <c r="EQ371" s="118" t="str">
        <f t="shared" si="50"/>
        <v/>
      </c>
      <c r="ER371" s="118" t="str">
        <f t="shared" si="51"/>
        <v/>
      </c>
      <c r="ES371" s="118" t="str">
        <f t="shared" si="52"/>
        <v/>
      </c>
      <c r="ET371" s="118" t="str">
        <f t="shared" si="53"/>
        <v/>
      </c>
      <c r="EU371" s="118" t="str">
        <f t="shared" si="54"/>
        <v/>
      </c>
      <c r="EV371" s="118" t="str">
        <f t="shared" si="55"/>
        <v/>
      </c>
      <c r="EW371" s="118" t="str">
        <f t="shared" si="56"/>
        <v/>
      </c>
      <c r="EX371" s="118" t="str">
        <f t="shared" si="57"/>
        <v/>
      </c>
      <c r="EY371" s="118" t="str">
        <f t="shared" si="58"/>
        <v/>
      </c>
      <c r="EZ371" s="118" t="str">
        <f t="shared" si="59"/>
        <v/>
      </c>
      <c r="FA371" s="118" t="e">
        <f>VLOOKUP(B371,[1]Kintone!A:H,8,0)</f>
        <v>#N/A</v>
      </c>
      <c r="FB371" s="118"/>
      <c r="FC371" s="118"/>
      <c r="FD371" s="118"/>
    </row>
    <row r="372" spans="1:160" ht="18.75">
      <c r="A372" s="66">
        <v>368</v>
      </c>
      <c r="B372" s="25"/>
      <c r="C372" s="67"/>
      <c r="D372" s="25"/>
      <c r="E372" s="2"/>
      <c r="F372" s="2"/>
      <c r="G372" s="2"/>
      <c r="H372" s="2"/>
      <c r="I372" s="2"/>
      <c r="J372" s="2"/>
      <c r="K372" s="68"/>
      <c r="L372" s="2"/>
      <c r="M372" s="2"/>
      <c r="N372" s="2"/>
      <c r="O372" s="118"/>
      <c r="P372" s="2"/>
      <c r="Q372" s="2"/>
      <c r="R372" s="2"/>
      <c r="S372" s="2"/>
      <c r="T372" s="119"/>
      <c r="U372" s="2"/>
      <c r="V372" s="2"/>
      <c r="W372" s="69"/>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120"/>
      <c r="EQ372" s="118" t="str">
        <f t="shared" si="50"/>
        <v/>
      </c>
      <c r="ER372" s="118" t="str">
        <f t="shared" si="51"/>
        <v/>
      </c>
      <c r="ES372" s="118" t="str">
        <f t="shared" si="52"/>
        <v/>
      </c>
      <c r="ET372" s="118" t="str">
        <f t="shared" si="53"/>
        <v/>
      </c>
      <c r="EU372" s="118" t="str">
        <f t="shared" si="54"/>
        <v/>
      </c>
      <c r="EV372" s="118" t="str">
        <f t="shared" si="55"/>
        <v/>
      </c>
      <c r="EW372" s="118" t="str">
        <f t="shared" si="56"/>
        <v/>
      </c>
      <c r="EX372" s="118" t="str">
        <f t="shared" si="57"/>
        <v/>
      </c>
      <c r="EY372" s="118" t="str">
        <f t="shared" si="58"/>
        <v/>
      </c>
      <c r="EZ372" s="118" t="str">
        <f t="shared" si="59"/>
        <v/>
      </c>
      <c r="FA372" s="118" t="e">
        <f>VLOOKUP(B372,[1]Kintone!A:H,8,0)</f>
        <v>#N/A</v>
      </c>
      <c r="FB372" s="118"/>
      <c r="FC372" s="118"/>
      <c r="FD372" s="118"/>
    </row>
    <row r="373" spans="1:160" ht="18.75">
      <c r="A373" s="66">
        <v>369</v>
      </c>
      <c r="B373" s="25"/>
      <c r="C373" s="67"/>
      <c r="D373" s="25"/>
      <c r="E373" s="2"/>
      <c r="F373" s="2"/>
      <c r="G373" s="2"/>
      <c r="H373" s="2"/>
      <c r="I373" s="2"/>
      <c r="J373" s="2"/>
      <c r="K373" s="68"/>
      <c r="L373" s="2"/>
      <c r="M373" s="2"/>
      <c r="N373" s="2"/>
      <c r="O373" s="118"/>
      <c r="P373" s="2"/>
      <c r="Q373" s="2"/>
      <c r="R373" s="2"/>
      <c r="S373" s="2"/>
      <c r="T373" s="119"/>
      <c r="U373" s="2"/>
      <c r="V373" s="2"/>
      <c r="W373" s="69"/>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120"/>
      <c r="EQ373" s="118" t="str">
        <f t="shared" si="50"/>
        <v/>
      </c>
      <c r="ER373" s="118" t="str">
        <f t="shared" si="51"/>
        <v/>
      </c>
      <c r="ES373" s="118" t="str">
        <f t="shared" si="52"/>
        <v/>
      </c>
      <c r="ET373" s="118" t="str">
        <f t="shared" si="53"/>
        <v/>
      </c>
      <c r="EU373" s="118" t="str">
        <f t="shared" si="54"/>
        <v/>
      </c>
      <c r="EV373" s="118" t="str">
        <f t="shared" si="55"/>
        <v/>
      </c>
      <c r="EW373" s="118" t="str">
        <f t="shared" si="56"/>
        <v/>
      </c>
      <c r="EX373" s="118" t="str">
        <f t="shared" si="57"/>
        <v/>
      </c>
      <c r="EY373" s="118" t="str">
        <f t="shared" si="58"/>
        <v/>
      </c>
      <c r="EZ373" s="118" t="str">
        <f t="shared" si="59"/>
        <v/>
      </c>
      <c r="FA373" s="118" t="e">
        <f>VLOOKUP(B373,[1]Kintone!A:H,8,0)</f>
        <v>#N/A</v>
      </c>
      <c r="FB373" s="118"/>
      <c r="FC373" s="118"/>
      <c r="FD373" s="118"/>
    </row>
    <row r="374" spans="1:160" ht="18.75">
      <c r="A374" s="66">
        <v>370</v>
      </c>
      <c r="B374" s="25"/>
      <c r="C374" s="67"/>
      <c r="D374" s="25"/>
      <c r="E374" s="2"/>
      <c r="F374" s="2"/>
      <c r="G374" s="2"/>
      <c r="H374" s="2"/>
      <c r="I374" s="2"/>
      <c r="J374" s="2"/>
      <c r="K374" s="68"/>
      <c r="L374" s="2"/>
      <c r="M374" s="2"/>
      <c r="N374" s="2"/>
      <c r="O374" s="118"/>
      <c r="P374" s="2"/>
      <c r="Q374" s="2"/>
      <c r="R374" s="2"/>
      <c r="S374" s="2"/>
      <c r="T374" s="119"/>
      <c r="U374" s="2"/>
      <c r="V374" s="2"/>
      <c r="W374" s="69"/>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120"/>
      <c r="EQ374" s="118" t="str">
        <f t="shared" si="50"/>
        <v/>
      </c>
      <c r="ER374" s="118" t="str">
        <f t="shared" si="51"/>
        <v/>
      </c>
      <c r="ES374" s="118" t="str">
        <f t="shared" si="52"/>
        <v/>
      </c>
      <c r="ET374" s="118" t="str">
        <f t="shared" si="53"/>
        <v/>
      </c>
      <c r="EU374" s="118" t="str">
        <f t="shared" si="54"/>
        <v/>
      </c>
      <c r="EV374" s="118" t="str">
        <f t="shared" si="55"/>
        <v/>
      </c>
      <c r="EW374" s="118" t="str">
        <f t="shared" si="56"/>
        <v/>
      </c>
      <c r="EX374" s="118" t="str">
        <f t="shared" si="57"/>
        <v/>
      </c>
      <c r="EY374" s="118" t="str">
        <f t="shared" si="58"/>
        <v/>
      </c>
      <c r="EZ374" s="118" t="str">
        <f t="shared" si="59"/>
        <v/>
      </c>
      <c r="FA374" s="118" t="e">
        <f>VLOOKUP(B374,[1]Kintone!A:H,8,0)</f>
        <v>#N/A</v>
      </c>
      <c r="FB374" s="118"/>
      <c r="FC374" s="118"/>
      <c r="FD374" s="118"/>
    </row>
    <row r="375" spans="1:160" ht="18.75">
      <c r="A375" s="66">
        <v>371</v>
      </c>
      <c r="B375" s="25"/>
      <c r="C375" s="67"/>
      <c r="D375" s="25"/>
      <c r="E375" s="2"/>
      <c r="F375" s="2"/>
      <c r="G375" s="2"/>
      <c r="H375" s="2"/>
      <c r="I375" s="2"/>
      <c r="J375" s="2"/>
      <c r="K375" s="68"/>
      <c r="L375" s="2"/>
      <c r="M375" s="2"/>
      <c r="N375" s="2"/>
      <c r="O375" s="118"/>
      <c r="P375" s="2"/>
      <c r="Q375" s="2"/>
      <c r="R375" s="2"/>
      <c r="S375" s="2"/>
      <c r="T375" s="119"/>
      <c r="U375" s="2"/>
      <c r="V375" s="2"/>
      <c r="W375" s="69"/>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120"/>
      <c r="EQ375" s="118" t="str">
        <f t="shared" si="50"/>
        <v/>
      </c>
      <c r="ER375" s="118" t="str">
        <f t="shared" si="51"/>
        <v/>
      </c>
      <c r="ES375" s="118" t="str">
        <f t="shared" si="52"/>
        <v/>
      </c>
      <c r="ET375" s="118" t="str">
        <f t="shared" si="53"/>
        <v/>
      </c>
      <c r="EU375" s="118" t="str">
        <f t="shared" si="54"/>
        <v/>
      </c>
      <c r="EV375" s="118" t="str">
        <f t="shared" si="55"/>
        <v/>
      </c>
      <c r="EW375" s="118" t="str">
        <f t="shared" si="56"/>
        <v/>
      </c>
      <c r="EX375" s="118" t="str">
        <f t="shared" si="57"/>
        <v/>
      </c>
      <c r="EY375" s="118" t="str">
        <f t="shared" si="58"/>
        <v/>
      </c>
      <c r="EZ375" s="118" t="str">
        <f t="shared" si="59"/>
        <v/>
      </c>
      <c r="FA375" s="118" t="e">
        <f>VLOOKUP(B375,[1]Kintone!A:H,8,0)</f>
        <v>#N/A</v>
      </c>
      <c r="FB375" s="118"/>
      <c r="FC375" s="118"/>
      <c r="FD375" s="118"/>
    </row>
    <row r="376" spans="1:160" ht="18.75">
      <c r="A376" s="66">
        <v>372</v>
      </c>
      <c r="B376" s="25"/>
      <c r="C376" s="67"/>
      <c r="D376" s="25"/>
      <c r="E376" s="2"/>
      <c r="F376" s="2"/>
      <c r="G376" s="2"/>
      <c r="H376" s="2"/>
      <c r="I376" s="2"/>
      <c r="J376" s="2"/>
      <c r="K376" s="68"/>
      <c r="L376" s="2"/>
      <c r="M376" s="2"/>
      <c r="N376" s="2"/>
      <c r="O376" s="118"/>
      <c r="P376" s="2"/>
      <c r="Q376" s="2"/>
      <c r="R376" s="2"/>
      <c r="S376" s="2"/>
      <c r="T376" s="119"/>
      <c r="U376" s="2"/>
      <c r="V376" s="2"/>
      <c r="W376" s="69"/>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120"/>
      <c r="EQ376" s="118" t="str">
        <f t="shared" si="50"/>
        <v/>
      </c>
      <c r="ER376" s="118" t="str">
        <f t="shared" si="51"/>
        <v/>
      </c>
      <c r="ES376" s="118" t="str">
        <f t="shared" si="52"/>
        <v/>
      </c>
      <c r="ET376" s="118" t="str">
        <f t="shared" si="53"/>
        <v/>
      </c>
      <c r="EU376" s="118" t="str">
        <f t="shared" si="54"/>
        <v/>
      </c>
      <c r="EV376" s="118" t="str">
        <f t="shared" si="55"/>
        <v/>
      </c>
      <c r="EW376" s="118" t="str">
        <f t="shared" si="56"/>
        <v/>
      </c>
      <c r="EX376" s="118" t="str">
        <f t="shared" si="57"/>
        <v/>
      </c>
      <c r="EY376" s="118" t="str">
        <f t="shared" si="58"/>
        <v/>
      </c>
      <c r="EZ376" s="118" t="str">
        <f t="shared" si="59"/>
        <v/>
      </c>
      <c r="FA376" s="118" t="e">
        <f>VLOOKUP(B376,[1]Kintone!A:H,8,0)</f>
        <v>#N/A</v>
      </c>
      <c r="FB376" s="118"/>
      <c r="FC376" s="118"/>
      <c r="FD376" s="118"/>
    </row>
  </sheetData>
  <mergeCells count="118">
    <mergeCell ref="CP3:CP4"/>
    <mergeCell ref="CQ3:CQ4"/>
    <mergeCell ref="CR3:CR4"/>
    <mergeCell ref="CS3:CV3"/>
    <mergeCell ref="CW3:CZ3"/>
    <mergeCell ref="DA3:DA4"/>
    <mergeCell ref="DB3:DB4"/>
    <mergeCell ref="AW3:AZ3"/>
    <mergeCell ref="BA3:BD3"/>
    <mergeCell ref="BF3:BF4"/>
    <mergeCell ref="BG3:BG4"/>
    <mergeCell ref="BH3:BH4"/>
    <mergeCell ref="BI3:BL3"/>
    <mergeCell ref="BM3:BP3"/>
    <mergeCell ref="CK3:CN3"/>
    <mergeCell ref="CO3:CO4"/>
    <mergeCell ref="Y1:CR1"/>
    <mergeCell ref="CS1:EN1"/>
    <mergeCell ref="EO1:EO4"/>
    <mergeCell ref="EP1:EP4"/>
    <mergeCell ref="EQ1:EZ1"/>
    <mergeCell ref="FA1:FA4"/>
    <mergeCell ref="FB1:FB4"/>
    <mergeCell ref="FC1:FC4"/>
    <mergeCell ref="FD1:FD4"/>
    <mergeCell ref="Y2:AJ2"/>
    <mergeCell ref="AK2:AV2"/>
    <mergeCell ref="AW2:BH2"/>
    <mergeCell ref="BI2:BT2"/>
    <mergeCell ref="BU2:CF2"/>
    <mergeCell ref="CG2:CR2"/>
    <mergeCell ref="CS2:DD2"/>
    <mergeCell ref="DE2:DP2"/>
    <mergeCell ref="DQ2:EB2"/>
    <mergeCell ref="EC2:EN2"/>
    <mergeCell ref="EQ2:EV2"/>
    <mergeCell ref="EW2:EZ2"/>
    <mergeCell ref="AJ3:AJ4"/>
    <mergeCell ref="AK3:AN3"/>
    <mergeCell ref="AO3:AR3"/>
    <mergeCell ref="EX3:EX4"/>
    <mergeCell ref="EY3:EY4"/>
    <mergeCell ref="EZ3:EZ4"/>
    <mergeCell ref="EM3:EM4"/>
    <mergeCell ref="EN3:EN4"/>
    <mergeCell ref="EC3:EF3"/>
    <mergeCell ref="EG3:EJ3"/>
    <mergeCell ref="EK3:EK4"/>
    <mergeCell ref="EL3:EL4"/>
    <mergeCell ref="EQ3:EQ4"/>
    <mergeCell ref="ER3:ER4"/>
    <mergeCell ref="ES3:ES4"/>
    <mergeCell ref="ET3:ET4"/>
    <mergeCell ref="EU3:EU4"/>
    <mergeCell ref="EV3:EV4"/>
    <mergeCell ref="EW3:EW4"/>
    <mergeCell ref="EB3:EB4"/>
    <mergeCell ref="DI3:DL3"/>
    <mergeCell ref="DC3:DC4"/>
    <mergeCell ref="DD3:DD4"/>
    <mergeCell ref="DE3:DH3"/>
    <mergeCell ref="DM3:DM4"/>
    <mergeCell ref="DN3:DN4"/>
    <mergeCell ref="DO3:DO4"/>
    <mergeCell ref="DP3:DP4"/>
    <mergeCell ref="DQ3:DT3"/>
    <mergeCell ref="DU3:DX3"/>
    <mergeCell ref="DY3:DY4"/>
    <mergeCell ref="DZ3:DZ4"/>
    <mergeCell ref="EA3:EA4"/>
    <mergeCell ref="O2:O4"/>
    <mergeCell ref="CG3:CJ3"/>
    <mergeCell ref="Y3:AB3"/>
    <mergeCell ref="AC3:AF3"/>
    <mergeCell ref="AG3:AG4"/>
    <mergeCell ref="AH3:AH4"/>
    <mergeCell ref="AI3:AI4"/>
    <mergeCell ref="W2:W4"/>
    <mergeCell ref="X2:X4"/>
    <mergeCell ref="AS3:AS4"/>
    <mergeCell ref="AT3:AT4"/>
    <mergeCell ref="BU3:BX3"/>
    <mergeCell ref="BE3:BE4"/>
    <mergeCell ref="BQ3:BQ4"/>
    <mergeCell ref="BR3:BR4"/>
    <mergeCell ref="BS3:BS4"/>
    <mergeCell ref="BT3:BT4"/>
    <mergeCell ref="BY3:CB3"/>
    <mergeCell ref="CC3:CC4"/>
    <mergeCell ref="CD3:CD4"/>
    <mergeCell ref="CE3:CE4"/>
    <mergeCell ref="CF3:CF4"/>
    <mergeCell ref="AU3:AU4"/>
    <mergeCell ref="AV3:AV4"/>
    <mergeCell ref="P2:P4"/>
    <mergeCell ref="B2:B4"/>
    <mergeCell ref="C2:C4"/>
    <mergeCell ref="D2:D4"/>
    <mergeCell ref="E2:E4"/>
    <mergeCell ref="F2:F4"/>
    <mergeCell ref="A1:A4"/>
    <mergeCell ref="B1:C1"/>
    <mergeCell ref="D1:O1"/>
    <mergeCell ref="P1:X1"/>
    <mergeCell ref="G2:G4"/>
    <mergeCell ref="H2:H4"/>
    <mergeCell ref="I2:I4"/>
    <mergeCell ref="J2:J4"/>
    <mergeCell ref="Q2:Q4"/>
    <mergeCell ref="R2:R4"/>
    <mergeCell ref="S2:S4"/>
    <mergeCell ref="T2:T4"/>
    <mergeCell ref="U2:U4"/>
    <mergeCell ref="V2:V4"/>
    <mergeCell ref="K2:K4"/>
    <mergeCell ref="L2:L4"/>
    <mergeCell ref="M2:M4"/>
    <mergeCell ref="N2:N4"/>
  </mergeCells>
  <phoneticPr fontId="2"/>
  <conditionalFormatting sqref="X98">
    <cfRule type="duplicateValues" dxfId="37" priority="5"/>
  </conditionalFormatting>
  <conditionalFormatting sqref="AE98">
    <cfRule type="duplicateValues" dxfId="36" priority="6"/>
  </conditionalFormatting>
  <conditionalFormatting sqref="V98">
    <cfRule type="duplicateValues" dxfId="35" priority="7"/>
  </conditionalFormatting>
  <conditionalFormatting sqref="B1:B1048576">
    <cfRule type="duplicateValues" dxfId="34" priority="4"/>
  </conditionalFormatting>
  <conditionalFormatting sqref="D1:D1048576">
    <cfRule type="duplicateValues" dxfId="33" priority="3"/>
  </conditionalFormatting>
  <conditionalFormatting sqref="K1:K1048576">
    <cfRule type="duplicateValues" dxfId="32" priority="2"/>
  </conditionalFormatting>
  <conditionalFormatting sqref="P1:P1048576">
    <cfRule type="duplicateValues" dxfId="31" priority="1"/>
  </conditionalFormatting>
  <hyperlinks>
    <hyperlink ref="W101" r:id="rId1"/>
    <hyperlink ref="W88" r:id="rId2"/>
    <hyperlink ref="W111" r:id="rId3"/>
    <hyperlink ref="W119" r:id="rId4"/>
    <hyperlink ref="W251" r:id="rId5"/>
    <hyperlink ref="W257" r:id="rId6"/>
    <hyperlink ref="W270" r:id="rId7"/>
    <hyperlink ref="W98" r:id="rId8"/>
    <hyperlink ref="W269" r:id="rId9"/>
    <hyperlink ref="W89" r:id="rId10"/>
    <hyperlink ref="W32" r:id="rId11"/>
    <hyperlink ref="W51" r:id="rId12"/>
    <hyperlink ref="W55" r:id="rId13"/>
    <hyperlink ref="W71" r:id="rId14"/>
    <hyperlink ref="W80" r:id="rId15"/>
    <hyperlink ref="W86" r:id="rId16"/>
    <hyperlink ref="W149" r:id="rId17"/>
    <hyperlink ref="W161" r:id="rId18"/>
    <hyperlink ref="W185" r:id="rId19"/>
    <hyperlink ref="W226" r:id="rId20"/>
    <hyperlink ref="W254" r:id="rId21"/>
    <hyperlink ref="W324" r:id="rId22"/>
    <hyperlink ref="W272" r:id="rId23"/>
    <hyperlink ref="W123" r:id="rId24"/>
    <hyperlink ref="W108" r:id="rId25"/>
    <hyperlink ref="O352" r:id="rId26"/>
  </hyperlinks>
  <pageMargins left="0.7" right="0.7" top="0.75" bottom="0.75" header="0.3" footer="0.3"/>
  <pageSetup paperSize="9" orientation="portrait" r:id="rId2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34"/>
  <sheetViews>
    <sheetView view="pageBreakPreview" zoomScale="50" zoomScaleNormal="70" zoomScaleSheetLayoutView="50" workbookViewId="0">
      <pane xSplit="1" ySplit="13" topLeftCell="B14" activePane="bottomRight" state="frozen"/>
      <selection pane="topRight" activeCell="B1" sqref="B1"/>
      <selection pane="bottomLeft" activeCell="A14" sqref="A14"/>
      <selection pane="bottomRight" activeCell="B12" sqref="B12:B13"/>
    </sheetView>
  </sheetViews>
  <sheetFormatPr defaultColWidth="9" defaultRowHeight="18" customHeight="1"/>
  <cols>
    <col min="1" max="1" width="9" style="44"/>
    <col min="2" max="2" width="50.5" style="44" customWidth="1"/>
    <col min="3" max="3" width="14.5" style="44" customWidth="1"/>
    <col min="4" max="4" width="16.875" style="44" customWidth="1"/>
    <col min="5" max="5" width="44.125" style="43" customWidth="1"/>
    <col min="6" max="6" width="38.375" style="43" customWidth="1"/>
    <col min="7" max="7" width="5.25" style="44" bestFit="1" customWidth="1"/>
    <col min="8" max="8" width="20.625" style="44" customWidth="1"/>
    <col min="9" max="9" width="19.5" style="44" bestFit="1" customWidth="1"/>
    <col min="10" max="10" width="4.75" style="44" customWidth="1"/>
    <col min="11" max="11" width="2" style="45" customWidth="1"/>
    <col min="12" max="12" width="4.75" style="44" customWidth="1"/>
    <col min="13" max="13" width="2" style="44" customWidth="1"/>
    <col min="14" max="14" width="4.75" style="44" customWidth="1"/>
    <col min="15" max="15" width="2" style="44" customWidth="1"/>
    <col min="16" max="17" width="4.75" style="46" customWidth="1"/>
    <col min="18" max="18" width="2" style="46" customWidth="1"/>
    <col min="19" max="19" width="4.75" style="46" customWidth="1"/>
    <col min="20" max="20" width="2" style="46" customWidth="1"/>
    <col min="21" max="21" width="4.75" style="46" customWidth="1"/>
    <col min="22" max="22" width="2" style="46" customWidth="1"/>
    <col min="23" max="23" width="4.75" style="46" customWidth="1"/>
    <col min="24" max="24" width="38.125" style="46" customWidth="1"/>
    <col min="25" max="25" width="70.625" style="44" customWidth="1"/>
    <col min="26" max="26" width="9" style="107"/>
    <col min="27" max="16384" width="9" style="44"/>
  </cols>
  <sheetData>
    <row r="1" spans="1:26" ht="24.75" customHeight="1" thickBot="1">
      <c r="B1" s="3" t="s">
        <v>18</v>
      </c>
      <c r="C1" s="4" t="s">
        <v>2289</v>
      </c>
      <c r="D1" s="5">
        <v>45018</v>
      </c>
    </row>
    <row r="2" spans="1:26" ht="6.75" customHeight="1">
      <c r="B2" s="48"/>
    </row>
    <row r="3" spans="1:26" ht="24" customHeight="1">
      <c r="B3" s="6" t="s">
        <v>1023</v>
      </c>
    </row>
    <row r="4" spans="1:26" ht="6.75" customHeight="1" thickBot="1">
      <c r="B4" s="49"/>
    </row>
    <row r="5" spans="1:26" ht="19.5">
      <c r="B5" s="7" t="s">
        <v>4</v>
      </c>
      <c r="C5" s="50"/>
      <c r="D5" s="51"/>
    </row>
    <row r="6" spans="1:26" ht="24">
      <c r="B6" s="61" t="s">
        <v>563</v>
      </c>
      <c r="C6" s="62"/>
      <c r="D6" s="63"/>
      <c r="X6" s="43"/>
    </row>
    <row r="7" spans="1:26" ht="50.1" customHeight="1">
      <c r="B7" s="186" t="s">
        <v>1082</v>
      </c>
      <c r="C7" s="187"/>
      <c r="D7" s="188"/>
      <c r="X7" s="43"/>
    </row>
    <row r="8" spans="1:26" ht="24">
      <c r="B8" s="8" t="s">
        <v>564</v>
      </c>
      <c r="C8" s="52"/>
      <c r="D8" s="53"/>
    </row>
    <row r="9" spans="1:26" ht="20.25" customHeight="1" thickBot="1">
      <c r="B9" s="9" t="s">
        <v>5</v>
      </c>
      <c r="C9" s="54"/>
      <c r="D9" s="55"/>
    </row>
    <row r="10" spans="1:26" ht="20.25" customHeight="1">
      <c r="X10" s="56"/>
    </row>
    <row r="11" spans="1:26" ht="20.25" customHeight="1">
      <c r="X11" s="57"/>
    </row>
    <row r="12" spans="1:26" ht="50.1" customHeight="1">
      <c r="B12" s="189" t="s">
        <v>3</v>
      </c>
      <c r="C12" s="189" t="s">
        <v>1</v>
      </c>
      <c r="D12" s="189" t="s">
        <v>8</v>
      </c>
      <c r="E12" s="191" t="s">
        <v>7</v>
      </c>
      <c r="F12" s="191" t="s">
        <v>11</v>
      </c>
      <c r="G12" s="197" t="s">
        <v>2</v>
      </c>
      <c r="H12" s="198"/>
      <c r="I12" s="189" t="s">
        <v>0</v>
      </c>
      <c r="J12" s="203" t="s">
        <v>10</v>
      </c>
      <c r="K12" s="203"/>
      <c r="L12" s="203"/>
      <c r="M12" s="203"/>
      <c r="N12" s="203"/>
      <c r="O12" s="203"/>
      <c r="P12" s="203"/>
      <c r="Q12" s="203"/>
      <c r="R12" s="203"/>
      <c r="S12" s="203"/>
      <c r="T12" s="203"/>
      <c r="U12" s="203"/>
      <c r="V12" s="203"/>
      <c r="W12" s="203"/>
      <c r="X12" s="193" t="s">
        <v>6</v>
      </c>
      <c r="Y12" s="195" t="s">
        <v>9</v>
      </c>
    </row>
    <row r="13" spans="1:26" ht="50.1" customHeight="1">
      <c r="B13" s="190"/>
      <c r="C13" s="190"/>
      <c r="D13" s="190"/>
      <c r="E13" s="192"/>
      <c r="F13" s="192"/>
      <c r="G13" s="199"/>
      <c r="H13" s="200"/>
      <c r="I13" s="190"/>
      <c r="J13" s="201" t="s">
        <v>1024</v>
      </c>
      <c r="K13" s="201"/>
      <c r="L13" s="201"/>
      <c r="M13" s="201"/>
      <c r="N13" s="201"/>
      <c r="O13" s="201"/>
      <c r="P13" s="202"/>
      <c r="Q13" s="201" t="s">
        <v>1025</v>
      </c>
      <c r="R13" s="201"/>
      <c r="S13" s="201"/>
      <c r="T13" s="201"/>
      <c r="U13" s="201"/>
      <c r="V13" s="201"/>
      <c r="W13" s="201"/>
      <c r="X13" s="194"/>
      <c r="Y13" s="196"/>
    </row>
    <row r="14" spans="1:26" ht="31.5" customHeight="1">
      <c r="A14" s="44">
        <f>VLOOKUP(Z14,貼付け!A:C,2,0)</f>
        <v>1461</v>
      </c>
      <c r="B14" s="10" t="s">
        <v>3779</v>
      </c>
      <c r="C14" s="10" t="s">
        <v>60</v>
      </c>
      <c r="D14" s="10" t="s">
        <v>23</v>
      </c>
      <c r="E14" s="11" t="s">
        <v>2338</v>
      </c>
      <c r="F14" s="11" t="s">
        <v>20</v>
      </c>
      <c r="G14" s="12" t="s">
        <v>15</v>
      </c>
      <c r="H14" s="13" t="s">
        <v>17</v>
      </c>
      <c r="I14" s="10" t="s">
        <v>2339</v>
      </c>
      <c r="J14" s="14">
        <v>9</v>
      </c>
      <c r="K14" s="15" t="s">
        <v>13</v>
      </c>
      <c r="L14" s="16">
        <v>0</v>
      </c>
      <c r="M14" s="17" t="s">
        <v>14</v>
      </c>
      <c r="N14" s="17">
        <v>10</v>
      </c>
      <c r="O14" s="17" t="s">
        <v>13</v>
      </c>
      <c r="P14" s="18">
        <v>0</v>
      </c>
      <c r="Q14" s="19"/>
      <c r="R14" s="18" t="s">
        <v>13</v>
      </c>
      <c r="S14" s="18"/>
      <c r="T14" s="18" t="s">
        <v>14</v>
      </c>
      <c r="U14" s="20"/>
      <c r="V14" s="18" t="s">
        <v>13</v>
      </c>
      <c r="W14" s="21"/>
      <c r="X14" s="22"/>
      <c r="Y14" s="106" t="s">
        <v>2340</v>
      </c>
      <c r="Z14" s="47">
        <v>7</v>
      </c>
    </row>
    <row r="15" spans="1:26" ht="18" customHeight="1">
      <c r="A15" s="44">
        <f>VLOOKUP(Z15,貼付け!A:C,2,0)</f>
        <v>981</v>
      </c>
      <c r="B15" s="10" t="s">
        <v>138</v>
      </c>
      <c r="C15" s="10" t="s">
        <v>60</v>
      </c>
      <c r="D15" s="10" t="s">
        <v>23</v>
      </c>
      <c r="E15" s="11" t="s">
        <v>139</v>
      </c>
      <c r="F15" s="11" t="s">
        <v>29</v>
      </c>
      <c r="G15" s="12" t="s">
        <v>12</v>
      </c>
      <c r="H15" s="13" t="s">
        <v>16</v>
      </c>
      <c r="I15" s="10" t="s">
        <v>2353</v>
      </c>
      <c r="J15" s="14">
        <v>6</v>
      </c>
      <c r="K15" s="15" t="s">
        <v>13</v>
      </c>
      <c r="L15" s="16">
        <v>0</v>
      </c>
      <c r="M15" s="17" t="s">
        <v>14</v>
      </c>
      <c r="N15" s="17">
        <v>12</v>
      </c>
      <c r="O15" s="17" t="s">
        <v>13</v>
      </c>
      <c r="P15" s="18">
        <v>0</v>
      </c>
      <c r="Q15" s="19"/>
      <c r="R15" s="18" t="s">
        <v>13</v>
      </c>
      <c r="S15" s="18"/>
      <c r="T15" s="18" t="s">
        <v>14</v>
      </c>
      <c r="U15" s="20"/>
      <c r="V15" s="18" t="s">
        <v>13</v>
      </c>
      <c r="W15" s="21"/>
      <c r="X15" s="22"/>
      <c r="Y15" s="106" t="s">
        <v>2354</v>
      </c>
      <c r="Z15" s="47">
        <v>17</v>
      </c>
    </row>
    <row r="16" spans="1:26" ht="18" customHeight="1">
      <c r="A16" s="44">
        <f>VLOOKUP(Z16,貼付け!A:C,2,0)</f>
        <v>2925</v>
      </c>
      <c r="B16" s="10" t="s">
        <v>2283</v>
      </c>
      <c r="C16" s="10" t="s">
        <v>889</v>
      </c>
      <c r="D16" s="10" t="s">
        <v>23</v>
      </c>
      <c r="E16" s="11" t="s">
        <v>2389</v>
      </c>
      <c r="F16" s="11" t="s">
        <v>20</v>
      </c>
      <c r="G16" s="12" t="s">
        <v>12</v>
      </c>
      <c r="H16" s="13" t="s">
        <v>16</v>
      </c>
      <c r="I16" s="10" t="s">
        <v>1757</v>
      </c>
      <c r="J16" s="14">
        <v>7</v>
      </c>
      <c r="K16" s="15" t="s">
        <v>13</v>
      </c>
      <c r="L16" s="16">
        <v>30</v>
      </c>
      <c r="M16" s="17" t="s">
        <v>14</v>
      </c>
      <c r="N16" s="17">
        <v>13</v>
      </c>
      <c r="O16" s="17" t="s">
        <v>13</v>
      </c>
      <c r="P16" s="18">
        <v>30</v>
      </c>
      <c r="Q16" s="19"/>
      <c r="R16" s="18" t="s">
        <v>13</v>
      </c>
      <c r="S16" s="18"/>
      <c r="T16" s="18" t="s">
        <v>14</v>
      </c>
      <c r="U16" s="20"/>
      <c r="V16" s="18" t="s">
        <v>13</v>
      </c>
      <c r="W16" s="21"/>
      <c r="X16" s="22" t="s">
        <v>2390</v>
      </c>
      <c r="Y16" s="106" t="s">
        <v>2391</v>
      </c>
      <c r="Z16" s="47">
        <v>57</v>
      </c>
    </row>
    <row r="17" spans="1:26" ht="18" customHeight="1">
      <c r="A17" s="44">
        <f>VLOOKUP(Z17,貼付け!A:C,2,0)</f>
        <v>354</v>
      </c>
      <c r="B17" s="10" t="s">
        <v>380</v>
      </c>
      <c r="C17" s="10" t="s">
        <v>22</v>
      </c>
      <c r="D17" s="10" t="s">
        <v>23</v>
      </c>
      <c r="E17" s="11" t="s">
        <v>2459</v>
      </c>
      <c r="F17" s="11" t="s">
        <v>20</v>
      </c>
      <c r="G17" s="12" t="s">
        <v>12</v>
      </c>
      <c r="H17" s="13" t="s">
        <v>16</v>
      </c>
      <c r="I17" s="10" t="s">
        <v>381</v>
      </c>
      <c r="J17" s="14">
        <v>8</v>
      </c>
      <c r="K17" s="15" t="s">
        <v>13</v>
      </c>
      <c r="L17" s="16">
        <v>0</v>
      </c>
      <c r="M17" s="17" t="s">
        <v>14</v>
      </c>
      <c r="N17" s="17">
        <v>14</v>
      </c>
      <c r="O17" s="17" t="s">
        <v>13</v>
      </c>
      <c r="P17" s="18">
        <v>30</v>
      </c>
      <c r="Q17" s="19"/>
      <c r="R17" s="18" t="s">
        <v>13</v>
      </c>
      <c r="S17" s="18"/>
      <c r="T17" s="18" t="s">
        <v>14</v>
      </c>
      <c r="U17" s="20"/>
      <c r="V17" s="18" t="s">
        <v>13</v>
      </c>
      <c r="W17" s="21"/>
      <c r="X17" s="22" t="s">
        <v>567</v>
      </c>
      <c r="Y17" s="106" t="s">
        <v>1133</v>
      </c>
      <c r="Z17" s="47">
        <v>117</v>
      </c>
    </row>
    <row r="18" spans="1:26" ht="18" customHeight="1">
      <c r="A18" s="44">
        <f>VLOOKUP(Z18,貼付け!A:C,2,0)</f>
        <v>2470</v>
      </c>
      <c r="B18" s="10" t="s">
        <v>258</v>
      </c>
      <c r="C18" s="10" t="s">
        <v>259</v>
      </c>
      <c r="D18" s="10" t="s">
        <v>23</v>
      </c>
      <c r="E18" s="11" t="s">
        <v>260</v>
      </c>
      <c r="F18" s="11" t="s">
        <v>20</v>
      </c>
      <c r="G18" s="12" t="s">
        <v>15</v>
      </c>
      <c r="H18" s="13" t="s">
        <v>17</v>
      </c>
      <c r="I18" s="10" t="s">
        <v>261</v>
      </c>
      <c r="J18" s="14">
        <v>7</v>
      </c>
      <c r="K18" s="15" t="s">
        <v>13</v>
      </c>
      <c r="L18" s="16">
        <v>0</v>
      </c>
      <c r="M18" s="17" t="s">
        <v>14</v>
      </c>
      <c r="N18" s="17">
        <v>13</v>
      </c>
      <c r="O18" s="17" t="s">
        <v>13</v>
      </c>
      <c r="P18" s="18">
        <v>0</v>
      </c>
      <c r="Q18" s="19"/>
      <c r="R18" s="18" t="s">
        <v>13</v>
      </c>
      <c r="S18" s="18"/>
      <c r="T18" s="18" t="s">
        <v>14</v>
      </c>
      <c r="U18" s="20"/>
      <c r="V18" s="18" t="s">
        <v>13</v>
      </c>
      <c r="W18" s="21"/>
      <c r="X18" s="22" t="s">
        <v>566</v>
      </c>
      <c r="Y18" s="106" t="s">
        <v>2300</v>
      </c>
      <c r="Z18" s="47">
        <v>194</v>
      </c>
    </row>
    <row r="19" spans="1:26" ht="18" customHeight="1">
      <c r="A19" s="44">
        <f>VLOOKUP(Z19,貼付け!A:C,2,0)</f>
        <v>2416</v>
      </c>
      <c r="B19" s="10" t="s">
        <v>2277</v>
      </c>
      <c r="C19" s="10" t="s">
        <v>649</v>
      </c>
      <c r="D19" s="10" t="s">
        <v>23</v>
      </c>
      <c r="E19" s="11" t="s">
        <v>2585</v>
      </c>
      <c r="F19" s="11" t="s">
        <v>39</v>
      </c>
      <c r="G19" s="12" t="s">
        <v>15</v>
      </c>
      <c r="H19" s="13" t="s">
        <v>17</v>
      </c>
      <c r="I19" s="10" t="s">
        <v>650</v>
      </c>
      <c r="J19" s="14">
        <v>10</v>
      </c>
      <c r="K19" s="15" t="s">
        <v>13</v>
      </c>
      <c r="L19" s="16">
        <v>0</v>
      </c>
      <c r="M19" s="17" t="s">
        <v>14</v>
      </c>
      <c r="N19" s="17">
        <v>12</v>
      </c>
      <c r="O19" s="17" t="s">
        <v>13</v>
      </c>
      <c r="P19" s="18">
        <v>0</v>
      </c>
      <c r="Q19" s="19">
        <v>12</v>
      </c>
      <c r="R19" s="18" t="s">
        <v>13</v>
      </c>
      <c r="S19" s="18">
        <v>0</v>
      </c>
      <c r="T19" s="18" t="s">
        <v>14</v>
      </c>
      <c r="U19" s="20">
        <v>16</v>
      </c>
      <c r="V19" s="18" t="s">
        <v>13</v>
      </c>
      <c r="W19" s="21">
        <v>0</v>
      </c>
      <c r="X19" s="22" t="s">
        <v>1102</v>
      </c>
      <c r="Y19" s="106" t="s">
        <v>2875</v>
      </c>
      <c r="Z19" s="47">
        <v>246</v>
      </c>
    </row>
    <row r="20" spans="1:26" ht="18" customHeight="1">
      <c r="A20" s="44">
        <f>VLOOKUP(Z20,貼付け!A:C,2,0)</f>
        <v>1823</v>
      </c>
      <c r="B20" s="10" t="s">
        <v>21</v>
      </c>
      <c r="C20" s="10" t="s">
        <v>22</v>
      </c>
      <c r="D20" s="10" t="s">
        <v>23</v>
      </c>
      <c r="E20" s="11" t="s">
        <v>24</v>
      </c>
      <c r="F20" s="11" t="s">
        <v>20</v>
      </c>
      <c r="G20" s="12" t="s">
        <v>12</v>
      </c>
      <c r="H20" s="13" t="s">
        <v>16</v>
      </c>
      <c r="I20" s="23" t="s">
        <v>565</v>
      </c>
      <c r="J20" s="14">
        <v>7</v>
      </c>
      <c r="K20" s="15" t="s">
        <v>13</v>
      </c>
      <c r="L20" s="16">
        <v>30</v>
      </c>
      <c r="M20" s="17" t="s">
        <v>14</v>
      </c>
      <c r="N20" s="17">
        <v>13</v>
      </c>
      <c r="O20" s="17" t="s">
        <v>13</v>
      </c>
      <c r="P20" s="18">
        <v>30</v>
      </c>
      <c r="Q20" s="19"/>
      <c r="R20" s="18" t="s">
        <v>13</v>
      </c>
      <c r="S20" s="18"/>
      <c r="T20" s="18" t="s">
        <v>14</v>
      </c>
      <c r="U20" s="20"/>
      <c r="V20" s="18" t="s">
        <v>13</v>
      </c>
      <c r="W20" s="21"/>
      <c r="X20" s="22"/>
      <c r="Y20" s="106" t="s">
        <v>16</v>
      </c>
      <c r="Z20" s="47">
        <v>276</v>
      </c>
    </row>
    <row r="21" spans="1:26" ht="18" customHeight="1">
      <c r="A21" s="44">
        <f>VLOOKUP(Z21,貼付け!A:C,2,0)</f>
        <v>2721</v>
      </c>
      <c r="B21" s="10" t="s">
        <v>2430</v>
      </c>
      <c r="C21" s="10" t="s">
        <v>651</v>
      </c>
      <c r="D21" s="10" t="s">
        <v>102</v>
      </c>
      <c r="E21" s="11" t="s">
        <v>2431</v>
      </c>
      <c r="F21" s="11" t="s">
        <v>29</v>
      </c>
      <c r="G21" s="12" t="s">
        <v>12</v>
      </c>
      <c r="H21" s="13" t="s">
        <v>16</v>
      </c>
      <c r="I21" s="10" t="s">
        <v>652</v>
      </c>
      <c r="J21" s="14"/>
      <c r="K21" s="15" t="s">
        <v>13</v>
      </c>
      <c r="L21" s="16"/>
      <c r="M21" s="17" t="s">
        <v>14</v>
      </c>
      <c r="N21" s="17"/>
      <c r="O21" s="17" t="s">
        <v>13</v>
      </c>
      <c r="P21" s="18"/>
      <c r="Q21" s="19">
        <v>22</v>
      </c>
      <c r="R21" s="18" t="s">
        <v>13</v>
      </c>
      <c r="S21" s="18">
        <v>30</v>
      </c>
      <c r="T21" s="18" t="s">
        <v>14</v>
      </c>
      <c r="U21" s="20">
        <v>23</v>
      </c>
      <c r="V21" s="18" t="s">
        <v>13</v>
      </c>
      <c r="W21" s="21">
        <v>30</v>
      </c>
      <c r="X21" s="22" t="s">
        <v>2432</v>
      </c>
      <c r="Y21" s="106" t="s">
        <v>2433</v>
      </c>
      <c r="Z21" s="47">
        <v>95</v>
      </c>
    </row>
    <row r="22" spans="1:26" ht="18" customHeight="1">
      <c r="A22" s="44">
        <f>VLOOKUP(Z22,貼付け!A:C,2,0)</f>
        <v>2595</v>
      </c>
      <c r="B22" s="10" t="s">
        <v>544</v>
      </c>
      <c r="C22" s="10" t="s">
        <v>935</v>
      </c>
      <c r="D22" s="10" t="s">
        <v>102</v>
      </c>
      <c r="E22" s="11" t="s">
        <v>936</v>
      </c>
      <c r="F22" s="11" t="s">
        <v>52</v>
      </c>
      <c r="G22" s="12" t="s">
        <v>15</v>
      </c>
      <c r="H22" s="13" t="s">
        <v>17</v>
      </c>
      <c r="I22" s="10" t="s">
        <v>937</v>
      </c>
      <c r="J22" s="14">
        <v>9</v>
      </c>
      <c r="K22" s="15" t="s">
        <v>13</v>
      </c>
      <c r="L22" s="16">
        <v>0</v>
      </c>
      <c r="M22" s="17" t="s">
        <v>14</v>
      </c>
      <c r="N22" s="17">
        <v>12</v>
      </c>
      <c r="O22" s="17" t="s">
        <v>13</v>
      </c>
      <c r="P22" s="18">
        <v>0</v>
      </c>
      <c r="Q22" s="19">
        <v>13</v>
      </c>
      <c r="R22" s="18" t="s">
        <v>13</v>
      </c>
      <c r="S22" s="18">
        <v>0</v>
      </c>
      <c r="T22" s="18" t="s">
        <v>14</v>
      </c>
      <c r="U22" s="20">
        <v>17</v>
      </c>
      <c r="V22" s="18" t="s">
        <v>13</v>
      </c>
      <c r="W22" s="21">
        <v>0</v>
      </c>
      <c r="X22" s="22"/>
      <c r="Y22" s="106" t="s">
        <v>16</v>
      </c>
      <c r="Z22" s="47">
        <v>189</v>
      </c>
    </row>
    <row r="23" spans="1:26" ht="18" customHeight="1">
      <c r="A23" s="44">
        <f>VLOOKUP(Z23,貼付け!A:C,2,0)</f>
        <v>787</v>
      </c>
      <c r="B23" s="10" t="s">
        <v>130</v>
      </c>
      <c r="C23" s="10" t="s">
        <v>131</v>
      </c>
      <c r="D23" s="10" t="s">
        <v>132</v>
      </c>
      <c r="E23" s="11" t="s">
        <v>133</v>
      </c>
      <c r="F23" s="11" t="s">
        <v>20</v>
      </c>
      <c r="G23" s="12" t="s">
        <v>12</v>
      </c>
      <c r="H23" s="13" t="s">
        <v>16</v>
      </c>
      <c r="I23" s="10" t="s">
        <v>1126</v>
      </c>
      <c r="J23" s="14">
        <v>6</v>
      </c>
      <c r="K23" s="15" t="s">
        <v>13</v>
      </c>
      <c r="L23" s="16">
        <v>0</v>
      </c>
      <c r="M23" s="17" t="s">
        <v>14</v>
      </c>
      <c r="N23" s="17">
        <v>12</v>
      </c>
      <c r="O23" s="17" t="s">
        <v>13</v>
      </c>
      <c r="P23" s="18">
        <v>0</v>
      </c>
      <c r="Q23" s="19"/>
      <c r="R23" s="18" t="s">
        <v>13</v>
      </c>
      <c r="S23" s="18"/>
      <c r="T23" s="18" t="s">
        <v>14</v>
      </c>
      <c r="U23" s="20"/>
      <c r="V23" s="18" t="s">
        <v>13</v>
      </c>
      <c r="W23" s="21"/>
      <c r="X23" s="22"/>
      <c r="Y23" s="106" t="s">
        <v>2876</v>
      </c>
      <c r="Z23" s="47">
        <v>83</v>
      </c>
    </row>
    <row r="24" spans="1:26" ht="18" customHeight="1">
      <c r="A24" s="44">
        <f>VLOOKUP(Z24,貼付け!A:C,2,0)</f>
        <v>343</v>
      </c>
      <c r="B24" s="10" t="s">
        <v>226</v>
      </c>
      <c r="C24" s="10" t="s">
        <v>227</v>
      </c>
      <c r="D24" s="10" t="s">
        <v>228</v>
      </c>
      <c r="E24" s="11" t="s">
        <v>2343</v>
      </c>
      <c r="F24" s="11" t="s">
        <v>20</v>
      </c>
      <c r="G24" s="12" t="s">
        <v>12</v>
      </c>
      <c r="H24" s="13" t="s">
        <v>16</v>
      </c>
      <c r="I24" s="10" t="s">
        <v>1757</v>
      </c>
      <c r="J24" s="14"/>
      <c r="K24" s="15" t="s">
        <v>13</v>
      </c>
      <c r="L24" s="16"/>
      <c r="M24" s="17" t="s">
        <v>14</v>
      </c>
      <c r="N24" s="17"/>
      <c r="O24" s="17" t="s">
        <v>13</v>
      </c>
      <c r="P24" s="18"/>
      <c r="Q24" s="19">
        <v>21</v>
      </c>
      <c r="R24" s="18" t="s">
        <v>13</v>
      </c>
      <c r="S24" s="18">
        <v>30</v>
      </c>
      <c r="T24" s="18" t="s">
        <v>14</v>
      </c>
      <c r="U24" s="20">
        <v>22</v>
      </c>
      <c r="V24" s="18" t="s">
        <v>13</v>
      </c>
      <c r="W24" s="21">
        <v>30</v>
      </c>
      <c r="X24" s="22" t="s">
        <v>569</v>
      </c>
      <c r="Y24" s="106" t="s">
        <v>2344</v>
      </c>
      <c r="Z24" s="47">
        <v>11</v>
      </c>
    </row>
    <row r="25" spans="1:26" ht="18" customHeight="1">
      <c r="A25" s="44">
        <f>VLOOKUP(Z25,貼付け!A:C,2,0)</f>
        <v>1649</v>
      </c>
      <c r="B25" s="10" t="s">
        <v>2394</v>
      </c>
      <c r="C25" s="10" t="s">
        <v>2193</v>
      </c>
      <c r="D25" s="10" t="s">
        <v>228</v>
      </c>
      <c r="E25" s="11" t="s">
        <v>2395</v>
      </c>
      <c r="F25" s="11" t="s">
        <v>20</v>
      </c>
      <c r="G25" s="12" t="s">
        <v>15</v>
      </c>
      <c r="H25" s="13" t="s">
        <v>17</v>
      </c>
      <c r="I25" s="10" t="s">
        <v>2196</v>
      </c>
      <c r="J25" s="14">
        <v>9</v>
      </c>
      <c r="K25" s="15" t="s">
        <v>13</v>
      </c>
      <c r="L25" s="16">
        <v>0</v>
      </c>
      <c r="M25" s="17" t="s">
        <v>14</v>
      </c>
      <c r="N25" s="17">
        <v>12</v>
      </c>
      <c r="O25" s="17" t="s">
        <v>13</v>
      </c>
      <c r="P25" s="18">
        <v>0</v>
      </c>
      <c r="Q25" s="19">
        <v>13</v>
      </c>
      <c r="R25" s="18" t="s">
        <v>13</v>
      </c>
      <c r="S25" s="18">
        <v>0</v>
      </c>
      <c r="T25" s="18" t="s">
        <v>14</v>
      </c>
      <c r="U25" s="20">
        <v>17</v>
      </c>
      <c r="V25" s="18" t="s">
        <v>13</v>
      </c>
      <c r="W25" s="21">
        <v>0</v>
      </c>
      <c r="X25" s="22" t="s">
        <v>2396</v>
      </c>
      <c r="Y25" s="106"/>
      <c r="Z25" s="47">
        <v>62</v>
      </c>
    </row>
    <row r="26" spans="1:26" ht="18" customHeight="1">
      <c r="A26" s="44">
        <f>VLOOKUP(Z26,貼付け!A:C,2,0)</f>
        <v>1291</v>
      </c>
      <c r="B26" s="10" t="s">
        <v>1028</v>
      </c>
      <c r="C26" s="10" t="s">
        <v>731</v>
      </c>
      <c r="D26" s="10" t="s">
        <v>228</v>
      </c>
      <c r="E26" s="11" t="s">
        <v>2397</v>
      </c>
      <c r="F26" s="11" t="s">
        <v>20</v>
      </c>
      <c r="G26" s="12" t="s">
        <v>12</v>
      </c>
      <c r="H26" s="13" t="s">
        <v>16</v>
      </c>
      <c r="I26" s="10" t="s">
        <v>863</v>
      </c>
      <c r="J26" s="14">
        <v>9</v>
      </c>
      <c r="K26" s="15" t="s">
        <v>13</v>
      </c>
      <c r="L26" s="16">
        <v>0</v>
      </c>
      <c r="M26" s="17" t="s">
        <v>14</v>
      </c>
      <c r="N26" s="17">
        <v>15</v>
      </c>
      <c r="O26" s="17" t="s">
        <v>13</v>
      </c>
      <c r="P26" s="18">
        <v>0</v>
      </c>
      <c r="Q26" s="19"/>
      <c r="R26" s="18" t="s">
        <v>13</v>
      </c>
      <c r="S26" s="18"/>
      <c r="T26" s="18" t="s">
        <v>14</v>
      </c>
      <c r="U26" s="20"/>
      <c r="V26" s="18" t="s">
        <v>13</v>
      </c>
      <c r="W26" s="21"/>
      <c r="X26" s="22" t="s">
        <v>864</v>
      </c>
      <c r="Y26" s="106" t="s">
        <v>2877</v>
      </c>
      <c r="Z26" s="47">
        <v>63</v>
      </c>
    </row>
    <row r="27" spans="1:26" ht="18" customHeight="1">
      <c r="A27" s="44">
        <f>VLOOKUP(Z27,貼付け!A:C,2,0)</f>
        <v>2295</v>
      </c>
      <c r="B27" s="10" t="s">
        <v>538</v>
      </c>
      <c r="C27" s="10" t="s">
        <v>282</v>
      </c>
      <c r="D27" s="10" t="s">
        <v>228</v>
      </c>
      <c r="E27" s="11" t="s">
        <v>2420</v>
      </c>
      <c r="F27" s="11" t="s">
        <v>20</v>
      </c>
      <c r="G27" s="12" t="s">
        <v>12</v>
      </c>
      <c r="H27" s="13" t="s">
        <v>16</v>
      </c>
      <c r="I27" s="10" t="s">
        <v>938</v>
      </c>
      <c r="J27" s="14">
        <v>11</v>
      </c>
      <c r="K27" s="15" t="s">
        <v>13</v>
      </c>
      <c r="L27" s="16">
        <v>0</v>
      </c>
      <c r="M27" s="17" t="s">
        <v>14</v>
      </c>
      <c r="N27" s="17">
        <v>12</v>
      </c>
      <c r="O27" s="17" t="s">
        <v>13</v>
      </c>
      <c r="P27" s="18">
        <v>0</v>
      </c>
      <c r="Q27" s="19">
        <v>12</v>
      </c>
      <c r="R27" s="18" t="s">
        <v>13</v>
      </c>
      <c r="S27" s="18">
        <v>0</v>
      </c>
      <c r="T27" s="18" t="s">
        <v>14</v>
      </c>
      <c r="U27" s="20">
        <v>17</v>
      </c>
      <c r="V27" s="18" t="s">
        <v>13</v>
      </c>
      <c r="W27" s="21">
        <v>0</v>
      </c>
      <c r="X27" s="22" t="s">
        <v>1104</v>
      </c>
      <c r="Y27" s="106" t="s">
        <v>2878</v>
      </c>
      <c r="Z27" s="47">
        <v>85</v>
      </c>
    </row>
    <row r="28" spans="1:26" ht="18" customHeight="1">
      <c r="A28" s="44">
        <f>VLOOKUP(Z28,貼付け!A:C,2,0)</f>
        <v>1905</v>
      </c>
      <c r="B28" s="10" t="s">
        <v>492</v>
      </c>
      <c r="C28" s="10" t="s">
        <v>709</v>
      </c>
      <c r="D28" s="10" t="s">
        <v>228</v>
      </c>
      <c r="E28" s="11" t="s">
        <v>2493</v>
      </c>
      <c r="F28" s="11" t="s">
        <v>20</v>
      </c>
      <c r="G28" s="12" t="s">
        <v>12</v>
      </c>
      <c r="H28" s="13" t="s">
        <v>16</v>
      </c>
      <c r="I28" s="23" t="s">
        <v>710</v>
      </c>
      <c r="J28" s="14">
        <v>10</v>
      </c>
      <c r="K28" s="15" t="s">
        <v>13</v>
      </c>
      <c r="L28" s="16">
        <v>0</v>
      </c>
      <c r="M28" s="17" t="s">
        <v>14</v>
      </c>
      <c r="N28" s="17">
        <v>16</v>
      </c>
      <c r="O28" s="17" t="s">
        <v>13</v>
      </c>
      <c r="P28" s="18">
        <v>0</v>
      </c>
      <c r="Q28" s="19"/>
      <c r="R28" s="18" t="s">
        <v>13</v>
      </c>
      <c r="S28" s="18"/>
      <c r="T28" s="18" t="s">
        <v>14</v>
      </c>
      <c r="U28" s="20"/>
      <c r="V28" s="18" t="s">
        <v>13</v>
      </c>
      <c r="W28" s="21"/>
      <c r="X28" s="22" t="s">
        <v>2494</v>
      </c>
      <c r="Y28" s="106" t="s">
        <v>2495</v>
      </c>
      <c r="Z28" s="47">
        <v>161</v>
      </c>
    </row>
    <row r="29" spans="1:26" ht="18" customHeight="1">
      <c r="A29" s="44">
        <f>VLOOKUP(Z29,貼付け!A:C,2,0)</f>
        <v>2494</v>
      </c>
      <c r="B29" s="10" t="s">
        <v>549</v>
      </c>
      <c r="C29" s="10" t="s">
        <v>785</v>
      </c>
      <c r="D29" s="10" t="s">
        <v>228</v>
      </c>
      <c r="E29" s="11" t="s">
        <v>978</v>
      </c>
      <c r="F29" s="11" t="s">
        <v>29</v>
      </c>
      <c r="G29" s="12" t="s">
        <v>15</v>
      </c>
      <c r="H29" s="13" t="s">
        <v>17</v>
      </c>
      <c r="I29" s="10" t="s">
        <v>979</v>
      </c>
      <c r="J29" s="14">
        <v>10</v>
      </c>
      <c r="K29" s="15" t="s">
        <v>13</v>
      </c>
      <c r="L29" s="16">
        <v>0</v>
      </c>
      <c r="M29" s="17" t="s">
        <v>14</v>
      </c>
      <c r="N29" s="17">
        <v>12</v>
      </c>
      <c r="O29" s="17" t="s">
        <v>13</v>
      </c>
      <c r="P29" s="18">
        <v>0</v>
      </c>
      <c r="Q29" s="19">
        <v>12</v>
      </c>
      <c r="R29" s="18" t="s">
        <v>13</v>
      </c>
      <c r="S29" s="18">
        <v>0</v>
      </c>
      <c r="T29" s="18" t="s">
        <v>14</v>
      </c>
      <c r="U29" s="20">
        <v>15</v>
      </c>
      <c r="V29" s="18" t="s">
        <v>13</v>
      </c>
      <c r="W29" s="21">
        <v>0</v>
      </c>
      <c r="X29" s="22" t="s">
        <v>980</v>
      </c>
      <c r="Y29" s="106" t="s">
        <v>2879</v>
      </c>
      <c r="Z29" s="47">
        <v>196</v>
      </c>
    </row>
    <row r="30" spans="1:26" ht="18" customHeight="1">
      <c r="A30" s="44">
        <f>VLOOKUP(Z30,貼付け!A:C,2,0)</f>
        <v>1309</v>
      </c>
      <c r="B30" s="10" t="s">
        <v>2269</v>
      </c>
      <c r="C30" s="10" t="s">
        <v>2113</v>
      </c>
      <c r="D30" s="10" t="s">
        <v>892</v>
      </c>
      <c r="E30" s="11" t="s">
        <v>2358</v>
      </c>
      <c r="F30" s="11" t="s">
        <v>20</v>
      </c>
      <c r="G30" s="12" t="s">
        <v>15</v>
      </c>
      <c r="H30" s="13" t="s">
        <v>17</v>
      </c>
      <c r="I30" s="10" t="s">
        <v>2359</v>
      </c>
      <c r="J30" s="14">
        <v>9</v>
      </c>
      <c r="K30" s="15" t="s">
        <v>13</v>
      </c>
      <c r="L30" s="16">
        <v>0</v>
      </c>
      <c r="M30" s="17" t="s">
        <v>14</v>
      </c>
      <c r="N30" s="17">
        <v>12</v>
      </c>
      <c r="O30" s="17" t="s">
        <v>13</v>
      </c>
      <c r="P30" s="18">
        <v>0</v>
      </c>
      <c r="Q30" s="19">
        <v>12</v>
      </c>
      <c r="R30" s="18" t="s">
        <v>13</v>
      </c>
      <c r="S30" s="18">
        <v>0</v>
      </c>
      <c r="T30" s="18" t="s">
        <v>14</v>
      </c>
      <c r="U30" s="20">
        <v>17</v>
      </c>
      <c r="V30" s="18" t="s">
        <v>13</v>
      </c>
      <c r="W30" s="21">
        <v>0</v>
      </c>
      <c r="X30" s="22" t="s">
        <v>2360</v>
      </c>
      <c r="Y30" s="106" t="s">
        <v>16</v>
      </c>
      <c r="Z30" s="47">
        <v>24</v>
      </c>
    </row>
    <row r="31" spans="1:26" ht="18" customHeight="1">
      <c r="A31" s="44">
        <f>VLOOKUP(Z31,貼付け!A:C,2,0)</f>
        <v>1308</v>
      </c>
      <c r="B31" s="10" t="s">
        <v>2268</v>
      </c>
      <c r="C31" s="10" t="s">
        <v>2113</v>
      </c>
      <c r="D31" s="10" t="s">
        <v>892</v>
      </c>
      <c r="E31" s="11" t="s">
        <v>2365</v>
      </c>
      <c r="F31" s="11" t="s">
        <v>20</v>
      </c>
      <c r="G31" s="12" t="s">
        <v>15</v>
      </c>
      <c r="H31" s="13" t="s">
        <v>17</v>
      </c>
      <c r="I31" s="10" t="s">
        <v>2366</v>
      </c>
      <c r="J31" s="14">
        <v>9</v>
      </c>
      <c r="K31" s="15" t="s">
        <v>13</v>
      </c>
      <c r="L31" s="16">
        <v>0</v>
      </c>
      <c r="M31" s="17" t="s">
        <v>14</v>
      </c>
      <c r="N31" s="17">
        <v>12</v>
      </c>
      <c r="O31" s="17" t="s">
        <v>13</v>
      </c>
      <c r="P31" s="18">
        <v>0</v>
      </c>
      <c r="Q31" s="19">
        <v>12</v>
      </c>
      <c r="R31" s="18" t="s">
        <v>13</v>
      </c>
      <c r="S31" s="18">
        <v>0</v>
      </c>
      <c r="T31" s="18" t="s">
        <v>14</v>
      </c>
      <c r="U31" s="20">
        <v>17</v>
      </c>
      <c r="V31" s="18" t="s">
        <v>13</v>
      </c>
      <c r="W31" s="21">
        <v>0</v>
      </c>
      <c r="X31" s="22" t="s">
        <v>2360</v>
      </c>
      <c r="Y31" s="106" t="s">
        <v>16</v>
      </c>
      <c r="Z31" s="47">
        <v>26</v>
      </c>
    </row>
    <row r="32" spans="1:26" ht="18" customHeight="1">
      <c r="A32" s="44">
        <f>VLOOKUP(Z32,貼付け!A:C,2,0)</f>
        <v>776</v>
      </c>
      <c r="B32" s="10" t="s">
        <v>527</v>
      </c>
      <c r="C32" s="10" t="s">
        <v>891</v>
      </c>
      <c r="D32" s="10" t="s">
        <v>892</v>
      </c>
      <c r="E32" s="11" t="s">
        <v>2424</v>
      </c>
      <c r="F32" s="11" t="s">
        <v>20</v>
      </c>
      <c r="G32" s="12" t="s">
        <v>15</v>
      </c>
      <c r="H32" s="13" t="s">
        <v>17</v>
      </c>
      <c r="I32" s="10" t="s">
        <v>1105</v>
      </c>
      <c r="J32" s="14">
        <v>11</v>
      </c>
      <c r="K32" s="15" t="s">
        <v>13</v>
      </c>
      <c r="L32" s="16">
        <v>30</v>
      </c>
      <c r="M32" s="17" t="s">
        <v>14</v>
      </c>
      <c r="N32" s="17">
        <v>12</v>
      </c>
      <c r="O32" s="17" t="s">
        <v>13</v>
      </c>
      <c r="P32" s="18">
        <v>30</v>
      </c>
      <c r="Q32" s="19"/>
      <c r="R32" s="18" t="s">
        <v>13</v>
      </c>
      <c r="S32" s="18"/>
      <c r="T32" s="18" t="s">
        <v>14</v>
      </c>
      <c r="U32" s="20"/>
      <c r="V32" s="18" t="s">
        <v>13</v>
      </c>
      <c r="W32" s="21"/>
      <c r="X32" s="22"/>
      <c r="Y32" s="106" t="s">
        <v>16</v>
      </c>
      <c r="Z32" s="47">
        <v>91</v>
      </c>
    </row>
    <row r="33" spans="1:26" ht="18" customHeight="1">
      <c r="A33" s="44">
        <f>VLOOKUP(Z33,貼付け!A:C,2,0)</f>
        <v>1964</v>
      </c>
      <c r="B33" s="10" t="s">
        <v>494</v>
      </c>
      <c r="C33" s="10" t="s">
        <v>68</v>
      </c>
      <c r="D33" s="10" t="s">
        <v>69</v>
      </c>
      <c r="E33" s="11" t="s">
        <v>786</v>
      </c>
      <c r="F33" s="11" t="s">
        <v>20</v>
      </c>
      <c r="G33" s="12" t="s">
        <v>12</v>
      </c>
      <c r="H33" s="13" t="s">
        <v>16</v>
      </c>
      <c r="I33" s="10" t="s">
        <v>787</v>
      </c>
      <c r="J33" s="14">
        <v>9</v>
      </c>
      <c r="K33" s="15" t="s">
        <v>13</v>
      </c>
      <c r="L33" s="16">
        <v>0</v>
      </c>
      <c r="M33" s="17" t="s">
        <v>14</v>
      </c>
      <c r="N33" s="17">
        <v>15</v>
      </c>
      <c r="O33" s="17" t="s">
        <v>13</v>
      </c>
      <c r="P33" s="18">
        <v>0</v>
      </c>
      <c r="Q33" s="19"/>
      <c r="R33" s="18" t="s">
        <v>13</v>
      </c>
      <c r="S33" s="18"/>
      <c r="T33" s="18" t="s">
        <v>14</v>
      </c>
      <c r="U33" s="20"/>
      <c r="V33" s="18" t="s">
        <v>13</v>
      </c>
      <c r="W33" s="21"/>
      <c r="X33" s="22" t="s">
        <v>788</v>
      </c>
      <c r="Y33" s="106" t="s">
        <v>2880</v>
      </c>
      <c r="Z33" s="47">
        <v>50</v>
      </c>
    </row>
    <row r="34" spans="1:26" ht="18" customHeight="1">
      <c r="A34" s="44">
        <f>VLOOKUP(Z34,貼付け!A:C,2,0)</f>
        <v>1507</v>
      </c>
      <c r="B34" s="10" t="s">
        <v>82</v>
      </c>
      <c r="C34" s="10" t="s">
        <v>68</v>
      </c>
      <c r="D34" s="10" t="s">
        <v>69</v>
      </c>
      <c r="E34" s="11" t="s">
        <v>83</v>
      </c>
      <c r="F34" s="11" t="s">
        <v>52</v>
      </c>
      <c r="G34" s="12" t="s">
        <v>12</v>
      </c>
      <c r="H34" s="13" t="s">
        <v>16</v>
      </c>
      <c r="I34" s="10" t="s">
        <v>84</v>
      </c>
      <c r="J34" s="14">
        <v>8</v>
      </c>
      <c r="K34" s="15" t="s">
        <v>13</v>
      </c>
      <c r="L34" s="16">
        <v>45</v>
      </c>
      <c r="M34" s="17" t="s">
        <v>14</v>
      </c>
      <c r="N34" s="17">
        <v>12</v>
      </c>
      <c r="O34" s="17" t="s">
        <v>13</v>
      </c>
      <c r="P34" s="18">
        <v>0</v>
      </c>
      <c r="Q34" s="19"/>
      <c r="R34" s="18" t="s">
        <v>13</v>
      </c>
      <c r="S34" s="18"/>
      <c r="T34" s="18" t="s">
        <v>14</v>
      </c>
      <c r="U34" s="20"/>
      <c r="V34" s="18" t="s">
        <v>13</v>
      </c>
      <c r="W34" s="21"/>
      <c r="X34" s="22" t="s">
        <v>571</v>
      </c>
      <c r="Y34" s="106" t="s">
        <v>16</v>
      </c>
      <c r="Z34" s="47">
        <v>64</v>
      </c>
    </row>
    <row r="35" spans="1:26" ht="18" customHeight="1">
      <c r="A35" s="44">
        <f>VLOOKUP(Z35,貼付け!A:C,2,0)</f>
        <v>2571</v>
      </c>
      <c r="B35" s="10" t="s">
        <v>67</v>
      </c>
      <c r="C35" s="10" t="s">
        <v>68</v>
      </c>
      <c r="D35" s="10" t="s">
        <v>69</v>
      </c>
      <c r="E35" s="11" t="s">
        <v>1029</v>
      </c>
      <c r="F35" s="11" t="s">
        <v>20</v>
      </c>
      <c r="G35" s="12" t="s">
        <v>12</v>
      </c>
      <c r="H35" s="13" t="s">
        <v>16</v>
      </c>
      <c r="I35" s="10" t="s">
        <v>70</v>
      </c>
      <c r="J35" s="14">
        <v>9</v>
      </c>
      <c r="K35" s="15" t="s">
        <v>13</v>
      </c>
      <c r="L35" s="16">
        <v>0</v>
      </c>
      <c r="M35" s="17" t="s">
        <v>14</v>
      </c>
      <c r="N35" s="17">
        <v>13</v>
      </c>
      <c r="O35" s="17" t="s">
        <v>13</v>
      </c>
      <c r="P35" s="18">
        <v>0</v>
      </c>
      <c r="Q35" s="19">
        <v>16</v>
      </c>
      <c r="R35" s="18" t="s">
        <v>13</v>
      </c>
      <c r="S35" s="18">
        <v>0</v>
      </c>
      <c r="T35" s="18" t="s">
        <v>14</v>
      </c>
      <c r="U35" s="20">
        <v>19</v>
      </c>
      <c r="V35" s="18" t="s">
        <v>13</v>
      </c>
      <c r="W35" s="21">
        <v>0</v>
      </c>
      <c r="X35" s="22" t="s">
        <v>570</v>
      </c>
      <c r="Y35" s="106" t="s">
        <v>16</v>
      </c>
      <c r="Z35" s="47">
        <v>197</v>
      </c>
    </row>
    <row r="36" spans="1:26" ht="18" customHeight="1">
      <c r="A36" s="44">
        <f>VLOOKUP(Z36,貼付け!A:C,2,0)</f>
        <v>1403</v>
      </c>
      <c r="B36" s="10" t="s">
        <v>1085</v>
      </c>
      <c r="C36" s="10" t="s">
        <v>333</v>
      </c>
      <c r="D36" s="10" t="s">
        <v>19</v>
      </c>
      <c r="E36" s="11" t="s">
        <v>334</v>
      </c>
      <c r="F36" s="11" t="s">
        <v>20</v>
      </c>
      <c r="G36" s="12" t="s">
        <v>12</v>
      </c>
      <c r="H36" s="13" t="s">
        <v>16</v>
      </c>
      <c r="I36" s="10" t="s">
        <v>335</v>
      </c>
      <c r="J36" s="14">
        <v>9</v>
      </c>
      <c r="K36" s="15" t="s">
        <v>13</v>
      </c>
      <c r="L36" s="16">
        <v>0</v>
      </c>
      <c r="M36" s="17" t="s">
        <v>14</v>
      </c>
      <c r="N36" s="17">
        <v>12</v>
      </c>
      <c r="O36" s="17" t="s">
        <v>13</v>
      </c>
      <c r="P36" s="18">
        <v>30</v>
      </c>
      <c r="Q36" s="19">
        <v>12</v>
      </c>
      <c r="R36" s="18" t="s">
        <v>13</v>
      </c>
      <c r="S36" s="18">
        <v>30</v>
      </c>
      <c r="T36" s="18" t="s">
        <v>14</v>
      </c>
      <c r="U36" s="20">
        <v>15</v>
      </c>
      <c r="V36" s="18" t="s">
        <v>13</v>
      </c>
      <c r="W36" s="21">
        <v>0</v>
      </c>
      <c r="X36" s="22" t="s">
        <v>572</v>
      </c>
      <c r="Y36" s="106" t="s">
        <v>1086</v>
      </c>
      <c r="Z36" s="47">
        <v>134</v>
      </c>
    </row>
    <row r="37" spans="1:26" ht="18" customHeight="1">
      <c r="A37" s="44">
        <f>VLOOKUP(Z37,貼付け!A:C,2,0)</f>
        <v>321</v>
      </c>
      <c r="B37" s="10" t="s">
        <v>202</v>
      </c>
      <c r="C37" s="10" t="s">
        <v>203</v>
      </c>
      <c r="D37" s="10" t="s">
        <v>19</v>
      </c>
      <c r="E37" s="11" t="s">
        <v>1031</v>
      </c>
      <c r="F37" s="11" t="s">
        <v>20</v>
      </c>
      <c r="G37" s="12" t="s">
        <v>12</v>
      </c>
      <c r="H37" s="13" t="s">
        <v>16</v>
      </c>
      <c r="I37" s="10" t="s">
        <v>204</v>
      </c>
      <c r="J37" s="14"/>
      <c r="K37" s="15" t="s">
        <v>13</v>
      </c>
      <c r="L37" s="16"/>
      <c r="M37" s="17" t="s">
        <v>14</v>
      </c>
      <c r="N37" s="17"/>
      <c r="O37" s="17" t="s">
        <v>13</v>
      </c>
      <c r="P37" s="18"/>
      <c r="Q37" s="19">
        <v>13</v>
      </c>
      <c r="R37" s="18" t="s">
        <v>13</v>
      </c>
      <c r="S37" s="18">
        <v>0</v>
      </c>
      <c r="T37" s="18" t="s">
        <v>14</v>
      </c>
      <c r="U37" s="20">
        <v>16</v>
      </c>
      <c r="V37" s="18" t="s">
        <v>13</v>
      </c>
      <c r="W37" s="21">
        <v>0</v>
      </c>
      <c r="X37" s="22" t="s">
        <v>1083</v>
      </c>
      <c r="Y37" s="106" t="s">
        <v>2619</v>
      </c>
      <c r="Z37" s="47">
        <v>267</v>
      </c>
    </row>
    <row r="38" spans="1:26" ht="18" customHeight="1">
      <c r="A38" s="44">
        <f>VLOOKUP(Z38,貼付け!A:C,2,0)</f>
        <v>1801</v>
      </c>
      <c r="B38" s="10" t="s">
        <v>104</v>
      </c>
      <c r="C38" s="10" t="s">
        <v>105</v>
      </c>
      <c r="D38" s="10" t="s">
        <v>106</v>
      </c>
      <c r="E38" s="11" t="s">
        <v>107</v>
      </c>
      <c r="F38" s="11" t="s">
        <v>20</v>
      </c>
      <c r="G38" s="12" t="s">
        <v>12</v>
      </c>
      <c r="H38" s="13" t="s">
        <v>16</v>
      </c>
      <c r="I38" s="10" t="s">
        <v>573</v>
      </c>
      <c r="J38" s="14">
        <v>10</v>
      </c>
      <c r="K38" s="15" t="s">
        <v>13</v>
      </c>
      <c r="L38" s="16">
        <v>0</v>
      </c>
      <c r="M38" s="17" t="s">
        <v>14</v>
      </c>
      <c r="N38" s="17">
        <v>12</v>
      </c>
      <c r="O38" s="17" t="s">
        <v>13</v>
      </c>
      <c r="P38" s="18">
        <v>0</v>
      </c>
      <c r="Q38" s="19">
        <v>16</v>
      </c>
      <c r="R38" s="18" t="s">
        <v>13</v>
      </c>
      <c r="S38" s="18">
        <v>0</v>
      </c>
      <c r="T38" s="18" t="s">
        <v>14</v>
      </c>
      <c r="U38" s="20">
        <v>22</v>
      </c>
      <c r="V38" s="18" t="s">
        <v>13</v>
      </c>
      <c r="W38" s="21">
        <v>0</v>
      </c>
      <c r="X38" s="22" t="s">
        <v>574</v>
      </c>
      <c r="Y38" s="106" t="s">
        <v>2739</v>
      </c>
      <c r="Z38" s="47">
        <v>2</v>
      </c>
    </row>
    <row r="39" spans="1:26" ht="18" customHeight="1">
      <c r="A39" s="44">
        <f>VLOOKUP(Z39,貼付け!A:C,2,0)</f>
        <v>2682</v>
      </c>
      <c r="B39" s="10" t="s">
        <v>498</v>
      </c>
      <c r="C39" s="10" t="s">
        <v>711</v>
      </c>
      <c r="D39" s="10" t="s">
        <v>106</v>
      </c>
      <c r="E39" s="11" t="s">
        <v>2421</v>
      </c>
      <c r="F39" s="11" t="s">
        <v>39</v>
      </c>
      <c r="G39" s="12" t="s">
        <v>12</v>
      </c>
      <c r="H39" s="13" t="s">
        <v>16</v>
      </c>
      <c r="I39" s="10" t="s">
        <v>1032</v>
      </c>
      <c r="J39" s="14">
        <v>9</v>
      </c>
      <c r="K39" s="15" t="s">
        <v>13</v>
      </c>
      <c r="L39" s="16">
        <v>0</v>
      </c>
      <c r="M39" s="17" t="s">
        <v>14</v>
      </c>
      <c r="N39" s="17">
        <v>13</v>
      </c>
      <c r="O39" s="17" t="s">
        <v>13</v>
      </c>
      <c r="P39" s="18">
        <v>0</v>
      </c>
      <c r="Q39" s="19">
        <v>14</v>
      </c>
      <c r="R39" s="18" t="s">
        <v>13</v>
      </c>
      <c r="S39" s="18">
        <v>0</v>
      </c>
      <c r="T39" s="18" t="s">
        <v>14</v>
      </c>
      <c r="U39" s="20">
        <v>17</v>
      </c>
      <c r="V39" s="18" t="s">
        <v>13</v>
      </c>
      <c r="W39" s="21">
        <v>0</v>
      </c>
      <c r="X39" s="22" t="s">
        <v>713</v>
      </c>
      <c r="Y39" s="106" t="s">
        <v>1597</v>
      </c>
      <c r="Z39" s="47">
        <v>89</v>
      </c>
    </row>
    <row r="40" spans="1:26" ht="18" customHeight="1">
      <c r="A40" s="44">
        <f>VLOOKUP(Z40,貼付け!A:C,2,0)</f>
        <v>1702</v>
      </c>
      <c r="B40" s="10" t="s">
        <v>2361</v>
      </c>
      <c r="C40" s="10" t="s">
        <v>2362</v>
      </c>
      <c r="D40" s="10" t="s">
        <v>326</v>
      </c>
      <c r="E40" s="11" t="s">
        <v>2363</v>
      </c>
      <c r="F40" s="11" t="s">
        <v>20</v>
      </c>
      <c r="G40" s="12" t="s">
        <v>15</v>
      </c>
      <c r="H40" s="13" t="s">
        <v>17</v>
      </c>
      <c r="I40" s="10" t="s">
        <v>2364</v>
      </c>
      <c r="J40" s="14">
        <v>9</v>
      </c>
      <c r="K40" s="15" t="s">
        <v>13</v>
      </c>
      <c r="L40" s="16">
        <v>0</v>
      </c>
      <c r="M40" s="17" t="s">
        <v>14</v>
      </c>
      <c r="N40" s="17">
        <v>12</v>
      </c>
      <c r="O40" s="17" t="s">
        <v>13</v>
      </c>
      <c r="P40" s="18">
        <v>0</v>
      </c>
      <c r="Q40" s="19">
        <v>12</v>
      </c>
      <c r="R40" s="18" t="s">
        <v>13</v>
      </c>
      <c r="S40" s="18">
        <v>0</v>
      </c>
      <c r="T40" s="18" t="s">
        <v>14</v>
      </c>
      <c r="U40" s="20">
        <v>17</v>
      </c>
      <c r="V40" s="18" t="s">
        <v>13</v>
      </c>
      <c r="W40" s="21">
        <v>0</v>
      </c>
      <c r="X40" s="22" t="s">
        <v>2360</v>
      </c>
      <c r="Y40" s="106" t="s">
        <v>16</v>
      </c>
      <c r="Z40" s="47">
        <v>25</v>
      </c>
    </row>
    <row r="41" spans="1:26" ht="18" customHeight="1">
      <c r="A41" s="44">
        <f>VLOOKUP(Z41,貼付け!A:C,2,0)</f>
        <v>356</v>
      </c>
      <c r="B41" s="10" t="s">
        <v>425</v>
      </c>
      <c r="C41" s="10" t="s">
        <v>426</v>
      </c>
      <c r="D41" s="10" t="s">
        <v>326</v>
      </c>
      <c r="E41" s="11" t="s">
        <v>427</v>
      </c>
      <c r="F41" s="11" t="s">
        <v>39</v>
      </c>
      <c r="G41" s="12" t="s">
        <v>12</v>
      </c>
      <c r="H41" s="13" t="s">
        <v>16</v>
      </c>
      <c r="I41" s="10" t="s">
        <v>428</v>
      </c>
      <c r="J41" s="14">
        <v>8</v>
      </c>
      <c r="K41" s="15" t="s">
        <v>13</v>
      </c>
      <c r="L41" s="16">
        <v>0</v>
      </c>
      <c r="M41" s="17" t="s">
        <v>14</v>
      </c>
      <c r="N41" s="17">
        <v>12</v>
      </c>
      <c r="O41" s="17" t="s">
        <v>13</v>
      </c>
      <c r="P41" s="18">
        <v>0</v>
      </c>
      <c r="Q41" s="19">
        <v>12</v>
      </c>
      <c r="R41" s="18" t="s">
        <v>13</v>
      </c>
      <c r="S41" s="18">
        <v>0</v>
      </c>
      <c r="T41" s="18" t="s">
        <v>14</v>
      </c>
      <c r="U41" s="20">
        <v>14</v>
      </c>
      <c r="V41" s="18" t="s">
        <v>13</v>
      </c>
      <c r="W41" s="21">
        <v>0</v>
      </c>
      <c r="X41" s="22" t="s">
        <v>575</v>
      </c>
      <c r="Y41" s="106" t="s">
        <v>576</v>
      </c>
      <c r="Z41" s="47">
        <v>245</v>
      </c>
    </row>
    <row r="42" spans="1:26" ht="18" customHeight="1">
      <c r="A42" s="44">
        <f>VLOOKUP(Z42,貼付け!A:C,2,0)</f>
        <v>797</v>
      </c>
      <c r="B42" s="10" t="s">
        <v>324</v>
      </c>
      <c r="C42" s="10" t="s">
        <v>325</v>
      </c>
      <c r="D42" s="10" t="s">
        <v>326</v>
      </c>
      <c r="E42" s="11" t="s">
        <v>327</v>
      </c>
      <c r="F42" s="11" t="s">
        <v>29</v>
      </c>
      <c r="G42" s="12" t="s">
        <v>12</v>
      </c>
      <c r="H42" s="13" t="s">
        <v>16</v>
      </c>
      <c r="I42" s="10" t="s">
        <v>328</v>
      </c>
      <c r="J42" s="14">
        <v>9</v>
      </c>
      <c r="K42" s="15" t="s">
        <v>13</v>
      </c>
      <c r="L42" s="16">
        <v>30</v>
      </c>
      <c r="M42" s="17" t="s">
        <v>14</v>
      </c>
      <c r="N42" s="17">
        <v>11</v>
      </c>
      <c r="O42" s="17" t="s">
        <v>13</v>
      </c>
      <c r="P42" s="18">
        <v>0</v>
      </c>
      <c r="Q42" s="19"/>
      <c r="R42" s="18" t="s">
        <v>13</v>
      </c>
      <c r="S42" s="18"/>
      <c r="T42" s="18" t="s">
        <v>14</v>
      </c>
      <c r="U42" s="20"/>
      <c r="V42" s="18" t="s">
        <v>13</v>
      </c>
      <c r="W42" s="21"/>
      <c r="X42" s="22"/>
      <c r="Y42" s="106" t="s">
        <v>2620</v>
      </c>
      <c r="Z42" s="47">
        <v>270</v>
      </c>
    </row>
    <row r="43" spans="1:26" ht="18" customHeight="1">
      <c r="A43" s="44">
        <f>VLOOKUP(Z43,貼付け!A:C,2,0)</f>
        <v>280</v>
      </c>
      <c r="B43" s="10" t="s">
        <v>363</v>
      </c>
      <c r="C43" s="10" t="s">
        <v>364</v>
      </c>
      <c r="D43" s="10" t="s">
        <v>136</v>
      </c>
      <c r="E43" s="11" t="s">
        <v>365</v>
      </c>
      <c r="F43" s="11" t="s">
        <v>29</v>
      </c>
      <c r="G43" s="12" t="s">
        <v>12</v>
      </c>
      <c r="H43" s="13" t="s">
        <v>16</v>
      </c>
      <c r="I43" s="10" t="s">
        <v>366</v>
      </c>
      <c r="J43" s="14"/>
      <c r="K43" s="15" t="s">
        <v>13</v>
      </c>
      <c r="L43" s="16"/>
      <c r="M43" s="17" t="s">
        <v>14</v>
      </c>
      <c r="N43" s="17"/>
      <c r="O43" s="17" t="s">
        <v>13</v>
      </c>
      <c r="P43" s="18"/>
      <c r="Q43" s="19">
        <v>20</v>
      </c>
      <c r="R43" s="18" t="s">
        <v>13</v>
      </c>
      <c r="S43" s="18">
        <v>0</v>
      </c>
      <c r="T43" s="18" t="s">
        <v>14</v>
      </c>
      <c r="U43" s="20">
        <v>21</v>
      </c>
      <c r="V43" s="18" t="s">
        <v>13</v>
      </c>
      <c r="W43" s="21">
        <v>0</v>
      </c>
      <c r="X43" s="22"/>
      <c r="Y43" s="106" t="s">
        <v>16</v>
      </c>
      <c r="Z43" s="47">
        <v>5</v>
      </c>
    </row>
    <row r="44" spans="1:26" ht="18" customHeight="1">
      <c r="A44" s="44">
        <f>VLOOKUP(Z44,貼付け!A:C,2,0)</f>
        <v>1891</v>
      </c>
      <c r="B44" s="10" t="s">
        <v>134</v>
      </c>
      <c r="C44" s="10" t="s">
        <v>135</v>
      </c>
      <c r="D44" s="10" t="s">
        <v>136</v>
      </c>
      <c r="E44" s="11" t="s">
        <v>2526</v>
      </c>
      <c r="F44" s="11" t="s">
        <v>20</v>
      </c>
      <c r="G44" s="12" t="s">
        <v>15</v>
      </c>
      <c r="H44" s="13" t="s">
        <v>17</v>
      </c>
      <c r="I44" s="10" t="s">
        <v>137</v>
      </c>
      <c r="J44" s="14">
        <v>9</v>
      </c>
      <c r="K44" s="15" t="s">
        <v>13</v>
      </c>
      <c r="L44" s="16">
        <v>0</v>
      </c>
      <c r="M44" s="17" t="s">
        <v>14</v>
      </c>
      <c r="N44" s="17">
        <v>11</v>
      </c>
      <c r="O44" s="17" t="s">
        <v>13</v>
      </c>
      <c r="P44" s="18">
        <v>0</v>
      </c>
      <c r="Q44" s="19"/>
      <c r="R44" s="18" t="s">
        <v>13</v>
      </c>
      <c r="S44" s="18"/>
      <c r="T44" s="18" t="s">
        <v>14</v>
      </c>
      <c r="U44" s="20"/>
      <c r="V44" s="18" t="s">
        <v>13</v>
      </c>
      <c r="W44" s="21"/>
      <c r="X44" s="22"/>
      <c r="Y44" s="106" t="s">
        <v>1033</v>
      </c>
      <c r="Z44" s="47">
        <v>188</v>
      </c>
    </row>
    <row r="45" spans="1:26" ht="18" customHeight="1">
      <c r="A45" s="44">
        <f>VLOOKUP(Z45,貼付け!A:C,2,0)</f>
        <v>1942</v>
      </c>
      <c r="B45" s="10" t="s">
        <v>382</v>
      </c>
      <c r="C45" s="10" t="s">
        <v>383</v>
      </c>
      <c r="D45" s="10" t="s">
        <v>136</v>
      </c>
      <c r="E45" s="11" t="s">
        <v>2539</v>
      </c>
      <c r="F45" s="11" t="s">
        <v>29</v>
      </c>
      <c r="G45" s="12" t="s">
        <v>12</v>
      </c>
      <c r="H45" s="13" t="s">
        <v>16</v>
      </c>
      <c r="I45" s="10" t="s">
        <v>1823</v>
      </c>
      <c r="J45" s="14">
        <v>8</v>
      </c>
      <c r="K45" s="15" t="s">
        <v>13</v>
      </c>
      <c r="L45" s="16">
        <v>0</v>
      </c>
      <c r="M45" s="17" t="s">
        <v>14</v>
      </c>
      <c r="N45" s="17">
        <v>14</v>
      </c>
      <c r="O45" s="17" t="s">
        <v>13</v>
      </c>
      <c r="P45" s="18">
        <v>0</v>
      </c>
      <c r="Q45" s="19"/>
      <c r="R45" s="18" t="s">
        <v>13</v>
      </c>
      <c r="S45" s="18"/>
      <c r="T45" s="18" t="s">
        <v>14</v>
      </c>
      <c r="U45" s="20"/>
      <c r="V45" s="18" t="s">
        <v>13</v>
      </c>
      <c r="W45" s="21"/>
      <c r="X45" s="22" t="s">
        <v>715</v>
      </c>
      <c r="Y45" s="106" t="s">
        <v>2540</v>
      </c>
      <c r="Z45" s="47">
        <v>202</v>
      </c>
    </row>
    <row r="46" spans="1:26" ht="18" customHeight="1">
      <c r="A46" s="44">
        <f>VLOOKUP(Z46,貼付け!A:C,2,0)</f>
        <v>279</v>
      </c>
      <c r="B46" s="10" t="s">
        <v>1034</v>
      </c>
      <c r="C46" s="10" t="s">
        <v>423</v>
      </c>
      <c r="D46" s="10" t="s">
        <v>136</v>
      </c>
      <c r="E46" s="11" t="s">
        <v>2567</v>
      </c>
      <c r="F46" s="11" t="s">
        <v>20</v>
      </c>
      <c r="G46" s="12" t="s">
        <v>15</v>
      </c>
      <c r="H46" s="13" t="s">
        <v>17</v>
      </c>
      <c r="I46" s="10" t="s">
        <v>736</v>
      </c>
      <c r="J46" s="14"/>
      <c r="K46" s="15" t="s">
        <v>13</v>
      </c>
      <c r="L46" s="16"/>
      <c r="M46" s="17" t="s">
        <v>14</v>
      </c>
      <c r="N46" s="17"/>
      <c r="O46" s="17" t="s">
        <v>13</v>
      </c>
      <c r="P46" s="18"/>
      <c r="Q46" s="19">
        <v>16</v>
      </c>
      <c r="R46" s="18" t="s">
        <v>13</v>
      </c>
      <c r="S46" s="18">
        <v>0</v>
      </c>
      <c r="T46" s="18" t="s">
        <v>14</v>
      </c>
      <c r="U46" s="20">
        <v>17</v>
      </c>
      <c r="V46" s="18" t="s">
        <v>13</v>
      </c>
      <c r="W46" s="21">
        <v>0</v>
      </c>
      <c r="X46" s="22"/>
      <c r="Y46" s="106" t="s">
        <v>16</v>
      </c>
      <c r="Z46" s="47">
        <v>227</v>
      </c>
    </row>
    <row r="47" spans="1:26" ht="18" customHeight="1">
      <c r="A47" s="44">
        <f>VLOOKUP(Z47,貼付け!A:C,2,0)</f>
        <v>2698</v>
      </c>
      <c r="B47" s="10" t="s">
        <v>424</v>
      </c>
      <c r="C47" s="10" t="s">
        <v>423</v>
      </c>
      <c r="D47" s="10" t="s">
        <v>136</v>
      </c>
      <c r="E47" s="11" t="s">
        <v>2568</v>
      </c>
      <c r="F47" s="11" t="s">
        <v>20</v>
      </c>
      <c r="G47" s="12" t="s">
        <v>15</v>
      </c>
      <c r="H47" s="13" t="s">
        <v>17</v>
      </c>
      <c r="I47" s="10" t="s">
        <v>577</v>
      </c>
      <c r="J47" s="14"/>
      <c r="K47" s="15" t="s">
        <v>13</v>
      </c>
      <c r="L47" s="16"/>
      <c r="M47" s="17" t="s">
        <v>14</v>
      </c>
      <c r="N47" s="17"/>
      <c r="O47" s="17" t="s">
        <v>13</v>
      </c>
      <c r="P47" s="18"/>
      <c r="Q47" s="19">
        <v>13</v>
      </c>
      <c r="R47" s="18" t="s">
        <v>13</v>
      </c>
      <c r="S47" s="18">
        <v>0</v>
      </c>
      <c r="T47" s="18" t="s">
        <v>14</v>
      </c>
      <c r="U47" s="20">
        <v>19</v>
      </c>
      <c r="V47" s="18" t="s">
        <v>13</v>
      </c>
      <c r="W47" s="21">
        <v>0</v>
      </c>
      <c r="X47" s="22"/>
      <c r="Y47" s="106" t="s">
        <v>16</v>
      </c>
      <c r="Z47" s="47">
        <v>228</v>
      </c>
    </row>
    <row r="48" spans="1:26" ht="18" customHeight="1">
      <c r="A48" s="44">
        <f>VLOOKUP(Z48,貼付け!A:C,2,0)</f>
        <v>999</v>
      </c>
      <c r="B48" s="10" t="s">
        <v>2264</v>
      </c>
      <c r="C48" s="10" t="s">
        <v>2413</v>
      </c>
      <c r="D48" s="10" t="s">
        <v>656</v>
      </c>
      <c r="E48" s="11" t="s">
        <v>2414</v>
      </c>
      <c r="F48" s="11" t="s">
        <v>29</v>
      </c>
      <c r="G48" s="12" t="s">
        <v>12</v>
      </c>
      <c r="H48" s="13" t="s">
        <v>16</v>
      </c>
      <c r="I48" s="10" t="s">
        <v>2415</v>
      </c>
      <c r="J48" s="14">
        <v>9</v>
      </c>
      <c r="K48" s="15" t="s">
        <v>13</v>
      </c>
      <c r="L48" s="16">
        <v>0</v>
      </c>
      <c r="M48" s="17" t="s">
        <v>14</v>
      </c>
      <c r="N48" s="17">
        <v>12</v>
      </c>
      <c r="O48" s="17" t="s">
        <v>13</v>
      </c>
      <c r="P48" s="18">
        <v>0</v>
      </c>
      <c r="Q48" s="19">
        <v>12</v>
      </c>
      <c r="R48" s="18" t="s">
        <v>13</v>
      </c>
      <c r="S48" s="18">
        <v>0</v>
      </c>
      <c r="T48" s="18" t="s">
        <v>14</v>
      </c>
      <c r="U48" s="20">
        <v>15</v>
      </c>
      <c r="V48" s="18" t="s">
        <v>13</v>
      </c>
      <c r="W48" s="21">
        <v>0</v>
      </c>
      <c r="X48" s="22"/>
      <c r="Y48" s="106" t="s">
        <v>2416</v>
      </c>
      <c r="Z48" s="47">
        <v>80</v>
      </c>
    </row>
    <row r="49" spans="1:26" ht="18" customHeight="1">
      <c r="A49" s="44">
        <f>VLOOKUP(Z49,貼付け!A:C,2,0)</f>
        <v>322</v>
      </c>
      <c r="B49" s="10" t="s">
        <v>62</v>
      </c>
      <c r="C49" s="10" t="s">
        <v>63</v>
      </c>
      <c r="D49" s="10" t="s">
        <v>64</v>
      </c>
      <c r="E49" s="11" t="s">
        <v>65</v>
      </c>
      <c r="F49" s="11" t="s">
        <v>20</v>
      </c>
      <c r="G49" s="12" t="s">
        <v>12</v>
      </c>
      <c r="H49" s="13" t="s">
        <v>16</v>
      </c>
      <c r="I49" s="10" t="s">
        <v>66</v>
      </c>
      <c r="J49" s="14">
        <v>6</v>
      </c>
      <c r="K49" s="15" t="s">
        <v>13</v>
      </c>
      <c r="L49" s="16">
        <v>0</v>
      </c>
      <c r="M49" s="17" t="s">
        <v>14</v>
      </c>
      <c r="N49" s="17">
        <v>12</v>
      </c>
      <c r="O49" s="17" t="s">
        <v>13</v>
      </c>
      <c r="P49" s="18">
        <v>0</v>
      </c>
      <c r="Q49" s="19"/>
      <c r="R49" s="18" t="s">
        <v>13</v>
      </c>
      <c r="S49" s="18"/>
      <c r="T49" s="18" t="s">
        <v>14</v>
      </c>
      <c r="U49" s="20"/>
      <c r="V49" s="18" t="s">
        <v>13</v>
      </c>
      <c r="W49" s="21"/>
      <c r="X49" s="22"/>
      <c r="Y49" s="106" t="s">
        <v>16</v>
      </c>
      <c r="Z49" s="47">
        <v>16</v>
      </c>
    </row>
    <row r="50" spans="1:26" ht="18" customHeight="1">
      <c r="A50" s="44">
        <f>VLOOKUP(Z50,貼付け!A:C,2,0)</f>
        <v>327</v>
      </c>
      <c r="B50" s="10" t="s">
        <v>2385</v>
      </c>
      <c r="C50" s="10" t="s">
        <v>716</v>
      </c>
      <c r="D50" s="10" t="s">
        <v>64</v>
      </c>
      <c r="E50" s="11" t="s">
        <v>737</v>
      </c>
      <c r="F50" s="11" t="s">
        <v>20</v>
      </c>
      <c r="G50" s="12" t="s">
        <v>12</v>
      </c>
      <c r="H50" s="13" t="s">
        <v>16</v>
      </c>
      <c r="I50" s="10" t="s">
        <v>2386</v>
      </c>
      <c r="J50" s="14">
        <v>9</v>
      </c>
      <c r="K50" s="15" t="s">
        <v>13</v>
      </c>
      <c r="L50" s="16">
        <v>0</v>
      </c>
      <c r="M50" s="17" t="s">
        <v>14</v>
      </c>
      <c r="N50" s="17">
        <v>12</v>
      </c>
      <c r="O50" s="17" t="s">
        <v>13</v>
      </c>
      <c r="P50" s="18">
        <v>0</v>
      </c>
      <c r="Q50" s="19">
        <v>13</v>
      </c>
      <c r="R50" s="18" t="s">
        <v>13</v>
      </c>
      <c r="S50" s="18">
        <v>0</v>
      </c>
      <c r="T50" s="18" t="s">
        <v>14</v>
      </c>
      <c r="U50" s="20">
        <v>16</v>
      </c>
      <c r="V50" s="18" t="s">
        <v>13</v>
      </c>
      <c r="W50" s="21">
        <v>0</v>
      </c>
      <c r="X50" s="22"/>
      <c r="Y50" s="106" t="s">
        <v>2387</v>
      </c>
      <c r="Z50" s="47">
        <v>54</v>
      </c>
    </row>
    <row r="51" spans="1:26" ht="18" customHeight="1">
      <c r="A51" s="44">
        <f>VLOOKUP(Z51,貼付け!A:C,2,0)</f>
        <v>1981</v>
      </c>
      <c r="B51" s="10" t="s">
        <v>320</v>
      </c>
      <c r="C51" s="10" t="s">
        <v>321</v>
      </c>
      <c r="D51" s="10" t="s">
        <v>64</v>
      </c>
      <c r="E51" s="11" t="s">
        <v>322</v>
      </c>
      <c r="F51" s="11" t="s">
        <v>20</v>
      </c>
      <c r="G51" s="12" t="s">
        <v>15</v>
      </c>
      <c r="H51" s="13" t="s">
        <v>17</v>
      </c>
      <c r="I51" s="10" t="s">
        <v>323</v>
      </c>
      <c r="J51" s="14">
        <v>9</v>
      </c>
      <c r="K51" s="15" t="s">
        <v>13</v>
      </c>
      <c r="L51" s="16">
        <v>0</v>
      </c>
      <c r="M51" s="17" t="s">
        <v>14</v>
      </c>
      <c r="N51" s="17">
        <v>12</v>
      </c>
      <c r="O51" s="17" t="s">
        <v>13</v>
      </c>
      <c r="P51" s="18">
        <v>0</v>
      </c>
      <c r="Q51" s="19">
        <v>13</v>
      </c>
      <c r="R51" s="18" t="s">
        <v>13</v>
      </c>
      <c r="S51" s="18">
        <v>0</v>
      </c>
      <c r="T51" s="18" t="s">
        <v>14</v>
      </c>
      <c r="U51" s="20">
        <v>17</v>
      </c>
      <c r="V51" s="18" t="s">
        <v>13</v>
      </c>
      <c r="W51" s="21">
        <v>0</v>
      </c>
      <c r="X51" s="22"/>
      <c r="Y51" s="106" t="s">
        <v>657</v>
      </c>
      <c r="Z51" s="47">
        <v>79</v>
      </c>
    </row>
    <row r="52" spans="1:26" ht="18" customHeight="1">
      <c r="A52" s="44">
        <f>VLOOKUP(Z52,貼付け!A:C,2,0)</f>
        <v>323</v>
      </c>
      <c r="B52" s="10" t="s">
        <v>2045</v>
      </c>
      <c r="C52" s="10" t="s">
        <v>142</v>
      </c>
      <c r="D52" s="10" t="s">
        <v>64</v>
      </c>
      <c r="E52" s="11" t="s">
        <v>2046</v>
      </c>
      <c r="F52" s="11" t="s">
        <v>20</v>
      </c>
      <c r="G52" s="12" t="s">
        <v>12</v>
      </c>
      <c r="H52" s="13" t="s">
        <v>16</v>
      </c>
      <c r="I52" s="10" t="s">
        <v>143</v>
      </c>
      <c r="J52" s="14">
        <v>9</v>
      </c>
      <c r="K52" s="15" t="s">
        <v>13</v>
      </c>
      <c r="L52" s="16">
        <v>0</v>
      </c>
      <c r="M52" s="17" t="s">
        <v>14</v>
      </c>
      <c r="N52" s="17">
        <v>13</v>
      </c>
      <c r="O52" s="17" t="s">
        <v>13</v>
      </c>
      <c r="P52" s="18">
        <v>0</v>
      </c>
      <c r="Q52" s="19"/>
      <c r="R52" s="18" t="s">
        <v>13</v>
      </c>
      <c r="S52" s="18"/>
      <c r="T52" s="18" t="s">
        <v>14</v>
      </c>
      <c r="U52" s="20"/>
      <c r="V52" s="18" t="s">
        <v>13</v>
      </c>
      <c r="W52" s="21"/>
      <c r="X52" s="22" t="s">
        <v>2228</v>
      </c>
      <c r="Y52" s="106" t="s">
        <v>2419</v>
      </c>
      <c r="Z52" s="47">
        <v>84</v>
      </c>
    </row>
    <row r="53" spans="1:26" ht="18" customHeight="1">
      <c r="A53" s="44">
        <f>VLOOKUP(Z53,貼付け!A:C,2,0)</f>
        <v>1204</v>
      </c>
      <c r="B53" s="10" t="s">
        <v>480</v>
      </c>
      <c r="C53" s="10" t="s">
        <v>716</v>
      </c>
      <c r="D53" s="10" t="s">
        <v>64</v>
      </c>
      <c r="E53" s="11" t="s">
        <v>2492</v>
      </c>
      <c r="F53" s="11" t="s">
        <v>20</v>
      </c>
      <c r="G53" s="12" t="s">
        <v>1084</v>
      </c>
      <c r="H53" s="13" t="s">
        <v>1120</v>
      </c>
      <c r="I53" s="10" t="s">
        <v>717</v>
      </c>
      <c r="J53" s="14">
        <v>9</v>
      </c>
      <c r="K53" s="15" t="s">
        <v>13</v>
      </c>
      <c r="L53" s="16">
        <v>0</v>
      </c>
      <c r="M53" s="17" t="s">
        <v>14</v>
      </c>
      <c r="N53" s="17">
        <v>12</v>
      </c>
      <c r="O53" s="17" t="s">
        <v>13</v>
      </c>
      <c r="P53" s="18">
        <v>0</v>
      </c>
      <c r="Q53" s="19"/>
      <c r="R53" s="18" t="s">
        <v>13</v>
      </c>
      <c r="S53" s="18"/>
      <c r="T53" s="18" t="s">
        <v>14</v>
      </c>
      <c r="U53" s="20"/>
      <c r="V53" s="18" t="s">
        <v>13</v>
      </c>
      <c r="W53" s="21"/>
      <c r="X53" s="22"/>
      <c r="Y53" s="106" t="s">
        <v>16</v>
      </c>
      <c r="Z53" s="47">
        <v>159</v>
      </c>
    </row>
    <row r="54" spans="1:26" ht="18" customHeight="1">
      <c r="A54" s="44">
        <f>VLOOKUP(Z54,貼付け!A:C,2,0)</f>
        <v>62</v>
      </c>
      <c r="B54" s="10" t="s">
        <v>399</v>
      </c>
      <c r="C54" s="10" t="s">
        <v>400</v>
      </c>
      <c r="D54" s="10" t="s">
        <v>64</v>
      </c>
      <c r="E54" s="11" t="s">
        <v>401</v>
      </c>
      <c r="F54" s="11" t="s">
        <v>78</v>
      </c>
      <c r="G54" s="12" t="s">
        <v>12</v>
      </c>
      <c r="H54" s="13" t="s">
        <v>16</v>
      </c>
      <c r="I54" s="10" t="s">
        <v>402</v>
      </c>
      <c r="J54" s="14">
        <v>9</v>
      </c>
      <c r="K54" s="15" t="s">
        <v>13</v>
      </c>
      <c r="L54" s="16">
        <v>0</v>
      </c>
      <c r="M54" s="17" t="s">
        <v>14</v>
      </c>
      <c r="N54" s="17">
        <v>13</v>
      </c>
      <c r="O54" s="17" t="s">
        <v>13</v>
      </c>
      <c r="P54" s="18">
        <v>0</v>
      </c>
      <c r="Q54" s="19">
        <v>13</v>
      </c>
      <c r="R54" s="18" t="s">
        <v>13</v>
      </c>
      <c r="S54" s="18">
        <v>0</v>
      </c>
      <c r="T54" s="18" t="s">
        <v>14</v>
      </c>
      <c r="U54" s="20">
        <v>17</v>
      </c>
      <c r="V54" s="18" t="s">
        <v>13</v>
      </c>
      <c r="W54" s="21">
        <v>0</v>
      </c>
      <c r="X54" s="22" t="s">
        <v>578</v>
      </c>
      <c r="Y54" s="106" t="s">
        <v>16</v>
      </c>
      <c r="Z54" s="47">
        <v>210</v>
      </c>
    </row>
    <row r="55" spans="1:26" ht="18" customHeight="1">
      <c r="A55" s="44">
        <f>VLOOKUP(Z55,貼付け!A:C,2,0)</f>
        <v>2785</v>
      </c>
      <c r="B55" s="10" t="s">
        <v>1009</v>
      </c>
      <c r="C55" s="10" t="s">
        <v>716</v>
      </c>
      <c r="D55" s="10" t="s">
        <v>64</v>
      </c>
      <c r="E55" s="11" t="s">
        <v>1010</v>
      </c>
      <c r="F55" s="11" t="s">
        <v>20</v>
      </c>
      <c r="G55" s="12" t="s">
        <v>12</v>
      </c>
      <c r="H55" s="13" t="s">
        <v>16</v>
      </c>
      <c r="I55" s="10" t="s">
        <v>1011</v>
      </c>
      <c r="J55" s="14">
        <v>8</v>
      </c>
      <c r="K55" s="15" t="s">
        <v>13</v>
      </c>
      <c r="L55" s="16">
        <v>0</v>
      </c>
      <c r="M55" s="17" t="s">
        <v>14</v>
      </c>
      <c r="N55" s="17">
        <v>11</v>
      </c>
      <c r="O55" s="17" t="s">
        <v>13</v>
      </c>
      <c r="P55" s="18">
        <v>0</v>
      </c>
      <c r="Q55" s="19"/>
      <c r="R55" s="18" t="s">
        <v>13</v>
      </c>
      <c r="S55" s="18"/>
      <c r="T55" s="18" t="s">
        <v>14</v>
      </c>
      <c r="U55" s="20"/>
      <c r="V55" s="18" t="s">
        <v>13</v>
      </c>
      <c r="W55" s="21"/>
      <c r="X55" s="22" t="s">
        <v>2581</v>
      </c>
      <c r="Y55" s="106" t="s">
        <v>2582</v>
      </c>
      <c r="Z55" s="47">
        <v>242</v>
      </c>
    </row>
    <row r="56" spans="1:26" ht="18" customHeight="1">
      <c r="A56" s="44">
        <f>VLOOKUP(Z56,貼付け!A:C,2,0)</f>
        <v>681</v>
      </c>
      <c r="B56" s="10" t="s">
        <v>465</v>
      </c>
      <c r="C56" s="10" t="s">
        <v>580</v>
      </c>
      <c r="D56" s="10" t="s">
        <v>195</v>
      </c>
      <c r="E56" s="11" t="s">
        <v>581</v>
      </c>
      <c r="F56" s="11" t="s">
        <v>39</v>
      </c>
      <c r="G56" s="12" t="s">
        <v>12</v>
      </c>
      <c r="H56" s="13" t="s">
        <v>16</v>
      </c>
      <c r="I56" s="10" t="s">
        <v>582</v>
      </c>
      <c r="J56" s="14">
        <v>9</v>
      </c>
      <c r="K56" s="15" t="s">
        <v>13</v>
      </c>
      <c r="L56" s="16">
        <v>30</v>
      </c>
      <c r="M56" s="17" t="s">
        <v>14</v>
      </c>
      <c r="N56" s="17">
        <v>14</v>
      </c>
      <c r="O56" s="17" t="s">
        <v>13</v>
      </c>
      <c r="P56" s="18">
        <v>0</v>
      </c>
      <c r="Q56" s="19"/>
      <c r="R56" s="18" t="s">
        <v>13</v>
      </c>
      <c r="S56" s="18"/>
      <c r="T56" s="18" t="s">
        <v>14</v>
      </c>
      <c r="U56" s="20"/>
      <c r="V56" s="18" t="s">
        <v>13</v>
      </c>
      <c r="W56" s="21"/>
      <c r="X56" s="22" t="s">
        <v>583</v>
      </c>
      <c r="Y56" s="106" t="s">
        <v>2881</v>
      </c>
      <c r="Z56" s="47">
        <v>88</v>
      </c>
    </row>
    <row r="57" spans="1:26" ht="18" customHeight="1">
      <c r="A57" s="44">
        <f>VLOOKUP(Z57,貼付け!A:C,2,0)</f>
        <v>1032</v>
      </c>
      <c r="B57" s="10" t="s">
        <v>479</v>
      </c>
      <c r="C57" s="10" t="s">
        <v>659</v>
      </c>
      <c r="D57" s="10" t="s">
        <v>195</v>
      </c>
      <c r="E57" s="11" t="s">
        <v>1039</v>
      </c>
      <c r="F57" s="11" t="s">
        <v>20</v>
      </c>
      <c r="G57" s="12" t="s">
        <v>15</v>
      </c>
      <c r="H57" s="13" t="s">
        <v>17</v>
      </c>
      <c r="I57" s="10" t="s">
        <v>660</v>
      </c>
      <c r="J57" s="14">
        <v>9</v>
      </c>
      <c r="K57" s="15" t="s">
        <v>13</v>
      </c>
      <c r="L57" s="16">
        <v>0</v>
      </c>
      <c r="M57" s="17" t="s">
        <v>14</v>
      </c>
      <c r="N57" s="17">
        <v>12</v>
      </c>
      <c r="O57" s="17" t="s">
        <v>13</v>
      </c>
      <c r="P57" s="18">
        <v>0</v>
      </c>
      <c r="Q57" s="19">
        <v>13</v>
      </c>
      <c r="R57" s="18" t="s">
        <v>13</v>
      </c>
      <c r="S57" s="18">
        <v>0</v>
      </c>
      <c r="T57" s="18" t="s">
        <v>14</v>
      </c>
      <c r="U57" s="20">
        <v>17</v>
      </c>
      <c r="V57" s="18" t="s">
        <v>13</v>
      </c>
      <c r="W57" s="21">
        <v>0</v>
      </c>
      <c r="X57" s="22"/>
      <c r="Y57" s="106" t="s">
        <v>16</v>
      </c>
      <c r="Z57" s="47">
        <v>125</v>
      </c>
    </row>
    <row r="58" spans="1:26" ht="18" customHeight="1">
      <c r="A58" s="44">
        <f>VLOOKUP(Z58,貼付け!A:C,2,0)</f>
        <v>675</v>
      </c>
      <c r="B58" s="10" t="s">
        <v>2259</v>
      </c>
      <c r="C58" s="10" t="s">
        <v>314</v>
      </c>
      <c r="D58" s="10" t="s">
        <v>195</v>
      </c>
      <c r="E58" s="11" t="s">
        <v>315</v>
      </c>
      <c r="F58" s="11" t="s">
        <v>20</v>
      </c>
      <c r="G58" s="12" t="s">
        <v>12</v>
      </c>
      <c r="H58" s="13" t="s">
        <v>16</v>
      </c>
      <c r="I58" s="23" t="s">
        <v>316</v>
      </c>
      <c r="J58" s="14"/>
      <c r="K58" s="15" t="s">
        <v>13</v>
      </c>
      <c r="L58" s="16"/>
      <c r="M58" s="17" t="s">
        <v>14</v>
      </c>
      <c r="N58" s="17"/>
      <c r="O58" s="17" t="s">
        <v>13</v>
      </c>
      <c r="P58" s="18"/>
      <c r="Q58" s="19">
        <v>15</v>
      </c>
      <c r="R58" s="18" t="s">
        <v>13</v>
      </c>
      <c r="S58" s="18">
        <v>0</v>
      </c>
      <c r="T58" s="18" t="s">
        <v>14</v>
      </c>
      <c r="U58" s="20">
        <v>19</v>
      </c>
      <c r="V58" s="18" t="s">
        <v>13</v>
      </c>
      <c r="W58" s="21">
        <v>0</v>
      </c>
      <c r="X58" s="22"/>
      <c r="Y58" s="106"/>
      <c r="Z58" s="47">
        <v>160</v>
      </c>
    </row>
    <row r="59" spans="1:26" ht="18" customHeight="1">
      <c r="A59" s="44">
        <f>VLOOKUP(Z59,貼付け!A:C,2,0)</f>
        <v>139</v>
      </c>
      <c r="B59" s="10" t="s">
        <v>1038</v>
      </c>
      <c r="C59" s="10" t="s">
        <v>194</v>
      </c>
      <c r="D59" s="10" t="s">
        <v>195</v>
      </c>
      <c r="E59" s="11" t="s">
        <v>196</v>
      </c>
      <c r="F59" s="11" t="s">
        <v>39</v>
      </c>
      <c r="G59" s="12" t="s">
        <v>15</v>
      </c>
      <c r="H59" s="13" t="s">
        <v>17</v>
      </c>
      <c r="I59" s="10" t="s">
        <v>197</v>
      </c>
      <c r="J59" s="14">
        <v>9</v>
      </c>
      <c r="K59" s="15" t="s">
        <v>13</v>
      </c>
      <c r="L59" s="16">
        <v>0</v>
      </c>
      <c r="M59" s="17" t="s">
        <v>14</v>
      </c>
      <c r="N59" s="17">
        <v>12</v>
      </c>
      <c r="O59" s="17" t="s">
        <v>13</v>
      </c>
      <c r="P59" s="18">
        <v>0</v>
      </c>
      <c r="Q59" s="19">
        <v>12</v>
      </c>
      <c r="R59" s="18" t="s">
        <v>13</v>
      </c>
      <c r="S59" s="18">
        <v>0</v>
      </c>
      <c r="T59" s="18" t="s">
        <v>14</v>
      </c>
      <c r="U59" s="20">
        <v>16</v>
      </c>
      <c r="V59" s="18" t="s">
        <v>13</v>
      </c>
      <c r="W59" s="21">
        <v>0</v>
      </c>
      <c r="X59" s="22" t="s">
        <v>579</v>
      </c>
      <c r="Y59" s="106" t="s">
        <v>16</v>
      </c>
      <c r="Z59" s="47">
        <v>175</v>
      </c>
    </row>
    <row r="60" spans="1:26" ht="18" customHeight="1">
      <c r="A60" s="44">
        <f>VLOOKUP(Z60,貼付け!A:C,2,0)</f>
        <v>690</v>
      </c>
      <c r="B60" s="10" t="s">
        <v>71</v>
      </c>
      <c r="C60" s="10" t="s">
        <v>72</v>
      </c>
      <c r="D60" s="10" t="s">
        <v>73</v>
      </c>
      <c r="E60" s="11" t="s">
        <v>1040</v>
      </c>
      <c r="F60" s="11" t="s">
        <v>29</v>
      </c>
      <c r="G60" s="12" t="s">
        <v>15</v>
      </c>
      <c r="H60" s="13" t="s">
        <v>17</v>
      </c>
      <c r="I60" s="10" t="s">
        <v>74</v>
      </c>
      <c r="J60" s="14">
        <v>9</v>
      </c>
      <c r="K60" s="15" t="s">
        <v>13</v>
      </c>
      <c r="L60" s="16">
        <v>0</v>
      </c>
      <c r="M60" s="17" t="s">
        <v>14</v>
      </c>
      <c r="N60" s="17">
        <v>13</v>
      </c>
      <c r="O60" s="17" t="s">
        <v>13</v>
      </c>
      <c r="P60" s="18">
        <v>0</v>
      </c>
      <c r="Q60" s="19">
        <v>13</v>
      </c>
      <c r="R60" s="18" t="s">
        <v>13</v>
      </c>
      <c r="S60" s="18">
        <v>0</v>
      </c>
      <c r="T60" s="18" t="s">
        <v>14</v>
      </c>
      <c r="U60" s="20">
        <v>15</v>
      </c>
      <c r="V60" s="18" t="s">
        <v>13</v>
      </c>
      <c r="W60" s="21">
        <v>0</v>
      </c>
      <c r="X60" s="22" t="s">
        <v>584</v>
      </c>
      <c r="Y60" s="106" t="s">
        <v>2629</v>
      </c>
      <c r="Z60" s="47">
        <v>3</v>
      </c>
    </row>
    <row r="61" spans="1:26" ht="18" customHeight="1">
      <c r="A61" s="44">
        <f>VLOOKUP(Z61,貼付け!A:C,2,0)</f>
        <v>684</v>
      </c>
      <c r="B61" s="10" t="s">
        <v>489</v>
      </c>
      <c r="C61" s="10" t="s">
        <v>661</v>
      </c>
      <c r="D61" s="10" t="s">
        <v>73</v>
      </c>
      <c r="E61" s="11" t="s">
        <v>2349</v>
      </c>
      <c r="F61" s="11" t="s">
        <v>2350</v>
      </c>
      <c r="G61" s="12" t="s">
        <v>12</v>
      </c>
      <c r="H61" s="13" t="s">
        <v>16</v>
      </c>
      <c r="I61" s="10" t="s">
        <v>662</v>
      </c>
      <c r="J61" s="14">
        <v>11</v>
      </c>
      <c r="K61" s="15" t="s">
        <v>13</v>
      </c>
      <c r="L61" s="16">
        <v>0</v>
      </c>
      <c r="M61" s="17" t="s">
        <v>14</v>
      </c>
      <c r="N61" s="17">
        <v>17</v>
      </c>
      <c r="O61" s="17" t="s">
        <v>13</v>
      </c>
      <c r="P61" s="18">
        <v>0</v>
      </c>
      <c r="Q61" s="19"/>
      <c r="R61" s="18" t="s">
        <v>13</v>
      </c>
      <c r="S61" s="18"/>
      <c r="T61" s="18" t="s">
        <v>14</v>
      </c>
      <c r="U61" s="20"/>
      <c r="V61" s="18" t="s">
        <v>13</v>
      </c>
      <c r="W61" s="21"/>
      <c r="X61" s="22"/>
      <c r="Y61" s="106" t="s">
        <v>2351</v>
      </c>
      <c r="Z61" s="47">
        <v>14</v>
      </c>
    </row>
    <row r="62" spans="1:26" ht="18" customHeight="1">
      <c r="A62" s="44">
        <f>VLOOKUP(Z62,貼付け!A:C,2,0)</f>
        <v>2535</v>
      </c>
      <c r="B62" s="10" t="s">
        <v>128</v>
      </c>
      <c r="C62" s="10" t="s">
        <v>129</v>
      </c>
      <c r="D62" s="10" t="s">
        <v>73</v>
      </c>
      <c r="E62" s="11" t="s">
        <v>2402</v>
      </c>
      <c r="F62" s="11" t="s">
        <v>20</v>
      </c>
      <c r="G62" s="12" t="s">
        <v>12</v>
      </c>
      <c r="H62" s="13" t="s">
        <v>16</v>
      </c>
      <c r="I62" s="10" t="s">
        <v>585</v>
      </c>
      <c r="J62" s="14">
        <v>9</v>
      </c>
      <c r="K62" s="15" t="s">
        <v>13</v>
      </c>
      <c r="L62" s="16">
        <v>0</v>
      </c>
      <c r="M62" s="17" t="s">
        <v>14</v>
      </c>
      <c r="N62" s="17">
        <v>15</v>
      </c>
      <c r="O62" s="17" t="s">
        <v>13</v>
      </c>
      <c r="P62" s="18">
        <v>0</v>
      </c>
      <c r="Q62" s="19"/>
      <c r="R62" s="18" t="s">
        <v>13</v>
      </c>
      <c r="S62" s="18"/>
      <c r="T62" s="18" t="s">
        <v>14</v>
      </c>
      <c r="U62" s="20"/>
      <c r="V62" s="18" t="s">
        <v>13</v>
      </c>
      <c r="W62" s="21"/>
      <c r="X62" s="22" t="s">
        <v>2403</v>
      </c>
      <c r="Y62" s="106" t="s">
        <v>2404</v>
      </c>
      <c r="Z62" s="47">
        <v>71</v>
      </c>
    </row>
    <row r="63" spans="1:26" ht="18" customHeight="1">
      <c r="A63" s="44">
        <f>VLOOKUP(Z63,貼付け!A:C,2,0)</f>
        <v>2826</v>
      </c>
      <c r="B63" s="10" t="s">
        <v>560</v>
      </c>
      <c r="C63" s="10" t="s">
        <v>129</v>
      </c>
      <c r="D63" s="10" t="s">
        <v>73</v>
      </c>
      <c r="E63" s="11" t="s">
        <v>2408</v>
      </c>
      <c r="F63" s="11" t="s">
        <v>20</v>
      </c>
      <c r="G63" s="12" t="s">
        <v>12</v>
      </c>
      <c r="H63" s="13" t="s">
        <v>16</v>
      </c>
      <c r="I63" s="10" t="s">
        <v>985</v>
      </c>
      <c r="J63" s="14">
        <v>9</v>
      </c>
      <c r="K63" s="15" t="s">
        <v>13</v>
      </c>
      <c r="L63" s="16">
        <v>0</v>
      </c>
      <c r="M63" s="17" t="s">
        <v>14</v>
      </c>
      <c r="N63" s="17">
        <v>15</v>
      </c>
      <c r="O63" s="17" t="s">
        <v>13</v>
      </c>
      <c r="P63" s="18">
        <v>0</v>
      </c>
      <c r="Q63" s="19"/>
      <c r="R63" s="18" t="s">
        <v>13</v>
      </c>
      <c r="S63" s="18"/>
      <c r="T63" s="18" t="s">
        <v>14</v>
      </c>
      <c r="U63" s="20"/>
      <c r="V63" s="18" t="s">
        <v>13</v>
      </c>
      <c r="W63" s="21"/>
      <c r="X63" s="22" t="s">
        <v>2409</v>
      </c>
      <c r="Y63" s="106" t="s">
        <v>2229</v>
      </c>
      <c r="Z63" s="47">
        <v>75</v>
      </c>
    </row>
    <row r="64" spans="1:26" ht="18" customHeight="1">
      <c r="A64" s="44">
        <f>VLOOKUP(Z64,貼付け!A:C,2,0)</f>
        <v>2008</v>
      </c>
      <c r="B64" s="10" t="s">
        <v>1087</v>
      </c>
      <c r="C64" s="10" t="s">
        <v>185</v>
      </c>
      <c r="D64" s="10" t="s">
        <v>43</v>
      </c>
      <c r="E64" s="11" t="s">
        <v>2439</v>
      </c>
      <c r="F64" s="11" t="s">
        <v>20</v>
      </c>
      <c r="G64" s="12" t="s">
        <v>12</v>
      </c>
      <c r="H64" s="13" t="s">
        <v>16</v>
      </c>
      <c r="I64" s="10" t="s">
        <v>851</v>
      </c>
      <c r="J64" s="14">
        <v>9</v>
      </c>
      <c r="K64" s="15" t="s">
        <v>13</v>
      </c>
      <c r="L64" s="16">
        <v>0</v>
      </c>
      <c r="M64" s="17" t="s">
        <v>14</v>
      </c>
      <c r="N64" s="17">
        <v>12</v>
      </c>
      <c r="O64" s="17" t="s">
        <v>13</v>
      </c>
      <c r="P64" s="18">
        <v>0</v>
      </c>
      <c r="Q64" s="19">
        <v>12</v>
      </c>
      <c r="R64" s="18" t="s">
        <v>13</v>
      </c>
      <c r="S64" s="18">
        <v>0</v>
      </c>
      <c r="T64" s="18" t="s">
        <v>14</v>
      </c>
      <c r="U64" s="20">
        <v>15</v>
      </c>
      <c r="V64" s="18" t="s">
        <v>13</v>
      </c>
      <c r="W64" s="21">
        <v>0</v>
      </c>
      <c r="X64" s="22" t="s">
        <v>586</v>
      </c>
      <c r="Y64" s="106" t="s">
        <v>2440</v>
      </c>
      <c r="Z64" s="47">
        <v>98</v>
      </c>
    </row>
    <row r="65" spans="1:26" ht="18" customHeight="1">
      <c r="A65" s="44">
        <f>VLOOKUP(Z65,貼付け!A:C,2,0)</f>
        <v>2940</v>
      </c>
      <c r="B65" s="10" t="s">
        <v>2284</v>
      </c>
      <c r="C65" s="10" t="s">
        <v>2484</v>
      </c>
      <c r="D65" s="10" t="s">
        <v>43</v>
      </c>
      <c r="E65" s="11" t="s">
        <v>2485</v>
      </c>
      <c r="F65" s="11" t="s">
        <v>20</v>
      </c>
      <c r="G65" s="12" t="s">
        <v>1084</v>
      </c>
      <c r="H65" s="13" t="s">
        <v>1120</v>
      </c>
      <c r="I65" s="10" t="s">
        <v>2486</v>
      </c>
      <c r="J65" s="14">
        <v>10</v>
      </c>
      <c r="K65" s="15" t="s">
        <v>13</v>
      </c>
      <c r="L65" s="16">
        <v>0</v>
      </c>
      <c r="M65" s="17" t="s">
        <v>14</v>
      </c>
      <c r="N65" s="17">
        <v>12</v>
      </c>
      <c r="O65" s="17" t="s">
        <v>13</v>
      </c>
      <c r="P65" s="18">
        <v>0</v>
      </c>
      <c r="Q65" s="19">
        <v>12</v>
      </c>
      <c r="R65" s="18" t="s">
        <v>13</v>
      </c>
      <c r="S65" s="18">
        <v>0</v>
      </c>
      <c r="T65" s="18" t="s">
        <v>14</v>
      </c>
      <c r="U65" s="20">
        <v>16</v>
      </c>
      <c r="V65" s="18" t="s">
        <v>13</v>
      </c>
      <c r="W65" s="21">
        <v>0</v>
      </c>
      <c r="X65" s="22"/>
      <c r="Y65" s="106" t="s">
        <v>2660</v>
      </c>
      <c r="Z65" s="47">
        <v>149</v>
      </c>
    </row>
    <row r="66" spans="1:26" ht="18" customHeight="1">
      <c r="A66" s="44">
        <f>VLOOKUP(Z66,貼付け!A:C,2,0)</f>
        <v>331</v>
      </c>
      <c r="B66" s="10" t="s">
        <v>41</v>
      </c>
      <c r="C66" s="10" t="s">
        <v>42</v>
      </c>
      <c r="D66" s="10" t="s">
        <v>43</v>
      </c>
      <c r="E66" s="11" t="s">
        <v>44</v>
      </c>
      <c r="F66" s="11" t="s">
        <v>20</v>
      </c>
      <c r="G66" s="12" t="s">
        <v>12</v>
      </c>
      <c r="H66" s="13" t="s">
        <v>16</v>
      </c>
      <c r="I66" s="10" t="s">
        <v>1757</v>
      </c>
      <c r="J66" s="14">
        <v>8</v>
      </c>
      <c r="K66" s="15" t="s">
        <v>13</v>
      </c>
      <c r="L66" s="16">
        <v>30</v>
      </c>
      <c r="M66" s="17" t="s">
        <v>14</v>
      </c>
      <c r="N66" s="17">
        <v>11</v>
      </c>
      <c r="O66" s="17" t="s">
        <v>13</v>
      </c>
      <c r="P66" s="18">
        <v>30</v>
      </c>
      <c r="Q66" s="19">
        <v>14</v>
      </c>
      <c r="R66" s="18" t="s">
        <v>13</v>
      </c>
      <c r="S66" s="18">
        <v>0</v>
      </c>
      <c r="T66" s="18" t="s">
        <v>14</v>
      </c>
      <c r="U66" s="20">
        <v>20</v>
      </c>
      <c r="V66" s="18" t="s">
        <v>13</v>
      </c>
      <c r="W66" s="21">
        <v>0</v>
      </c>
      <c r="X66" s="22" t="s">
        <v>2215</v>
      </c>
      <c r="Y66" s="106" t="s">
        <v>2882</v>
      </c>
      <c r="Z66" s="47">
        <v>212</v>
      </c>
    </row>
    <row r="67" spans="1:26" ht="18" customHeight="1">
      <c r="A67" s="44">
        <f>VLOOKUP(Z67,貼付け!A:C,2,0)</f>
        <v>65</v>
      </c>
      <c r="B67" s="10" t="s">
        <v>198</v>
      </c>
      <c r="C67" s="10" t="s">
        <v>199</v>
      </c>
      <c r="D67" s="10" t="s">
        <v>200</v>
      </c>
      <c r="E67" s="11" t="s">
        <v>2456</v>
      </c>
      <c r="F67" s="11" t="s">
        <v>78</v>
      </c>
      <c r="G67" s="12" t="s">
        <v>12</v>
      </c>
      <c r="H67" s="13" t="s">
        <v>16</v>
      </c>
      <c r="I67" s="10" t="s">
        <v>201</v>
      </c>
      <c r="J67" s="14">
        <v>9</v>
      </c>
      <c r="K67" s="15" t="s">
        <v>13</v>
      </c>
      <c r="L67" s="16">
        <v>0</v>
      </c>
      <c r="M67" s="17" t="s">
        <v>14</v>
      </c>
      <c r="N67" s="17">
        <v>12</v>
      </c>
      <c r="O67" s="17" t="s">
        <v>13</v>
      </c>
      <c r="P67" s="18">
        <v>0</v>
      </c>
      <c r="Q67" s="19">
        <v>12</v>
      </c>
      <c r="R67" s="18" t="s">
        <v>13</v>
      </c>
      <c r="S67" s="18">
        <v>0</v>
      </c>
      <c r="T67" s="18" t="s">
        <v>14</v>
      </c>
      <c r="U67" s="20">
        <v>17</v>
      </c>
      <c r="V67" s="18" t="s">
        <v>13</v>
      </c>
      <c r="W67" s="21">
        <v>0</v>
      </c>
      <c r="X67" s="22" t="s">
        <v>2457</v>
      </c>
      <c r="Y67" s="106" t="s">
        <v>2653</v>
      </c>
      <c r="Z67" s="47">
        <v>113</v>
      </c>
    </row>
    <row r="68" spans="1:26" ht="18" customHeight="1">
      <c r="A68" s="44">
        <f>VLOOKUP(Z68,貼付け!A:C,2,0)</f>
        <v>2823</v>
      </c>
      <c r="B68" s="10" t="s">
        <v>562</v>
      </c>
      <c r="C68" s="10" t="s">
        <v>993</v>
      </c>
      <c r="D68" s="10" t="s">
        <v>200</v>
      </c>
      <c r="E68" s="11" t="s">
        <v>2469</v>
      </c>
      <c r="F68" s="11" t="s">
        <v>20</v>
      </c>
      <c r="G68" s="12" t="s">
        <v>12</v>
      </c>
      <c r="H68" s="13" t="s">
        <v>16</v>
      </c>
      <c r="I68" s="10" t="s">
        <v>994</v>
      </c>
      <c r="J68" s="14">
        <v>9</v>
      </c>
      <c r="K68" s="15" t="s">
        <v>13</v>
      </c>
      <c r="L68" s="16">
        <v>0</v>
      </c>
      <c r="M68" s="17" t="s">
        <v>14</v>
      </c>
      <c r="N68" s="17">
        <v>12</v>
      </c>
      <c r="O68" s="17" t="s">
        <v>13</v>
      </c>
      <c r="P68" s="18">
        <v>0</v>
      </c>
      <c r="Q68" s="19"/>
      <c r="R68" s="18" t="s">
        <v>13</v>
      </c>
      <c r="S68" s="18"/>
      <c r="T68" s="18" t="s">
        <v>14</v>
      </c>
      <c r="U68" s="20"/>
      <c r="V68" s="18" t="s">
        <v>13</v>
      </c>
      <c r="W68" s="21"/>
      <c r="X68" s="22"/>
      <c r="Y68" s="106" t="s">
        <v>2883</v>
      </c>
      <c r="Z68" s="47">
        <v>132</v>
      </c>
    </row>
    <row r="69" spans="1:26" ht="18" customHeight="1">
      <c r="A69" s="44">
        <f>VLOOKUP(Z69,貼付け!A:C,2,0)</f>
        <v>333</v>
      </c>
      <c r="B69" s="10" t="s">
        <v>2481</v>
      </c>
      <c r="C69" s="10" t="s">
        <v>739</v>
      </c>
      <c r="D69" s="10" t="s">
        <v>200</v>
      </c>
      <c r="E69" s="11" t="s">
        <v>740</v>
      </c>
      <c r="F69" s="11" t="s">
        <v>29</v>
      </c>
      <c r="G69" s="12" t="s">
        <v>12</v>
      </c>
      <c r="H69" s="13" t="s">
        <v>16</v>
      </c>
      <c r="I69" s="10" t="s">
        <v>741</v>
      </c>
      <c r="J69" s="14"/>
      <c r="K69" s="15" t="s">
        <v>13</v>
      </c>
      <c r="L69" s="16"/>
      <c r="M69" s="17" t="s">
        <v>14</v>
      </c>
      <c r="N69" s="17"/>
      <c r="O69" s="17" t="s">
        <v>13</v>
      </c>
      <c r="P69" s="18"/>
      <c r="Q69" s="19">
        <v>15</v>
      </c>
      <c r="R69" s="18" t="s">
        <v>13</v>
      </c>
      <c r="S69" s="18">
        <v>0</v>
      </c>
      <c r="T69" s="18" t="s">
        <v>14</v>
      </c>
      <c r="U69" s="20">
        <v>16</v>
      </c>
      <c r="V69" s="18" t="s">
        <v>13</v>
      </c>
      <c r="W69" s="21">
        <v>0</v>
      </c>
      <c r="X69" s="22" t="s">
        <v>2482</v>
      </c>
      <c r="Y69" s="106" t="s">
        <v>2483</v>
      </c>
      <c r="Z69" s="47">
        <v>148</v>
      </c>
    </row>
    <row r="70" spans="1:26" ht="18" customHeight="1">
      <c r="A70" s="44">
        <f>VLOOKUP(Z70,貼付け!A:C,2,0)</f>
        <v>367</v>
      </c>
      <c r="B70" s="10" t="s">
        <v>1012</v>
      </c>
      <c r="C70" s="10" t="s">
        <v>1013</v>
      </c>
      <c r="D70" s="10" t="s">
        <v>348</v>
      </c>
      <c r="E70" s="11" t="s">
        <v>1014</v>
      </c>
      <c r="F70" s="11" t="s">
        <v>29</v>
      </c>
      <c r="G70" s="12" t="s">
        <v>15</v>
      </c>
      <c r="H70" s="13" t="s">
        <v>17</v>
      </c>
      <c r="I70" s="10" t="s">
        <v>1041</v>
      </c>
      <c r="J70" s="14">
        <v>7</v>
      </c>
      <c r="K70" s="15" t="s">
        <v>13</v>
      </c>
      <c r="L70" s="16">
        <v>30</v>
      </c>
      <c r="M70" s="17" t="s">
        <v>14</v>
      </c>
      <c r="N70" s="17">
        <v>13</v>
      </c>
      <c r="O70" s="17" t="s">
        <v>13</v>
      </c>
      <c r="P70" s="18">
        <v>30</v>
      </c>
      <c r="Q70" s="19"/>
      <c r="R70" s="18" t="s">
        <v>13</v>
      </c>
      <c r="S70" s="18"/>
      <c r="T70" s="18" t="s">
        <v>14</v>
      </c>
      <c r="U70" s="20"/>
      <c r="V70" s="18" t="s">
        <v>13</v>
      </c>
      <c r="W70" s="21"/>
      <c r="X70" s="22"/>
      <c r="Y70" s="106" t="s">
        <v>16</v>
      </c>
      <c r="Z70" s="47">
        <v>27</v>
      </c>
    </row>
    <row r="71" spans="1:26" ht="18" customHeight="1">
      <c r="A71" s="44">
        <f>VLOOKUP(Z71,貼付け!A:C,2,0)</f>
        <v>1946</v>
      </c>
      <c r="B71" s="10" t="s">
        <v>2606</v>
      </c>
      <c r="C71" s="10" t="s">
        <v>347</v>
      </c>
      <c r="D71" s="10" t="s">
        <v>348</v>
      </c>
      <c r="E71" s="11" t="s">
        <v>349</v>
      </c>
      <c r="F71" s="11" t="s">
        <v>169</v>
      </c>
      <c r="G71" s="12" t="s">
        <v>12</v>
      </c>
      <c r="H71" s="13" t="s">
        <v>16</v>
      </c>
      <c r="I71" s="10" t="s">
        <v>350</v>
      </c>
      <c r="J71" s="14">
        <v>9</v>
      </c>
      <c r="K71" s="15" t="s">
        <v>13</v>
      </c>
      <c r="L71" s="16">
        <v>30</v>
      </c>
      <c r="M71" s="17" t="s">
        <v>14</v>
      </c>
      <c r="N71" s="17">
        <v>12</v>
      </c>
      <c r="O71" s="17" t="s">
        <v>13</v>
      </c>
      <c r="P71" s="18">
        <v>0</v>
      </c>
      <c r="Q71" s="19">
        <v>13</v>
      </c>
      <c r="R71" s="18" t="s">
        <v>13</v>
      </c>
      <c r="S71" s="18">
        <v>0</v>
      </c>
      <c r="T71" s="18" t="s">
        <v>14</v>
      </c>
      <c r="U71" s="20">
        <v>16</v>
      </c>
      <c r="V71" s="18" t="s">
        <v>13</v>
      </c>
      <c r="W71" s="21">
        <v>0</v>
      </c>
      <c r="X71" s="22"/>
      <c r="Y71" s="106" t="s">
        <v>2607</v>
      </c>
      <c r="Z71" s="47">
        <v>259</v>
      </c>
    </row>
    <row r="72" spans="1:26" ht="18" customHeight="1">
      <c r="A72" s="44">
        <f>VLOOKUP(Z72,貼付け!A:C,2,0)</f>
        <v>988</v>
      </c>
      <c r="B72" s="10" t="s">
        <v>482</v>
      </c>
      <c r="C72" s="10" t="s">
        <v>663</v>
      </c>
      <c r="D72" s="10" t="s">
        <v>348</v>
      </c>
      <c r="E72" s="11" t="s">
        <v>2612</v>
      </c>
      <c r="F72" s="11" t="s">
        <v>20</v>
      </c>
      <c r="G72" s="12" t="s">
        <v>12</v>
      </c>
      <c r="H72" s="13" t="s">
        <v>16</v>
      </c>
      <c r="I72" s="23" t="s">
        <v>664</v>
      </c>
      <c r="J72" s="14">
        <v>9</v>
      </c>
      <c r="K72" s="15" t="s">
        <v>13</v>
      </c>
      <c r="L72" s="16">
        <v>0</v>
      </c>
      <c r="M72" s="17" t="s">
        <v>14</v>
      </c>
      <c r="N72" s="17">
        <v>12</v>
      </c>
      <c r="O72" s="17" t="s">
        <v>13</v>
      </c>
      <c r="P72" s="18">
        <v>0</v>
      </c>
      <c r="Q72" s="19">
        <v>13</v>
      </c>
      <c r="R72" s="18" t="s">
        <v>13</v>
      </c>
      <c r="S72" s="18">
        <v>0</v>
      </c>
      <c r="T72" s="18" t="s">
        <v>14</v>
      </c>
      <c r="U72" s="20">
        <v>16</v>
      </c>
      <c r="V72" s="18" t="s">
        <v>13</v>
      </c>
      <c r="W72" s="21">
        <v>0</v>
      </c>
      <c r="X72" s="22" t="s">
        <v>665</v>
      </c>
      <c r="Y72" s="106" t="s">
        <v>16</v>
      </c>
      <c r="Z72" s="47">
        <v>261</v>
      </c>
    </row>
    <row r="73" spans="1:26" ht="18" customHeight="1">
      <c r="A73" s="44">
        <f>VLOOKUP(Z73,貼付け!A:C,2,0)</f>
        <v>2437</v>
      </c>
      <c r="B73" s="10" t="s">
        <v>329</v>
      </c>
      <c r="C73" s="10" t="s">
        <v>330</v>
      </c>
      <c r="D73" s="10" t="s">
        <v>291</v>
      </c>
      <c r="E73" s="11" t="s">
        <v>331</v>
      </c>
      <c r="F73" s="11" t="s">
        <v>29</v>
      </c>
      <c r="G73" s="12" t="s">
        <v>15</v>
      </c>
      <c r="H73" s="13" t="s">
        <v>17</v>
      </c>
      <c r="I73" s="10" t="s">
        <v>332</v>
      </c>
      <c r="J73" s="14">
        <v>10</v>
      </c>
      <c r="K73" s="15" t="s">
        <v>13</v>
      </c>
      <c r="L73" s="16">
        <v>0</v>
      </c>
      <c r="M73" s="17" t="s">
        <v>14</v>
      </c>
      <c r="N73" s="17">
        <v>13</v>
      </c>
      <c r="O73" s="17" t="s">
        <v>13</v>
      </c>
      <c r="P73" s="18">
        <v>0</v>
      </c>
      <c r="Q73" s="19">
        <v>13</v>
      </c>
      <c r="R73" s="18" t="s">
        <v>13</v>
      </c>
      <c r="S73" s="18">
        <v>0</v>
      </c>
      <c r="T73" s="18" t="s">
        <v>14</v>
      </c>
      <c r="U73" s="20">
        <v>16</v>
      </c>
      <c r="V73" s="18" t="s">
        <v>13</v>
      </c>
      <c r="W73" s="21">
        <v>0</v>
      </c>
      <c r="X73" s="22" t="s">
        <v>591</v>
      </c>
      <c r="Y73" s="106" t="s">
        <v>2884</v>
      </c>
      <c r="Z73" s="47">
        <v>69</v>
      </c>
    </row>
    <row r="74" spans="1:26" ht="18" customHeight="1">
      <c r="A74" s="44">
        <f>VLOOKUP(Z74,貼付け!A:C,2,0)</f>
        <v>2594</v>
      </c>
      <c r="B74" s="10" t="s">
        <v>2474</v>
      </c>
      <c r="C74" s="10" t="s">
        <v>896</v>
      </c>
      <c r="D74" s="10" t="s">
        <v>291</v>
      </c>
      <c r="E74" s="11" t="s">
        <v>897</v>
      </c>
      <c r="F74" s="11" t="s">
        <v>29</v>
      </c>
      <c r="G74" s="12" t="s">
        <v>12</v>
      </c>
      <c r="H74" s="13" t="s">
        <v>16</v>
      </c>
      <c r="I74" s="10" t="s">
        <v>898</v>
      </c>
      <c r="J74" s="14">
        <v>9</v>
      </c>
      <c r="K74" s="15" t="s">
        <v>13</v>
      </c>
      <c r="L74" s="16">
        <v>30</v>
      </c>
      <c r="M74" s="17" t="s">
        <v>14</v>
      </c>
      <c r="N74" s="17">
        <v>12</v>
      </c>
      <c r="O74" s="17" t="s">
        <v>13</v>
      </c>
      <c r="P74" s="18">
        <v>30</v>
      </c>
      <c r="Q74" s="19">
        <v>13</v>
      </c>
      <c r="R74" s="18" t="s">
        <v>13</v>
      </c>
      <c r="S74" s="18">
        <v>30</v>
      </c>
      <c r="T74" s="18" t="s">
        <v>14</v>
      </c>
      <c r="U74" s="20">
        <v>16</v>
      </c>
      <c r="V74" s="18" t="s">
        <v>13</v>
      </c>
      <c r="W74" s="21">
        <v>30</v>
      </c>
      <c r="X74" s="22" t="s">
        <v>899</v>
      </c>
      <c r="Y74" s="106" t="s">
        <v>1135</v>
      </c>
      <c r="Z74" s="47">
        <v>140</v>
      </c>
    </row>
    <row r="75" spans="1:26" ht="18" customHeight="1">
      <c r="A75" s="44">
        <f>VLOOKUP(Z75,貼付け!A:C,2,0)</f>
        <v>1054</v>
      </c>
      <c r="B75" s="10" t="s">
        <v>469</v>
      </c>
      <c r="C75" s="10" t="s">
        <v>1042</v>
      </c>
      <c r="D75" s="10" t="s">
        <v>291</v>
      </c>
      <c r="E75" s="11" t="s">
        <v>592</v>
      </c>
      <c r="F75" s="11" t="s">
        <v>20</v>
      </c>
      <c r="G75" s="12" t="s">
        <v>15</v>
      </c>
      <c r="H75" s="13" t="s">
        <v>17</v>
      </c>
      <c r="I75" s="10" t="s">
        <v>593</v>
      </c>
      <c r="J75" s="14">
        <v>11</v>
      </c>
      <c r="K75" s="15" t="s">
        <v>13</v>
      </c>
      <c r="L75" s="16">
        <v>30</v>
      </c>
      <c r="M75" s="17" t="s">
        <v>14</v>
      </c>
      <c r="N75" s="17">
        <v>12</v>
      </c>
      <c r="O75" s="17" t="s">
        <v>13</v>
      </c>
      <c r="P75" s="18">
        <v>30</v>
      </c>
      <c r="Q75" s="19">
        <v>17</v>
      </c>
      <c r="R75" s="18" t="s">
        <v>13</v>
      </c>
      <c r="S75" s="18">
        <v>0</v>
      </c>
      <c r="T75" s="18" t="s">
        <v>14</v>
      </c>
      <c r="U75" s="20">
        <v>17</v>
      </c>
      <c r="V75" s="18" t="s">
        <v>13</v>
      </c>
      <c r="W75" s="21">
        <v>45</v>
      </c>
      <c r="X75" s="22"/>
      <c r="Y75" s="106" t="s">
        <v>16</v>
      </c>
      <c r="Z75" s="47">
        <v>158</v>
      </c>
    </row>
    <row r="76" spans="1:26" ht="18" customHeight="1">
      <c r="A76" s="44">
        <f>VLOOKUP(Z76,貼付け!A:C,2,0)</f>
        <v>2373</v>
      </c>
      <c r="B76" s="10" t="s">
        <v>289</v>
      </c>
      <c r="C76" s="10" t="s">
        <v>290</v>
      </c>
      <c r="D76" s="10" t="s">
        <v>291</v>
      </c>
      <c r="E76" s="11" t="s">
        <v>292</v>
      </c>
      <c r="F76" s="11" t="s">
        <v>39</v>
      </c>
      <c r="G76" s="12" t="s">
        <v>15</v>
      </c>
      <c r="H76" s="13" t="s">
        <v>17</v>
      </c>
      <c r="I76" s="10" t="s">
        <v>742</v>
      </c>
      <c r="J76" s="14">
        <v>9</v>
      </c>
      <c r="K76" s="15" t="s">
        <v>13</v>
      </c>
      <c r="L76" s="16">
        <v>0</v>
      </c>
      <c r="M76" s="17" t="s">
        <v>14</v>
      </c>
      <c r="N76" s="17">
        <v>11</v>
      </c>
      <c r="O76" s="17" t="s">
        <v>13</v>
      </c>
      <c r="P76" s="18">
        <v>0</v>
      </c>
      <c r="Q76" s="19"/>
      <c r="R76" s="18" t="s">
        <v>13</v>
      </c>
      <c r="S76" s="18"/>
      <c r="T76" s="18" t="s">
        <v>14</v>
      </c>
      <c r="U76" s="20"/>
      <c r="V76" s="18" t="s">
        <v>13</v>
      </c>
      <c r="W76" s="21"/>
      <c r="X76" s="22"/>
      <c r="Y76" s="106" t="s">
        <v>16</v>
      </c>
      <c r="Z76" s="47">
        <v>199</v>
      </c>
    </row>
    <row r="77" spans="1:26" ht="18" customHeight="1">
      <c r="A77" s="44">
        <f>VLOOKUP(Z77,貼付け!A:C,2,0)</f>
        <v>1127</v>
      </c>
      <c r="B77" s="10" t="s">
        <v>2599</v>
      </c>
      <c r="C77" s="10" t="s">
        <v>411</v>
      </c>
      <c r="D77" s="10" t="s">
        <v>412</v>
      </c>
      <c r="E77" s="11" t="s">
        <v>1043</v>
      </c>
      <c r="F77" s="11" t="s">
        <v>20</v>
      </c>
      <c r="G77" s="12" t="s">
        <v>12</v>
      </c>
      <c r="H77" s="13" t="s">
        <v>16</v>
      </c>
      <c r="I77" s="10" t="s">
        <v>594</v>
      </c>
      <c r="J77" s="14">
        <v>10</v>
      </c>
      <c r="K77" s="15" t="s">
        <v>13</v>
      </c>
      <c r="L77" s="16">
        <v>0</v>
      </c>
      <c r="M77" s="17" t="s">
        <v>14</v>
      </c>
      <c r="N77" s="17">
        <v>12</v>
      </c>
      <c r="O77" s="17" t="s">
        <v>13</v>
      </c>
      <c r="P77" s="18">
        <v>0</v>
      </c>
      <c r="Q77" s="19">
        <v>14</v>
      </c>
      <c r="R77" s="18" t="s">
        <v>13</v>
      </c>
      <c r="S77" s="18">
        <v>0</v>
      </c>
      <c r="T77" s="18" t="s">
        <v>14</v>
      </c>
      <c r="U77" s="20">
        <v>16</v>
      </c>
      <c r="V77" s="18" t="s">
        <v>13</v>
      </c>
      <c r="W77" s="21">
        <v>0</v>
      </c>
      <c r="X77" s="22" t="s">
        <v>595</v>
      </c>
      <c r="Y77" s="106" t="s">
        <v>2600</v>
      </c>
      <c r="Z77" s="47">
        <v>255</v>
      </c>
    </row>
    <row r="78" spans="1:26" ht="18" customHeight="1">
      <c r="A78" s="44">
        <f>VLOOKUP(Z78,貼付け!A:C,2,0)</f>
        <v>1031</v>
      </c>
      <c r="B78" s="10" t="s">
        <v>273</v>
      </c>
      <c r="C78" s="10" t="s">
        <v>274</v>
      </c>
      <c r="D78" s="10" t="s">
        <v>275</v>
      </c>
      <c r="E78" s="11" t="s">
        <v>276</v>
      </c>
      <c r="F78" s="11" t="s">
        <v>20</v>
      </c>
      <c r="G78" s="12" t="s">
        <v>12</v>
      </c>
      <c r="H78" s="13" t="s">
        <v>16</v>
      </c>
      <c r="I78" s="10" t="s">
        <v>1757</v>
      </c>
      <c r="J78" s="14">
        <v>9</v>
      </c>
      <c r="K78" s="15" t="s">
        <v>13</v>
      </c>
      <c r="L78" s="16">
        <v>0</v>
      </c>
      <c r="M78" s="17" t="s">
        <v>14</v>
      </c>
      <c r="N78" s="17">
        <v>24</v>
      </c>
      <c r="O78" s="17" t="s">
        <v>13</v>
      </c>
      <c r="P78" s="18">
        <v>0</v>
      </c>
      <c r="Q78" s="19"/>
      <c r="R78" s="18" t="s">
        <v>13</v>
      </c>
      <c r="S78" s="18"/>
      <c r="T78" s="18" t="s">
        <v>14</v>
      </c>
      <c r="U78" s="20"/>
      <c r="V78" s="18" t="s">
        <v>13</v>
      </c>
      <c r="W78" s="21"/>
      <c r="X78" s="22" t="s">
        <v>1088</v>
      </c>
      <c r="Y78" s="106" t="s">
        <v>2885</v>
      </c>
      <c r="Z78" s="47">
        <v>151</v>
      </c>
    </row>
    <row r="79" spans="1:26" ht="18" customHeight="1">
      <c r="A79" s="44">
        <f>VLOOKUP(Z79,貼付け!A:C,2,0)</f>
        <v>372</v>
      </c>
      <c r="B79" s="10" t="s">
        <v>388</v>
      </c>
      <c r="C79" s="10" t="s">
        <v>389</v>
      </c>
      <c r="D79" s="10" t="s">
        <v>275</v>
      </c>
      <c r="E79" s="11" t="s">
        <v>390</v>
      </c>
      <c r="F79" s="11" t="s">
        <v>2575</v>
      </c>
      <c r="G79" s="12" t="s">
        <v>12</v>
      </c>
      <c r="H79" s="13" t="s">
        <v>16</v>
      </c>
      <c r="I79" s="10" t="s">
        <v>391</v>
      </c>
      <c r="J79" s="14">
        <v>10</v>
      </c>
      <c r="K79" s="15" t="s">
        <v>13</v>
      </c>
      <c r="L79" s="16">
        <v>0</v>
      </c>
      <c r="M79" s="17" t="s">
        <v>14</v>
      </c>
      <c r="N79" s="17">
        <v>12</v>
      </c>
      <c r="O79" s="17" t="s">
        <v>13</v>
      </c>
      <c r="P79" s="18">
        <v>0</v>
      </c>
      <c r="Q79" s="19">
        <v>12</v>
      </c>
      <c r="R79" s="18" t="s">
        <v>13</v>
      </c>
      <c r="S79" s="18">
        <v>0</v>
      </c>
      <c r="T79" s="18" t="s">
        <v>14</v>
      </c>
      <c r="U79" s="20">
        <v>16</v>
      </c>
      <c r="V79" s="18" t="s">
        <v>13</v>
      </c>
      <c r="W79" s="21">
        <v>0</v>
      </c>
      <c r="X79" s="22" t="s">
        <v>666</v>
      </c>
      <c r="Y79" s="106" t="s">
        <v>2226</v>
      </c>
      <c r="Z79" s="47">
        <v>232</v>
      </c>
    </row>
    <row r="80" spans="1:26" ht="18" customHeight="1">
      <c r="A80" s="44">
        <f>VLOOKUP(Z80,貼付け!A:C,2,0)</f>
        <v>2621</v>
      </c>
      <c r="B80" s="10" t="s">
        <v>2355</v>
      </c>
      <c r="C80" s="10" t="s">
        <v>981</v>
      </c>
      <c r="D80" s="10" t="s">
        <v>168</v>
      </c>
      <c r="E80" s="11" t="s">
        <v>982</v>
      </c>
      <c r="F80" s="11" t="s">
        <v>192</v>
      </c>
      <c r="G80" s="12" t="s">
        <v>12</v>
      </c>
      <c r="H80" s="13" t="s">
        <v>16</v>
      </c>
      <c r="I80" s="23" t="s">
        <v>983</v>
      </c>
      <c r="J80" s="14">
        <v>8</v>
      </c>
      <c r="K80" s="15" t="s">
        <v>13</v>
      </c>
      <c r="L80" s="16">
        <v>0</v>
      </c>
      <c r="M80" s="17" t="s">
        <v>14</v>
      </c>
      <c r="N80" s="17">
        <v>13</v>
      </c>
      <c r="O80" s="17" t="s">
        <v>13</v>
      </c>
      <c r="P80" s="18">
        <v>0</v>
      </c>
      <c r="Q80" s="19"/>
      <c r="R80" s="18" t="s">
        <v>13</v>
      </c>
      <c r="S80" s="18"/>
      <c r="T80" s="18" t="s">
        <v>14</v>
      </c>
      <c r="U80" s="20"/>
      <c r="V80" s="18" t="s">
        <v>13</v>
      </c>
      <c r="W80" s="21"/>
      <c r="X80" s="22"/>
      <c r="Y80" s="106" t="s">
        <v>16</v>
      </c>
      <c r="Z80" s="47">
        <v>18</v>
      </c>
    </row>
    <row r="81" spans="1:26" ht="18" customHeight="1">
      <c r="A81" s="44">
        <f>VLOOKUP(Z81,貼付け!A:C,2,0)</f>
        <v>2638</v>
      </c>
      <c r="B81" s="10" t="s">
        <v>2436</v>
      </c>
      <c r="C81" s="10" t="s">
        <v>597</v>
      </c>
      <c r="D81" s="10" t="s">
        <v>168</v>
      </c>
      <c r="E81" s="11" t="s">
        <v>2437</v>
      </c>
      <c r="F81" s="11" t="s">
        <v>192</v>
      </c>
      <c r="G81" s="12" t="s">
        <v>12</v>
      </c>
      <c r="H81" s="13" t="s">
        <v>16</v>
      </c>
      <c r="I81" s="10" t="s">
        <v>670</v>
      </c>
      <c r="J81" s="14"/>
      <c r="K81" s="15" t="s">
        <v>13</v>
      </c>
      <c r="L81" s="16"/>
      <c r="M81" s="17" t="s">
        <v>14</v>
      </c>
      <c r="N81" s="17"/>
      <c r="O81" s="17" t="s">
        <v>13</v>
      </c>
      <c r="P81" s="18"/>
      <c r="Q81" s="19">
        <v>21</v>
      </c>
      <c r="R81" s="18" t="s">
        <v>13</v>
      </c>
      <c r="S81" s="18">
        <v>0</v>
      </c>
      <c r="T81" s="18" t="s">
        <v>14</v>
      </c>
      <c r="U81" s="20">
        <v>22</v>
      </c>
      <c r="V81" s="18" t="s">
        <v>13</v>
      </c>
      <c r="W81" s="21">
        <v>0</v>
      </c>
      <c r="X81" s="22" t="s">
        <v>2438</v>
      </c>
      <c r="Y81" s="106" t="s">
        <v>16</v>
      </c>
      <c r="Z81" s="47">
        <v>97</v>
      </c>
    </row>
    <row r="82" spans="1:26" ht="18" customHeight="1">
      <c r="A82" s="44">
        <f>VLOOKUP(Z82,貼付け!A:C,2,0)</f>
        <v>67</v>
      </c>
      <c r="B82" s="10" t="s">
        <v>1438</v>
      </c>
      <c r="C82" s="10" t="s">
        <v>167</v>
      </c>
      <c r="D82" s="10" t="s">
        <v>168</v>
      </c>
      <c r="E82" s="11" t="s">
        <v>2507</v>
      </c>
      <c r="F82" s="11" t="s">
        <v>169</v>
      </c>
      <c r="G82" s="12" t="s">
        <v>12</v>
      </c>
      <c r="H82" s="13" t="s">
        <v>16</v>
      </c>
      <c r="I82" s="10" t="s">
        <v>170</v>
      </c>
      <c r="J82" s="14">
        <v>9</v>
      </c>
      <c r="K82" s="15" t="s">
        <v>13</v>
      </c>
      <c r="L82" s="16">
        <v>0</v>
      </c>
      <c r="M82" s="17" t="s">
        <v>14</v>
      </c>
      <c r="N82" s="17">
        <v>12</v>
      </c>
      <c r="O82" s="17" t="s">
        <v>13</v>
      </c>
      <c r="P82" s="18">
        <v>0</v>
      </c>
      <c r="Q82" s="19">
        <v>12</v>
      </c>
      <c r="R82" s="18" t="s">
        <v>13</v>
      </c>
      <c r="S82" s="18">
        <v>0</v>
      </c>
      <c r="T82" s="18" t="s">
        <v>14</v>
      </c>
      <c r="U82" s="20">
        <v>17</v>
      </c>
      <c r="V82" s="18" t="s">
        <v>13</v>
      </c>
      <c r="W82" s="21">
        <v>0</v>
      </c>
      <c r="X82" s="22" t="s">
        <v>596</v>
      </c>
      <c r="Y82" s="106" t="s">
        <v>2886</v>
      </c>
      <c r="Z82" s="47">
        <v>171</v>
      </c>
    </row>
    <row r="83" spans="1:26" ht="18" customHeight="1">
      <c r="A83" s="44">
        <f>VLOOKUP(Z83,貼付け!A:C,2,0)</f>
        <v>334</v>
      </c>
      <c r="B83" s="10" t="s">
        <v>474</v>
      </c>
      <c r="C83" s="10" t="s">
        <v>667</v>
      </c>
      <c r="D83" s="10" t="s">
        <v>168</v>
      </c>
      <c r="E83" s="11" t="s">
        <v>668</v>
      </c>
      <c r="F83" s="11" t="s">
        <v>20</v>
      </c>
      <c r="G83" s="12" t="s">
        <v>12</v>
      </c>
      <c r="H83" s="13" t="s">
        <v>16</v>
      </c>
      <c r="I83" s="10" t="s">
        <v>669</v>
      </c>
      <c r="J83" s="14">
        <v>9</v>
      </c>
      <c r="K83" s="15" t="s">
        <v>13</v>
      </c>
      <c r="L83" s="16">
        <v>0</v>
      </c>
      <c r="M83" s="17" t="s">
        <v>14</v>
      </c>
      <c r="N83" s="17">
        <v>12</v>
      </c>
      <c r="O83" s="17" t="s">
        <v>13</v>
      </c>
      <c r="P83" s="18">
        <v>0</v>
      </c>
      <c r="Q83" s="19"/>
      <c r="R83" s="18" t="s">
        <v>13</v>
      </c>
      <c r="S83" s="18"/>
      <c r="T83" s="18" t="s">
        <v>14</v>
      </c>
      <c r="U83" s="20"/>
      <c r="V83" s="18" t="s">
        <v>13</v>
      </c>
      <c r="W83" s="21"/>
      <c r="X83" s="22"/>
      <c r="Y83" s="106" t="s">
        <v>2527</v>
      </c>
      <c r="Z83" s="47">
        <v>191</v>
      </c>
    </row>
    <row r="84" spans="1:26" ht="18" customHeight="1">
      <c r="A84" s="44">
        <f>VLOOKUP(Z84,貼付け!A:C,2,0)</f>
        <v>2897</v>
      </c>
      <c r="B84" s="10" t="s">
        <v>2167</v>
      </c>
      <c r="C84" s="10" t="s">
        <v>2164</v>
      </c>
      <c r="D84" s="10" t="s">
        <v>168</v>
      </c>
      <c r="E84" s="11" t="s">
        <v>2555</v>
      </c>
      <c r="F84" s="11" t="s">
        <v>52</v>
      </c>
      <c r="G84" s="12" t="s">
        <v>12</v>
      </c>
      <c r="H84" s="13" t="s">
        <v>16</v>
      </c>
      <c r="I84" s="10" t="s">
        <v>2556</v>
      </c>
      <c r="J84" s="14">
        <v>9</v>
      </c>
      <c r="K84" s="15" t="s">
        <v>13</v>
      </c>
      <c r="L84" s="16">
        <v>30</v>
      </c>
      <c r="M84" s="17" t="s">
        <v>14</v>
      </c>
      <c r="N84" s="17">
        <v>13</v>
      </c>
      <c r="O84" s="17" t="s">
        <v>13</v>
      </c>
      <c r="P84" s="18">
        <v>0</v>
      </c>
      <c r="Q84" s="19"/>
      <c r="R84" s="18" t="s">
        <v>13</v>
      </c>
      <c r="S84" s="18"/>
      <c r="T84" s="18" t="s">
        <v>14</v>
      </c>
      <c r="U84" s="20"/>
      <c r="V84" s="18" t="s">
        <v>13</v>
      </c>
      <c r="W84" s="21"/>
      <c r="X84" s="22" t="s">
        <v>2294</v>
      </c>
      <c r="Y84" s="106" t="s">
        <v>2887</v>
      </c>
      <c r="Z84" s="47">
        <v>216</v>
      </c>
    </row>
    <row r="85" spans="1:26" ht="18" customHeight="1">
      <c r="A85" s="44">
        <f>VLOOKUP(Z85,貼付け!A:C,2,0)</f>
        <v>3115</v>
      </c>
      <c r="B85" s="10" t="s">
        <v>2608</v>
      </c>
      <c r="C85" s="10" t="s">
        <v>2609</v>
      </c>
      <c r="D85" s="10" t="s">
        <v>168</v>
      </c>
      <c r="E85" s="11" t="s">
        <v>2610</v>
      </c>
      <c r="F85" s="11" t="s">
        <v>29</v>
      </c>
      <c r="G85" s="12" t="s">
        <v>1084</v>
      </c>
      <c r="H85" s="13" t="s">
        <v>1120</v>
      </c>
      <c r="I85" s="10" t="s">
        <v>1757</v>
      </c>
      <c r="J85" s="14">
        <v>10</v>
      </c>
      <c r="K85" s="15" t="s">
        <v>13</v>
      </c>
      <c r="L85" s="16">
        <v>0</v>
      </c>
      <c r="M85" s="17" t="s">
        <v>14</v>
      </c>
      <c r="N85" s="17">
        <v>12</v>
      </c>
      <c r="O85" s="17" t="s">
        <v>13</v>
      </c>
      <c r="P85" s="18">
        <v>30</v>
      </c>
      <c r="Q85" s="19">
        <v>12</v>
      </c>
      <c r="R85" s="18" t="s">
        <v>13</v>
      </c>
      <c r="S85" s="18">
        <v>30</v>
      </c>
      <c r="T85" s="18" t="s">
        <v>14</v>
      </c>
      <c r="U85" s="20">
        <v>16</v>
      </c>
      <c r="V85" s="18" t="s">
        <v>13</v>
      </c>
      <c r="W85" s="21">
        <v>0</v>
      </c>
      <c r="X85" s="22" t="s">
        <v>2611</v>
      </c>
      <c r="Y85" s="106" t="s">
        <v>2888</v>
      </c>
      <c r="Z85" s="47">
        <v>260</v>
      </c>
    </row>
    <row r="86" spans="1:26" ht="18" customHeight="1">
      <c r="A86" s="44">
        <f>VLOOKUP(Z86,貼付け!A:C,2,0)</f>
        <v>1122</v>
      </c>
      <c r="B86" s="10" t="s">
        <v>2266</v>
      </c>
      <c r="C86" s="10" t="s">
        <v>1921</v>
      </c>
      <c r="D86" s="10" t="s">
        <v>168</v>
      </c>
      <c r="E86" s="11" t="s">
        <v>2613</v>
      </c>
      <c r="F86" s="11" t="s">
        <v>20</v>
      </c>
      <c r="G86" s="12" t="s">
        <v>12</v>
      </c>
      <c r="H86" s="59" t="s">
        <v>16</v>
      </c>
      <c r="I86" s="10" t="s">
        <v>2614</v>
      </c>
      <c r="J86" s="14">
        <v>0</v>
      </c>
      <c r="K86" s="15" t="s">
        <v>13</v>
      </c>
      <c r="L86" s="16">
        <v>0</v>
      </c>
      <c r="M86" s="17" t="s">
        <v>14</v>
      </c>
      <c r="N86" s="17">
        <v>12</v>
      </c>
      <c r="O86" s="17" t="s">
        <v>13</v>
      </c>
      <c r="P86" s="18">
        <v>0</v>
      </c>
      <c r="Q86" s="19">
        <v>12</v>
      </c>
      <c r="R86" s="18" t="s">
        <v>13</v>
      </c>
      <c r="S86" s="18">
        <v>0</v>
      </c>
      <c r="T86" s="18" t="s">
        <v>14</v>
      </c>
      <c r="U86" s="20">
        <v>24</v>
      </c>
      <c r="V86" s="18" t="s">
        <v>13</v>
      </c>
      <c r="W86" s="21">
        <v>0</v>
      </c>
      <c r="X86" s="22" t="s">
        <v>2615</v>
      </c>
      <c r="Y86" s="106" t="s">
        <v>2616</v>
      </c>
      <c r="Z86" s="47">
        <v>264</v>
      </c>
    </row>
    <row r="87" spans="1:26" ht="18" customHeight="1">
      <c r="A87" s="44">
        <f>VLOOKUP(Z87,貼付け!A:C,2,0)</f>
        <v>2274</v>
      </c>
      <c r="B87" s="10" t="s">
        <v>356</v>
      </c>
      <c r="C87" s="10" t="s">
        <v>357</v>
      </c>
      <c r="D87" s="10" t="s">
        <v>168</v>
      </c>
      <c r="E87" s="11" t="s">
        <v>358</v>
      </c>
      <c r="F87" s="11" t="s">
        <v>20</v>
      </c>
      <c r="G87" s="12" t="s">
        <v>12</v>
      </c>
      <c r="H87" s="13" t="s">
        <v>16</v>
      </c>
      <c r="I87" s="10" t="s">
        <v>359</v>
      </c>
      <c r="J87" s="14">
        <v>9</v>
      </c>
      <c r="K87" s="15" t="s">
        <v>13</v>
      </c>
      <c r="L87" s="16">
        <v>0</v>
      </c>
      <c r="M87" s="17" t="s">
        <v>14</v>
      </c>
      <c r="N87" s="17">
        <v>12</v>
      </c>
      <c r="O87" s="17" t="s">
        <v>13</v>
      </c>
      <c r="P87" s="18">
        <v>0</v>
      </c>
      <c r="Q87" s="19"/>
      <c r="R87" s="18" t="s">
        <v>13</v>
      </c>
      <c r="S87" s="18"/>
      <c r="T87" s="18" t="s">
        <v>14</v>
      </c>
      <c r="U87" s="20"/>
      <c r="V87" s="18" t="s">
        <v>13</v>
      </c>
      <c r="W87" s="21"/>
      <c r="X87" s="22"/>
      <c r="Y87" s="106" t="s">
        <v>16</v>
      </c>
      <c r="Z87" s="47">
        <v>268</v>
      </c>
    </row>
    <row r="88" spans="1:26" ht="18" customHeight="1">
      <c r="A88" s="44">
        <f>VLOOKUP(Z88,貼付け!A:C,2,0)</f>
        <v>1288</v>
      </c>
      <c r="B88" s="10" t="s">
        <v>1214</v>
      </c>
      <c r="C88" s="10" t="s">
        <v>801</v>
      </c>
      <c r="D88" s="10" t="s">
        <v>141</v>
      </c>
      <c r="E88" s="11" t="s">
        <v>802</v>
      </c>
      <c r="F88" s="11" t="s">
        <v>20</v>
      </c>
      <c r="G88" s="12" t="s">
        <v>12</v>
      </c>
      <c r="H88" s="13" t="s">
        <v>16</v>
      </c>
      <c r="I88" s="10" t="s">
        <v>803</v>
      </c>
      <c r="J88" s="14">
        <v>9</v>
      </c>
      <c r="K88" s="15" t="s">
        <v>13</v>
      </c>
      <c r="L88" s="16">
        <v>0</v>
      </c>
      <c r="M88" s="17" t="s">
        <v>14</v>
      </c>
      <c r="N88" s="17">
        <v>10</v>
      </c>
      <c r="O88" s="17" t="s">
        <v>13</v>
      </c>
      <c r="P88" s="18">
        <v>0</v>
      </c>
      <c r="Q88" s="19"/>
      <c r="R88" s="18" t="s">
        <v>13</v>
      </c>
      <c r="S88" s="18"/>
      <c r="T88" s="18" t="s">
        <v>14</v>
      </c>
      <c r="U88" s="20"/>
      <c r="V88" s="18" t="s">
        <v>13</v>
      </c>
      <c r="W88" s="21"/>
      <c r="X88" s="22" t="s">
        <v>2381</v>
      </c>
      <c r="Y88" s="106" t="s">
        <v>2636</v>
      </c>
      <c r="Z88" s="47">
        <v>47</v>
      </c>
    </row>
    <row r="89" spans="1:26" ht="18" customHeight="1">
      <c r="A89" s="44">
        <f>VLOOKUP(Z89,貼付け!A:C,2,0)</f>
        <v>2670</v>
      </c>
      <c r="B89" s="10" t="s">
        <v>516</v>
      </c>
      <c r="C89" s="10" t="s">
        <v>799</v>
      </c>
      <c r="D89" s="10" t="s">
        <v>141</v>
      </c>
      <c r="E89" s="11" t="s">
        <v>2382</v>
      </c>
      <c r="F89" s="11" t="s">
        <v>192</v>
      </c>
      <c r="G89" s="12" t="s">
        <v>12</v>
      </c>
      <c r="H89" s="13" t="s">
        <v>16</v>
      </c>
      <c r="I89" s="10" t="s">
        <v>800</v>
      </c>
      <c r="J89" s="14">
        <v>9</v>
      </c>
      <c r="K89" s="15" t="s">
        <v>13</v>
      </c>
      <c r="L89" s="16">
        <v>30</v>
      </c>
      <c r="M89" s="17" t="s">
        <v>14</v>
      </c>
      <c r="N89" s="17">
        <v>12</v>
      </c>
      <c r="O89" s="17" t="s">
        <v>13</v>
      </c>
      <c r="P89" s="18">
        <v>0</v>
      </c>
      <c r="Q89" s="19"/>
      <c r="R89" s="18" t="s">
        <v>13</v>
      </c>
      <c r="S89" s="18"/>
      <c r="T89" s="18" t="s">
        <v>14</v>
      </c>
      <c r="U89" s="20"/>
      <c r="V89" s="18" t="s">
        <v>13</v>
      </c>
      <c r="W89" s="21"/>
      <c r="X89" s="22" t="s">
        <v>2383</v>
      </c>
      <c r="Y89" s="106" t="s">
        <v>2384</v>
      </c>
      <c r="Z89" s="47">
        <v>53</v>
      </c>
    </row>
    <row r="90" spans="1:26" ht="18" customHeight="1">
      <c r="A90" s="44">
        <f>VLOOKUP(Z90,貼付け!A:C,2,0)</f>
        <v>643</v>
      </c>
      <c r="B90" s="10" t="s">
        <v>495</v>
      </c>
      <c r="C90" s="10" t="s">
        <v>671</v>
      </c>
      <c r="D90" s="10" t="s">
        <v>141</v>
      </c>
      <c r="E90" s="11" t="s">
        <v>2410</v>
      </c>
      <c r="F90" s="11" t="s">
        <v>20</v>
      </c>
      <c r="G90" s="12" t="s">
        <v>15</v>
      </c>
      <c r="H90" s="13" t="s">
        <v>17</v>
      </c>
      <c r="I90" s="10" t="s">
        <v>672</v>
      </c>
      <c r="J90" s="14"/>
      <c r="K90" s="15" t="s">
        <v>13</v>
      </c>
      <c r="L90" s="16"/>
      <c r="M90" s="17" t="s">
        <v>14</v>
      </c>
      <c r="N90" s="17"/>
      <c r="O90" s="17" t="s">
        <v>13</v>
      </c>
      <c r="P90" s="18"/>
      <c r="Q90" s="19">
        <v>18</v>
      </c>
      <c r="R90" s="18" t="s">
        <v>13</v>
      </c>
      <c r="S90" s="18">
        <v>0</v>
      </c>
      <c r="T90" s="18" t="s">
        <v>14</v>
      </c>
      <c r="U90" s="20">
        <v>19</v>
      </c>
      <c r="V90" s="18" t="s">
        <v>13</v>
      </c>
      <c r="W90" s="21">
        <v>0</v>
      </c>
      <c r="X90" s="22" t="s">
        <v>1089</v>
      </c>
      <c r="Y90" s="106" t="s">
        <v>16</v>
      </c>
      <c r="Z90" s="47">
        <v>76</v>
      </c>
    </row>
    <row r="91" spans="1:26" ht="18" customHeight="1">
      <c r="A91" s="44">
        <f>VLOOKUP(Z91,貼付け!A:C,2,0)</f>
        <v>3022</v>
      </c>
      <c r="B91" s="10" t="s">
        <v>1932</v>
      </c>
      <c r="C91" s="10" t="s">
        <v>960</v>
      </c>
      <c r="D91" s="10" t="s">
        <v>141</v>
      </c>
      <c r="E91" s="11" t="s">
        <v>2427</v>
      </c>
      <c r="F91" s="11" t="s">
        <v>29</v>
      </c>
      <c r="G91" s="12" t="s">
        <v>15</v>
      </c>
      <c r="H91" s="13" t="s">
        <v>17</v>
      </c>
      <c r="I91" s="10" t="s">
        <v>1933</v>
      </c>
      <c r="J91" s="14">
        <v>9</v>
      </c>
      <c r="K91" s="15" t="s">
        <v>13</v>
      </c>
      <c r="L91" s="16">
        <v>0</v>
      </c>
      <c r="M91" s="17" t="s">
        <v>14</v>
      </c>
      <c r="N91" s="17">
        <v>12</v>
      </c>
      <c r="O91" s="17" t="s">
        <v>13</v>
      </c>
      <c r="P91" s="18">
        <v>0</v>
      </c>
      <c r="Q91" s="19">
        <v>12</v>
      </c>
      <c r="R91" s="18" t="s">
        <v>13</v>
      </c>
      <c r="S91" s="18">
        <v>0</v>
      </c>
      <c r="T91" s="18" t="s">
        <v>14</v>
      </c>
      <c r="U91" s="20">
        <v>15</v>
      </c>
      <c r="V91" s="18" t="s">
        <v>13</v>
      </c>
      <c r="W91" s="21">
        <v>0</v>
      </c>
      <c r="X91" s="22"/>
      <c r="Y91" s="106" t="s">
        <v>2428</v>
      </c>
      <c r="Z91" s="47">
        <v>93</v>
      </c>
    </row>
    <row r="92" spans="1:26" ht="18" customHeight="1">
      <c r="A92" s="44">
        <f>VLOOKUP(Z92,貼付け!A:C,2,0)</f>
        <v>2892</v>
      </c>
      <c r="B92" s="10" t="s">
        <v>1046</v>
      </c>
      <c r="C92" s="10" t="s">
        <v>960</v>
      </c>
      <c r="D92" s="10" t="s">
        <v>141</v>
      </c>
      <c r="E92" s="11" t="s">
        <v>2473</v>
      </c>
      <c r="F92" s="11" t="s">
        <v>29</v>
      </c>
      <c r="G92" s="12" t="s">
        <v>12</v>
      </c>
      <c r="H92" s="13" t="s">
        <v>16</v>
      </c>
      <c r="I92" s="10" t="s">
        <v>1015</v>
      </c>
      <c r="J92" s="14">
        <v>9</v>
      </c>
      <c r="K92" s="15" t="s">
        <v>13</v>
      </c>
      <c r="L92" s="16">
        <v>0</v>
      </c>
      <c r="M92" s="17" t="s">
        <v>14</v>
      </c>
      <c r="N92" s="17">
        <v>12</v>
      </c>
      <c r="O92" s="17" t="s">
        <v>13</v>
      </c>
      <c r="P92" s="18">
        <v>0</v>
      </c>
      <c r="Q92" s="19">
        <v>12</v>
      </c>
      <c r="R92" s="18" t="s">
        <v>13</v>
      </c>
      <c r="S92" s="18">
        <v>0</v>
      </c>
      <c r="T92" s="18" t="s">
        <v>14</v>
      </c>
      <c r="U92" s="20">
        <v>15</v>
      </c>
      <c r="V92" s="18" t="s">
        <v>13</v>
      </c>
      <c r="W92" s="21">
        <v>0</v>
      </c>
      <c r="X92" s="22"/>
      <c r="Y92" s="106" t="s">
        <v>1298</v>
      </c>
      <c r="Z92" s="47">
        <v>139</v>
      </c>
    </row>
    <row r="93" spans="1:26" ht="18" customHeight="1">
      <c r="A93" s="44">
        <f>VLOOKUP(Z93,貼付け!A:C,2,0)</f>
        <v>1621</v>
      </c>
      <c r="B93" s="10" t="s">
        <v>408</v>
      </c>
      <c r="C93" s="10" t="s">
        <v>140</v>
      </c>
      <c r="D93" s="10" t="s">
        <v>141</v>
      </c>
      <c r="E93" s="11" t="s">
        <v>409</v>
      </c>
      <c r="F93" s="11" t="s">
        <v>20</v>
      </c>
      <c r="G93" s="12" t="s">
        <v>12</v>
      </c>
      <c r="H93" s="13" t="s">
        <v>16</v>
      </c>
      <c r="I93" s="10" t="s">
        <v>410</v>
      </c>
      <c r="J93" s="14">
        <v>10</v>
      </c>
      <c r="K93" s="15" t="s">
        <v>13</v>
      </c>
      <c r="L93" s="16">
        <v>0</v>
      </c>
      <c r="M93" s="17" t="s">
        <v>14</v>
      </c>
      <c r="N93" s="17">
        <v>13</v>
      </c>
      <c r="O93" s="17" t="s">
        <v>13</v>
      </c>
      <c r="P93" s="18">
        <v>0</v>
      </c>
      <c r="Q93" s="19"/>
      <c r="R93" s="18" t="s">
        <v>13</v>
      </c>
      <c r="S93" s="18"/>
      <c r="T93" s="18" t="s">
        <v>14</v>
      </c>
      <c r="U93" s="20"/>
      <c r="V93" s="18" t="s">
        <v>13</v>
      </c>
      <c r="W93" s="21"/>
      <c r="X93" s="22" t="s">
        <v>599</v>
      </c>
      <c r="Y93" s="106" t="s">
        <v>1047</v>
      </c>
      <c r="Z93" s="47">
        <v>150</v>
      </c>
    </row>
    <row r="94" spans="1:26" ht="18" customHeight="1">
      <c r="A94" s="44">
        <f>VLOOKUP(Z94,貼付け!A:C,2,0)</f>
        <v>49</v>
      </c>
      <c r="B94" s="10" t="s">
        <v>2059</v>
      </c>
      <c r="C94" s="10" t="s">
        <v>2057</v>
      </c>
      <c r="D94" s="10" t="s">
        <v>141</v>
      </c>
      <c r="E94" s="11" t="s">
        <v>2060</v>
      </c>
      <c r="F94" s="11" t="s">
        <v>52</v>
      </c>
      <c r="G94" s="12" t="s">
        <v>12</v>
      </c>
      <c r="H94" s="59" t="s">
        <v>16</v>
      </c>
      <c r="I94" s="10" t="s">
        <v>2065</v>
      </c>
      <c r="J94" s="14">
        <v>10</v>
      </c>
      <c r="K94" s="15" t="s">
        <v>13</v>
      </c>
      <c r="L94" s="16">
        <v>0</v>
      </c>
      <c r="M94" s="17" t="s">
        <v>14</v>
      </c>
      <c r="N94" s="17">
        <v>20</v>
      </c>
      <c r="O94" s="17" t="s">
        <v>13</v>
      </c>
      <c r="P94" s="18">
        <v>0</v>
      </c>
      <c r="Q94" s="19"/>
      <c r="R94" s="18" t="s">
        <v>13</v>
      </c>
      <c r="S94" s="18"/>
      <c r="T94" s="18" t="s">
        <v>14</v>
      </c>
      <c r="U94" s="20"/>
      <c r="V94" s="18" t="s">
        <v>13</v>
      </c>
      <c r="W94" s="21"/>
      <c r="X94" s="22" t="s">
        <v>2237</v>
      </c>
      <c r="Y94" s="106" t="s">
        <v>2889</v>
      </c>
      <c r="Z94" s="47">
        <v>209</v>
      </c>
    </row>
    <row r="95" spans="1:26" ht="18" customHeight="1">
      <c r="A95" s="44">
        <f>VLOOKUP(Z95,貼付け!A:C,2,0)</f>
        <v>3104</v>
      </c>
      <c r="B95" s="10" t="s">
        <v>2551</v>
      </c>
      <c r="C95" s="10" t="s">
        <v>2552</v>
      </c>
      <c r="D95" s="10" t="s">
        <v>141</v>
      </c>
      <c r="E95" s="11" t="s">
        <v>2553</v>
      </c>
      <c r="F95" s="11" t="s">
        <v>78</v>
      </c>
      <c r="G95" s="12" t="s">
        <v>12</v>
      </c>
      <c r="H95" s="13" t="s">
        <v>16</v>
      </c>
      <c r="I95" s="10" t="s">
        <v>2554</v>
      </c>
      <c r="J95" s="14">
        <v>10</v>
      </c>
      <c r="K95" s="15" t="s">
        <v>13</v>
      </c>
      <c r="L95" s="16">
        <v>0</v>
      </c>
      <c r="M95" s="17" t="s">
        <v>14</v>
      </c>
      <c r="N95" s="17">
        <v>12</v>
      </c>
      <c r="O95" s="17" t="s">
        <v>13</v>
      </c>
      <c r="P95" s="18">
        <v>0</v>
      </c>
      <c r="Q95" s="19">
        <v>15</v>
      </c>
      <c r="R95" s="18" t="s">
        <v>13</v>
      </c>
      <c r="S95" s="18">
        <v>0</v>
      </c>
      <c r="T95" s="18" t="s">
        <v>14</v>
      </c>
      <c r="U95" s="20">
        <v>19</v>
      </c>
      <c r="V95" s="18" t="s">
        <v>13</v>
      </c>
      <c r="W95" s="21">
        <v>0</v>
      </c>
      <c r="X95" s="22"/>
      <c r="Y95" s="106" t="s">
        <v>16</v>
      </c>
      <c r="Z95" s="47">
        <v>215</v>
      </c>
    </row>
    <row r="96" spans="1:26" ht="18" customHeight="1">
      <c r="A96" s="44">
        <f>VLOOKUP(Z96,貼付け!A:C,2,0)</f>
        <v>1432</v>
      </c>
      <c r="B96" s="10" t="s">
        <v>218</v>
      </c>
      <c r="C96" s="10" t="s">
        <v>219</v>
      </c>
      <c r="D96" s="10" t="s">
        <v>141</v>
      </c>
      <c r="E96" s="11" t="s">
        <v>2628</v>
      </c>
      <c r="F96" s="11" t="s">
        <v>20</v>
      </c>
      <c r="G96" s="12" t="s">
        <v>12</v>
      </c>
      <c r="H96" s="13" t="s">
        <v>16</v>
      </c>
      <c r="I96" s="10" t="s">
        <v>221</v>
      </c>
      <c r="J96" s="14">
        <v>11</v>
      </c>
      <c r="K96" s="15" t="s">
        <v>13</v>
      </c>
      <c r="L96" s="16">
        <v>30</v>
      </c>
      <c r="M96" s="17" t="s">
        <v>14</v>
      </c>
      <c r="N96" s="17">
        <v>13</v>
      </c>
      <c r="O96" s="17" t="s">
        <v>13</v>
      </c>
      <c r="P96" s="18">
        <v>0</v>
      </c>
      <c r="Q96" s="19">
        <v>16</v>
      </c>
      <c r="R96" s="18" t="s">
        <v>13</v>
      </c>
      <c r="S96" s="18">
        <v>0</v>
      </c>
      <c r="T96" s="18" t="s">
        <v>14</v>
      </c>
      <c r="U96" s="20">
        <v>18</v>
      </c>
      <c r="V96" s="18" t="s">
        <v>13</v>
      </c>
      <c r="W96" s="21">
        <v>0</v>
      </c>
      <c r="X96" s="22" t="s">
        <v>598</v>
      </c>
      <c r="Y96" s="106" t="s">
        <v>1090</v>
      </c>
      <c r="Z96" s="47">
        <v>279</v>
      </c>
    </row>
    <row r="97" spans="1:26" ht="18" customHeight="1">
      <c r="A97" s="44">
        <f>VLOOKUP(Z97,貼付け!A:C,2,0)</f>
        <v>1983</v>
      </c>
      <c r="B97" s="10" t="s">
        <v>2274</v>
      </c>
      <c r="C97" s="10" t="s">
        <v>182</v>
      </c>
      <c r="D97" s="10" t="s">
        <v>47</v>
      </c>
      <c r="E97" s="11" t="s">
        <v>183</v>
      </c>
      <c r="F97" s="11" t="s">
        <v>20</v>
      </c>
      <c r="G97" s="12" t="s">
        <v>12</v>
      </c>
      <c r="H97" s="13" t="s">
        <v>16</v>
      </c>
      <c r="I97" s="10" t="s">
        <v>1050</v>
      </c>
      <c r="J97" s="14">
        <v>10</v>
      </c>
      <c r="K97" s="15" t="s">
        <v>13</v>
      </c>
      <c r="L97" s="16">
        <v>0</v>
      </c>
      <c r="M97" s="17" t="s">
        <v>14</v>
      </c>
      <c r="N97" s="17">
        <v>13</v>
      </c>
      <c r="O97" s="17" t="s">
        <v>13</v>
      </c>
      <c r="P97" s="18">
        <v>0</v>
      </c>
      <c r="Q97" s="19">
        <v>14</v>
      </c>
      <c r="R97" s="18" t="s">
        <v>13</v>
      </c>
      <c r="S97" s="18">
        <v>0</v>
      </c>
      <c r="T97" s="18" t="s">
        <v>14</v>
      </c>
      <c r="U97" s="20">
        <v>18</v>
      </c>
      <c r="V97" s="18" t="s">
        <v>13</v>
      </c>
      <c r="W97" s="21">
        <v>0</v>
      </c>
      <c r="X97" s="22" t="s">
        <v>2638</v>
      </c>
      <c r="Y97" s="106" t="s">
        <v>2639</v>
      </c>
      <c r="Z97" s="47">
        <v>56</v>
      </c>
    </row>
    <row r="98" spans="1:26" ht="18" customHeight="1">
      <c r="A98" s="44">
        <f>VLOOKUP(Z98,貼付け!A:C,2,0)</f>
        <v>2779</v>
      </c>
      <c r="B98" s="10" t="s">
        <v>552</v>
      </c>
      <c r="C98" s="10" t="s">
        <v>901</v>
      </c>
      <c r="D98" s="10" t="s">
        <v>47</v>
      </c>
      <c r="E98" s="11" t="s">
        <v>902</v>
      </c>
      <c r="F98" s="11" t="s">
        <v>20</v>
      </c>
      <c r="G98" s="12" t="s">
        <v>12</v>
      </c>
      <c r="H98" s="13" t="s">
        <v>16</v>
      </c>
      <c r="I98" s="10" t="s">
        <v>903</v>
      </c>
      <c r="J98" s="14">
        <v>5</v>
      </c>
      <c r="K98" s="15" t="s">
        <v>13</v>
      </c>
      <c r="L98" s="16">
        <v>0</v>
      </c>
      <c r="M98" s="17" t="s">
        <v>14</v>
      </c>
      <c r="N98" s="17">
        <v>11</v>
      </c>
      <c r="O98" s="17" t="s">
        <v>13</v>
      </c>
      <c r="P98" s="18">
        <v>0</v>
      </c>
      <c r="Q98" s="19"/>
      <c r="R98" s="18" t="s">
        <v>13</v>
      </c>
      <c r="S98" s="18"/>
      <c r="T98" s="18" t="s">
        <v>14</v>
      </c>
      <c r="U98" s="20"/>
      <c r="V98" s="18" t="s">
        <v>13</v>
      </c>
      <c r="W98" s="21"/>
      <c r="X98" s="22" t="s">
        <v>2230</v>
      </c>
      <c r="Y98" s="106" t="s">
        <v>2890</v>
      </c>
      <c r="Z98" s="47">
        <v>68</v>
      </c>
    </row>
    <row r="99" spans="1:26" ht="18" customHeight="1">
      <c r="A99" s="44">
        <f>VLOOKUP(Z99,貼付け!A:C,2,0)</f>
        <v>1243</v>
      </c>
      <c r="B99" s="10" t="s">
        <v>186</v>
      </c>
      <c r="C99" s="10" t="s">
        <v>187</v>
      </c>
      <c r="D99" s="10" t="s">
        <v>47</v>
      </c>
      <c r="E99" s="11" t="s">
        <v>2411</v>
      </c>
      <c r="F99" s="11" t="s">
        <v>39</v>
      </c>
      <c r="G99" s="12" t="s">
        <v>12</v>
      </c>
      <c r="H99" s="13" t="s">
        <v>16</v>
      </c>
      <c r="I99" s="10" t="s">
        <v>188</v>
      </c>
      <c r="J99" s="14">
        <v>11</v>
      </c>
      <c r="K99" s="15" t="s">
        <v>13</v>
      </c>
      <c r="L99" s="16">
        <v>0</v>
      </c>
      <c r="M99" s="17" t="s">
        <v>14</v>
      </c>
      <c r="N99" s="17">
        <v>12</v>
      </c>
      <c r="O99" s="17" t="s">
        <v>13</v>
      </c>
      <c r="P99" s="18">
        <v>0</v>
      </c>
      <c r="Q99" s="19"/>
      <c r="R99" s="18" t="s">
        <v>13</v>
      </c>
      <c r="S99" s="18"/>
      <c r="T99" s="18" t="s">
        <v>14</v>
      </c>
      <c r="U99" s="20"/>
      <c r="V99" s="18" t="s">
        <v>13</v>
      </c>
      <c r="W99" s="21"/>
      <c r="X99" s="22" t="s">
        <v>601</v>
      </c>
      <c r="Y99" s="106" t="s">
        <v>16</v>
      </c>
      <c r="Z99" s="47">
        <v>77</v>
      </c>
    </row>
    <row r="100" spans="1:26" ht="18" customHeight="1">
      <c r="A100" s="44">
        <f>VLOOKUP(Z100,貼付け!A:C,2,0)</f>
        <v>3086</v>
      </c>
      <c r="B100" s="10" t="s">
        <v>2443</v>
      </c>
      <c r="C100" s="10" t="s">
        <v>2066</v>
      </c>
      <c r="D100" s="10" t="s">
        <v>47</v>
      </c>
      <c r="E100" s="11" t="s">
        <v>2444</v>
      </c>
      <c r="F100" s="11" t="s">
        <v>39</v>
      </c>
      <c r="G100" s="12" t="s">
        <v>12</v>
      </c>
      <c r="H100" s="13" t="s">
        <v>16</v>
      </c>
      <c r="I100" s="10" t="s">
        <v>2068</v>
      </c>
      <c r="J100" s="14">
        <v>10</v>
      </c>
      <c r="K100" s="15" t="s">
        <v>13</v>
      </c>
      <c r="L100" s="16">
        <v>0</v>
      </c>
      <c r="M100" s="17" t="s">
        <v>14</v>
      </c>
      <c r="N100" s="17">
        <v>18</v>
      </c>
      <c r="O100" s="17" t="s">
        <v>13</v>
      </c>
      <c r="P100" s="18">
        <v>0</v>
      </c>
      <c r="Q100" s="19"/>
      <c r="R100" s="18" t="s">
        <v>13</v>
      </c>
      <c r="S100" s="18"/>
      <c r="T100" s="18" t="s">
        <v>14</v>
      </c>
      <c r="U100" s="20"/>
      <c r="V100" s="18" t="s">
        <v>13</v>
      </c>
      <c r="W100" s="21"/>
      <c r="X100" s="22" t="s">
        <v>2445</v>
      </c>
      <c r="Y100" s="106" t="s">
        <v>2446</v>
      </c>
      <c r="Z100" s="47">
        <v>103</v>
      </c>
    </row>
    <row r="101" spans="1:26" ht="18" customHeight="1">
      <c r="A101" s="44">
        <f>VLOOKUP(Z101,貼付け!A:C,2,0)</f>
        <v>1820</v>
      </c>
      <c r="B101" s="10" t="s">
        <v>466</v>
      </c>
      <c r="C101" s="10" t="s">
        <v>367</v>
      </c>
      <c r="D101" s="10" t="s">
        <v>47</v>
      </c>
      <c r="E101" s="11" t="s">
        <v>603</v>
      </c>
      <c r="F101" s="11" t="s">
        <v>20</v>
      </c>
      <c r="G101" s="12" t="s">
        <v>12</v>
      </c>
      <c r="H101" s="13" t="s">
        <v>16</v>
      </c>
      <c r="I101" s="10" t="s">
        <v>368</v>
      </c>
      <c r="J101" s="14">
        <v>10</v>
      </c>
      <c r="K101" s="15" t="s">
        <v>13</v>
      </c>
      <c r="L101" s="16">
        <v>0</v>
      </c>
      <c r="M101" s="17" t="s">
        <v>14</v>
      </c>
      <c r="N101" s="17">
        <v>14</v>
      </c>
      <c r="O101" s="17" t="s">
        <v>13</v>
      </c>
      <c r="P101" s="18">
        <v>30</v>
      </c>
      <c r="Q101" s="19"/>
      <c r="R101" s="18" t="s">
        <v>13</v>
      </c>
      <c r="S101" s="18"/>
      <c r="T101" s="18" t="s">
        <v>14</v>
      </c>
      <c r="U101" s="20"/>
      <c r="V101" s="18" t="s">
        <v>13</v>
      </c>
      <c r="W101" s="21"/>
      <c r="X101" s="22" t="s">
        <v>2452</v>
      </c>
      <c r="Y101" s="106"/>
      <c r="Z101" s="47">
        <v>109</v>
      </c>
    </row>
    <row r="102" spans="1:26" ht="18" customHeight="1">
      <c r="A102" s="44">
        <f>VLOOKUP(Z102,貼付け!A:C,2,0)</f>
        <v>1286</v>
      </c>
      <c r="B102" s="10" t="s">
        <v>297</v>
      </c>
      <c r="C102" s="10" t="s">
        <v>298</v>
      </c>
      <c r="D102" s="10" t="s">
        <v>47</v>
      </c>
      <c r="E102" s="11" t="s">
        <v>2453</v>
      </c>
      <c r="F102" s="11" t="s">
        <v>20</v>
      </c>
      <c r="G102" s="12" t="s">
        <v>12</v>
      </c>
      <c r="H102" s="13" t="s">
        <v>16</v>
      </c>
      <c r="I102" s="10" t="s">
        <v>299</v>
      </c>
      <c r="J102" s="14">
        <v>8</v>
      </c>
      <c r="K102" s="15" t="s">
        <v>13</v>
      </c>
      <c r="L102" s="16">
        <v>0</v>
      </c>
      <c r="M102" s="17" t="s">
        <v>14</v>
      </c>
      <c r="N102" s="17">
        <v>14</v>
      </c>
      <c r="O102" s="17" t="s">
        <v>13</v>
      </c>
      <c r="P102" s="18">
        <v>0</v>
      </c>
      <c r="Q102" s="19"/>
      <c r="R102" s="18" t="s">
        <v>13</v>
      </c>
      <c r="S102" s="18"/>
      <c r="T102" s="18" t="s">
        <v>14</v>
      </c>
      <c r="U102" s="20"/>
      <c r="V102" s="18" t="s">
        <v>13</v>
      </c>
      <c r="W102" s="21"/>
      <c r="X102" s="22" t="s">
        <v>2454</v>
      </c>
      <c r="Y102" s="106" t="s">
        <v>1051</v>
      </c>
      <c r="Z102" s="47">
        <v>111</v>
      </c>
    </row>
    <row r="103" spans="1:26" ht="18" customHeight="1">
      <c r="A103" s="44">
        <f>VLOOKUP(Z103,貼付け!A:C,2,0)</f>
        <v>1061</v>
      </c>
      <c r="B103" s="10" t="s">
        <v>45</v>
      </c>
      <c r="C103" s="10" t="s">
        <v>46</v>
      </c>
      <c r="D103" s="10" t="s">
        <v>47</v>
      </c>
      <c r="E103" s="11" t="s">
        <v>2471</v>
      </c>
      <c r="F103" s="11" t="s">
        <v>20</v>
      </c>
      <c r="G103" s="12" t="s">
        <v>12</v>
      </c>
      <c r="H103" s="13" t="s">
        <v>16</v>
      </c>
      <c r="I103" s="10" t="s">
        <v>48</v>
      </c>
      <c r="J103" s="14">
        <v>7</v>
      </c>
      <c r="K103" s="15" t="s">
        <v>13</v>
      </c>
      <c r="L103" s="16">
        <v>0</v>
      </c>
      <c r="M103" s="17" t="s">
        <v>14</v>
      </c>
      <c r="N103" s="17">
        <v>13</v>
      </c>
      <c r="O103" s="17" t="s">
        <v>13</v>
      </c>
      <c r="P103" s="18">
        <v>0</v>
      </c>
      <c r="Q103" s="19"/>
      <c r="R103" s="18" t="s">
        <v>13</v>
      </c>
      <c r="S103" s="18"/>
      <c r="T103" s="18" t="s">
        <v>14</v>
      </c>
      <c r="U103" s="20"/>
      <c r="V103" s="18" t="s">
        <v>13</v>
      </c>
      <c r="W103" s="21"/>
      <c r="X103" s="22" t="s">
        <v>1092</v>
      </c>
      <c r="Y103" s="106" t="s">
        <v>16</v>
      </c>
      <c r="Z103" s="47">
        <v>133</v>
      </c>
    </row>
    <row r="104" spans="1:26" ht="18" customHeight="1">
      <c r="A104" s="44">
        <f>VLOOKUP(Z104,貼付け!A:C,2,0)</f>
        <v>2683</v>
      </c>
      <c r="B104" s="10" t="s">
        <v>511</v>
      </c>
      <c r="C104" s="10" t="s">
        <v>746</v>
      </c>
      <c r="D104" s="10" t="s">
        <v>47</v>
      </c>
      <c r="E104" s="11" t="s">
        <v>2472</v>
      </c>
      <c r="F104" s="11" t="s">
        <v>52</v>
      </c>
      <c r="G104" s="12" t="s">
        <v>15</v>
      </c>
      <c r="H104" s="13" t="s">
        <v>17</v>
      </c>
      <c r="I104" s="10" t="s">
        <v>747</v>
      </c>
      <c r="J104" s="14">
        <v>12</v>
      </c>
      <c r="K104" s="15" t="s">
        <v>13</v>
      </c>
      <c r="L104" s="16">
        <v>0</v>
      </c>
      <c r="M104" s="17" t="s">
        <v>14</v>
      </c>
      <c r="N104" s="17">
        <v>18</v>
      </c>
      <c r="O104" s="17" t="s">
        <v>13</v>
      </c>
      <c r="P104" s="18">
        <v>0</v>
      </c>
      <c r="Q104" s="19">
        <v>18</v>
      </c>
      <c r="R104" s="18" t="s">
        <v>13</v>
      </c>
      <c r="S104" s="18">
        <v>30</v>
      </c>
      <c r="T104" s="18" t="s">
        <v>14</v>
      </c>
      <c r="U104" s="20">
        <v>22</v>
      </c>
      <c r="V104" s="18" t="s">
        <v>13</v>
      </c>
      <c r="W104" s="21">
        <v>30</v>
      </c>
      <c r="X104" s="22"/>
      <c r="Y104" s="106" t="s">
        <v>2891</v>
      </c>
      <c r="Z104" s="47">
        <v>135</v>
      </c>
    </row>
    <row r="105" spans="1:26" ht="18" customHeight="1">
      <c r="A105" s="44">
        <f>VLOOKUP(Z105,貼付け!A:C,2,0)</f>
        <v>310</v>
      </c>
      <c r="B105" s="10" t="s">
        <v>475</v>
      </c>
      <c r="C105" s="10" t="s">
        <v>718</v>
      </c>
      <c r="D105" s="10" t="s">
        <v>47</v>
      </c>
      <c r="E105" s="11" t="s">
        <v>2512</v>
      </c>
      <c r="F105" s="11" t="s">
        <v>20</v>
      </c>
      <c r="G105" s="12" t="s">
        <v>12</v>
      </c>
      <c r="H105" s="13" t="s">
        <v>16</v>
      </c>
      <c r="I105" s="10" t="s">
        <v>719</v>
      </c>
      <c r="J105" s="14">
        <v>8</v>
      </c>
      <c r="K105" s="15" t="s">
        <v>13</v>
      </c>
      <c r="L105" s="16">
        <v>30</v>
      </c>
      <c r="M105" s="17" t="s">
        <v>14</v>
      </c>
      <c r="N105" s="17">
        <v>13</v>
      </c>
      <c r="O105" s="17" t="s">
        <v>13</v>
      </c>
      <c r="P105" s="18">
        <v>0</v>
      </c>
      <c r="Q105" s="19"/>
      <c r="R105" s="18" t="s">
        <v>13</v>
      </c>
      <c r="S105" s="18"/>
      <c r="T105" s="18" t="s">
        <v>14</v>
      </c>
      <c r="U105" s="20"/>
      <c r="V105" s="18" t="s">
        <v>13</v>
      </c>
      <c r="W105" s="21"/>
      <c r="X105" s="22"/>
      <c r="Y105" s="106" t="s">
        <v>1091</v>
      </c>
      <c r="Z105" s="47">
        <v>177</v>
      </c>
    </row>
    <row r="106" spans="1:26" ht="18" customHeight="1">
      <c r="A106" s="44">
        <f>VLOOKUP(Z106,貼付け!A:C,2,0)</f>
        <v>1949</v>
      </c>
      <c r="B106" s="10" t="s">
        <v>90</v>
      </c>
      <c r="C106" s="10" t="s">
        <v>1165</v>
      </c>
      <c r="D106" s="10" t="s">
        <v>47</v>
      </c>
      <c r="E106" s="11" t="s">
        <v>92</v>
      </c>
      <c r="F106" s="11" t="s">
        <v>29</v>
      </c>
      <c r="G106" s="12" t="s">
        <v>12</v>
      </c>
      <c r="H106" s="13" t="s">
        <v>16</v>
      </c>
      <c r="I106" s="10" t="s">
        <v>600</v>
      </c>
      <c r="J106" s="14">
        <v>9</v>
      </c>
      <c r="K106" s="15" t="s">
        <v>13</v>
      </c>
      <c r="L106" s="16">
        <v>0</v>
      </c>
      <c r="M106" s="17" t="s">
        <v>14</v>
      </c>
      <c r="N106" s="17">
        <v>12</v>
      </c>
      <c r="O106" s="17" t="s">
        <v>13</v>
      </c>
      <c r="P106" s="18">
        <v>0</v>
      </c>
      <c r="Q106" s="19"/>
      <c r="R106" s="18" t="s">
        <v>13</v>
      </c>
      <c r="S106" s="18"/>
      <c r="T106" s="18" t="s">
        <v>14</v>
      </c>
      <c r="U106" s="20"/>
      <c r="V106" s="18" t="s">
        <v>13</v>
      </c>
      <c r="W106" s="21"/>
      <c r="X106" s="22"/>
      <c r="Y106" s="106" t="s">
        <v>16</v>
      </c>
      <c r="Z106" s="47">
        <v>183</v>
      </c>
    </row>
    <row r="107" spans="1:26" ht="18" customHeight="1">
      <c r="A107" s="44">
        <f>VLOOKUP(Z107,貼付け!A:C,2,0)</f>
        <v>3090</v>
      </c>
      <c r="B107" s="10" t="s">
        <v>2287</v>
      </c>
      <c r="C107" s="10" t="s">
        <v>746</v>
      </c>
      <c r="D107" s="10" t="s">
        <v>47</v>
      </c>
      <c r="E107" s="11" t="s">
        <v>2533</v>
      </c>
      <c r="F107" s="11" t="s">
        <v>39</v>
      </c>
      <c r="G107" s="12" t="s">
        <v>12</v>
      </c>
      <c r="H107" s="13" t="s">
        <v>16</v>
      </c>
      <c r="I107" s="10" t="s">
        <v>2534</v>
      </c>
      <c r="J107" s="14">
        <v>10</v>
      </c>
      <c r="K107" s="15" t="s">
        <v>13</v>
      </c>
      <c r="L107" s="16">
        <v>0</v>
      </c>
      <c r="M107" s="17" t="s">
        <v>14</v>
      </c>
      <c r="N107" s="17">
        <v>16</v>
      </c>
      <c r="O107" s="17" t="s">
        <v>13</v>
      </c>
      <c r="P107" s="18">
        <v>0</v>
      </c>
      <c r="Q107" s="19"/>
      <c r="R107" s="18" t="s">
        <v>13</v>
      </c>
      <c r="S107" s="18"/>
      <c r="T107" s="18" t="s">
        <v>14</v>
      </c>
      <c r="U107" s="20"/>
      <c r="V107" s="18" t="s">
        <v>13</v>
      </c>
      <c r="W107" s="21"/>
      <c r="X107" s="22" t="s">
        <v>2535</v>
      </c>
      <c r="Y107" s="106" t="s">
        <v>2536</v>
      </c>
      <c r="Z107" s="47">
        <v>198</v>
      </c>
    </row>
    <row r="108" spans="1:26" ht="18" customHeight="1">
      <c r="A108" s="44">
        <f>VLOOKUP(Z108,貼付け!A:C,2,0)</f>
        <v>1599</v>
      </c>
      <c r="B108" s="10" t="s">
        <v>537</v>
      </c>
      <c r="C108" s="10" t="s">
        <v>182</v>
      </c>
      <c r="D108" s="10" t="s">
        <v>47</v>
      </c>
      <c r="E108" s="11" t="s">
        <v>2537</v>
      </c>
      <c r="F108" s="11" t="s">
        <v>20</v>
      </c>
      <c r="G108" s="12" t="s">
        <v>12</v>
      </c>
      <c r="H108" s="13" t="s">
        <v>16</v>
      </c>
      <c r="I108" s="10" t="s">
        <v>878</v>
      </c>
      <c r="J108" s="14"/>
      <c r="K108" s="15" t="s">
        <v>13</v>
      </c>
      <c r="L108" s="16"/>
      <c r="M108" s="17" t="s">
        <v>14</v>
      </c>
      <c r="N108" s="17"/>
      <c r="O108" s="17" t="s">
        <v>13</v>
      </c>
      <c r="P108" s="18"/>
      <c r="Q108" s="19">
        <v>15</v>
      </c>
      <c r="R108" s="18" t="s">
        <v>13</v>
      </c>
      <c r="S108" s="18">
        <v>0</v>
      </c>
      <c r="T108" s="18" t="s">
        <v>14</v>
      </c>
      <c r="U108" s="20">
        <v>16</v>
      </c>
      <c r="V108" s="18" t="s">
        <v>13</v>
      </c>
      <c r="W108" s="21">
        <v>0</v>
      </c>
      <c r="X108" s="22"/>
      <c r="Y108" s="106" t="s">
        <v>2538</v>
      </c>
      <c r="Z108" s="47">
        <v>201</v>
      </c>
    </row>
    <row r="109" spans="1:26" ht="18" customHeight="1">
      <c r="A109" s="44">
        <f>VLOOKUP(Z109,貼付け!A:C,2,0)</f>
        <v>2983</v>
      </c>
      <c r="B109" s="10" t="s">
        <v>1936</v>
      </c>
      <c r="C109" s="10" t="s">
        <v>1005</v>
      </c>
      <c r="D109" s="10" t="s">
        <v>47</v>
      </c>
      <c r="E109" s="11" t="s">
        <v>2543</v>
      </c>
      <c r="F109" s="11" t="s">
        <v>20</v>
      </c>
      <c r="G109" s="12" t="s">
        <v>12</v>
      </c>
      <c r="H109" s="13" t="s">
        <v>16</v>
      </c>
      <c r="I109" s="10" t="s">
        <v>1757</v>
      </c>
      <c r="J109" s="14">
        <v>9</v>
      </c>
      <c r="K109" s="15" t="s">
        <v>13</v>
      </c>
      <c r="L109" s="16">
        <v>0</v>
      </c>
      <c r="M109" s="17" t="s">
        <v>14</v>
      </c>
      <c r="N109" s="17">
        <v>10</v>
      </c>
      <c r="O109" s="17" t="s">
        <v>13</v>
      </c>
      <c r="P109" s="18">
        <v>0</v>
      </c>
      <c r="Q109" s="19"/>
      <c r="R109" s="18" t="s">
        <v>13</v>
      </c>
      <c r="S109" s="18"/>
      <c r="T109" s="18" t="s">
        <v>14</v>
      </c>
      <c r="U109" s="20"/>
      <c r="V109" s="18" t="s">
        <v>13</v>
      </c>
      <c r="W109" s="21"/>
      <c r="X109" s="22" t="s">
        <v>2227</v>
      </c>
      <c r="Y109" s="106" t="s">
        <v>2544</v>
      </c>
      <c r="Z109" s="47">
        <v>205</v>
      </c>
    </row>
    <row r="110" spans="1:26" ht="18" customHeight="1">
      <c r="A110" s="44">
        <f>VLOOKUP(Z110,貼付け!A:C,2,0)</f>
        <v>1161</v>
      </c>
      <c r="B110" s="10" t="s">
        <v>1048</v>
      </c>
      <c r="C110" s="10" t="s">
        <v>808</v>
      </c>
      <c r="D110" s="10" t="s">
        <v>47</v>
      </c>
      <c r="E110" s="11" t="s">
        <v>1049</v>
      </c>
      <c r="F110" s="11" t="s">
        <v>20</v>
      </c>
      <c r="G110" s="12" t="s">
        <v>12</v>
      </c>
      <c r="H110" s="13" t="s">
        <v>16</v>
      </c>
      <c r="I110" s="10" t="s">
        <v>1050</v>
      </c>
      <c r="J110" s="14"/>
      <c r="K110" s="15" t="s">
        <v>13</v>
      </c>
      <c r="L110" s="16"/>
      <c r="M110" s="17" t="s">
        <v>14</v>
      </c>
      <c r="N110" s="17"/>
      <c r="O110" s="17" t="s">
        <v>13</v>
      </c>
      <c r="P110" s="18"/>
      <c r="Q110" s="19">
        <v>16</v>
      </c>
      <c r="R110" s="18" t="s">
        <v>13</v>
      </c>
      <c r="S110" s="18">
        <v>0</v>
      </c>
      <c r="T110" s="18" t="s">
        <v>14</v>
      </c>
      <c r="U110" s="20">
        <v>17</v>
      </c>
      <c r="V110" s="18" t="s">
        <v>13</v>
      </c>
      <c r="W110" s="21">
        <v>0</v>
      </c>
      <c r="X110" s="22"/>
      <c r="Y110" s="106" t="s">
        <v>2388</v>
      </c>
      <c r="Z110" s="47">
        <v>207</v>
      </c>
    </row>
    <row r="111" spans="1:26" ht="18" customHeight="1">
      <c r="A111" s="44">
        <f>VLOOKUP(Z111,貼付け!A:C,2,0)</f>
        <v>3111</v>
      </c>
      <c r="B111" s="10" t="s">
        <v>2560</v>
      </c>
      <c r="C111" s="10" t="s">
        <v>182</v>
      </c>
      <c r="D111" s="10" t="s">
        <v>47</v>
      </c>
      <c r="E111" s="11" t="s">
        <v>2561</v>
      </c>
      <c r="F111" s="11" t="s">
        <v>20</v>
      </c>
      <c r="G111" s="12" t="s">
        <v>12</v>
      </c>
      <c r="H111" s="13" t="s">
        <v>16</v>
      </c>
      <c r="I111" s="10" t="s">
        <v>2312</v>
      </c>
      <c r="J111" s="14">
        <v>10</v>
      </c>
      <c r="K111" s="15" t="s">
        <v>13</v>
      </c>
      <c r="L111" s="16">
        <v>0</v>
      </c>
      <c r="M111" s="17" t="s">
        <v>14</v>
      </c>
      <c r="N111" s="17">
        <v>16</v>
      </c>
      <c r="O111" s="17" t="s">
        <v>13</v>
      </c>
      <c r="P111" s="18">
        <v>0</v>
      </c>
      <c r="Q111" s="19"/>
      <c r="R111" s="18" t="s">
        <v>13</v>
      </c>
      <c r="S111" s="18"/>
      <c r="T111" s="18" t="s">
        <v>14</v>
      </c>
      <c r="U111" s="20"/>
      <c r="V111" s="18" t="s">
        <v>13</v>
      </c>
      <c r="W111" s="21"/>
      <c r="X111" s="22" t="s">
        <v>2313</v>
      </c>
      <c r="Y111" s="106" t="s">
        <v>2562</v>
      </c>
      <c r="Z111" s="47">
        <v>221</v>
      </c>
    </row>
    <row r="112" spans="1:26" ht="18" customHeight="1">
      <c r="A112" s="44">
        <f>VLOOKUP(Z112,貼付け!A:C,2,0)</f>
        <v>1710</v>
      </c>
      <c r="B112" s="10" t="s">
        <v>496</v>
      </c>
      <c r="C112" s="10" t="s">
        <v>808</v>
      </c>
      <c r="D112" s="10" t="s">
        <v>47</v>
      </c>
      <c r="E112" s="11" t="s">
        <v>2569</v>
      </c>
      <c r="F112" s="11" t="s">
        <v>20</v>
      </c>
      <c r="G112" s="12" t="s">
        <v>12</v>
      </c>
      <c r="H112" s="13" t="s">
        <v>16</v>
      </c>
      <c r="I112" s="10" t="s">
        <v>809</v>
      </c>
      <c r="J112" s="14">
        <v>10</v>
      </c>
      <c r="K112" s="15" t="s">
        <v>13</v>
      </c>
      <c r="L112" s="16">
        <v>0</v>
      </c>
      <c r="M112" s="17" t="s">
        <v>14</v>
      </c>
      <c r="N112" s="17">
        <v>11</v>
      </c>
      <c r="O112" s="17" t="s">
        <v>13</v>
      </c>
      <c r="P112" s="18">
        <v>0</v>
      </c>
      <c r="Q112" s="19"/>
      <c r="R112" s="18" t="s">
        <v>13</v>
      </c>
      <c r="S112" s="18"/>
      <c r="T112" s="18" t="s">
        <v>14</v>
      </c>
      <c r="U112" s="20"/>
      <c r="V112" s="18" t="s">
        <v>13</v>
      </c>
      <c r="W112" s="21"/>
      <c r="X112" s="22" t="s">
        <v>810</v>
      </c>
      <c r="Y112" s="106" t="s">
        <v>2570</v>
      </c>
      <c r="Z112" s="47">
        <v>229</v>
      </c>
    </row>
    <row r="113" spans="1:26" ht="18" customHeight="1">
      <c r="A113" s="44">
        <f>VLOOKUP(Z113,貼付け!A:C,2,0)</f>
        <v>1374</v>
      </c>
      <c r="B113" s="10" t="s">
        <v>517</v>
      </c>
      <c r="C113" s="10" t="s">
        <v>748</v>
      </c>
      <c r="D113" s="10" t="s">
        <v>47</v>
      </c>
      <c r="E113" s="11" t="s">
        <v>2576</v>
      </c>
      <c r="F113" s="11" t="s">
        <v>29</v>
      </c>
      <c r="G113" s="12" t="s">
        <v>15</v>
      </c>
      <c r="H113" s="13" t="s">
        <v>17</v>
      </c>
      <c r="I113" s="10" t="s">
        <v>749</v>
      </c>
      <c r="J113" s="14">
        <v>8</v>
      </c>
      <c r="K113" s="15" t="s">
        <v>13</v>
      </c>
      <c r="L113" s="16">
        <v>30</v>
      </c>
      <c r="M113" s="17" t="s">
        <v>14</v>
      </c>
      <c r="N113" s="17">
        <v>9</v>
      </c>
      <c r="O113" s="17" t="s">
        <v>13</v>
      </c>
      <c r="P113" s="18">
        <v>30</v>
      </c>
      <c r="Q113" s="19"/>
      <c r="R113" s="18" t="s">
        <v>13</v>
      </c>
      <c r="S113" s="18"/>
      <c r="T113" s="18" t="s">
        <v>14</v>
      </c>
      <c r="U113" s="20"/>
      <c r="V113" s="18" t="s">
        <v>13</v>
      </c>
      <c r="W113" s="21"/>
      <c r="X113" s="22"/>
      <c r="Y113" s="106" t="s">
        <v>2577</v>
      </c>
      <c r="Z113" s="47">
        <v>233</v>
      </c>
    </row>
    <row r="114" spans="1:26" ht="18" customHeight="1">
      <c r="A114" s="44">
        <f>VLOOKUP(Z114,貼付け!A:C,2,0)</f>
        <v>315</v>
      </c>
      <c r="B114" s="10" t="s">
        <v>545</v>
      </c>
      <c r="C114" s="10" t="s">
        <v>900</v>
      </c>
      <c r="D114" s="10" t="s">
        <v>47</v>
      </c>
      <c r="E114" s="11" t="s">
        <v>2592</v>
      </c>
      <c r="F114" s="11" t="s">
        <v>52</v>
      </c>
      <c r="G114" s="12" t="s">
        <v>12</v>
      </c>
      <c r="H114" s="13" t="s">
        <v>16</v>
      </c>
      <c r="I114" s="10" t="s">
        <v>2593</v>
      </c>
      <c r="J114" s="14"/>
      <c r="K114" s="15" t="s">
        <v>13</v>
      </c>
      <c r="L114" s="16"/>
      <c r="M114" s="17" t="s">
        <v>14</v>
      </c>
      <c r="N114" s="17"/>
      <c r="O114" s="17" t="s">
        <v>13</v>
      </c>
      <c r="P114" s="18"/>
      <c r="Q114" s="19">
        <v>12</v>
      </c>
      <c r="R114" s="18" t="s">
        <v>13</v>
      </c>
      <c r="S114" s="18">
        <v>0</v>
      </c>
      <c r="T114" s="18" t="s">
        <v>14</v>
      </c>
      <c r="U114" s="20">
        <v>18</v>
      </c>
      <c r="V114" s="18" t="s">
        <v>13</v>
      </c>
      <c r="W114" s="21">
        <v>0</v>
      </c>
      <c r="X114" s="22" t="s">
        <v>2594</v>
      </c>
      <c r="Y114" s="106" t="s">
        <v>16</v>
      </c>
      <c r="Z114" s="47">
        <v>249</v>
      </c>
    </row>
    <row r="115" spans="1:26" ht="18" customHeight="1">
      <c r="A115" s="44">
        <f>VLOOKUP(Z115,貼付け!A:C,2,0)</f>
        <v>814</v>
      </c>
      <c r="B115" s="10" t="s">
        <v>85</v>
      </c>
      <c r="C115" s="10" t="s">
        <v>86</v>
      </c>
      <c r="D115" s="10" t="s">
        <v>87</v>
      </c>
      <c r="E115" s="11" t="s">
        <v>88</v>
      </c>
      <c r="F115" s="11" t="s">
        <v>20</v>
      </c>
      <c r="G115" s="12" t="s">
        <v>12</v>
      </c>
      <c r="H115" s="13" t="s">
        <v>16</v>
      </c>
      <c r="I115" s="10" t="s">
        <v>89</v>
      </c>
      <c r="J115" s="14">
        <v>9</v>
      </c>
      <c r="K115" s="15" t="s">
        <v>13</v>
      </c>
      <c r="L115" s="16">
        <v>0</v>
      </c>
      <c r="M115" s="17" t="s">
        <v>14</v>
      </c>
      <c r="N115" s="17">
        <v>12</v>
      </c>
      <c r="O115" s="17" t="s">
        <v>13</v>
      </c>
      <c r="P115" s="18">
        <v>0</v>
      </c>
      <c r="Q115" s="19"/>
      <c r="R115" s="18" t="s">
        <v>13</v>
      </c>
      <c r="S115" s="18"/>
      <c r="T115" s="18" t="s">
        <v>14</v>
      </c>
      <c r="U115" s="20"/>
      <c r="V115" s="18" t="s">
        <v>13</v>
      </c>
      <c r="W115" s="21"/>
      <c r="X115" s="22"/>
      <c r="Y115" s="106" t="s">
        <v>2377</v>
      </c>
      <c r="Z115" s="47">
        <v>38</v>
      </c>
    </row>
    <row r="116" spans="1:26" ht="18" customHeight="1">
      <c r="A116" s="44">
        <f>VLOOKUP(Z116,貼付け!A:C,2,0)</f>
        <v>376</v>
      </c>
      <c r="B116" s="10" t="s">
        <v>118</v>
      </c>
      <c r="C116" s="10" t="s">
        <v>119</v>
      </c>
      <c r="D116" s="10" t="s">
        <v>87</v>
      </c>
      <c r="E116" s="11" t="s">
        <v>120</v>
      </c>
      <c r="F116" s="11" t="s">
        <v>78</v>
      </c>
      <c r="G116" s="12" t="s">
        <v>12</v>
      </c>
      <c r="H116" s="13" t="s">
        <v>16</v>
      </c>
      <c r="I116" s="10" t="s">
        <v>1094</v>
      </c>
      <c r="J116" s="14">
        <v>9</v>
      </c>
      <c r="K116" s="15" t="s">
        <v>13</v>
      </c>
      <c r="L116" s="16">
        <v>0</v>
      </c>
      <c r="M116" s="17" t="s">
        <v>14</v>
      </c>
      <c r="N116" s="17">
        <v>21</v>
      </c>
      <c r="O116" s="17" t="s">
        <v>13</v>
      </c>
      <c r="P116" s="18">
        <v>0</v>
      </c>
      <c r="Q116" s="19"/>
      <c r="R116" s="18" t="s">
        <v>13</v>
      </c>
      <c r="S116" s="18"/>
      <c r="T116" s="18" t="s">
        <v>14</v>
      </c>
      <c r="U116" s="20"/>
      <c r="V116" s="18" t="s">
        <v>13</v>
      </c>
      <c r="W116" s="21"/>
      <c r="X116" s="22"/>
      <c r="Y116" s="106" t="s">
        <v>16</v>
      </c>
      <c r="Z116" s="47">
        <v>60</v>
      </c>
    </row>
    <row r="117" spans="1:26" ht="18" customHeight="1">
      <c r="A117" s="44">
        <f>VLOOKUP(Z117,貼付け!A:C,2,0)</f>
        <v>815</v>
      </c>
      <c r="B117" s="10" t="s">
        <v>484</v>
      </c>
      <c r="C117" s="10" t="s">
        <v>673</v>
      </c>
      <c r="D117" s="10" t="s">
        <v>87</v>
      </c>
      <c r="E117" s="11" t="s">
        <v>674</v>
      </c>
      <c r="F117" s="11" t="s">
        <v>20</v>
      </c>
      <c r="G117" s="12" t="s">
        <v>12</v>
      </c>
      <c r="H117" s="13" t="s">
        <v>16</v>
      </c>
      <c r="I117" s="10" t="s">
        <v>675</v>
      </c>
      <c r="J117" s="14">
        <v>9</v>
      </c>
      <c r="K117" s="15" t="s">
        <v>13</v>
      </c>
      <c r="L117" s="16">
        <v>0</v>
      </c>
      <c r="M117" s="17" t="s">
        <v>14</v>
      </c>
      <c r="N117" s="17">
        <v>12</v>
      </c>
      <c r="O117" s="17" t="s">
        <v>13</v>
      </c>
      <c r="P117" s="18">
        <v>0</v>
      </c>
      <c r="Q117" s="19">
        <v>12</v>
      </c>
      <c r="R117" s="18" t="s">
        <v>13</v>
      </c>
      <c r="S117" s="18">
        <v>0</v>
      </c>
      <c r="T117" s="18" t="s">
        <v>14</v>
      </c>
      <c r="U117" s="20">
        <v>15</v>
      </c>
      <c r="V117" s="18" t="s">
        <v>13</v>
      </c>
      <c r="W117" s="21">
        <v>0</v>
      </c>
      <c r="X117" s="22" t="s">
        <v>2417</v>
      </c>
      <c r="Y117" s="106" t="s">
        <v>676</v>
      </c>
      <c r="Z117" s="47">
        <v>82</v>
      </c>
    </row>
    <row r="118" spans="1:26" ht="18" customHeight="1">
      <c r="A118" s="44">
        <f>VLOOKUP(Z118,貼付け!A:C,2,0)</f>
        <v>819</v>
      </c>
      <c r="B118" s="10" t="s">
        <v>2261</v>
      </c>
      <c r="C118" s="10" t="s">
        <v>230</v>
      </c>
      <c r="D118" s="10" t="s">
        <v>87</v>
      </c>
      <c r="E118" s="11" t="s">
        <v>231</v>
      </c>
      <c r="F118" s="11" t="s">
        <v>20</v>
      </c>
      <c r="G118" s="12" t="s">
        <v>12</v>
      </c>
      <c r="H118" s="13" t="s">
        <v>16</v>
      </c>
      <c r="I118" s="10" t="s">
        <v>232</v>
      </c>
      <c r="J118" s="14">
        <v>8</v>
      </c>
      <c r="K118" s="15" t="s">
        <v>13</v>
      </c>
      <c r="L118" s="16">
        <v>30</v>
      </c>
      <c r="M118" s="17" t="s">
        <v>14</v>
      </c>
      <c r="N118" s="17">
        <v>13</v>
      </c>
      <c r="O118" s="17" t="s">
        <v>13</v>
      </c>
      <c r="P118" s="18">
        <v>0</v>
      </c>
      <c r="Q118" s="19"/>
      <c r="R118" s="18" t="s">
        <v>13</v>
      </c>
      <c r="S118" s="18"/>
      <c r="T118" s="18" t="s">
        <v>14</v>
      </c>
      <c r="U118" s="20"/>
      <c r="V118" s="18" t="s">
        <v>13</v>
      </c>
      <c r="W118" s="21"/>
      <c r="X118" s="22" t="s">
        <v>2530</v>
      </c>
      <c r="Y118" s="106" t="s">
        <v>2531</v>
      </c>
      <c r="Z118" s="47">
        <v>195</v>
      </c>
    </row>
    <row r="119" spans="1:26" ht="18" customHeight="1">
      <c r="A119" s="44">
        <f>VLOOKUP(Z119,貼付け!A:C,2,0)</f>
        <v>1236</v>
      </c>
      <c r="B119" s="10" t="s">
        <v>433</v>
      </c>
      <c r="C119" s="10" t="s">
        <v>434</v>
      </c>
      <c r="D119" s="10" t="s">
        <v>76</v>
      </c>
      <c r="E119" s="11" t="s">
        <v>435</v>
      </c>
      <c r="F119" s="11" t="s">
        <v>20</v>
      </c>
      <c r="G119" s="12" t="s">
        <v>12</v>
      </c>
      <c r="H119" s="13" t="s">
        <v>16</v>
      </c>
      <c r="I119" s="10" t="s">
        <v>436</v>
      </c>
      <c r="J119" s="14">
        <v>9</v>
      </c>
      <c r="K119" s="15" t="s">
        <v>13</v>
      </c>
      <c r="L119" s="16">
        <v>0</v>
      </c>
      <c r="M119" s="17" t="s">
        <v>14</v>
      </c>
      <c r="N119" s="17">
        <v>12</v>
      </c>
      <c r="O119" s="17" t="s">
        <v>13</v>
      </c>
      <c r="P119" s="18">
        <v>0</v>
      </c>
      <c r="Q119" s="19">
        <v>12</v>
      </c>
      <c r="R119" s="18" t="s">
        <v>13</v>
      </c>
      <c r="S119" s="18">
        <v>0</v>
      </c>
      <c r="T119" s="18" t="s">
        <v>14</v>
      </c>
      <c r="U119" s="20">
        <v>15</v>
      </c>
      <c r="V119" s="18" t="s">
        <v>13</v>
      </c>
      <c r="W119" s="21">
        <v>0</v>
      </c>
      <c r="X119" s="22" t="s">
        <v>606</v>
      </c>
      <c r="Y119" s="106" t="s">
        <v>2376</v>
      </c>
      <c r="Z119" s="47">
        <v>37</v>
      </c>
    </row>
    <row r="120" spans="1:26" ht="18" customHeight="1">
      <c r="A120" s="44">
        <f>VLOOKUP(Z120,貼付け!A:C,2,0)</f>
        <v>89</v>
      </c>
      <c r="B120" s="10" t="s">
        <v>1347</v>
      </c>
      <c r="C120" s="10" t="s">
        <v>75</v>
      </c>
      <c r="D120" s="10" t="s">
        <v>76</v>
      </c>
      <c r="E120" s="11" t="s">
        <v>77</v>
      </c>
      <c r="F120" s="11" t="s">
        <v>78</v>
      </c>
      <c r="G120" s="12" t="s">
        <v>12</v>
      </c>
      <c r="H120" s="13" t="s">
        <v>16</v>
      </c>
      <c r="I120" s="10" t="s">
        <v>2504</v>
      </c>
      <c r="J120" s="14">
        <v>9</v>
      </c>
      <c r="K120" s="15" t="s">
        <v>13</v>
      </c>
      <c r="L120" s="16">
        <v>0</v>
      </c>
      <c r="M120" s="17" t="s">
        <v>14</v>
      </c>
      <c r="N120" s="17">
        <v>17</v>
      </c>
      <c r="O120" s="17" t="s">
        <v>13</v>
      </c>
      <c r="P120" s="18">
        <v>0</v>
      </c>
      <c r="Q120" s="19"/>
      <c r="R120" s="18" t="s">
        <v>13</v>
      </c>
      <c r="S120" s="18"/>
      <c r="T120" s="18" t="s">
        <v>14</v>
      </c>
      <c r="U120" s="20"/>
      <c r="V120" s="18" t="s">
        <v>13</v>
      </c>
      <c r="W120" s="21"/>
      <c r="X120" s="22" t="s">
        <v>605</v>
      </c>
      <c r="Y120" s="106" t="s">
        <v>2505</v>
      </c>
      <c r="Z120" s="47">
        <v>167</v>
      </c>
    </row>
    <row r="121" spans="1:26" ht="18" customHeight="1">
      <c r="A121" s="44">
        <f>VLOOKUP(Z121,貼付け!A:C,2,0)</f>
        <v>3095</v>
      </c>
      <c r="B121" s="10" t="s">
        <v>2203</v>
      </c>
      <c r="C121" s="10" t="s">
        <v>2201</v>
      </c>
      <c r="D121" s="10" t="s">
        <v>159</v>
      </c>
      <c r="E121" s="11" t="s">
        <v>2202</v>
      </c>
      <c r="F121" s="11" t="s">
        <v>20</v>
      </c>
      <c r="G121" s="12" t="s">
        <v>12</v>
      </c>
      <c r="H121" s="13" t="s">
        <v>16</v>
      </c>
      <c r="I121" s="10" t="s">
        <v>2205</v>
      </c>
      <c r="J121" s="14">
        <v>9</v>
      </c>
      <c r="K121" s="15" t="s">
        <v>13</v>
      </c>
      <c r="L121" s="16">
        <v>0</v>
      </c>
      <c r="M121" s="17" t="s">
        <v>14</v>
      </c>
      <c r="N121" s="17">
        <v>15</v>
      </c>
      <c r="O121" s="17" t="s">
        <v>13</v>
      </c>
      <c r="P121" s="18">
        <v>30</v>
      </c>
      <c r="Q121" s="19"/>
      <c r="R121" s="18" t="s">
        <v>13</v>
      </c>
      <c r="S121" s="18"/>
      <c r="T121" s="18" t="s">
        <v>14</v>
      </c>
      <c r="U121" s="20"/>
      <c r="V121" s="18" t="s">
        <v>13</v>
      </c>
      <c r="W121" s="21"/>
      <c r="X121" s="22" t="s">
        <v>2341</v>
      </c>
      <c r="Y121" s="106" t="s">
        <v>2342</v>
      </c>
      <c r="Z121" s="47">
        <v>10</v>
      </c>
    </row>
    <row r="122" spans="1:26" ht="18" customHeight="1">
      <c r="A122" s="44">
        <f>VLOOKUP(Z122,貼付け!A:C,2,0)</f>
        <v>2069</v>
      </c>
      <c r="B122" s="10" t="s">
        <v>157</v>
      </c>
      <c r="C122" s="10" t="s">
        <v>158</v>
      </c>
      <c r="D122" s="10" t="s">
        <v>159</v>
      </c>
      <c r="E122" s="11" t="s">
        <v>160</v>
      </c>
      <c r="F122" s="11" t="s">
        <v>20</v>
      </c>
      <c r="G122" s="12" t="s">
        <v>12</v>
      </c>
      <c r="H122" s="13" t="s">
        <v>16</v>
      </c>
      <c r="I122" s="10" t="s">
        <v>161</v>
      </c>
      <c r="J122" s="14">
        <v>9</v>
      </c>
      <c r="K122" s="15" t="s">
        <v>13</v>
      </c>
      <c r="L122" s="16">
        <v>0</v>
      </c>
      <c r="M122" s="17" t="s">
        <v>14</v>
      </c>
      <c r="N122" s="17">
        <v>10</v>
      </c>
      <c r="O122" s="17" t="s">
        <v>13</v>
      </c>
      <c r="P122" s="18">
        <v>0</v>
      </c>
      <c r="Q122" s="19"/>
      <c r="R122" s="18" t="s">
        <v>13</v>
      </c>
      <c r="S122" s="18"/>
      <c r="T122" s="18" t="s">
        <v>14</v>
      </c>
      <c r="U122" s="20"/>
      <c r="V122" s="18" t="s">
        <v>13</v>
      </c>
      <c r="W122" s="21"/>
      <c r="X122" s="22"/>
      <c r="Y122" s="106" t="s">
        <v>2356</v>
      </c>
      <c r="Z122" s="47">
        <v>21</v>
      </c>
    </row>
    <row r="123" spans="1:26" ht="18" customHeight="1">
      <c r="A123" s="44">
        <f>VLOOKUP(Z123,貼付け!A:C,2,0)</f>
        <v>832</v>
      </c>
      <c r="B123" s="10" t="s">
        <v>179</v>
      </c>
      <c r="C123" s="10" t="s">
        <v>180</v>
      </c>
      <c r="D123" s="10" t="s">
        <v>159</v>
      </c>
      <c r="E123" s="11" t="s">
        <v>181</v>
      </c>
      <c r="F123" s="11" t="s">
        <v>20</v>
      </c>
      <c r="G123" s="12" t="s">
        <v>15</v>
      </c>
      <c r="H123" s="13" t="s">
        <v>17</v>
      </c>
      <c r="I123" s="10" t="s">
        <v>607</v>
      </c>
      <c r="J123" s="14">
        <v>10</v>
      </c>
      <c r="K123" s="15" t="s">
        <v>13</v>
      </c>
      <c r="L123" s="16">
        <v>0</v>
      </c>
      <c r="M123" s="17" t="s">
        <v>14</v>
      </c>
      <c r="N123" s="17">
        <v>12</v>
      </c>
      <c r="O123" s="17" t="s">
        <v>13</v>
      </c>
      <c r="P123" s="18">
        <v>0</v>
      </c>
      <c r="Q123" s="19">
        <v>12</v>
      </c>
      <c r="R123" s="18" t="s">
        <v>13</v>
      </c>
      <c r="S123" s="18">
        <v>0</v>
      </c>
      <c r="T123" s="18" t="s">
        <v>14</v>
      </c>
      <c r="U123" s="20">
        <v>16</v>
      </c>
      <c r="V123" s="18" t="s">
        <v>13</v>
      </c>
      <c r="W123" s="21">
        <v>0</v>
      </c>
      <c r="X123" s="22" t="s">
        <v>2370</v>
      </c>
      <c r="Y123" s="106" t="s">
        <v>2892</v>
      </c>
      <c r="Z123" s="47">
        <v>31</v>
      </c>
    </row>
    <row r="124" spans="1:26" ht="18" customHeight="1">
      <c r="A124" s="44">
        <f>VLOOKUP(Z124,貼付け!A:C,2,0)</f>
        <v>1899</v>
      </c>
      <c r="B124" s="10" t="s">
        <v>2133</v>
      </c>
      <c r="C124" s="10" t="s">
        <v>2131</v>
      </c>
      <c r="D124" s="10" t="s">
        <v>159</v>
      </c>
      <c r="E124" s="11" t="s">
        <v>2132</v>
      </c>
      <c r="F124" s="11" t="s">
        <v>20</v>
      </c>
      <c r="G124" s="12" t="s">
        <v>1084</v>
      </c>
      <c r="H124" s="13" t="s">
        <v>1120</v>
      </c>
      <c r="I124" s="10" t="s">
        <v>2135</v>
      </c>
      <c r="J124" s="14">
        <v>9</v>
      </c>
      <c r="K124" s="15" t="s">
        <v>13</v>
      </c>
      <c r="L124" s="16">
        <v>0</v>
      </c>
      <c r="M124" s="17" t="s">
        <v>14</v>
      </c>
      <c r="N124" s="17">
        <v>12</v>
      </c>
      <c r="O124" s="17" t="s">
        <v>13</v>
      </c>
      <c r="P124" s="18">
        <v>0</v>
      </c>
      <c r="Q124" s="19"/>
      <c r="R124" s="18" t="s">
        <v>13</v>
      </c>
      <c r="S124" s="18"/>
      <c r="T124" s="18" t="s">
        <v>14</v>
      </c>
      <c r="U124" s="20"/>
      <c r="V124" s="18" t="s">
        <v>13</v>
      </c>
      <c r="W124" s="21"/>
      <c r="X124" s="22"/>
      <c r="Y124" s="106" t="s">
        <v>16</v>
      </c>
      <c r="Z124" s="47">
        <v>55</v>
      </c>
    </row>
    <row r="125" spans="1:26" ht="18" customHeight="1">
      <c r="A125" s="44">
        <f>VLOOKUP(Z125,貼付け!A:C,2,0)</f>
        <v>1128</v>
      </c>
      <c r="B125" s="10" t="s">
        <v>547</v>
      </c>
      <c r="C125" s="10" t="s">
        <v>904</v>
      </c>
      <c r="D125" s="10" t="s">
        <v>159</v>
      </c>
      <c r="E125" s="11" t="s">
        <v>2425</v>
      </c>
      <c r="F125" s="11" t="s">
        <v>20</v>
      </c>
      <c r="G125" s="12" t="s">
        <v>15</v>
      </c>
      <c r="H125" s="13" t="s">
        <v>17</v>
      </c>
      <c r="I125" s="10" t="s">
        <v>905</v>
      </c>
      <c r="J125" s="14">
        <v>9</v>
      </c>
      <c r="K125" s="15" t="s">
        <v>13</v>
      </c>
      <c r="L125" s="16">
        <v>0</v>
      </c>
      <c r="M125" s="17" t="s">
        <v>14</v>
      </c>
      <c r="N125" s="17">
        <v>12</v>
      </c>
      <c r="O125" s="17" t="s">
        <v>13</v>
      </c>
      <c r="P125" s="18">
        <v>0</v>
      </c>
      <c r="Q125" s="19"/>
      <c r="R125" s="18" t="s">
        <v>13</v>
      </c>
      <c r="S125" s="18"/>
      <c r="T125" s="18" t="s">
        <v>14</v>
      </c>
      <c r="U125" s="20"/>
      <c r="V125" s="18" t="s">
        <v>13</v>
      </c>
      <c r="W125" s="21"/>
      <c r="X125" s="22"/>
      <c r="Y125" s="106" t="s">
        <v>2426</v>
      </c>
      <c r="Z125" s="47">
        <v>92</v>
      </c>
    </row>
    <row r="126" spans="1:26" ht="18" customHeight="1">
      <c r="A126" s="44">
        <f>VLOOKUP(Z126,貼付け!A:C,2,0)</f>
        <v>2260</v>
      </c>
      <c r="B126" s="10" t="s">
        <v>559</v>
      </c>
      <c r="C126" s="10" t="s">
        <v>986</v>
      </c>
      <c r="D126" s="10" t="s">
        <v>159</v>
      </c>
      <c r="E126" s="11" t="s">
        <v>987</v>
      </c>
      <c r="F126" s="11" t="s">
        <v>20</v>
      </c>
      <c r="G126" s="12" t="s">
        <v>15</v>
      </c>
      <c r="H126" s="13" t="s">
        <v>17</v>
      </c>
      <c r="I126" s="10" t="s">
        <v>988</v>
      </c>
      <c r="J126" s="14"/>
      <c r="K126" s="15" t="s">
        <v>13</v>
      </c>
      <c r="L126" s="16"/>
      <c r="M126" s="17" t="s">
        <v>14</v>
      </c>
      <c r="N126" s="17"/>
      <c r="O126" s="17" t="s">
        <v>13</v>
      </c>
      <c r="P126" s="18"/>
      <c r="Q126" s="19">
        <v>15</v>
      </c>
      <c r="R126" s="18" t="s">
        <v>13</v>
      </c>
      <c r="S126" s="18">
        <v>0</v>
      </c>
      <c r="T126" s="18" t="s">
        <v>14</v>
      </c>
      <c r="U126" s="20">
        <v>18</v>
      </c>
      <c r="V126" s="18" t="s">
        <v>13</v>
      </c>
      <c r="W126" s="21">
        <v>0</v>
      </c>
      <c r="X126" s="22" t="s">
        <v>2597</v>
      </c>
      <c r="Y126" s="106" t="s">
        <v>2893</v>
      </c>
      <c r="Z126" s="47">
        <v>251</v>
      </c>
    </row>
    <row r="127" spans="1:26" ht="18" customHeight="1">
      <c r="A127" s="44">
        <f>VLOOKUP(Z127,貼付け!A:C,2,0)</f>
        <v>2171</v>
      </c>
      <c r="B127" s="10" t="s">
        <v>303</v>
      </c>
      <c r="C127" s="10" t="s">
        <v>304</v>
      </c>
      <c r="D127" s="10" t="s">
        <v>305</v>
      </c>
      <c r="E127" s="11" t="s">
        <v>306</v>
      </c>
      <c r="F127" s="11" t="s">
        <v>29</v>
      </c>
      <c r="G127" s="12" t="s">
        <v>12</v>
      </c>
      <c r="H127" s="13" t="s">
        <v>16</v>
      </c>
      <c r="I127" s="10" t="s">
        <v>307</v>
      </c>
      <c r="J127" s="14">
        <v>8</v>
      </c>
      <c r="K127" s="15" t="s">
        <v>13</v>
      </c>
      <c r="L127" s="16">
        <v>0</v>
      </c>
      <c r="M127" s="17" t="s">
        <v>14</v>
      </c>
      <c r="N127" s="17">
        <v>12</v>
      </c>
      <c r="O127" s="17" t="s">
        <v>13</v>
      </c>
      <c r="P127" s="18">
        <v>0</v>
      </c>
      <c r="Q127" s="19">
        <v>12</v>
      </c>
      <c r="R127" s="18" t="s">
        <v>13</v>
      </c>
      <c r="S127" s="18">
        <v>0</v>
      </c>
      <c r="T127" s="18" t="s">
        <v>14</v>
      </c>
      <c r="U127" s="20">
        <v>14</v>
      </c>
      <c r="V127" s="18" t="s">
        <v>13</v>
      </c>
      <c r="W127" s="21">
        <v>0</v>
      </c>
      <c r="X127" s="22"/>
      <c r="Y127" s="106" t="s">
        <v>2463</v>
      </c>
      <c r="Z127" s="47">
        <v>127</v>
      </c>
    </row>
    <row r="128" spans="1:26" ht="18" customHeight="1">
      <c r="A128" s="44">
        <f>VLOOKUP(Z128,貼付け!A:C,2,0)</f>
        <v>816</v>
      </c>
      <c r="B128" s="10" t="s">
        <v>539</v>
      </c>
      <c r="C128" s="10" t="s">
        <v>908</v>
      </c>
      <c r="D128" s="10" t="s">
        <v>173</v>
      </c>
      <c r="E128" s="11" t="s">
        <v>909</v>
      </c>
      <c r="F128" s="11" t="s">
        <v>20</v>
      </c>
      <c r="G128" s="12" t="s">
        <v>15</v>
      </c>
      <c r="H128" s="13" t="s">
        <v>17</v>
      </c>
      <c r="I128" s="10" t="s">
        <v>910</v>
      </c>
      <c r="J128" s="14">
        <v>9</v>
      </c>
      <c r="K128" s="15" t="s">
        <v>13</v>
      </c>
      <c r="L128" s="16">
        <v>0</v>
      </c>
      <c r="M128" s="17" t="s">
        <v>14</v>
      </c>
      <c r="N128" s="17">
        <v>12</v>
      </c>
      <c r="O128" s="17" t="s">
        <v>13</v>
      </c>
      <c r="P128" s="18">
        <v>0</v>
      </c>
      <c r="Q128" s="19">
        <v>13</v>
      </c>
      <c r="R128" s="18" t="s">
        <v>13</v>
      </c>
      <c r="S128" s="18">
        <v>0</v>
      </c>
      <c r="T128" s="18" t="s">
        <v>14</v>
      </c>
      <c r="U128" s="20">
        <v>16</v>
      </c>
      <c r="V128" s="18" t="s">
        <v>13</v>
      </c>
      <c r="W128" s="21">
        <v>0</v>
      </c>
      <c r="X128" s="22" t="s">
        <v>963</v>
      </c>
      <c r="Y128" s="106" t="s">
        <v>2894</v>
      </c>
      <c r="Z128" s="47">
        <v>28</v>
      </c>
    </row>
    <row r="129" spans="1:26" ht="18" customHeight="1">
      <c r="A129" s="44">
        <f>VLOOKUP(Z129,貼付け!A:C,2,0)</f>
        <v>818</v>
      </c>
      <c r="B129" s="10" t="s">
        <v>171</v>
      </c>
      <c r="C129" s="10" t="s">
        <v>172</v>
      </c>
      <c r="D129" s="10" t="s">
        <v>173</v>
      </c>
      <c r="E129" s="11" t="s">
        <v>174</v>
      </c>
      <c r="F129" s="11" t="s">
        <v>20</v>
      </c>
      <c r="G129" s="12" t="s">
        <v>15</v>
      </c>
      <c r="H129" s="13" t="s">
        <v>17</v>
      </c>
      <c r="I129" s="10" t="s">
        <v>608</v>
      </c>
      <c r="J129" s="14">
        <v>10</v>
      </c>
      <c r="K129" s="15" t="s">
        <v>13</v>
      </c>
      <c r="L129" s="16">
        <v>0</v>
      </c>
      <c r="M129" s="17" t="s">
        <v>14</v>
      </c>
      <c r="N129" s="17">
        <v>12</v>
      </c>
      <c r="O129" s="17" t="s">
        <v>13</v>
      </c>
      <c r="P129" s="18">
        <v>0</v>
      </c>
      <c r="Q129" s="19">
        <v>12</v>
      </c>
      <c r="R129" s="18" t="s">
        <v>13</v>
      </c>
      <c r="S129" s="18">
        <v>0</v>
      </c>
      <c r="T129" s="18" t="s">
        <v>14</v>
      </c>
      <c r="U129" s="20">
        <v>16</v>
      </c>
      <c r="V129" s="18" t="s">
        <v>13</v>
      </c>
      <c r="W129" s="21">
        <v>0</v>
      </c>
      <c r="X129" s="22"/>
      <c r="Y129" s="106" t="s">
        <v>2892</v>
      </c>
      <c r="Z129" s="47">
        <v>30</v>
      </c>
    </row>
    <row r="130" spans="1:26" ht="18" customHeight="1">
      <c r="A130" s="44">
        <f>VLOOKUP(Z130,貼付け!A:C,2,0)</f>
        <v>2070</v>
      </c>
      <c r="B130" s="10" t="s">
        <v>490</v>
      </c>
      <c r="C130" s="10" t="s">
        <v>678</v>
      </c>
      <c r="D130" s="10" t="s">
        <v>173</v>
      </c>
      <c r="E130" s="11" t="s">
        <v>2563</v>
      </c>
      <c r="F130" s="11" t="s">
        <v>20</v>
      </c>
      <c r="G130" s="12" t="s">
        <v>12</v>
      </c>
      <c r="H130" s="13" t="s">
        <v>16</v>
      </c>
      <c r="I130" s="23" t="s">
        <v>679</v>
      </c>
      <c r="J130" s="14">
        <v>10</v>
      </c>
      <c r="K130" s="15" t="s">
        <v>13</v>
      </c>
      <c r="L130" s="16">
        <v>0</v>
      </c>
      <c r="M130" s="17" t="s">
        <v>14</v>
      </c>
      <c r="N130" s="17">
        <v>16</v>
      </c>
      <c r="O130" s="17" t="s">
        <v>13</v>
      </c>
      <c r="P130" s="18">
        <v>0</v>
      </c>
      <c r="Q130" s="19"/>
      <c r="R130" s="18" t="s">
        <v>13</v>
      </c>
      <c r="S130" s="18"/>
      <c r="T130" s="18" t="s">
        <v>14</v>
      </c>
      <c r="U130" s="20"/>
      <c r="V130" s="18" t="s">
        <v>13</v>
      </c>
      <c r="W130" s="21"/>
      <c r="X130" s="22" t="s">
        <v>2564</v>
      </c>
      <c r="Y130" s="106" t="s">
        <v>2565</v>
      </c>
      <c r="Z130" s="47">
        <v>222</v>
      </c>
    </row>
    <row r="131" spans="1:26" ht="18" customHeight="1">
      <c r="A131" s="44">
        <f>VLOOKUP(Z131,貼付け!A:C,2,0)</f>
        <v>85</v>
      </c>
      <c r="B131" s="10" t="s">
        <v>488</v>
      </c>
      <c r="C131" s="10" t="s">
        <v>680</v>
      </c>
      <c r="D131" s="10" t="s">
        <v>56</v>
      </c>
      <c r="E131" s="11" t="s">
        <v>681</v>
      </c>
      <c r="F131" s="11" t="s">
        <v>52</v>
      </c>
      <c r="G131" s="12" t="s">
        <v>12</v>
      </c>
      <c r="H131" s="13" t="s">
        <v>16</v>
      </c>
      <c r="I131" s="23" t="s">
        <v>1002</v>
      </c>
      <c r="J131" s="14">
        <v>9</v>
      </c>
      <c r="K131" s="15" t="s">
        <v>13</v>
      </c>
      <c r="L131" s="16">
        <v>0</v>
      </c>
      <c r="M131" s="17" t="s">
        <v>14</v>
      </c>
      <c r="N131" s="17">
        <v>12</v>
      </c>
      <c r="O131" s="17" t="s">
        <v>13</v>
      </c>
      <c r="P131" s="18">
        <v>0</v>
      </c>
      <c r="Q131" s="19">
        <v>12</v>
      </c>
      <c r="R131" s="18" t="s">
        <v>13</v>
      </c>
      <c r="S131" s="18">
        <v>0</v>
      </c>
      <c r="T131" s="18" t="s">
        <v>14</v>
      </c>
      <c r="U131" s="20">
        <v>15</v>
      </c>
      <c r="V131" s="18" t="s">
        <v>13</v>
      </c>
      <c r="W131" s="21">
        <v>0</v>
      </c>
      <c r="X131" s="22" t="s">
        <v>683</v>
      </c>
      <c r="Y131" s="106" t="s">
        <v>2895</v>
      </c>
      <c r="Z131" s="47">
        <v>99</v>
      </c>
    </row>
    <row r="132" spans="1:26" ht="18" customHeight="1">
      <c r="A132" s="44">
        <f>VLOOKUP(Z132,貼付け!A:C,2,0)</f>
        <v>1917</v>
      </c>
      <c r="B132" s="10" t="s">
        <v>509</v>
      </c>
      <c r="C132" s="10" t="s">
        <v>2487</v>
      </c>
      <c r="D132" s="10" t="s">
        <v>56</v>
      </c>
      <c r="E132" s="11" t="s">
        <v>2488</v>
      </c>
      <c r="F132" s="11" t="s">
        <v>20</v>
      </c>
      <c r="G132" s="12" t="s">
        <v>12</v>
      </c>
      <c r="H132" s="59" t="s">
        <v>16</v>
      </c>
      <c r="I132" s="10" t="s">
        <v>753</v>
      </c>
      <c r="J132" s="14">
        <v>8</v>
      </c>
      <c r="K132" s="15" t="s">
        <v>13</v>
      </c>
      <c r="L132" s="16">
        <v>0</v>
      </c>
      <c r="M132" s="17" t="s">
        <v>14</v>
      </c>
      <c r="N132" s="17">
        <v>14</v>
      </c>
      <c r="O132" s="17" t="s">
        <v>13</v>
      </c>
      <c r="P132" s="18">
        <v>0</v>
      </c>
      <c r="Q132" s="19"/>
      <c r="R132" s="18" t="s">
        <v>13</v>
      </c>
      <c r="S132" s="18"/>
      <c r="T132" s="18" t="s">
        <v>14</v>
      </c>
      <c r="U132" s="20"/>
      <c r="V132" s="18" t="s">
        <v>13</v>
      </c>
      <c r="W132" s="21"/>
      <c r="X132" s="22" t="s">
        <v>2489</v>
      </c>
      <c r="Y132" s="106" t="s">
        <v>2490</v>
      </c>
      <c r="Z132" s="47">
        <v>154</v>
      </c>
    </row>
    <row r="133" spans="1:26" ht="18" customHeight="1">
      <c r="A133" s="44">
        <f>VLOOKUP(Z133,貼付け!A:C,2,0)</f>
        <v>1930</v>
      </c>
      <c r="B133" s="10" t="s">
        <v>1055</v>
      </c>
      <c r="C133" s="10" t="s">
        <v>55</v>
      </c>
      <c r="D133" s="10" t="s">
        <v>56</v>
      </c>
      <c r="E133" s="11" t="s">
        <v>57</v>
      </c>
      <c r="F133" s="11" t="s">
        <v>20</v>
      </c>
      <c r="G133" s="12" t="s">
        <v>12</v>
      </c>
      <c r="H133" s="13" t="s">
        <v>16</v>
      </c>
      <c r="I133" s="23" t="s">
        <v>58</v>
      </c>
      <c r="J133" s="14"/>
      <c r="K133" s="15" t="s">
        <v>13</v>
      </c>
      <c r="L133" s="16"/>
      <c r="M133" s="17" t="s">
        <v>14</v>
      </c>
      <c r="N133" s="17"/>
      <c r="O133" s="17" t="s">
        <v>13</v>
      </c>
      <c r="P133" s="18"/>
      <c r="Q133" s="19">
        <v>12</v>
      </c>
      <c r="R133" s="18" t="s">
        <v>13</v>
      </c>
      <c r="S133" s="18">
        <v>0</v>
      </c>
      <c r="T133" s="18" t="s">
        <v>14</v>
      </c>
      <c r="U133" s="20">
        <v>16</v>
      </c>
      <c r="V133" s="18" t="s">
        <v>13</v>
      </c>
      <c r="W133" s="21">
        <v>0</v>
      </c>
      <c r="X133" s="22"/>
      <c r="Y133" s="106" t="s">
        <v>2896</v>
      </c>
      <c r="Z133" s="47">
        <v>231</v>
      </c>
    </row>
    <row r="134" spans="1:26" ht="18" customHeight="1">
      <c r="A134" s="44">
        <f>VLOOKUP(Z134,貼付け!A:C,2,0)</f>
        <v>2381</v>
      </c>
      <c r="B134" s="10" t="s">
        <v>502</v>
      </c>
      <c r="C134" s="10" t="s">
        <v>750</v>
      </c>
      <c r="D134" s="10" t="s">
        <v>56</v>
      </c>
      <c r="E134" s="11" t="s">
        <v>751</v>
      </c>
      <c r="F134" s="11" t="s">
        <v>29</v>
      </c>
      <c r="G134" s="12" t="s">
        <v>12</v>
      </c>
      <c r="H134" s="13" t="s">
        <v>16</v>
      </c>
      <c r="I134" s="23" t="s">
        <v>871</v>
      </c>
      <c r="J134" s="14">
        <v>8</v>
      </c>
      <c r="K134" s="15" t="s">
        <v>13</v>
      </c>
      <c r="L134" s="16">
        <v>0</v>
      </c>
      <c r="M134" s="17" t="s">
        <v>14</v>
      </c>
      <c r="N134" s="17">
        <v>12</v>
      </c>
      <c r="O134" s="17" t="s">
        <v>13</v>
      </c>
      <c r="P134" s="18">
        <v>0</v>
      </c>
      <c r="Q134" s="19">
        <v>13</v>
      </c>
      <c r="R134" s="18" t="s">
        <v>13</v>
      </c>
      <c r="S134" s="18">
        <v>0</v>
      </c>
      <c r="T134" s="18" t="s">
        <v>14</v>
      </c>
      <c r="U134" s="20">
        <v>16</v>
      </c>
      <c r="V134" s="18" t="s">
        <v>13</v>
      </c>
      <c r="W134" s="21">
        <v>0</v>
      </c>
      <c r="X134" s="22" t="s">
        <v>2295</v>
      </c>
      <c r="Y134" s="106" t="s">
        <v>2897</v>
      </c>
      <c r="Z134" s="47">
        <v>238</v>
      </c>
    </row>
    <row r="135" spans="1:26" ht="18" customHeight="1">
      <c r="A135" s="44">
        <f>VLOOKUP(Z135,貼付け!A:C,2,0)</f>
        <v>375</v>
      </c>
      <c r="B135" s="10" t="s">
        <v>2252</v>
      </c>
      <c r="C135" s="10" t="s">
        <v>371</v>
      </c>
      <c r="D135" s="10" t="s">
        <v>372</v>
      </c>
      <c r="E135" s="11" t="s">
        <v>373</v>
      </c>
      <c r="F135" s="11" t="s">
        <v>29</v>
      </c>
      <c r="G135" s="12" t="s">
        <v>12</v>
      </c>
      <c r="H135" s="13" t="s">
        <v>16</v>
      </c>
      <c r="I135" s="10" t="s">
        <v>374</v>
      </c>
      <c r="J135" s="14">
        <v>9</v>
      </c>
      <c r="K135" s="15" t="s">
        <v>13</v>
      </c>
      <c r="L135" s="16">
        <v>0</v>
      </c>
      <c r="M135" s="17" t="s">
        <v>14</v>
      </c>
      <c r="N135" s="17">
        <v>12</v>
      </c>
      <c r="O135" s="17" t="s">
        <v>13</v>
      </c>
      <c r="P135" s="18">
        <v>30</v>
      </c>
      <c r="Q135" s="19"/>
      <c r="R135" s="18" t="s">
        <v>13</v>
      </c>
      <c r="S135" s="18"/>
      <c r="T135" s="18" t="s">
        <v>14</v>
      </c>
      <c r="U135" s="20"/>
      <c r="V135" s="18" t="s">
        <v>13</v>
      </c>
      <c r="W135" s="21"/>
      <c r="X135" s="22"/>
      <c r="Y135" s="106" t="s">
        <v>2412</v>
      </c>
      <c r="Z135" s="47">
        <v>78</v>
      </c>
    </row>
    <row r="136" spans="1:26" ht="18" customHeight="1">
      <c r="A136" s="44">
        <f>VLOOKUP(Z136,貼付け!A:C,2,0)</f>
        <v>2767</v>
      </c>
      <c r="B136" s="10" t="s">
        <v>536</v>
      </c>
      <c r="C136" s="10" t="s">
        <v>941</v>
      </c>
      <c r="D136" s="10" t="s">
        <v>215</v>
      </c>
      <c r="E136" s="11" t="s">
        <v>942</v>
      </c>
      <c r="F136" s="11" t="s">
        <v>20</v>
      </c>
      <c r="G136" s="12" t="s">
        <v>12</v>
      </c>
      <c r="H136" s="13" t="s">
        <v>16</v>
      </c>
      <c r="I136" s="10" t="s">
        <v>943</v>
      </c>
      <c r="J136" s="14">
        <v>13</v>
      </c>
      <c r="K136" s="15" t="s">
        <v>13</v>
      </c>
      <c r="L136" s="16">
        <v>30</v>
      </c>
      <c r="M136" s="17" t="s">
        <v>14</v>
      </c>
      <c r="N136" s="17">
        <v>19</v>
      </c>
      <c r="O136" s="17" t="s">
        <v>13</v>
      </c>
      <c r="P136" s="18">
        <v>30</v>
      </c>
      <c r="Q136" s="19"/>
      <c r="R136" s="18" t="s">
        <v>13</v>
      </c>
      <c r="S136" s="18"/>
      <c r="T136" s="18" t="s">
        <v>14</v>
      </c>
      <c r="U136" s="20"/>
      <c r="V136" s="18" t="s">
        <v>13</v>
      </c>
      <c r="W136" s="21"/>
      <c r="X136" s="22" t="s">
        <v>2541</v>
      </c>
      <c r="Y136" s="106" t="s">
        <v>2542</v>
      </c>
      <c r="Z136" s="47">
        <v>204</v>
      </c>
    </row>
    <row r="137" spans="1:26" ht="18" customHeight="1">
      <c r="A137" s="44">
        <f>VLOOKUP(Z137,貼付け!A:C,2,0)</f>
        <v>2533</v>
      </c>
      <c r="B137" s="10" t="s">
        <v>548</v>
      </c>
      <c r="C137" s="10" t="s">
        <v>404</v>
      </c>
      <c r="D137" s="10" t="s">
        <v>215</v>
      </c>
      <c r="E137" s="11" t="s">
        <v>1116</v>
      </c>
      <c r="F137" s="11" t="s">
        <v>20</v>
      </c>
      <c r="G137" s="12" t="s">
        <v>12</v>
      </c>
      <c r="H137" s="13" t="s">
        <v>16</v>
      </c>
      <c r="I137" s="10" t="s">
        <v>911</v>
      </c>
      <c r="J137" s="14">
        <v>10</v>
      </c>
      <c r="K137" s="15" t="s">
        <v>13</v>
      </c>
      <c r="L137" s="16">
        <v>30</v>
      </c>
      <c r="M137" s="17" t="s">
        <v>14</v>
      </c>
      <c r="N137" s="17">
        <v>13</v>
      </c>
      <c r="O137" s="17" t="s">
        <v>13</v>
      </c>
      <c r="P137" s="18">
        <v>0</v>
      </c>
      <c r="Q137" s="19"/>
      <c r="R137" s="18" t="s">
        <v>13</v>
      </c>
      <c r="S137" s="18"/>
      <c r="T137" s="18" t="s">
        <v>14</v>
      </c>
      <c r="U137" s="20"/>
      <c r="V137" s="18" t="s">
        <v>13</v>
      </c>
      <c r="W137" s="21"/>
      <c r="X137" s="22" t="s">
        <v>912</v>
      </c>
      <c r="Y137" s="106" t="s">
        <v>1117</v>
      </c>
      <c r="Z137" s="47">
        <v>224</v>
      </c>
    </row>
    <row r="138" spans="1:26" ht="18" customHeight="1">
      <c r="A138" s="44">
        <f>VLOOKUP(Z138,貼付け!A:C,2,0)</f>
        <v>37</v>
      </c>
      <c r="B138" s="10" t="s">
        <v>277</v>
      </c>
      <c r="C138" s="10" t="s">
        <v>278</v>
      </c>
      <c r="D138" s="10" t="s">
        <v>215</v>
      </c>
      <c r="E138" s="11" t="s">
        <v>279</v>
      </c>
      <c r="F138" s="11" t="s">
        <v>78</v>
      </c>
      <c r="G138" s="12" t="s">
        <v>12</v>
      </c>
      <c r="H138" s="13" t="s">
        <v>16</v>
      </c>
      <c r="I138" s="10" t="s">
        <v>280</v>
      </c>
      <c r="J138" s="14"/>
      <c r="K138" s="15" t="s">
        <v>13</v>
      </c>
      <c r="L138" s="16"/>
      <c r="M138" s="17" t="s">
        <v>14</v>
      </c>
      <c r="N138" s="17"/>
      <c r="O138" s="17" t="s">
        <v>13</v>
      </c>
      <c r="P138" s="18"/>
      <c r="Q138" s="19">
        <v>14</v>
      </c>
      <c r="R138" s="18" t="s">
        <v>13</v>
      </c>
      <c r="S138" s="18">
        <v>0</v>
      </c>
      <c r="T138" s="18" t="s">
        <v>14</v>
      </c>
      <c r="U138" s="20">
        <v>16</v>
      </c>
      <c r="V138" s="18" t="s">
        <v>13</v>
      </c>
      <c r="W138" s="21">
        <v>0</v>
      </c>
      <c r="X138" s="22" t="s">
        <v>610</v>
      </c>
      <c r="Y138" s="106" t="s">
        <v>16</v>
      </c>
      <c r="Z138" s="47">
        <v>254</v>
      </c>
    </row>
    <row r="139" spans="1:26" ht="18" customHeight="1">
      <c r="A139" s="44">
        <f>VLOOKUP(Z139,貼付け!A:C,2,0)</f>
        <v>597</v>
      </c>
      <c r="B139" s="10" t="s">
        <v>213</v>
      </c>
      <c r="C139" s="10" t="s">
        <v>214</v>
      </c>
      <c r="D139" s="10" t="s">
        <v>215</v>
      </c>
      <c r="E139" s="11" t="s">
        <v>216</v>
      </c>
      <c r="F139" s="11" t="s">
        <v>20</v>
      </c>
      <c r="G139" s="12" t="s">
        <v>12</v>
      </c>
      <c r="H139" s="13" t="s">
        <v>16</v>
      </c>
      <c r="I139" s="10" t="s">
        <v>217</v>
      </c>
      <c r="J139" s="14">
        <v>9</v>
      </c>
      <c r="K139" s="15" t="s">
        <v>13</v>
      </c>
      <c r="L139" s="16">
        <v>0</v>
      </c>
      <c r="M139" s="17" t="s">
        <v>14</v>
      </c>
      <c r="N139" s="17">
        <v>12</v>
      </c>
      <c r="O139" s="17" t="s">
        <v>13</v>
      </c>
      <c r="P139" s="18">
        <v>0</v>
      </c>
      <c r="Q139" s="19">
        <v>12</v>
      </c>
      <c r="R139" s="18" t="s">
        <v>13</v>
      </c>
      <c r="S139" s="18">
        <v>0</v>
      </c>
      <c r="T139" s="18" t="s">
        <v>14</v>
      </c>
      <c r="U139" s="20">
        <v>16</v>
      </c>
      <c r="V139" s="18" t="s">
        <v>13</v>
      </c>
      <c r="W139" s="21">
        <v>0</v>
      </c>
      <c r="X139" s="22"/>
      <c r="Y139" s="106" t="s">
        <v>16</v>
      </c>
      <c r="Z139" s="47">
        <v>287</v>
      </c>
    </row>
    <row r="140" spans="1:26" ht="18" customHeight="1">
      <c r="A140" s="44">
        <f>VLOOKUP(Z140,貼付け!A:C,2,0)</f>
        <v>1681</v>
      </c>
      <c r="B140" s="10" t="s">
        <v>121</v>
      </c>
      <c r="C140" s="10" t="s">
        <v>122</v>
      </c>
      <c r="D140" s="10" t="s">
        <v>123</v>
      </c>
      <c r="E140" s="11" t="s">
        <v>2392</v>
      </c>
      <c r="F140" s="11" t="s">
        <v>78</v>
      </c>
      <c r="G140" s="12" t="s">
        <v>12</v>
      </c>
      <c r="H140" s="13" t="s">
        <v>16</v>
      </c>
      <c r="I140" s="10" t="s">
        <v>1095</v>
      </c>
      <c r="J140" s="14">
        <v>9</v>
      </c>
      <c r="K140" s="15" t="s">
        <v>13</v>
      </c>
      <c r="L140" s="16">
        <v>0</v>
      </c>
      <c r="M140" s="17" t="s">
        <v>14</v>
      </c>
      <c r="N140" s="17">
        <v>21</v>
      </c>
      <c r="O140" s="17" t="s">
        <v>13</v>
      </c>
      <c r="P140" s="18">
        <v>0</v>
      </c>
      <c r="Q140" s="19"/>
      <c r="R140" s="18" t="s">
        <v>13</v>
      </c>
      <c r="S140" s="18"/>
      <c r="T140" s="18" t="s">
        <v>14</v>
      </c>
      <c r="U140" s="20"/>
      <c r="V140" s="18" t="s">
        <v>13</v>
      </c>
      <c r="W140" s="21"/>
      <c r="X140" s="22"/>
      <c r="Y140" s="106" t="s">
        <v>16</v>
      </c>
      <c r="Z140" s="47">
        <v>59</v>
      </c>
    </row>
    <row r="141" spans="1:26" ht="18" customHeight="1">
      <c r="A141" s="44">
        <f>VLOOKUP(Z141,貼付け!A:C,2,0)</f>
        <v>1929</v>
      </c>
      <c r="B141" s="10" t="s">
        <v>2400</v>
      </c>
      <c r="C141" s="10" t="s">
        <v>122</v>
      </c>
      <c r="D141" s="10" t="s">
        <v>123</v>
      </c>
      <c r="E141" s="11" t="s">
        <v>754</v>
      </c>
      <c r="F141" s="11" t="s">
        <v>20</v>
      </c>
      <c r="G141" s="12" t="s">
        <v>12</v>
      </c>
      <c r="H141" s="13" t="s">
        <v>16</v>
      </c>
      <c r="I141" s="10" t="s">
        <v>856</v>
      </c>
      <c r="J141" s="14">
        <v>9</v>
      </c>
      <c r="K141" s="15" t="s">
        <v>13</v>
      </c>
      <c r="L141" s="16">
        <v>30</v>
      </c>
      <c r="M141" s="17" t="s">
        <v>14</v>
      </c>
      <c r="N141" s="17">
        <v>11</v>
      </c>
      <c r="O141" s="17" t="s">
        <v>13</v>
      </c>
      <c r="P141" s="18">
        <v>0</v>
      </c>
      <c r="Q141" s="19"/>
      <c r="R141" s="18" t="s">
        <v>13</v>
      </c>
      <c r="S141" s="18"/>
      <c r="T141" s="18" t="s">
        <v>14</v>
      </c>
      <c r="U141" s="20"/>
      <c r="V141" s="18" t="s">
        <v>13</v>
      </c>
      <c r="W141" s="21"/>
      <c r="X141" s="22" t="s">
        <v>756</v>
      </c>
      <c r="Y141" s="106" t="s">
        <v>2898</v>
      </c>
      <c r="Z141" s="47">
        <v>70</v>
      </c>
    </row>
    <row r="142" spans="1:26" ht="18" customHeight="1">
      <c r="A142" s="44">
        <f>VLOOKUP(Z142,貼付け!A:C,2,0)</f>
        <v>435</v>
      </c>
      <c r="B142" s="10" t="s">
        <v>375</v>
      </c>
      <c r="C142" s="10" t="s">
        <v>1056</v>
      </c>
      <c r="D142" s="10" t="s">
        <v>123</v>
      </c>
      <c r="E142" s="11" t="s">
        <v>2405</v>
      </c>
      <c r="F142" s="11" t="s">
        <v>20</v>
      </c>
      <c r="G142" s="12" t="s">
        <v>12</v>
      </c>
      <c r="H142" s="13" t="s">
        <v>16</v>
      </c>
      <c r="I142" s="10" t="s">
        <v>613</v>
      </c>
      <c r="J142" s="14">
        <v>8</v>
      </c>
      <c r="K142" s="15" t="s">
        <v>13</v>
      </c>
      <c r="L142" s="16">
        <v>30</v>
      </c>
      <c r="M142" s="17" t="s">
        <v>14</v>
      </c>
      <c r="N142" s="17">
        <v>12</v>
      </c>
      <c r="O142" s="17" t="s">
        <v>13</v>
      </c>
      <c r="P142" s="18">
        <v>0</v>
      </c>
      <c r="Q142" s="19">
        <v>15</v>
      </c>
      <c r="R142" s="18" t="s">
        <v>13</v>
      </c>
      <c r="S142" s="18">
        <v>30</v>
      </c>
      <c r="T142" s="18" t="s">
        <v>14</v>
      </c>
      <c r="U142" s="20">
        <v>19</v>
      </c>
      <c r="V142" s="18" t="s">
        <v>13</v>
      </c>
      <c r="W142" s="21">
        <v>0</v>
      </c>
      <c r="X142" s="22" t="s">
        <v>2406</v>
      </c>
      <c r="Y142" s="106" t="s">
        <v>2899</v>
      </c>
      <c r="Z142" s="47">
        <v>72</v>
      </c>
    </row>
    <row r="143" spans="1:26" ht="18" customHeight="1">
      <c r="A143" s="44">
        <f>VLOOKUP(Z143,貼付け!A:C,2,0)</f>
        <v>1024</v>
      </c>
      <c r="B143" s="10" t="s">
        <v>265</v>
      </c>
      <c r="C143" s="10" t="s">
        <v>266</v>
      </c>
      <c r="D143" s="10" t="s">
        <v>123</v>
      </c>
      <c r="E143" s="11" t="s">
        <v>2460</v>
      </c>
      <c r="F143" s="11" t="s">
        <v>29</v>
      </c>
      <c r="G143" s="12" t="s">
        <v>12</v>
      </c>
      <c r="H143" s="13" t="s">
        <v>16</v>
      </c>
      <c r="I143" s="10" t="s">
        <v>267</v>
      </c>
      <c r="J143" s="14">
        <v>8</v>
      </c>
      <c r="K143" s="15" t="s">
        <v>13</v>
      </c>
      <c r="L143" s="16">
        <v>30</v>
      </c>
      <c r="M143" s="17" t="s">
        <v>14</v>
      </c>
      <c r="N143" s="17">
        <v>14</v>
      </c>
      <c r="O143" s="17" t="s">
        <v>13</v>
      </c>
      <c r="P143" s="18">
        <v>30</v>
      </c>
      <c r="Q143" s="19"/>
      <c r="R143" s="18" t="s">
        <v>13</v>
      </c>
      <c r="S143" s="18"/>
      <c r="T143" s="18" t="s">
        <v>14</v>
      </c>
      <c r="U143" s="20"/>
      <c r="V143" s="18" t="s">
        <v>13</v>
      </c>
      <c r="W143" s="21"/>
      <c r="X143" s="22" t="s">
        <v>611</v>
      </c>
      <c r="Y143" s="106" t="s">
        <v>2900</v>
      </c>
      <c r="Z143" s="47">
        <v>120</v>
      </c>
    </row>
    <row r="144" spans="1:26" ht="18" customHeight="1">
      <c r="A144" s="44">
        <f>VLOOKUP(Z144,貼付け!A:C,2,0)</f>
        <v>2423</v>
      </c>
      <c r="B144" s="10" t="s">
        <v>360</v>
      </c>
      <c r="C144" s="10" t="s">
        <v>266</v>
      </c>
      <c r="D144" s="10" t="s">
        <v>123</v>
      </c>
      <c r="E144" s="11" t="s">
        <v>361</v>
      </c>
      <c r="F144" s="11" t="s">
        <v>20</v>
      </c>
      <c r="G144" s="12" t="s">
        <v>15</v>
      </c>
      <c r="H144" s="13" t="s">
        <v>17</v>
      </c>
      <c r="I144" s="10" t="s">
        <v>362</v>
      </c>
      <c r="J144" s="14">
        <v>9</v>
      </c>
      <c r="K144" s="15" t="s">
        <v>13</v>
      </c>
      <c r="L144" s="16">
        <v>0</v>
      </c>
      <c r="M144" s="17" t="s">
        <v>14</v>
      </c>
      <c r="N144" s="17">
        <v>12</v>
      </c>
      <c r="O144" s="17" t="s">
        <v>13</v>
      </c>
      <c r="P144" s="18">
        <v>30</v>
      </c>
      <c r="Q144" s="19"/>
      <c r="R144" s="18" t="s">
        <v>13</v>
      </c>
      <c r="S144" s="18"/>
      <c r="T144" s="18" t="s">
        <v>14</v>
      </c>
      <c r="U144" s="20"/>
      <c r="V144" s="18" t="s">
        <v>13</v>
      </c>
      <c r="W144" s="21"/>
      <c r="X144" s="22" t="s">
        <v>612</v>
      </c>
      <c r="Y144" s="106" t="s">
        <v>2901</v>
      </c>
      <c r="Z144" s="47">
        <v>164</v>
      </c>
    </row>
    <row r="145" spans="1:26" ht="18" customHeight="1">
      <c r="A145" s="44">
        <f>VLOOKUP(Z145,貼付け!A:C,2,0)</f>
        <v>2678</v>
      </c>
      <c r="B145" s="10" t="s">
        <v>2516</v>
      </c>
      <c r="C145" s="10" t="s">
        <v>339</v>
      </c>
      <c r="D145" s="10" t="s">
        <v>123</v>
      </c>
      <c r="E145" s="11" t="s">
        <v>340</v>
      </c>
      <c r="F145" s="11" t="s">
        <v>20</v>
      </c>
      <c r="G145" s="12" t="s">
        <v>12</v>
      </c>
      <c r="H145" s="13" t="s">
        <v>16</v>
      </c>
      <c r="I145" s="23" t="s">
        <v>944</v>
      </c>
      <c r="J145" s="14">
        <v>9</v>
      </c>
      <c r="K145" s="15" t="s">
        <v>13</v>
      </c>
      <c r="L145" s="16">
        <v>30</v>
      </c>
      <c r="M145" s="17" t="s">
        <v>14</v>
      </c>
      <c r="N145" s="17">
        <v>12</v>
      </c>
      <c r="O145" s="17" t="s">
        <v>13</v>
      </c>
      <c r="P145" s="18">
        <v>0</v>
      </c>
      <c r="Q145" s="19">
        <v>13</v>
      </c>
      <c r="R145" s="18" t="s">
        <v>13</v>
      </c>
      <c r="S145" s="18">
        <v>0</v>
      </c>
      <c r="T145" s="18" t="s">
        <v>14</v>
      </c>
      <c r="U145" s="20">
        <v>16</v>
      </c>
      <c r="V145" s="18" t="s">
        <v>13</v>
      </c>
      <c r="W145" s="21">
        <v>30</v>
      </c>
      <c r="X145" s="22" t="s">
        <v>2517</v>
      </c>
      <c r="Y145" s="106" t="s">
        <v>2667</v>
      </c>
      <c r="Z145" s="47">
        <v>181</v>
      </c>
    </row>
    <row r="146" spans="1:26" ht="18" customHeight="1">
      <c r="A146" s="44">
        <f>VLOOKUP(Z146,貼付け!A:C,2,0)</f>
        <v>3033</v>
      </c>
      <c r="B146" s="10" t="s">
        <v>1984</v>
      </c>
      <c r="C146" s="10" t="s">
        <v>1982</v>
      </c>
      <c r="D146" s="10" t="s">
        <v>123</v>
      </c>
      <c r="E146" s="11" t="s">
        <v>1983</v>
      </c>
      <c r="F146" s="11" t="s">
        <v>29</v>
      </c>
      <c r="G146" s="12" t="s">
        <v>15</v>
      </c>
      <c r="H146" s="13" t="s">
        <v>17</v>
      </c>
      <c r="I146" s="10" t="s">
        <v>1986</v>
      </c>
      <c r="J146" s="14">
        <v>10</v>
      </c>
      <c r="K146" s="15" t="s">
        <v>13</v>
      </c>
      <c r="L146" s="16">
        <v>0</v>
      </c>
      <c r="M146" s="17" t="s">
        <v>14</v>
      </c>
      <c r="N146" s="17">
        <v>12</v>
      </c>
      <c r="O146" s="17" t="s">
        <v>13</v>
      </c>
      <c r="P146" s="18">
        <v>0</v>
      </c>
      <c r="Q146" s="19">
        <v>12</v>
      </c>
      <c r="R146" s="18" t="s">
        <v>13</v>
      </c>
      <c r="S146" s="18">
        <v>0</v>
      </c>
      <c r="T146" s="18" t="s">
        <v>14</v>
      </c>
      <c r="U146" s="20">
        <v>16</v>
      </c>
      <c r="V146" s="18" t="s">
        <v>13</v>
      </c>
      <c r="W146" s="21">
        <v>0</v>
      </c>
      <c r="X146" s="22" t="s">
        <v>2233</v>
      </c>
      <c r="Y146" s="106" t="s">
        <v>2291</v>
      </c>
      <c r="Z146" s="47">
        <v>225</v>
      </c>
    </row>
    <row r="147" spans="1:26" ht="18" customHeight="1">
      <c r="A147" s="44">
        <f>VLOOKUP(Z147,貼付け!A:C,2,0)</f>
        <v>169</v>
      </c>
      <c r="B147" s="10" t="s">
        <v>111</v>
      </c>
      <c r="C147" s="10" t="s">
        <v>112</v>
      </c>
      <c r="D147" s="10" t="s">
        <v>113</v>
      </c>
      <c r="E147" s="11" t="s">
        <v>114</v>
      </c>
      <c r="F147" s="11" t="s">
        <v>29</v>
      </c>
      <c r="G147" s="12" t="s">
        <v>12</v>
      </c>
      <c r="H147" s="13" t="s">
        <v>16</v>
      </c>
      <c r="I147" s="10" t="s">
        <v>615</v>
      </c>
      <c r="J147" s="14">
        <v>9</v>
      </c>
      <c r="K147" s="15" t="s">
        <v>13</v>
      </c>
      <c r="L147" s="16">
        <v>0</v>
      </c>
      <c r="M147" s="17" t="s">
        <v>14</v>
      </c>
      <c r="N147" s="17">
        <v>12</v>
      </c>
      <c r="O147" s="17" t="s">
        <v>13</v>
      </c>
      <c r="P147" s="18">
        <v>0</v>
      </c>
      <c r="Q147" s="19">
        <v>13</v>
      </c>
      <c r="R147" s="18" t="s">
        <v>13</v>
      </c>
      <c r="S147" s="18">
        <v>0</v>
      </c>
      <c r="T147" s="18" t="s">
        <v>14</v>
      </c>
      <c r="U147" s="20">
        <v>16</v>
      </c>
      <c r="V147" s="18" t="s">
        <v>13</v>
      </c>
      <c r="W147" s="21">
        <v>0</v>
      </c>
      <c r="X147" s="22"/>
      <c r="Y147" s="106" t="s">
        <v>16</v>
      </c>
      <c r="Z147" s="47">
        <v>105</v>
      </c>
    </row>
    <row r="148" spans="1:26" ht="18" customHeight="1">
      <c r="A148" s="44">
        <f>VLOOKUP(Z148,貼付け!A:C,2,0)</f>
        <v>1541</v>
      </c>
      <c r="B148" s="10" t="s">
        <v>542</v>
      </c>
      <c r="C148" s="10" t="s">
        <v>914</v>
      </c>
      <c r="D148" s="10" t="s">
        <v>113</v>
      </c>
      <c r="E148" s="11" t="s">
        <v>2557</v>
      </c>
      <c r="F148" s="11" t="s">
        <v>39</v>
      </c>
      <c r="G148" s="12" t="s">
        <v>12</v>
      </c>
      <c r="H148" s="13" t="s">
        <v>16</v>
      </c>
      <c r="I148" s="23" t="s">
        <v>2558</v>
      </c>
      <c r="J148" s="14">
        <v>9</v>
      </c>
      <c r="K148" s="15" t="s">
        <v>13</v>
      </c>
      <c r="L148" s="16">
        <v>0</v>
      </c>
      <c r="M148" s="17" t="s">
        <v>14</v>
      </c>
      <c r="N148" s="17">
        <v>12</v>
      </c>
      <c r="O148" s="17" t="s">
        <v>13</v>
      </c>
      <c r="P148" s="18">
        <v>0</v>
      </c>
      <c r="Q148" s="19">
        <v>12</v>
      </c>
      <c r="R148" s="18" t="s">
        <v>13</v>
      </c>
      <c r="S148" s="18">
        <v>0</v>
      </c>
      <c r="T148" s="18" t="s">
        <v>14</v>
      </c>
      <c r="U148" s="20">
        <v>18</v>
      </c>
      <c r="V148" s="18" t="s">
        <v>13</v>
      </c>
      <c r="W148" s="21">
        <v>0</v>
      </c>
      <c r="X148" s="22"/>
      <c r="Y148" s="106" t="s">
        <v>16</v>
      </c>
      <c r="Z148" s="47">
        <v>219</v>
      </c>
    </row>
    <row r="149" spans="1:26" ht="18" customHeight="1">
      <c r="A149" s="44">
        <f>VLOOKUP(Z149,貼付け!A:C,2,0)</f>
        <v>488</v>
      </c>
      <c r="B149" s="10" t="s">
        <v>499</v>
      </c>
      <c r="C149" s="10" t="s">
        <v>441</v>
      </c>
      <c r="D149" s="10" t="s">
        <v>113</v>
      </c>
      <c r="E149" s="11" t="s">
        <v>1057</v>
      </c>
      <c r="F149" s="11" t="s">
        <v>20</v>
      </c>
      <c r="G149" s="12" t="s">
        <v>12</v>
      </c>
      <c r="H149" s="13" t="s">
        <v>16</v>
      </c>
      <c r="I149" s="10" t="s">
        <v>1058</v>
      </c>
      <c r="J149" s="14">
        <v>9</v>
      </c>
      <c r="K149" s="15" t="s">
        <v>13</v>
      </c>
      <c r="L149" s="16">
        <v>0</v>
      </c>
      <c r="M149" s="17" t="s">
        <v>14</v>
      </c>
      <c r="N149" s="17">
        <v>12</v>
      </c>
      <c r="O149" s="17" t="s">
        <v>13</v>
      </c>
      <c r="P149" s="18">
        <v>0</v>
      </c>
      <c r="Q149" s="19">
        <v>12</v>
      </c>
      <c r="R149" s="18" t="s">
        <v>13</v>
      </c>
      <c r="S149" s="18">
        <v>30</v>
      </c>
      <c r="T149" s="18" t="s">
        <v>14</v>
      </c>
      <c r="U149" s="20">
        <v>15</v>
      </c>
      <c r="V149" s="18" t="s">
        <v>13</v>
      </c>
      <c r="W149" s="21">
        <v>30</v>
      </c>
      <c r="X149" s="22" t="s">
        <v>824</v>
      </c>
      <c r="Y149" s="106" t="s">
        <v>2902</v>
      </c>
      <c r="Z149" s="47">
        <v>226</v>
      </c>
    </row>
    <row r="150" spans="1:26" ht="18" customHeight="1">
      <c r="A150" s="44">
        <f>VLOOKUP(Z150,貼付け!A:C,2,0)</f>
        <v>927</v>
      </c>
      <c r="B150" s="10" t="s">
        <v>493</v>
      </c>
      <c r="C150" s="10" t="s">
        <v>723</v>
      </c>
      <c r="D150" s="10" t="s">
        <v>38</v>
      </c>
      <c r="E150" s="11" t="s">
        <v>2345</v>
      </c>
      <c r="F150" s="11" t="s">
        <v>39</v>
      </c>
      <c r="G150" s="12" t="s">
        <v>12</v>
      </c>
      <c r="H150" s="13" t="s">
        <v>16</v>
      </c>
      <c r="I150" s="10" t="s">
        <v>915</v>
      </c>
      <c r="J150" s="14"/>
      <c r="K150" s="15" t="s">
        <v>13</v>
      </c>
      <c r="L150" s="16"/>
      <c r="M150" s="17" t="s">
        <v>14</v>
      </c>
      <c r="N150" s="17"/>
      <c r="O150" s="17" t="s">
        <v>13</v>
      </c>
      <c r="P150" s="18"/>
      <c r="Q150" s="19">
        <v>12</v>
      </c>
      <c r="R150" s="18" t="s">
        <v>13</v>
      </c>
      <c r="S150" s="18">
        <v>30</v>
      </c>
      <c r="T150" s="18" t="s">
        <v>14</v>
      </c>
      <c r="U150" s="20">
        <v>16</v>
      </c>
      <c r="V150" s="18" t="s">
        <v>13</v>
      </c>
      <c r="W150" s="21">
        <v>30</v>
      </c>
      <c r="X150" s="22" t="s">
        <v>2346</v>
      </c>
      <c r="Y150" s="106" t="s">
        <v>2347</v>
      </c>
      <c r="Z150" s="47">
        <v>12</v>
      </c>
    </row>
    <row r="151" spans="1:26" ht="18" customHeight="1">
      <c r="A151" s="44">
        <f>VLOOKUP(Z151,貼付け!A:C,2,0)</f>
        <v>932</v>
      </c>
      <c r="B151" s="10" t="s">
        <v>1737</v>
      </c>
      <c r="C151" s="10" t="s">
        <v>1735</v>
      </c>
      <c r="D151" s="10" t="s">
        <v>38</v>
      </c>
      <c r="E151" s="11" t="s">
        <v>1736</v>
      </c>
      <c r="F151" s="11" t="s">
        <v>52</v>
      </c>
      <c r="G151" s="12" t="s">
        <v>12</v>
      </c>
      <c r="H151" s="13" t="s">
        <v>16</v>
      </c>
      <c r="I151" s="10" t="s">
        <v>1740</v>
      </c>
      <c r="J151" s="14">
        <v>9</v>
      </c>
      <c r="K151" s="15" t="s">
        <v>13</v>
      </c>
      <c r="L151" s="16">
        <v>0</v>
      </c>
      <c r="M151" s="17" t="s">
        <v>14</v>
      </c>
      <c r="N151" s="17">
        <v>12</v>
      </c>
      <c r="O151" s="17" t="s">
        <v>13</v>
      </c>
      <c r="P151" s="18">
        <v>0</v>
      </c>
      <c r="Q151" s="19"/>
      <c r="R151" s="18" t="s">
        <v>13</v>
      </c>
      <c r="S151" s="18"/>
      <c r="T151" s="18" t="s">
        <v>14</v>
      </c>
      <c r="U151" s="20"/>
      <c r="V151" s="18" t="s">
        <v>13</v>
      </c>
      <c r="W151" s="21"/>
      <c r="X151" s="22" t="s">
        <v>2218</v>
      </c>
      <c r="Y151" s="106" t="s">
        <v>2903</v>
      </c>
      <c r="Z151" s="47">
        <v>122</v>
      </c>
    </row>
    <row r="152" spans="1:26" ht="18" customHeight="1">
      <c r="A152" s="44">
        <f>VLOOKUP(Z152,貼付け!A:C,2,0)</f>
        <v>914</v>
      </c>
      <c r="B152" s="10" t="s">
        <v>2263</v>
      </c>
      <c r="C152" s="10" t="s">
        <v>2496</v>
      </c>
      <c r="D152" s="10" t="s">
        <v>38</v>
      </c>
      <c r="E152" s="11" t="s">
        <v>2497</v>
      </c>
      <c r="F152" s="11" t="s">
        <v>29</v>
      </c>
      <c r="G152" s="12" t="s">
        <v>15</v>
      </c>
      <c r="H152" s="13" t="s">
        <v>17</v>
      </c>
      <c r="I152" s="23" t="s">
        <v>2498</v>
      </c>
      <c r="J152" s="14">
        <v>9</v>
      </c>
      <c r="K152" s="15" t="s">
        <v>13</v>
      </c>
      <c r="L152" s="16">
        <v>0</v>
      </c>
      <c r="M152" s="17" t="s">
        <v>14</v>
      </c>
      <c r="N152" s="17">
        <v>12</v>
      </c>
      <c r="O152" s="17" t="s">
        <v>13</v>
      </c>
      <c r="P152" s="18">
        <v>0</v>
      </c>
      <c r="Q152" s="19">
        <v>12</v>
      </c>
      <c r="R152" s="18" t="s">
        <v>13</v>
      </c>
      <c r="S152" s="18">
        <v>0</v>
      </c>
      <c r="T152" s="18" t="s">
        <v>14</v>
      </c>
      <c r="U152" s="20">
        <v>15</v>
      </c>
      <c r="V152" s="18" t="s">
        <v>13</v>
      </c>
      <c r="W152" s="21">
        <v>0</v>
      </c>
      <c r="X152" s="22"/>
      <c r="Y152" s="106" t="s">
        <v>2904</v>
      </c>
      <c r="Z152" s="47">
        <v>162</v>
      </c>
    </row>
    <row r="153" spans="1:26" ht="18" customHeight="1">
      <c r="A153" s="44">
        <f>VLOOKUP(Z153,貼付け!A:C,2,0)</f>
        <v>3056</v>
      </c>
      <c r="B153" s="10" t="s">
        <v>2285</v>
      </c>
      <c r="C153" s="10" t="s">
        <v>430</v>
      </c>
      <c r="D153" s="10" t="s">
        <v>38</v>
      </c>
      <c r="E153" s="11" t="s">
        <v>2502</v>
      </c>
      <c r="F153" s="11" t="s">
        <v>29</v>
      </c>
      <c r="G153" s="12" t="s">
        <v>12</v>
      </c>
      <c r="H153" s="13" t="s">
        <v>16</v>
      </c>
      <c r="I153" s="10" t="s">
        <v>2503</v>
      </c>
      <c r="J153" s="14">
        <v>12</v>
      </c>
      <c r="K153" s="15" t="s">
        <v>13</v>
      </c>
      <c r="L153" s="16">
        <v>30</v>
      </c>
      <c r="M153" s="17" t="s">
        <v>14</v>
      </c>
      <c r="N153" s="17">
        <v>13</v>
      </c>
      <c r="O153" s="17" t="s">
        <v>13</v>
      </c>
      <c r="P153" s="18">
        <v>30</v>
      </c>
      <c r="Q153" s="19"/>
      <c r="R153" s="18" t="s">
        <v>13</v>
      </c>
      <c r="S153" s="18"/>
      <c r="T153" s="18" t="s">
        <v>14</v>
      </c>
      <c r="U153" s="20"/>
      <c r="V153" s="18" t="s">
        <v>13</v>
      </c>
      <c r="W153" s="21"/>
      <c r="X153" s="22" t="s">
        <v>2316</v>
      </c>
      <c r="Y153" s="106" t="s">
        <v>2905</v>
      </c>
      <c r="Z153" s="47">
        <v>165</v>
      </c>
    </row>
    <row r="154" spans="1:26" ht="18" customHeight="1">
      <c r="A154" s="44">
        <f>VLOOKUP(Z154,貼付け!A:C,2,0)</f>
        <v>1228</v>
      </c>
      <c r="B154" s="10" t="s">
        <v>429</v>
      </c>
      <c r="C154" s="10" t="s">
        <v>430</v>
      </c>
      <c r="D154" s="10" t="s">
        <v>38</v>
      </c>
      <c r="E154" s="11" t="s">
        <v>431</v>
      </c>
      <c r="F154" s="11" t="s">
        <v>20</v>
      </c>
      <c r="G154" s="12" t="s">
        <v>12</v>
      </c>
      <c r="H154" s="13" t="s">
        <v>16</v>
      </c>
      <c r="I154" s="10" t="s">
        <v>432</v>
      </c>
      <c r="J154" s="14">
        <v>7</v>
      </c>
      <c r="K154" s="15" t="s">
        <v>13</v>
      </c>
      <c r="L154" s="16">
        <v>0</v>
      </c>
      <c r="M154" s="17" t="s">
        <v>14</v>
      </c>
      <c r="N154" s="17">
        <v>12</v>
      </c>
      <c r="O154" s="17" t="s">
        <v>13</v>
      </c>
      <c r="P154" s="18">
        <v>0</v>
      </c>
      <c r="Q154" s="19">
        <v>12</v>
      </c>
      <c r="R154" s="18" t="s">
        <v>13</v>
      </c>
      <c r="S154" s="18">
        <v>0</v>
      </c>
      <c r="T154" s="18" t="s">
        <v>14</v>
      </c>
      <c r="U154" s="20">
        <v>13</v>
      </c>
      <c r="V154" s="18" t="s">
        <v>13</v>
      </c>
      <c r="W154" s="21">
        <v>0</v>
      </c>
      <c r="X154" s="22"/>
      <c r="Y154" s="106" t="s">
        <v>2906</v>
      </c>
      <c r="Z154" s="47">
        <v>234</v>
      </c>
    </row>
    <row r="155" spans="1:26" ht="18" customHeight="1">
      <c r="A155" s="44">
        <f>VLOOKUP(Z155,貼付け!A:C,2,0)</f>
        <v>918</v>
      </c>
      <c r="B155" s="10" t="s">
        <v>252</v>
      </c>
      <c r="C155" s="10" t="s">
        <v>253</v>
      </c>
      <c r="D155" s="10" t="s">
        <v>38</v>
      </c>
      <c r="E155" s="11" t="s">
        <v>1062</v>
      </c>
      <c r="F155" s="11" t="s">
        <v>39</v>
      </c>
      <c r="G155" s="12" t="s">
        <v>12</v>
      </c>
      <c r="H155" s="13" t="s">
        <v>16</v>
      </c>
      <c r="I155" s="10" t="s">
        <v>254</v>
      </c>
      <c r="J155" s="14">
        <v>10</v>
      </c>
      <c r="K155" s="15" t="s">
        <v>13</v>
      </c>
      <c r="L155" s="16">
        <v>0</v>
      </c>
      <c r="M155" s="17" t="s">
        <v>14</v>
      </c>
      <c r="N155" s="17">
        <v>12</v>
      </c>
      <c r="O155" s="17" t="s">
        <v>13</v>
      </c>
      <c r="P155" s="18">
        <v>0</v>
      </c>
      <c r="Q155" s="19">
        <v>12</v>
      </c>
      <c r="R155" s="18" t="s">
        <v>13</v>
      </c>
      <c r="S155" s="18">
        <v>0</v>
      </c>
      <c r="T155" s="18" t="s">
        <v>14</v>
      </c>
      <c r="U155" s="20">
        <v>18</v>
      </c>
      <c r="V155" s="18" t="s">
        <v>13</v>
      </c>
      <c r="W155" s="21">
        <v>0</v>
      </c>
      <c r="X155" s="22" t="s">
        <v>857</v>
      </c>
      <c r="Y155" s="106" t="s">
        <v>2578</v>
      </c>
      <c r="Z155" s="47">
        <v>239</v>
      </c>
    </row>
    <row r="156" spans="1:26" ht="18" customHeight="1">
      <c r="A156" s="44">
        <f>VLOOKUP(Z156,貼付け!A:C,2,0)</f>
        <v>2990</v>
      </c>
      <c r="B156" s="10" t="s">
        <v>2053</v>
      </c>
      <c r="C156" s="10" t="s">
        <v>2051</v>
      </c>
      <c r="D156" s="10" t="s">
        <v>38</v>
      </c>
      <c r="E156" s="11" t="s">
        <v>2605</v>
      </c>
      <c r="F156" s="11" t="s">
        <v>29</v>
      </c>
      <c r="G156" s="12" t="s">
        <v>15</v>
      </c>
      <c r="H156" s="13" t="s">
        <v>17</v>
      </c>
      <c r="I156" s="10" t="s">
        <v>2054</v>
      </c>
      <c r="J156" s="14">
        <v>9</v>
      </c>
      <c r="K156" s="15" t="s">
        <v>13</v>
      </c>
      <c r="L156" s="16">
        <v>0</v>
      </c>
      <c r="M156" s="17" t="s">
        <v>14</v>
      </c>
      <c r="N156" s="17">
        <v>13</v>
      </c>
      <c r="O156" s="17" t="s">
        <v>13</v>
      </c>
      <c r="P156" s="18">
        <v>0</v>
      </c>
      <c r="Q156" s="19">
        <v>13</v>
      </c>
      <c r="R156" s="18" t="s">
        <v>13</v>
      </c>
      <c r="S156" s="18">
        <v>0</v>
      </c>
      <c r="T156" s="18" t="s">
        <v>14</v>
      </c>
      <c r="U156" s="20">
        <v>17</v>
      </c>
      <c r="V156" s="18" t="s">
        <v>13</v>
      </c>
      <c r="W156" s="21">
        <v>0</v>
      </c>
      <c r="X156" s="22" t="s">
        <v>2231</v>
      </c>
      <c r="Y156" s="106" t="s">
        <v>2056</v>
      </c>
      <c r="Z156" s="47">
        <v>258</v>
      </c>
    </row>
    <row r="157" spans="1:26" ht="18" customHeight="1">
      <c r="A157" s="44">
        <f>VLOOKUP(Z157,貼付け!A:C,2,0)</f>
        <v>2451</v>
      </c>
      <c r="B157" s="10" t="s">
        <v>529</v>
      </c>
      <c r="C157" s="10" t="s">
        <v>880</v>
      </c>
      <c r="D157" s="10" t="s">
        <v>38</v>
      </c>
      <c r="E157" s="11" t="s">
        <v>2621</v>
      </c>
      <c r="F157" s="11" t="s">
        <v>20</v>
      </c>
      <c r="G157" s="12" t="s">
        <v>15</v>
      </c>
      <c r="H157" s="13" t="s">
        <v>17</v>
      </c>
      <c r="I157" s="10" t="s">
        <v>881</v>
      </c>
      <c r="J157" s="14">
        <v>9</v>
      </c>
      <c r="K157" s="15" t="s">
        <v>13</v>
      </c>
      <c r="L157" s="16">
        <v>0</v>
      </c>
      <c r="M157" s="17" t="s">
        <v>14</v>
      </c>
      <c r="N157" s="17">
        <v>12</v>
      </c>
      <c r="O157" s="17" t="s">
        <v>13</v>
      </c>
      <c r="P157" s="18">
        <v>30</v>
      </c>
      <c r="Q157" s="19"/>
      <c r="R157" s="18" t="s">
        <v>13</v>
      </c>
      <c r="S157" s="18"/>
      <c r="T157" s="18" t="s">
        <v>14</v>
      </c>
      <c r="U157" s="20"/>
      <c r="V157" s="18" t="s">
        <v>13</v>
      </c>
      <c r="W157" s="21"/>
      <c r="X157" s="22" t="s">
        <v>882</v>
      </c>
      <c r="Y157" s="106" t="s">
        <v>1060</v>
      </c>
      <c r="Z157" s="47">
        <v>272</v>
      </c>
    </row>
    <row r="158" spans="1:26" ht="18" customHeight="1">
      <c r="A158" s="44">
        <f>VLOOKUP(Z158,貼付け!A:C,2,0)</f>
        <v>2692</v>
      </c>
      <c r="B158" s="10" t="s">
        <v>344</v>
      </c>
      <c r="C158" s="10" t="s">
        <v>345</v>
      </c>
      <c r="D158" s="10" t="s">
        <v>38</v>
      </c>
      <c r="E158" s="11" t="s">
        <v>1059</v>
      </c>
      <c r="F158" s="11" t="s">
        <v>169</v>
      </c>
      <c r="G158" s="12" t="s">
        <v>12</v>
      </c>
      <c r="H158" s="13" t="s">
        <v>16</v>
      </c>
      <c r="I158" s="10" t="s">
        <v>346</v>
      </c>
      <c r="J158" s="14">
        <v>9</v>
      </c>
      <c r="K158" s="15" t="s">
        <v>13</v>
      </c>
      <c r="L158" s="16">
        <v>0</v>
      </c>
      <c r="M158" s="17" t="s">
        <v>14</v>
      </c>
      <c r="N158" s="17">
        <v>11</v>
      </c>
      <c r="O158" s="17" t="s">
        <v>13</v>
      </c>
      <c r="P158" s="18">
        <v>30</v>
      </c>
      <c r="Q158" s="19"/>
      <c r="R158" s="18" t="s">
        <v>13</v>
      </c>
      <c r="S158" s="18"/>
      <c r="T158" s="18" t="s">
        <v>14</v>
      </c>
      <c r="U158" s="20"/>
      <c r="V158" s="18" t="s">
        <v>13</v>
      </c>
      <c r="W158" s="21"/>
      <c r="X158" s="22" t="s">
        <v>620</v>
      </c>
      <c r="Y158" s="106" t="s">
        <v>16</v>
      </c>
      <c r="Z158" s="47">
        <v>273</v>
      </c>
    </row>
    <row r="159" spans="1:26" ht="18" customHeight="1">
      <c r="A159" s="44">
        <f>VLOOKUP(Z159,貼付け!A:C,2,0)</f>
        <v>2421</v>
      </c>
      <c r="B159" s="10" t="s">
        <v>36</v>
      </c>
      <c r="C159" s="10" t="s">
        <v>37</v>
      </c>
      <c r="D159" s="10" t="s">
        <v>38</v>
      </c>
      <c r="E159" s="11" t="s">
        <v>1061</v>
      </c>
      <c r="F159" s="11" t="s">
        <v>39</v>
      </c>
      <c r="G159" s="12" t="s">
        <v>12</v>
      </c>
      <c r="H159" s="13" t="s">
        <v>16</v>
      </c>
      <c r="I159" s="10" t="s">
        <v>40</v>
      </c>
      <c r="J159" s="14">
        <v>11</v>
      </c>
      <c r="K159" s="15" t="s">
        <v>13</v>
      </c>
      <c r="L159" s="16">
        <v>0</v>
      </c>
      <c r="M159" s="17" t="s">
        <v>14</v>
      </c>
      <c r="N159" s="17">
        <v>13</v>
      </c>
      <c r="O159" s="17" t="s">
        <v>13</v>
      </c>
      <c r="P159" s="18">
        <v>0</v>
      </c>
      <c r="Q159" s="19">
        <v>13</v>
      </c>
      <c r="R159" s="18" t="s">
        <v>13</v>
      </c>
      <c r="S159" s="18">
        <v>0</v>
      </c>
      <c r="T159" s="18" t="s">
        <v>14</v>
      </c>
      <c r="U159" s="20">
        <v>17</v>
      </c>
      <c r="V159" s="18" t="s">
        <v>13</v>
      </c>
      <c r="W159" s="21">
        <v>0</v>
      </c>
      <c r="X159" s="22" t="s">
        <v>616</v>
      </c>
      <c r="Y159" s="106" t="s">
        <v>2753</v>
      </c>
      <c r="Z159" s="47">
        <v>288</v>
      </c>
    </row>
    <row r="160" spans="1:26" ht="18" customHeight="1">
      <c r="A160" s="44">
        <f>VLOOKUP(Z160,貼付け!A:C,2,0)</f>
        <v>2564</v>
      </c>
      <c r="B160" s="10" t="s">
        <v>2476</v>
      </c>
      <c r="C160" s="10" t="s">
        <v>223</v>
      </c>
      <c r="D160" s="10" t="s">
        <v>191</v>
      </c>
      <c r="E160" s="11" t="s">
        <v>2477</v>
      </c>
      <c r="F160" s="11" t="s">
        <v>29</v>
      </c>
      <c r="G160" s="12" t="s">
        <v>12</v>
      </c>
      <c r="H160" s="13" t="s">
        <v>16</v>
      </c>
      <c r="I160" s="10" t="s">
        <v>2475</v>
      </c>
      <c r="J160" s="14">
        <v>9</v>
      </c>
      <c r="K160" s="15" t="s">
        <v>13</v>
      </c>
      <c r="L160" s="16">
        <v>30</v>
      </c>
      <c r="M160" s="17" t="s">
        <v>14</v>
      </c>
      <c r="N160" s="17">
        <v>12</v>
      </c>
      <c r="O160" s="17" t="s">
        <v>13</v>
      </c>
      <c r="P160" s="18">
        <v>30</v>
      </c>
      <c r="Q160" s="19">
        <v>13</v>
      </c>
      <c r="R160" s="18" t="s">
        <v>13</v>
      </c>
      <c r="S160" s="18">
        <v>30</v>
      </c>
      <c r="T160" s="18" t="s">
        <v>14</v>
      </c>
      <c r="U160" s="20">
        <v>16</v>
      </c>
      <c r="V160" s="18" t="s">
        <v>13</v>
      </c>
      <c r="W160" s="21">
        <v>30</v>
      </c>
      <c r="X160" s="22" t="s">
        <v>917</v>
      </c>
      <c r="Y160" s="106" t="s">
        <v>1135</v>
      </c>
      <c r="Z160" s="47">
        <v>141</v>
      </c>
    </row>
    <row r="161" spans="1:26" ht="18" customHeight="1">
      <c r="A161" s="44">
        <f>VLOOKUP(Z161,貼付け!A:C,2,0)</f>
        <v>1186</v>
      </c>
      <c r="B161" s="10" t="s">
        <v>222</v>
      </c>
      <c r="C161" s="10" t="s">
        <v>223</v>
      </c>
      <c r="D161" s="10" t="s">
        <v>191</v>
      </c>
      <c r="E161" s="11" t="s">
        <v>224</v>
      </c>
      <c r="F161" s="11" t="s">
        <v>192</v>
      </c>
      <c r="G161" s="12" t="s">
        <v>12</v>
      </c>
      <c r="H161" s="13" t="s">
        <v>16</v>
      </c>
      <c r="I161" s="10" t="s">
        <v>225</v>
      </c>
      <c r="J161" s="14">
        <v>9</v>
      </c>
      <c r="K161" s="15" t="s">
        <v>13</v>
      </c>
      <c r="L161" s="16">
        <v>0</v>
      </c>
      <c r="M161" s="17" t="s">
        <v>14</v>
      </c>
      <c r="N161" s="17">
        <v>12</v>
      </c>
      <c r="O161" s="17" t="s">
        <v>13</v>
      </c>
      <c r="P161" s="18">
        <v>0</v>
      </c>
      <c r="Q161" s="19">
        <v>13</v>
      </c>
      <c r="R161" s="18" t="s">
        <v>13</v>
      </c>
      <c r="S161" s="18">
        <v>0</v>
      </c>
      <c r="T161" s="18" t="s">
        <v>14</v>
      </c>
      <c r="U161" s="20">
        <v>16</v>
      </c>
      <c r="V161" s="18" t="s">
        <v>13</v>
      </c>
      <c r="W161" s="21">
        <v>0</v>
      </c>
      <c r="X161" s="22" t="s">
        <v>621</v>
      </c>
      <c r="Y161" s="106" t="s">
        <v>1666</v>
      </c>
      <c r="Z161" s="47">
        <v>172</v>
      </c>
    </row>
    <row r="162" spans="1:26" ht="18" customHeight="1">
      <c r="A162" s="44">
        <f>VLOOKUP(Z162,貼付け!A:C,2,0)</f>
        <v>3061</v>
      </c>
      <c r="B162" s="10" t="s">
        <v>2146</v>
      </c>
      <c r="C162" s="10" t="s">
        <v>2145</v>
      </c>
      <c r="D162" s="10" t="s">
        <v>191</v>
      </c>
      <c r="E162" s="11" t="s">
        <v>2514</v>
      </c>
      <c r="F162" s="11" t="s">
        <v>29</v>
      </c>
      <c r="G162" s="12" t="s">
        <v>1084</v>
      </c>
      <c r="H162" s="13" t="s">
        <v>1120</v>
      </c>
      <c r="I162" s="10" t="s">
        <v>2149</v>
      </c>
      <c r="J162" s="14">
        <v>9</v>
      </c>
      <c r="K162" s="15" t="s">
        <v>13</v>
      </c>
      <c r="L162" s="16">
        <v>30</v>
      </c>
      <c r="M162" s="17" t="s">
        <v>14</v>
      </c>
      <c r="N162" s="17">
        <v>11</v>
      </c>
      <c r="O162" s="17" t="s">
        <v>13</v>
      </c>
      <c r="P162" s="18">
        <v>45</v>
      </c>
      <c r="Q162" s="19"/>
      <c r="R162" s="18" t="s">
        <v>13</v>
      </c>
      <c r="S162" s="18"/>
      <c r="T162" s="18" t="s">
        <v>14</v>
      </c>
      <c r="U162" s="20"/>
      <c r="V162" s="18" t="s">
        <v>13</v>
      </c>
      <c r="W162" s="21"/>
      <c r="X162" s="22"/>
      <c r="Y162" s="106" t="s">
        <v>16</v>
      </c>
      <c r="Z162" s="47">
        <v>179</v>
      </c>
    </row>
    <row r="163" spans="1:26" ht="18" customHeight="1">
      <c r="A163" s="44">
        <f>VLOOKUP(Z163,貼付け!A:C,2,0)</f>
        <v>2565</v>
      </c>
      <c r="B163" s="10" t="s">
        <v>1994</v>
      </c>
      <c r="C163" s="10" t="s">
        <v>946</v>
      </c>
      <c r="D163" s="10" t="s">
        <v>191</v>
      </c>
      <c r="E163" s="11" t="s">
        <v>947</v>
      </c>
      <c r="F163" s="11" t="s">
        <v>20</v>
      </c>
      <c r="G163" s="12" t="s">
        <v>12</v>
      </c>
      <c r="H163" s="13" t="s">
        <v>16</v>
      </c>
      <c r="I163" s="10" t="s">
        <v>948</v>
      </c>
      <c r="J163" s="14">
        <v>9</v>
      </c>
      <c r="K163" s="15" t="s">
        <v>13</v>
      </c>
      <c r="L163" s="16">
        <v>0</v>
      </c>
      <c r="M163" s="17" t="s">
        <v>14</v>
      </c>
      <c r="N163" s="17">
        <v>12</v>
      </c>
      <c r="O163" s="17" t="s">
        <v>13</v>
      </c>
      <c r="P163" s="18">
        <v>0</v>
      </c>
      <c r="Q163" s="19"/>
      <c r="R163" s="18" t="s">
        <v>13</v>
      </c>
      <c r="S163" s="18"/>
      <c r="T163" s="18" t="s">
        <v>14</v>
      </c>
      <c r="U163" s="20"/>
      <c r="V163" s="18" t="s">
        <v>13</v>
      </c>
      <c r="W163" s="21"/>
      <c r="X163" s="22" t="s">
        <v>2518</v>
      </c>
      <c r="Y163" s="106" t="s">
        <v>2519</v>
      </c>
      <c r="Z163" s="47">
        <v>182</v>
      </c>
    </row>
    <row r="164" spans="1:26" ht="18" customHeight="1">
      <c r="A164" s="44">
        <f>VLOOKUP(Z164,貼付け!A:C,2,0)</f>
        <v>2995</v>
      </c>
      <c r="B164" s="10" t="s">
        <v>1978</v>
      </c>
      <c r="C164" s="10" t="s">
        <v>1975</v>
      </c>
      <c r="D164" s="10" t="s">
        <v>191</v>
      </c>
      <c r="E164" s="11" t="s">
        <v>1977</v>
      </c>
      <c r="F164" s="11" t="s">
        <v>20</v>
      </c>
      <c r="G164" s="12" t="s">
        <v>15</v>
      </c>
      <c r="H164" s="13" t="s">
        <v>17</v>
      </c>
      <c r="I164" s="10" t="s">
        <v>1980</v>
      </c>
      <c r="J164" s="14">
        <v>9</v>
      </c>
      <c r="K164" s="15" t="s">
        <v>13</v>
      </c>
      <c r="L164" s="16">
        <v>0</v>
      </c>
      <c r="M164" s="17" t="s">
        <v>14</v>
      </c>
      <c r="N164" s="17">
        <v>12</v>
      </c>
      <c r="O164" s="17" t="s">
        <v>13</v>
      </c>
      <c r="P164" s="18">
        <v>0</v>
      </c>
      <c r="Q164" s="19">
        <v>13</v>
      </c>
      <c r="R164" s="18" t="s">
        <v>13</v>
      </c>
      <c r="S164" s="18">
        <v>0</v>
      </c>
      <c r="T164" s="18" t="s">
        <v>14</v>
      </c>
      <c r="U164" s="20">
        <v>17</v>
      </c>
      <c r="V164" s="18" t="s">
        <v>13</v>
      </c>
      <c r="W164" s="21">
        <v>0</v>
      </c>
      <c r="X164" s="22" t="s">
        <v>2549</v>
      </c>
      <c r="Y164" s="106" t="s">
        <v>16</v>
      </c>
      <c r="Z164" s="47">
        <v>211</v>
      </c>
    </row>
    <row r="165" spans="1:26" ht="18" customHeight="1">
      <c r="A165" s="44">
        <f>VLOOKUP(Z165,貼付け!A:C,2,0)</f>
        <v>1833</v>
      </c>
      <c r="B165" s="10" t="s">
        <v>189</v>
      </c>
      <c r="C165" s="10" t="s">
        <v>2579</v>
      </c>
      <c r="D165" s="10" t="s">
        <v>191</v>
      </c>
      <c r="E165" s="11" t="s">
        <v>2580</v>
      </c>
      <c r="F165" s="11" t="s">
        <v>29</v>
      </c>
      <c r="G165" s="12" t="s">
        <v>12</v>
      </c>
      <c r="H165" s="13" t="s">
        <v>16</v>
      </c>
      <c r="I165" s="10" t="s">
        <v>193</v>
      </c>
      <c r="J165" s="14">
        <v>10</v>
      </c>
      <c r="K165" s="15" t="s">
        <v>13</v>
      </c>
      <c r="L165" s="16">
        <v>0</v>
      </c>
      <c r="M165" s="17" t="s">
        <v>14</v>
      </c>
      <c r="N165" s="17">
        <v>12</v>
      </c>
      <c r="O165" s="17" t="s">
        <v>13</v>
      </c>
      <c r="P165" s="18">
        <v>0</v>
      </c>
      <c r="Q165" s="19">
        <v>14</v>
      </c>
      <c r="R165" s="18" t="s">
        <v>13</v>
      </c>
      <c r="S165" s="18">
        <v>0</v>
      </c>
      <c r="T165" s="18" t="s">
        <v>14</v>
      </c>
      <c r="U165" s="20">
        <v>17</v>
      </c>
      <c r="V165" s="18" t="s">
        <v>13</v>
      </c>
      <c r="W165" s="21">
        <v>0</v>
      </c>
      <c r="X165" s="22" t="s">
        <v>1097</v>
      </c>
      <c r="Y165" s="106" t="s">
        <v>2678</v>
      </c>
      <c r="Z165" s="47">
        <v>241</v>
      </c>
    </row>
    <row r="166" spans="1:26" ht="18" customHeight="1">
      <c r="A166" s="44">
        <f>VLOOKUP(Z166,貼付け!A:C,2,0)</f>
        <v>3003</v>
      </c>
      <c r="B166" s="10" t="s">
        <v>1866</v>
      </c>
      <c r="C166" s="10" t="s">
        <v>761</v>
      </c>
      <c r="D166" s="10" t="s">
        <v>312</v>
      </c>
      <c r="E166" s="11" t="s">
        <v>1861</v>
      </c>
      <c r="F166" s="11" t="s">
        <v>29</v>
      </c>
      <c r="G166" s="12" t="s">
        <v>1084</v>
      </c>
      <c r="H166" s="13" t="s">
        <v>1120</v>
      </c>
      <c r="I166" s="10" t="s">
        <v>1867</v>
      </c>
      <c r="J166" s="14">
        <v>10</v>
      </c>
      <c r="K166" s="15" t="s">
        <v>13</v>
      </c>
      <c r="L166" s="16">
        <v>0</v>
      </c>
      <c r="M166" s="17" t="s">
        <v>14</v>
      </c>
      <c r="N166" s="17">
        <v>12</v>
      </c>
      <c r="O166" s="17" t="s">
        <v>13</v>
      </c>
      <c r="P166" s="18">
        <v>0</v>
      </c>
      <c r="Q166" s="19">
        <v>13</v>
      </c>
      <c r="R166" s="18" t="s">
        <v>13</v>
      </c>
      <c r="S166" s="18">
        <v>0</v>
      </c>
      <c r="T166" s="18" t="s">
        <v>14</v>
      </c>
      <c r="U166" s="20">
        <v>16</v>
      </c>
      <c r="V166" s="18" t="s">
        <v>13</v>
      </c>
      <c r="W166" s="21">
        <v>0</v>
      </c>
      <c r="X166" s="22" t="s">
        <v>2429</v>
      </c>
      <c r="Y166" s="106" t="s">
        <v>2907</v>
      </c>
      <c r="Z166" s="47">
        <v>94</v>
      </c>
    </row>
    <row r="167" spans="1:26" ht="18" customHeight="1">
      <c r="A167" s="44">
        <f>VLOOKUP(Z167,貼付け!A:C,2,0)</f>
        <v>248</v>
      </c>
      <c r="B167" s="10" t="s">
        <v>310</v>
      </c>
      <c r="C167" s="10" t="s">
        <v>311</v>
      </c>
      <c r="D167" s="10" t="s">
        <v>312</v>
      </c>
      <c r="E167" s="11" t="s">
        <v>313</v>
      </c>
      <c r="F167" s="11" t="s">
        <v>20</v>
      </c>
      <c r="G167" s="12" t="s">
        <v>12</v>
      </c>
      <c r="H167" s="13" t="s">
        <v>16</v>
      </c>
      <c r="I167" s="10" t="s">
        <v>622</v>
      </c>
      <c r="J167" s="14">
        <v>8</v>
      </c>
      <c r="K167" s="15" t="s">
        <v>13</v>
      </c>
      <c r="L167" s="16">
        <v>30</v>
      </c>
      <c r="M167" s="17" t="s">
        <v>14</v>
      </c>
      <c r="N167" s="17">
        <v>12</v>
      </c>
      <c r="O167" s="17" t="s">
        <v>13</v>
      </c>
      <c r="P167" s="18">
        <v>30</v>
      </c>
      <c r="Q167" s="19">
        <v>13</v>
      </c>
      <c r="R167" s="18" t="s">
        <v>13</v>
      </c>
      <c r="S167" s="18">
        <v>30</v>
      </c>
      <c r="T167" s="18" t="s">
        <v>14</v>
      </c>
      <c r="U167" s="20">
        <v>15</v>
      </c>
      <c r="V167" s="18" t="s">
        <v>13</v>
      </c>
      <c r="W167" s="21">
        <v>30</v>
      </c>
      <c r="X167" s="22"/>
      <c r="Y167" s="106" t="s">
        <v>2491</v>
      </c>
      <c r="Z167" s="47">
        <v>156</v>
      </c>
    </row>
    <row r="168" spans="1:26" ht="18" customHeight="1">
      <c r="A168" s="44">
        <f>VLOOKUP(Z168,貼付け!A:C,2,0)</f>
        <v>11</v>
      </c>
      <c r="B168" s="10" t="s">
        <v>2245</v>
      </c>
      <c r="C168" s="10" t="s">
        <v>262</v>
      </c>
      <c r="D168" s="10" t="s">
        <v>247</v>
      </c>
      <c r="E168" s="11" t="s">
        <v>263</v>
      </c>
      <c r="F168" s="11" t="s">
        <v>52</v>
      </c>
      <c r="G168" s="12" t="s">
        <v>12</v>
      </c>
      <c r="H168" s="13" t="s">
        <v>16</v>
      </c>
      <c r="I168" s="10" t="s">
        <v>264</v>
      </c>
      <c r="J168" s="14">
        <v>9</v>
      </c>
      <c r="K168" s="15" t="s">
        <v>13</v>
      </c>
      <c r="L168" s="16">
        <v>0</v>
      </c>
      <c r="M168" s="17" t="s">
        <v>14</v>
      </c>
      <c r="N168" s="17">
        <v>12</v>
      </c>
      <c r="O168" s="17" t="s">
        <v>13</v>
      </c>
      <c r="P168" s="18">
        <v>0</v>
      </c>
      <c r="Q168" s="19">
        <v>12</v>
      </c>
      <c r="R168" s="18" t="s">
        <v>13</v>
      </c>
      <c r="S168" s="18">
        <v>0</v>
      </c>
      <c r="T168" s="18" t="s">
        <v>14</v>
      </c>
      <c r="U168" s="20">
        <v>15</v>
      </c>
      <c r="V168" s="18" t="s">
        <v>13</v>
      </c>
      <c r="W168" s="21">
        <v>0</v>
      </c>
      <c r="X168" s="22"/>
      <c r="Y168" s="106" t="s">
        <v>2378</v>
      </c>
      <c r="Z168" s="47">
        <v>42</v>
      </c>
    </row>
    <row r="169" spans="1:26" ht="18" customHeight="1">
      <c r="A169" s="44">
        <f>VLOOKUP(Z169,貼付け!A:C,2,0)</f>
        <v>1692</v>
      </c>
      <c r="B169" s="10" t="s">
        <v>1945</v>
      </c>
      <c r="C169" s="10" t="s">
        <v>246</v>
      </c>
      <c r="D169" s="10" t="s">
        <v>247</v>
      </c>
      <c r="E169" s="11" t="s">
        <v>1944</v>
      </c>
      <c r="F169" s="11" t="s">
        <v>29</v>
      </c>
      <c r="G169" s="12" t="s">
        <v>1084</v>
      </c>
      <c r="H169" s="13" t="s">
        <v>1120</v>
      </c>
      <c r="I169" s="10" t="s">
        <v>248</v>
      </c>
      <c r="J169" s="14">
        <v>9</v>
      </c>
      <c r="K169" s="15" t="s">
        <v>13</v>
      </c>
      <c r="L169" s="16">
        <v>0</v>
      </c>
      <c r="M169" s="17" t="s">
        <v>14</v>
      </c>
      <c r="N169" s="17">
        <v>12</v>
      </c>
      <c r="O169" s="17" t="s">
        <v>13</v>
      </c>
      <c r="P169" s="18">
        <v>0</v>
      </c>
      <c r="Q169" s="19">
        <v>13</v>
      </c>
      <c r="R169" s="18" t="s">
        <v>13</v>
      </c>
      <c r="S169" s="18">
        <v>0</v>
      </c>
      <c r="T169" s="18" t="s">
        <v>14</v>
      </c>
      <c r="U169" s="20">
        <v>16</v>
      </c>
      <c r="V169" s="18" t="s">
        <v>13</v>
      </c>
      <c r="W169" s="21">
        <v>0</v>
      </c>
      <c r="X169" s="22" t="s">
        <v>2422</v>
      </c>
      <c r="Y169" s="106" t="s">
        <v>2423</v>
      </c>
      <c r="Z169" s="47">
        <v>90</v>
      </c>
    </row>
    <row r="170" spans="1:26" ht="18" customHeight="1">
      <c r="A170" s="44">
        <f>VLOOKUP(Z170,貼付け!A:C,2,0)</f>
        <v>515</v>
      </c>
      <c r="B170" s="10" t="s">
        <v>459</v>
      </c>
      <c r="C170" s="10" t="s">
        <v>623</v>
      </c>
      <c r="D170" s="10" t="s">
        <v>247</v>
      </c>
      <c r="E170" s="11" t="s">
        <v>624</v>
      </c>
      <c r="F170" s="11" t="s">
        <v>20</v>
      </c>
      <c r="G170" s="12" t="s">
        <v>12</v>
      </c>
      <c r="H170" s="13" t="s">
        <v>16</v>
      </c>
      <c r="I170" s="10" t="s">
        <v>625</v>
      </c>
      <c r="J170" s="14">
        <v>8</v>
      </c>
      <c r="K170" s="15" t="s">
        <v>13</v>
      </c>
      <c r="L170" s="16">
        <v>30</v>
      </c>
      <c r="M170" s="17" t="s">
        <v>14</v>
      </c>
      <c r="N170" s="17">
        <v>12</v>
      </c>
      <c r="O170" s="17" t="s">
        <v>13</v>
      </c>
      <c r="P170" s="18">
        <v>30</v>
      </c>
      <c r="Q170" s="19"/>
      <c r="R170" s="18" t="s">
        <v>13</v>
      </c>
      <c r="S170" s="18"/>
      <c r="T170" s="18" t="s">
        <v>14</v>
      </c>
      <c r="U170" s="20"/>
      <c r="V170" s="18" t="s">
        <v>13</v>
      </c>
      <c r="W170" s="21"/>
      <c r="X170" s="22" t="s">
        <v>1098</v>
      </c>
      <c r="Y170" s="106" t="s">
        <v>2506</v>
      </c>
      <c r="Z170" s="47">
        <v>170</v>
      </c>
    </row>
    <row r="171" spans="1:26" ht="18" customHeight="1">
      <c r="A171" s="44">
        <f>VLOOKUP(Z171,貼付け!A:C,2,0)</f>
        <v>12</v>
      </c>
      <c r="B171" s="10" t="s">
        <v>508</v>
      </c>
      <c r="C171" s="10" t="s">
        <v>762</v>
      </c>
      <c r="D171" s="10" t="s">
        <v>247</v>
      </c>
      <c r="E171" s="11" t="s">
        <v>2508</v>
      </c>
      <c r="F171" s="11" t="s">
        <v>39</v>
      </c>
      <c r="G171" s="12" t="s">
        <v>12</v>
      </c>
      <c r="H171" s="13" t="s">
        <v>16</v>
      </c>
      <c r="I171" s="10" t="s">
        <v>763</v>
      </c>
      <c r="J171" s="14">
        <v>0</v>
      </c>
      <c r="K171" s="15" t="s">
        <v>13</v>
      </c>
      <c r="L171" s="16">
        <v>0</v>
      </c>
      <c r="M171" s="17" t="s">
        <v>14</v>
      </c>
      <c r="N171" s="17">
        <v>12</v>
      </c>
      <c r="O171" s="17" t="s">
        <v>13</v>
      </c>
      <c r="P171" s="18">
        <v>0</v>
      </c>
      <c r="Q171" s="19">
        <v>12</v>
      </c>
      <c r="R171" s="18" t="s">
        <v>13</v>
      </c>
      <c r="S171" s="18">
        <v>0</v>
      </c>
      <c r="T171" s="18" t="s">
        <v>14</v>
      </c>
      <c r="U171" s="20">
        <v>24</v>
      </c>
      <c r="V171" s="18" t="s">
        <v>13</v>
      </c>
      <c r="W171" s="21">
        <v>0</v>
      </c>
      <c r="X171" s="22" t="s">
        <v>764</v>
      </c>
      <c r="Y171" s="106" t="s">
        <v>765</v>
      </c>
      <c r="Z171" s="47">
        <v>173</v>
      </c>
    </row>
    <row r="172" spans="1:26" ht="18" customHeight="1">
      <c r="A172" s="44">
        <f>VLOOKUP(Z172,貼付け!A:C,2,0)</f>
        <v>885</v>
      </c>
      <c r="B172" s="10" t="s">
        <v>384</v>
      </c>
      <c r="C172" s="10" t="s">
        <v>385</v>
      </c>
      <c r="D172" s="10" t="s">
        <v>33</v>
      </c>
      <c r="E172" s="11" t="s">
        <v>386</v>
      </c>
      <c r="F172" s="11" t="s">
        <v>20</v>
      </c>
      <c r="G172" s="12" t="s">
        <v>12</v>
      </c>
      <c r="H172" s="13" t="s">
        <v>16</v>
      </c>
      <c r="I172" s="10" t="s">
        <v>387</v>
      </c>
      <c r="J172" s="14">
        <v>9</v>
      </c>
      <c r="K172" s="15" t="s">
        <v>13</v>
      </c>
      <c r="L172" s="16">
        <v>0</v>
      </c>
      <c r="M172" s="17" t="s">
        <v>14</v>
      </c>
      <c r="N172" s="17">
        <v>12</v>
      </c>
      <c r="O172" s="17" t="s">
        <v>13</v>
      </c>
      <c r="P172" s="18">
        <v>0</v>
      </c>
      <c r="Q172" s="19"/>
      <c r="R172" s="18" t="s">
        <v>13</v>
      </c>
      <c r="S172" s="18"/>
      <c r="T172" s="18" t="s">
        <v>14</v>
      </c>
      <c r="U172" s="20"/>
      <c r="V172" s="18" t="s">
        <v>13</v>
      </c>
      <c r="W172" s="21"/>
      <c r="X172" s="22" t="s">
        <v>2348</v>
      </c>
      <c r="Y172" s="106" t="s">
        <v>2908</v>
      </c>
      <c r="Z172" s="47">
        <v>13</v>
      </c>
    </row>
    <row r="173" spans="1:26" ht="18" customHeight="1">
      <c r="A173" s="44">
        <f>VLOOKUP(Z173,貼付け!A:C,2,0)</f>
        <v>1597</v>
      </c>
      <c r="B173" s="10" t="s">
        <v>79</v>
      </c>
      <c r="C173" s="10" t="s">
        <v>80</v>
      </c>
      <c r="D173" s="10" t="s">
        <v>33</v>
      </c>
      <c r="E173" s="11" t="s">
        <v>2368</v>
      </c>
      <c r="F173" s="11" t="s">
        <v>20</v>
      </c>
      <c r="G173" s="12" t="s">
        <v>12</v>
      </c>
      <c r="H173" s="13" t="s">
        <v>16</v>
      </c>
      <c r="I173" s="10" t="s">
        <v>81</v>
      </c>
      <c r="J173" s="14">
        <v>9</v>
      </c>
      <c r="K173" s="15" t="s">
        <v>13</v>
      </c>
      <c r="L173" s="16">
        <v>30</v>
      </c>
      <c r="M173" s="17" t="s">
        <v>14</v>
      </c>
      <c r="N173" s="17">
        <v>12</v>
      </c>
      <c r="O173" s="17" t="s">
        <v>13</v>
      </c>
      <c r="P173" s="18">
        <v>30</v>
      </c>
      <c r="Q173" s="19"/>
      <c r="R173" s="18" t="s">
        <v>13</v>
      </c>
      <c r="S173" s="18"/>
      <c r="T173" s="18" t="s">
        <v>14</v>
      </c>
      <c r="U173" s="20"/>
      <c r="V173" s="18" t="s">
        <v>13</v>
      </c>
      <c r="W173" s="21"/>
      <c r="X173" s="22" t="s">
        <v>685</v>
      </c>
      <c r="Y173" s="106" t="s">
        <v>2369</v>
      </c>
      <c r="Z173" s="47">
        <v>29</v>
      </c>
    </row>
    <row r="174" spans="1:26" ht="18" customHeight="1">
      <c r="A174" s="44">
        <f>VLOOKUP(Z174,貼付け!A:C,2,0)</f>
        <v>443</v>
      </c>
      <c r="B174" s="10" t="s">
        <v>108</v>
      </c>
      <c r="C174" s="10" t="s">
        <v>109</v>
      </c>
      <c r="D174" s="10" t="s">
        <v>33</v>
      </c>
      <c r="E174" s="11" t="s">
        <v>1067</v>
      </c>
      <c r="F174" s="11" t="s">
        <v>29</v>
      </c>
      <c r="G174" s="12" t="s">
        <v>12</v>
      </c>
      <c r="H174" s="13" t="s">
        <v>16</v>
      </c>
      <c r="I174" s="10" t="s">
        <v>110</v>
      </c>
      <c r="J174" s="14">
        <v>9</v>
      </c>
      <c r="K174" s="15" t="s">
        <v>13</v>
      </c>
      <c r="L174" s="16">
        <v>40</v>
      </c>
      <c r="M174" s="17" t="s">
        <v>14</v>
      </c>
      <c r="N174" s="17">
        <v>12</v>
      </c>
      <c r="O174" s="17" t="s">
        <v>13</v>
      </c>
      <c r="P174" s="18">
        <v>0</v>
      </c>
      <c r="Q174" s="19">
        <v>13</v>
      </c>
      <c r="R174" s="18" t="s">
        <v>13</v>
      </c>
      <c r="S174" s="18">
        <v>0</v>
      </c>
      <c r="T174" s="18" t="s">
        <v>14</v>
      </c>
      <c r="U174" s="20">
        <v>17</v>
      </c>
      <c r="V174" s="18" t="s">
        <v>13</v>
      </c>
      <c r="W174" s="21">
        <v>0</v>
      </c>
      <c r="X174" s="22" t="s">
        <v>627</v>
      </c>
      <c r="Y174" s="106" t="s">
        <v>2375</v>
      </c>
      <c r="Z174" s="47">
        <v>36</v>
      </c>
    </row>
    <row r="175" spans="1:26" ht="18" customHeight="1">
      <c r="A175" s="44">
        <f>VLOOKUP(Z175,貼付け!A:C,2,0)</f>
        <v>451</v>
      </c>
      <c r="B175" s="10" t="s">
        <v>31</v>
      </c>
      <c r="C175" s="10" t="s">
        <v>32</v>
      </c>
      <c r="D175" s="10" t="s">
        <v>33</v>
      </c>
      <c r="E175" s="11" t="s">
        <v>34</v>
      </c>
      <c r="F175" s="11" t="s">
        <v>78</v>
      </c>
      <c r="G175" s="12" t="s">
        <v>12</v>
      </c>
      <c r="H175" s="13" t="s">
        <v>16</v>
      </c>
      <c r="I175" s="10" t="s">
        <v>35</v>
      </c>
      <c r="J175" s="14">
        <v>8</v>
      </c>
      <c r="K175" s="15" t="s">
        <v>13</v>
      </c>
      <c r="L175" s="16">
        <v>30</v>
      </c>
      <c r="M175" s="17" t="s">
        <v>14</v>
      </c>
      <c r="N175" s="17">
        <v>12</v>
      </c>
      <c r="O175" s="17" t="s">
        <v>13</v>
      </c>
      <c r="P175" s="18">
        <v>0</v>
      </c>
      <c r="Q175" s="19">
        <v>17</v>
      </c>
      <c r="R175" s="18" t="s">
        <v>13</v>
      </c>
      <c r="S175" s="18">
        <v>30</v>
      </c>
      <c r="T175" s="18" t="s">
        <v>14</v>
      </c>
      <c r="U175" s="20">
        <v>20</v>
      </c>
      <c r="V175" s="18" t="s">
        <v>13</v>
      </c>
      <c r="W175" s="21">
        <v>0</v>
      </c>
      <c r="X175" s="22" t="s">
        <v>626</v>
      </c>
      <c r="Y175" s="106" t="s">
        <v>2393</v>
      </c>
      <c r="Z175" s="47">
        <v>61</v>
      </c>
    </row>
    <row r="176" spans="1:26" ht="18" customHeight="1">
      <c r="A176" s="44">
        <f>VLOOKUP(Z176,貼付け!A:C,2,0)</f>
        <v>108</v>
      </c>
      <c r="B176" s="10" t="s">
        <v>491</v>
      </c>
      <c r="C176" s="10" t="s">
        <v>686</v>
      </c>
      <c r="D176" s="10" t="s">
        <v>33</v>
      </c>
      <c r="E176" s="11" t="s">
        <v>687</v>
      </c>
      <c r="F176" s="11" t="s">
        <v>20</v>
      </c>
      <c r="G176" s="12" t="s">
        <v>12</v>
      </c>
      <c r="H176" s="13" t="s">
        <v>16</v>
      </c>
      <c r="I176" s="10" t="s">
        <v>688</v>
      </c>
      <c r="J176" s="14">
        <v>9</v>
      </c>
      <c r="K176" s="15" t="s">
        <v>13</v>
      </c>
      <c r="L176" s="16">
        <v>30</v>
      </c>
      <c r="M176" s="17" t="s">
        <v>14</v>
      </c>
      <c r="N176" s="17">
        <v>11</v>
      </c>
      <c r="O176" s="17" t="s">
        <v>13</v>
      </c>
      <c r="P176" s="18">
        <v>30</v>
      </c>
      <c r="Q176" s="19">
        <v>13</v>
      </c>
      <c r="R176" s="18" t="s">
        <v>13</v>
      </c>
      <c r="S176" s="18">
        <v>0</v>
      </c>
      <c r="T176" s="18" t="s">
        <v>14</v>
      </c>
      <c r="U176" s="20">
        <v>15</v>
      </c>
      <c r="V176" s="18" t="s">
        <v>13</v>
      </c>
      <c r="W176" s="21">
        <v>30</v>
      </c>
      <c r="X176" s="22"/>
      <c r="Y176" s="106" t="s">
        <v>2657</v>
      </c>
      <c r="Z176" s="47">
        <v>126</v>
      </c>
    </row>
    <row r="177" spans="1:26" ht="18" customHeight="1">
      <c r="A177" s="44">
        <f>VLOOKUP(Z177,貼付け!A:C,2,0)</f>
        <v>2880</v>
      </c>
      <c r="B177" s="10" t="s">
        <v>1063</v>
      </c>
      <c r="C177" s="10" t="s">
        <v>1064</v>
      </c>
      <c r="D177" s="10" t="s">
        <v>33</v>
      </c>
      <c r="E177" s="11" t="s">
        <v>2464</v>
      </c>
      <c r="F177" s="11" t="s">
        <v>20</v>
      </c>
      <c r="G177" s="12" t="s">
        <v>12</v>
      </c>
      <c r="H177" s="13" t="s">
        <v>16</v>
      </c>
      <c r="I177" s="10" t="s">
        <v>1065</v>
      </c>
      <c r="J177" s="14">
        <v>8</v>
      </c>
      <c r="K177" s="15" t="s">
        <v>13</v>
      </c>
      <c r="L177" s="16">
        <v>0</v>
      </c>
      <c r="M177" s="17" t="s">
        <v>14</v>
      </c>
      <c r="N177" s="17">
        <v>9</v>
      </c>
      <c r="O177" s="17" t="s">
        <v>13</v>
      </c>
      <c r="P177" s="18">
        <v>30</v>
      </c>
      <c r="Q177" s="19"/>
      <c r="R177" s="18" t="s">
        <v>13</v>
      </c>
      <c r="S177" s="18"/>
      <c r="T177" s="18" t="s">
        <v>14</v>
      </c>
      <c r="U177" s="20"/>
      <c r="V177" s="18" t="s">
        <v>13</v>
      </c>
      <c r="W177" s="21"/>
      <c r="X177" s="22"/>
      <c r="Y177" s="106" t="s">
        <v>2465</v>
      </c>
      <c r="Z177" s="47">
        <v>128</v>
      </c>
    </row>
    <row r="178" spans="1:26" ht="18" customHeight="1">
      <c r="A178" s="44">
        <f>VLOOKUP(Z178,貼付け!A:C,2,0)</f>
        <v>2516</v>
      </c>
      <c r="B178" s="10" t="s">
        <v>1066</v>
      </c>
      <c r="C178" s="10" t="s">
        <v>287</v>
      </c>
      <c r="D178" s="10" t="s">
        <v>33</v>
      </c>
      <c r="E178" s="11" t="s">
        <v>2478</v>
      </c>
      <c r="F178" s="11" t="s">
        <v>20</v>
      </c>
      <c r="G178" s="12" t="s">
        <v>15</v>
      </c>
      <c r="H178" s="13" t="s">
        <v>17</v>
      </c>
      <c r="I178" s="10" t="s">
        <v>288</v>
      </c>
      <c r="J178" s="14">
        <v>9</v>
      </c>
      <c r="K178" s="15" t="s">
        <v>13</v>
      </c>
      <c r="L178" s="16">
        <v>0</v>
      </c>
      <c r="M178" s="17" t="s">
        <v>14</v>
      </c>
      <c r="N178" s="17">
        <v>12</v>
      </c>
      <c r="O178" s="17" t="s">
        <v>13</v>
      </c>
      <c r="P178" s="18">
        <v>0</v>
      </c>
      <c r="Q178" s="19">
        <v>13</v>
      </c>
      <c r="R178" s="18" t="s">
        <v>13</v>
      </c>
      <c r="S178" s="18">
        <v>0</v>
      </c>
      <c r="T178" s="18" t="s">
        <v>14</v>
      </c>
      <c r="U178" s="20">
        <v>16</v>
      </c>
      <c r="V178" s="18" t="s">
        <v>13</v>
      </c>
      <c r="W178" s="21">
        <v>0</v>
      </c>
      <c r="X178" s="22" t="s">
        <v>2479</v>
      </c>
      <c r="Y178" s="106" t="s">
        <v>2480</v>
      </c>
      <c r="Z178" s="47">
        <v>145</v>
      </c>
    </row>
    <row r="179" spans="1:26" ht="18" customHeight="1">
      <c r="A179" s="44">
        <f>VLOOKUP(Z179,貼付け!A:C,2,0)</f>
        <v>1100</v>
      </c>
      <c r="B179" s="10" t="s">
        <v>1017</v>
      </c>
      <c r="C179" s="10" t="s">
        <v>1018</v>
      </c>
      <c r="D179" s="10" t="s">
        <v>33</v>
      </c>
      <c r="E179" s="11" t="s">
        <v>1019</v>
      </c>
      <c r="F179" s="11" t="s">
        <v>20</v>
      </c>
      <c r="G179" s="12" t="s">
        <v>12</v>
      </c>
      <c r="H179" s="13" t="s">
        <v>16</v>
      </c>
      <c r="I179" s="10" t="s">
        <v>1020</v>
      </c>
      <c r="J179" s="14">
        <v>8</v>
      </c>
      <c r="K179" s="15" t="s">
        <v>13</v>
      </c>
      <c r="L179" s="16">
        <v>30</v>
      </c>
      <c r="M179" s="17" t="s">
        <v>14</v>
      </c>
      <c r="N179" s="17">
        <v>12</v>
      </c>
      <c r="O179" s="17" t="s">
        <v>13</v>
      </c>
      <c r="P179" s="18">
        <v>30</v>
      </c>
      <c r="Q179" s="19"/>
      <c r="R179" s="18" t="s">
        <v>13</v>
      </c>
      <c r="S179" s="18"/>
      <c r="T179" s="18" t="s">
        <v>14</v>
      </c>
      <c r="U179" s="20"/>
      <c r="V179" s="18" t="s">
        <v>13</v>
      </c>
      <c r="W179" s="21"/>
      <c r="X179" s="22"/>
      <c r="Y179" s="106" t="s">
        <v>1068</v>
      </c>
      <c r="Z179" s="47">
        <v>223</v>
      </c>
    </row>
    <row r="180" spans="1:26" ht="18" customHeight="1">
      <c r="A180" s="44">
        <f>VLOOKUP(Z180,貼付け!A:C,2,0)</f>
        <v>447</v>
      </c>
      <c r="B180" s="10" t="s">
        <v>2253</v>
      </c>
      <c r="C180" s="10" t="s">
        <v>2588</v>
      </c>
      <c r="D180" s="10" t="s">
        <v>33</v>
      </c>
      <c r="E180" s="11" t="s">
        <v>2589</v>
      </c>
      <c r="F180" s="11" t="s">
        <v>20</v>
      </c>
      <c r="G180" s="12" t="s">
        <v>12</v>
      </c>
      <c r="H180" s="13" t="s">
        <v>16</v>
      </c>
      <c r="I180" s="10" t="s">
        <v>2590</v>
      </c>
      <c r="J180" s="14">
        <v>9</v>
      </c>
      <c r="K180" s="15" t="s">
        <v>13</v>
      </c>
      <c r="L180" s="16">
        <v>0</v>
      </c>
      <c r="M180" s="17" t="s">
        <v>14</v>
      </c>
      <c r="N180" s="17">
        <v>10</v>
      </c>
      <c r="O180" s="17" t="s">
        <v>13</v>
      </c>
      <c r="P180" s="18">
        <v>0</v>
      </c>
      <c r="Q180" s="19"/>
      <c r="R180" s="18" t="s">
        <v>13</v>
      </c>
      <c r="S180" s="18"/>
      <c r="T180" s="18" t="s">
        <v>14</v>
      </c>
      <c r="U180" s="20"/>
      <c r="V180" s="18" t="s">
        <v>13</v>
      </c>
      <c r="W180" s="21"/>
      <c r="X180" s="22"/>
      <c r="Y180" s="106" t="s">
        <v>2591</v>
      </c>
      <c r="Z180" s="47">
        <v>248</v>
      </c>
    </row>
    <row r="181" spans="1:26" ht="18" customHeight="1">
      <c r="A181" s="44">
        <f>VLOOKUP(Z181,貼付け!A:C,2,0)</f>
        <v>104</v>
      </c>
      <c r="B181" s="10" t="s">
        <v>2108</v>
      </c>
      <c r="C181" s="10" t="s">
        <v>966</v>
      </c>
      <c r="D181" s="10" t="s">
        <v>33</v>
      </c>
      <c r="E181" s="11" t="s">
        <v>967</v>
      </c>
      <c r="F181" s="11" t="s">
        <v>20</v>
      </c>
      <c r="G181" s="12" t="s">
        <v>12</v>
      </c>
      <c r="H181" s="13" t="s">
        <v>16</v>
      </c>
      <c r="I181" s="10" t="s">
        <v>968</v>
      </c>
      <c r="J181" s="14">
        <v>9</v>
      </c>
      <c r="K181" s="15" t="s">
        <v>13</v>
      </c>
      <c r="L181" s="16">
        <v>0</v>
      </c>
      <c r="M181" s="17" t="s">
        <v>14</v>
      </c>
      <c r="N181" s="17">
        <v>12</v>
      </c>
      <c r="O181" s="17" t="s">
        <v>13</v>
      </c>
      <c r="P181" s="18">
        <v>0</v>
      </c>
      <c r="Q181" s="19">
        <v>12</v>
      </c>
      <c r="R181" s="18" t="s">
        <v>13</v>
      </c>
      <c r="S181" s="18">
        <v>0</v>
      </c>
      <c r="T181" s="18" t="s">
        <v>14</v>
      </c>
      <c r="U181" s="20">
        <v>15</v>
      </c>
      <c r="V181" s="18" t="s">
        <v>13</v>
      </c>
      <c r="W181" s="21">
        <v>0</v>
      </c>
      <c r="X181" s="22"/>
      <c r="Y181" s="106" t="s">
        <v>2684</v>
      </c>
      <c r="Z181" s="47">
        <v>263</v>
      </c>
    </row>
    <row r="182" spans="1:26" ht="18" customHeight="1">
      <c r="A182" s="44">
        <f>VLOOKUP(Z182,貼付け!A:C,2,0)</f>
        <v>2900</v>
      </c>
      <c r="B182" s="10" t="s">
        <v>2281</v>
      </c>
      <c r="C182" s="10" t="s">
        <v>2317</v>
      </c>
      <c r="D182" s="10" t="s">
        <v>271</v>
      </c>
      <c r="E182" s="11" t="s">
        <v>2318</v>
      </c>
      <c r="F182" s="11" t="s">
        <v>20</v>
      </c>
      <c r="G182" s="12" t="s">
        <v>12</v>
      </c>
      <c r="H182" s="13" t="s">
        <v>16</v>
      </c>
      <c r="I182" s="10" t="s">
        <v>2323</v>
      </c>
      <c r="J182" s="14">
        <v>9</v>
      </c>
      <c r="K182" s="15" t="s">
        <v>13</v>
      </c>
      <c r="L182" s="16">
        <v>0</v>
      </c>
      <c r="M182" s="17" t="s">
        <v>14</v>
      </c>
      <c r="N182" s="17">
        <v>12</v>
      </c>
      <c r="O182" s="17" t="s">
        <v>13</v>
      </c>
      <c r="P182" s="18">
        <v>0</v>
      </c>
      <c r="Q182" s="19"/>
      <c r="R182" s="18" t="s">
        <v>13</v>
      </c>
      <c r="S182" s="18"/>
      <c r="T182" s="18" t="s">
        <v>14</v>
      </c>
      <c r="U182" s="20"/>
      <c r="V182" s="18" t="s">
        <v>13</v>
      </c>
      <c r="W182" s="21"/>
      <c r="X182" s="22" t="s">
        <v>2595</v>
      </c>
      <c r="Y182" s="106" t="s">
        <v>2596</v>
      </c>
      <c r="Z182" s="47">
        <v>250</v>
      </c>
    </row>
    <row r="183" spans="1:26" ht="18" customHeight="1">
      <c r="A183" s="44">
        <f>VLOOKUP(Z183,貼付け!A:C,2,0)</f>
        <v>9</v>
      </c>
      <c r="B183" s="10" t="s">
        <v>300</v>
      </c>
      <c r="C183" s="10" t="s">
        <v>301</v>
      </c>
      <c r="D183" s="10" t="s">
        <v>271</v>
      </c>
      <c r="E183" s="11" t="s">
        <v>302</v>
      </c>
      <c r="F183" s="11" t="s">
        <v>78</v>
      </c>
      <c r="G183" s="12" t="s">
        <v>12</v>
      </c>
      <c r="H183" s="13" t="s">
        <v>16</v>
      </c>
      <c r="I183" s="10" t="s">
        <v>2627</v>
      </c>
      <c r="J183" s="14">
        <v>9</v>
      </c>
      <c r="K183" s="15" t="s">
        <v>13</v>
      </c>
      <c r="L183" s="16">
        <v>0</v>
      </c>
      <c r="M183" s="17" t="s">
        <v>14</v>
      </c>
      <c r="N183" s="17">
        <v>12</v>
      </c>
      <c r="O183" s="17" t="s">
        <v>13</v>
      </c>
      <c r="P183" s="18">
        <v>0</v>
      </c>
      <c r="Q183" s="19">
        <v>12</v>
      </c>
      <c r="R183" s="18" t="s">
        <v>13</v>
      </c>
      <c r="S183" s="18">
        <v>0</v>
      </c>
      <c r="T183" s="18" t="s">
        <v>14</v>
      </c>
      <c r="U183" s="20">
        <v>17</v>
      </c>
      <c r="V183" s="18" t="s">
        <v>13</v>
      </c>
      <c r="W183" s="21">
        <v>0</v>
      </c>
      <c r="X183" s="22" t="s">
        <v>629</v>
      </c>
      <c r="Y183" s="106" t="s">
        <v>1069</v>
      </c>
      <c r="Z183" s="47">
        <v>278</v>
      </c>
    </row>
    <row r="184" spans="1:26" ht="18" customHeight="1">
      <c r="A184" s="44">
        <f>VLOOKUP(Z184,貼付け!A:C,2,0)</f>
        <v>1182</v>
      </c>
      <c r="B184" s="10" t="s">
        <v>235</v>
      </c>
      <c r="C184" s="10" t="s">
        <v>236</v>
      </c>
      <c r="D184" s="10" t="s">
        <v>237</v>
      </c>
      <c r="E184" s="11" t="s">
        <v>1071</v>
      </c>
      <c r="F184" s="11" t="s">
        <v>20</v>
      </c>
      <c r="G184" s="12" t="s">
        <v>12</v>
      </c>
      <c r="H184" s="13" t="s">
        <v>16</v>
      </c>
      <c r="I184" s="10" t="s">
        <v>238</v>
      </c>
      <c r="J184" s="14">
        <v>11</v>
      </c>
      <c r="K184" s="15" t="s">
        <v>13</v>
      </c>
      <c r="L184" s="16">
        <v>30</v>
      </c>
      <c r="M184" s="17" t="s">
        <v>14</v>
      </c>
      <c r="N184" s="17">
        <v>15</v>
      </c>
      <c r="O184" s="17" t="s">
        <v>13</v>
      </c>
      <c r="P184" s="18">
        <v>30</v>
      </c>
      <c r="Q184" s="19"/>
      <c r="R184" s="18" t="s">
        <v>13</v>
      </c>
      <c r="S184" s="18"/>
      <c r="T184" s="18" t="s">
        <v>14</v>
      </c>
      <c r="U184" s="20"/>
      <c r="V184" s="18" t="s">
        <v>13</v>
      </c>
      <c r="W184" s="21"/>
      <c r="X184" s="22"/>
      <c r="Y184" s="106" t="s">
        <v>2336</v>
      </c>
      <c r="Z184" s="47">
        <v>1</v>
      </c>
    </row>
    <row r="185" spans="1:26" ht="18" customHeight="1">
      <c r="A185" s="44">
        <f>VLOOKUP(Z185,貼付け!A:C,2,0)</f>
        <v>111</v>
      </c>
      <c r="B185" s="10" t="s">
        <v>2379</v>
      </c>
      <c r="C185" s="10" t="s">
        <v>397</v>
      </c>
      <c r="D185" s="10" t="s">
        <v>237</v>
      </c>
      <c r="E185" s="11" t="s">
        <v>2380</v>
      </c>
      <c r="F185" s="11" t="s">
        <v>29</v>
      </c>
      <c r="G185" s="12" t="s">
        <v>12</v>
      </c>
      <c r="H185" s="13" t="s">
        <v>16</v>
      </c>
      <c r="I185" s="10" t="s">
        <v>398</v>
      </c>
      <c r="J185" s="14"/>
      <c r="K185" s="15" t="s">
        <v>13</v>
      </c>
      <c r="L185" s="16"/>
      <c r="M185" s="17" t="s">
        <v>14</v>
      </c>
      <c r="N185" s="17"/>
      <c r="O185" s="17" t="s">
        <v>13</v>
      </c>
      <c r="P185" s="18"/>
      <c r="Q185" s="19">
        <v>13</v>
      </c>
      <c r="R185" s="18" t="s">
        <v>13</v>
      </c>
      <c r="S185" s="18">
        <v>0</v>
      </c>
      <c r="T185" s="18" t="s">
        <v>14</v>
      </c>
      <c r="U185" s="20">
        <v>16</v>
      </c>
      <c r="V185" s="18" t="s">
        <v>13</v>
      </c>
      <c r="W185" s="21">
        <v>0</v>
      </c>
      <c r="X185" s="22" t="s">
        <v>632</v>
      </c>
      <c r="Y185" s="106" t="s">
        <v>16</v>
      </c>
      <c r="Z185" s="47">
        <v>43</v>
      </c>
    </row>
    <row r="186" spans="1:26" ht="18" customHeight="1">
      <c r="A186" s="44">
        <f>VLOOKUP(Z186,貼付け!A:C,2,0)</f>
        <v>2607</v>
      </c>
      <c r="B186" s="10" t="s">
        <v>485</v>
      </c>
      <c r="C186" s="10" t="s">
        <v>689</v>
      </c>
      <c r="D186" s="10" t="s">
        <v>237</v>
      </c>
      <c r="E186" s="11" t="s">
        <v>690</v>
      </c>
      <c r="F186" s="11" t="s">
        <v>39</v>
      </c>
      <c r="G186" s="12" t="s">
        <v>15</v>
      </c>
      <c r="H186" s="13" t="s">
        <v>17</v>
      </c>
      <c r="I186" s="10" t="s">
        <v>691</v>
      </c>
      <c r="J186" s="14">
        <v>9</v>
      </c>
      <c r="K186" s="15" t="s">
        <v>13</v>
      </c>
      <c r="L186" s="16">
        <v>0</v>
      </c>
      <c r="M186" s="17" t="s">
        <v>14</v>
      </c>
      <c r="N186" s="17">
        <v>12</v>
      </c>
      <c r="O186" s="17" t="s">
        <v>13</v>
      </c>
      <c r="P186" s="18">
        <v>0</v>
      </c>
      <c r="Q186" s="19">
        <v>13</v>
      </c>
      <c r="R186" s="18" t="s">
        <v>13</v>
      </c>
      <c r="S186" s="18">
        <v>0</v>
      </c>
      <c r="T186" s="18" t="s">
        <v>14</v>
      </c>
      <c r="U186" s="20">
        <v>16</v>
      </c>
      <c r="V186" s="18" t="s">
        <v>13</v>
      </c>
      <c r="W186" s="21">
        <v>0</v>
      </c>
      <c r="X186" s="22"/>
      <c r="Y186" s="106" t="s">
        <v>16</v>
      </c>
      <c r="Z186" s="47">
        <v>48</v>
      </c>
    </row>
    <row r="187" spans="1:26" ht="18" customHeight="1">
      <c r="A187" s="44">
        <f>VLOOKUP(Z187,貼付け!A:C,2,0)</f>
        <v>110</v>
      </c>
      <c r="B187" s="10" t="s">
        <v>392</v>
      </c>
      <c r="C187" s="10" t="s">
        <v>393</v>
      </c>
      <c r="D187" s="10" t="s">
        <v>237</v>
      </c>
      <c r="E187" s="11" t="s">
        <v>394</v>
      </c>
      <c r="F187" s="11" t="s">
        <v>169</v>
      </c>
      <c r="G187" s="12" t="s">
        <v>12</v>
      </c>
      <c r="H187" s="13" t="s">
        <v>16</v>
      </c>
      <c r="I187" s="10" t="s">
        <v>395</v>
      </c>
      <c r="J187" s="14">
        <v>9</v>
      </c>
      <c r="K187" s="15" t="s">
        <v>13</v>
      </c>
      <c r="L187" s="16">
        <v>0</v>
      </c>
      <c r="M187" s="17" t="s">
        <v>14</v>
      </c>
      <c r="N187" s="17">
        <v>10</v>
      </c>
      <c r="O187" s="17" t="s">
        <v>13</v>
      </c>
      <c r="P187" s="18">
        <v>0</v>
      </c>
      <c r="Q187" s="19"/>
      <c r="R187" s="18" t="s">
        <v>13</v>
      </c>
      <c r="S187" s="18"/>
      <c r="T187" s="18" t="s">
        <v>14</v>
      </c>
      <c r="U187" s="20"/>
      <c r="V187" s="18" t="s">
        <v>13</v>
      </c>
      <c r="W187" s="21"/>
      <c r="X187" s="22" t="s">
        <v>630</v>
      </c>
      <c r="Y187" s="106" t="s">
        <v>631</v>
      </c>
      <c r="Z187" s="47">
        <v>118</v>
      </c>
    </row>
    <row r="188" spans="1:26" ht="18" customHeight="1">
      <c r="A188" s="44">
        <f>VLOOKUP(Z188,貼付け!A:C,2,0)</f>
        <v>2453</v>
      </c>
      <c r="B188" s="10" t="s">
        <v>2509</v>
      </c>
      <c r="C188" s="10" t="s">
        <v>724</v>
      </c>
      <c r="D188" s="10" t="s">
        <v>237</v>
      </c>
      <c r="E188" s="11" t="s">
        <v>2510</v>
      </c>
      <c r="F188" s="11" t="s">
        <v>169</v>
      </c>
      <c r="G188" s="12" t="s">
        <v>12</v>
      </c>
      <c r="H188" s="13" t="s">
        <v>16</v>
      </c>
      <c r="I188" s="23" t="s">
        <v>725</v>
      </c>
      <c r="J188" s="14">
        <v>9</v>
      </c>
      <c r="K188" s="15" t="s">
        <v>13</v>
      </c>
      <c r="L188" s="16">
        <v>0</v>
      </c>
      <c r="M188" s="17" t="s">
        <v>14</v>
      </c>
      <c r="N188" s="17">
        <v>12</v>
      </c>
      <c r="O188" s="17" t="s">
        <v>13</v>
      </c>
      <c r="P188" s="18">
        <v>0</v>
      </c>
      <c r="Q188" s="19">
        <v>12</v>
      </c>
      <c r="R188" s="18" t="s">
        <v>13</v>
      </c>
      <c r="S188" s="18">
        <v>0</v>
      </c>
      <c r="T188" s="18" t="s">
        <v>14</v>
      </c>
      <c r="U188" s="20">
        <v>16</v>
      </c>
      <c r="V188" s="18" t="s">
        <v>13</v>
      </c>
      <c r="W188" s="21">
        <v>0</v>
      </c>
      <c r="X188" s="22" t="s">
        <v>2511</v>
      </c>
      <c r="Y188" s="106" t="s">
        <v>16</v>
      </c>
      <c r="Z188" s="47">
        <v>174</v>
      </c>
    </row>
    <row r="189" spans="1:26" ht="18" customHeight="1">
      <c r="A189" s="44">
        <f>VLOOKUP(Z189,貼付け!A:C,2,0)</f>
        <v>1545</v>
      </c>
      <c r="B189" s="10" t="s">
        <v>2545</v>
      </c>
      <c r="C189" s="10" t="s">
        <v>2328</v>
      </c>
      <c r="D189" s="10" t="s">
        <v>237</v>
      </c>
      <c r="E189" s="11" t="s">
        <v>2546</v>
      </c>
      <c r="F189" s="11" t="s">
        <v>39</v>
      </c>
      <c r="G189" s="12" t="s">
        <v>12</v>
      </c>
      <c r="H189" s="13" t="s">
        <v>16</v>
      </c>
      <c r="I189" s="10" t="s">
        <v>2547</v>
      </c>
      <c r="J189" s="14">
        <v>10</v>
      </c>
      <c r="K189" s="15" t="s">
        <v>13</v>
      </c>
      <c r="L189" s="16">
        <v>0</v>
      </c>
      <c r="M189" s="17" t="s">
        <v>14</v>
      </c>
      <c r="N189" s="17">
        <v>16</v>
      </c>
      <c r="O189" s="17" t="s">
        <v>13</v>
      </c>
      <c r="P189" s="18">
        <v>0</v>
      </c>
      <c r="Q189" s="19"/>
      <c r="R189" s="18" t="s">
        <v>13</v>
      </c>
      <c r="S189" s="18"/>
      <c r="T189" s="18" t="s">
        <v>14</v>
      </c>
      <c r="U189" s="20"/>
      <c r="V189" s="18" t="s">
        <v>13</v>
      </c>
      <c r="W189" s="21"/>
      <c r="X189" s="22" t="s">
        <v>2548</v>
      </c>
      <c r="Y189" s="106" t="s">
        <v>2332</v>
      </c>
      <c r="Z189" s="47">
        <v>206</v>
      </c>
    </row>
    <row r="190" spans="1:26" ht="18" customHeight="1">
      <c r="A190" s="44">
        <f>VLOOKUP(Z190,貼付け!A:C,2,0)</f>
        <v>1780</v>
      </c>
      <c r="B190" s="10" t="s">
        <v>1124</v>
      </c>
      <c r="C190" s="10" t="s">
        <v>403</v>
      </c>
      <c r="D190" s="10" t="s">
        <v>237</v>
      </c>
      <c r="E190" s="11" t="s">
        <v>1125</v>
      </c>
      <c r="F190" s="11" t="s">
        <v>52</v>
      </c>
      <c r="G190" s="12" t="s">
        <v>12</v>
      </c>
      <c r="H190" s="13" t="s">
        <v>16</v>
      </c>
      <c r="I190" s="10" t="s">
        <v>456</v>
      </c>
      <c r="J190" s="14">
        <v>9</v>
      </c>
      <c r="K190" s="15" t="s">
        <v>13</v>
      </c>
      <c r="L190" s="16">
        <v>0</v>
      </c>
      <c r="M190" s="17" t="s">
        <v>14</v>
      </c>
      <c r="N190" s="17">
        <v>13</v>
      </c>
      <c r="O190" s="17" t="s">
        <v>13</v>
      </c>
      <c r="P190" s="18">
        <v>0</v>
      </c>
      <c r="Q190" s="19"/>
      <c r="R190" s="18" t="s">
        <v>13</v>
      </c>
      <c r="S190" s="18"/>
      <c r="T190" s="18" t="s">
        <v>14</v>
      </c>
      <c r="U190" s="20"/>
      <c r="V190" s="18" t="s">
        <v>13</v>
      </c>
      <c r="W190" s="21"/>
      <c r="X190" s="22" t="s">
        <v>633</v>
      </c>
      <c r="Y190" s="106" t="s">
        <v>2909</v>
      </c>
      <c r="Z190" s="47">
        <v>286</v>
      </c>
    </row>
    <row r="191" spans="1:26" ht="18" customHeight="1">
      <c r="A191" s="44">
        <f>VLOOKUP(Z191,貼付け!A:C,2,0)</f>
        <v>1967</v>
      </c>
      <c r="B191" s="10" t="s">
        <v>376</v>
      </c>
      <c r="C191" s="10" t="s">
        <v>377</v>
      </c>
      <c r="D191" s="10" t="s">
        <v>378</v>
      </c>
      <c r="E191" s="11" t="s">
        <v>2520</v>
      </c>
      <c r="F191" s="11" t="s">
        <v>20</v>
      </c>
      <c r="G191" s="12" t="s">
        <v>12</v>
      </c>
      <c r="H191" s="13" t="s">
        <v>16</v>
      </c>
      <c r="I191" s="10" t="s">
        <v>379</v>
      </c>
      <c r="J191" s="14">
        <v>8</v>
      </c>
      <c r="K191" s="15" t="s">
        <v>13</v>
      </c>
      <c r="L191" s="16">
        <v>0</v>
      </c>
      <c r="M191" s="17" t="s">
        <v>14</v>
      </c>
      <c r="N191" s="17">
        <v>14</v>
      </c>
      <c r="O191" s="17" t="s">
        <v>13</v>
      </c>
      <c r="P191" s="18">
        <v>0</v>
      </c>
      <c r="Q191" s="19"/>
      <c r="R191" s="18" t="s">
        <v>13</v>
      </c>
      <c r="S191" s="18"/>
      <c r="T191" s="18" t="s">
        <v>14</v>
      </c>
      <c r="U191" s="20"/>
      <c r="V191" s="18" t="s">
        <v>13</v>
      </c>
      <c r="W191" s="21"/>
      <c r="X191" s="22"/>
      <c r="Y191" s="106" t="s">
        <v>2521</v>
      </c>
      <c r="Z191" s="47">
        <v>185</v>
      </c>
    </row>
    <row r="192" spans="1:26" ht="18" customHeight="1">
      <c r="A192" s="44">
        <f>VLOOKUP(Z192,貼付け!A:C,2,0)</f>
        <v>134</v>
      </c>
      <c r="B192" s="10" t="s">
        <v>1707</v>
      </c>
      <c r="C192" s="10" t="s">
        <v>922</v>
      </c>
      <c r="D192" s="10" t="s">
        <v>378</v>
      </c>
      <c r="E192" s="11" t="s">
        <v>923</v>
      </c>
      <c r="F192" s="11" t="s">
        <v>20</v>
      </c>
      <c r="G192" s="12" t="s">
        <v>15</v>
      </c>
      <c r="H192" s="13" t="s">
        <v>17</v>
      </c>
      <c r="I192" s="10" t="s">
        <v>924</v>
      </c>
      <c r="J192" s="14">
        <v>0</v>
      </c>
      <c r="K192" s="15" t="s">
        <v>13</v>
      </c>
      <c r="L192" s="16">
        <v>0</v>
      </c>
      <c r="M192" s="17" t="s">
        <v>14</v>
      </c>
      <c r="N192" s="17">
        <v>12</v>
      </c>
      <c r="O192" s="17" t="s">
        <v>13</v>
      </c>
      <c r="P192" s="18">
        <v>0</v>
      </c>
      <c r="Q192" s="19">
        <v>12</v>
      </c>
      <c r="R192" s="18" t="s">
        <v>13</v>
      </c>
      <c r="S192" s="18">
        <v>0</v>
      </c>
      <c r="T192" s="18" t="s">
        <v>14</v>
      </c>
      <c r="U192" s="20">
        <v>24</v>
      </c>
      <c r="V192" s="18" t="s">
        <v>13</v>
      </c>
      <c r="W192" s="21">
        <v>0</v>
      </c>
      <c r="X192" s="22" t="s">
        <v>925</v>
      </c>
      <c r="Y192" s="106" t="s">
        <v>2529</v>
      </c>
      <c r="Z192" s="47">
        <v>193</v>
      </c>
    </row>
    <row r="193" spans="1:26" ht="18" customHeight="1">
      <c r="A193" s="44">
        <f>VLOOKUP(Z193,貼付け!A:C,2,0)</f>
        <v>1027</v>
      </c>
      <c r="B193" s="10" t="s">
        <v>446</v>
      </c>
      <c r="C193" s="10" t="s">
        <v>447</v>
      </c>
      <c r="D193" s="10" t="s">
        <v>27</v>
      </c>
      <c r="E193" s="11" t="s">
        <v>448</v>
      </c>
      <c r="F193" s="11" t="s">
        <v>52</v>
      </c>
      <c r="G193" s="12" t="s">
        <v>12</v>
      </c>
      <c r="H193" s="13" t="s">
        <v>16</v>
      </c>
      <c r="I193" s="10" t="s">
        <v>449</v>
      </c>
      <c r="J193" s="14">
        <v>9</v>
      </c>
      <c r="K193" s="15" t="s">
        <v>13</v>
      </c>
      <c r="L193" s="16">
        <v>0</v>
      </c>
      <c r="M193" s="17" t="s">
        <v>14</v>
      </c>
      <c r="N193" s="17">
        <v>11</v>
      </c>
      <c r="O193" s="17" t="s">
        <v>13</v>
      </c>
      <c r="P193" s="18">
        <v>0</v>
      </c>
      <c r="Q193" s="19"/>
      <c r="R193" s="18" t="s">
        <v>13</v>
      </c>
      <c r="S193" s="18"/>
      <c r="T193" s="18" t="s">
        <v>14</v>
      </c>
      <c r="U193" s="20"/>
      <c r="V193" s="18" t="s">
        <v>13</v>
      </c>
      <c r="W193" s="21"/>
      <c r="X193" s="22"/>
      <c r="Y193" s="106" t="s">
        <v>16</v>
      </c>
      <c r="Z193" s="47">
        <v>19</v>
      </c>
    </row>
    <row r="194" spans="1:26" ht="18" customHeight="1">
      <c r="A194" s="44">
        <f>VLOOKUP(Z194,貼付け!A:C,2,0)</f>
        <v>1187</v>
      </c>
      <c r="B194" s="10" t="s">
        <v>541</v>
      </c>
      <c r="C194" s="10" t="s">
        <v>926</v>
      </c>
      <c r="D194" s="10" t="s">
        <v>27</v>
      </c>
      <c r="E194" s="11" t="s">
        <v>927</v>
      </c>
      <c r="F194" s="11" t="s">
        <v>2451</v>
      </c>
      <c r="G194" s="12" t="s">
        <v>12</v>
      </c>
      <c r="H194" s="13" t="s">
        <v>16</v>
      </c>
      <c r="I194" s="10" t="s">
        <v>928</v>
      </c>
      <c r="J194" s="14">
        <v>9</v>
      </c>
      <c r="K194" s="15" t="s">
        <v>13</v>
      </c>
      <c r="L194" s="16">
        <v>0</v>
      </c>
      <c r="M194" s="17" t="s">
        <v>14</v>
      </c>
      <c r="N194" s="17">
        <v>11</v>
      </c>
      <c r="O194" s="17" t="s">
        <v>13</v>
      </c>
      <c r="P194" s="18">
        <v>0</v>
      </c>
      <c r="Q194" s="19">
        <v>13</v>
      </c>
      <c r="R194" s="18" t="s">
        <v>13</v>
      </c>
      <c r="S194" s="18">
        <v>30</v>
      </c>
      <c r="T194" s="18" t="s">
        <v>14</v>
      </c>
      <c r="U194" s="20">
        <v>15</v>
      </c>
      <c r="V194" s="18" t="s">
        <v>13</v>
      </c>
      <c r="W194" s="21">
        <v>30</v>
      </c>
      <c r="X194" s="22" t="s">
        <v>1100</v>
      </c>
      <c r="Y194" s="106" t="s">
        <v>16</v>
      </c>
      <c r="Z194" s="47">
        <v>106</v>
      </c>
    </row>
    <row r="195" spans="1:26" ht="18" customHeight="1">
      <c r="A195" s="44">
        <f>VLOOKUP(Z195,貼付け!A:C,2,0)</f>
        <v>465</v>
      </c>
      <c r="B195" s="10" t="s">
        <v>25</v>
      </c>
      <c r="C195" s="10" t="s">
        <v>26</v>
      </c>
      <c r="D195" s="10" t="s">
        <v>27</v>
      </c>
      <c r="E195" s="11" t="s">
        <v>28</v>
      </c>
      <c r="F195" s="11" t="s">
        <v>29</v>
      </c>
      <c r="G195" s="12" t="s">
        <v>12</v>
      </c>
      <c r="H195" s="13" t="s">
        <v>16</v>
      </c>
      <c r="I195" s="10" t="s">
        <v>30</v>
      </c>
      <c r="J195" s="14">
        <v>9</v>
      </c>
      <c r="K195" s="15" t="s">
        <v>13</v>
      </c>
      <c r="L195" s="16">
        <v>0</v>
      </c>
      <c r="M195" s="17" t="s">
        <v>14</v>
      </c>
      <c r="N195" s="17">
        <v>12</v>
      </c>
      <c r="O195" s="17" t="s">
        <v>13</v>
      </c>
      <c r="P195" s="18">
        <v>0</v>
      </c>
      <c r="Q195" s="19"/>
      <c r="R195" s="18" t="s">
        <v>13</v>
      </c>
      <c r="S195" s="18"/>
      <c r="T195" s="18" t="s">
        <v>14</v>
      </c>
      <c r="U195" s="20"/>
      <c r="V195" s="18" t="s">
        <v>13</v>
      </c>
      <c r="W195" s="21"/>
      <c r="X195" s="22"/>
      <c r="Y195" s="106" t="s">
        <v>16</v>
      </c>
      <c r="Z195" s="47">
        <v>123</v>
      </c>
    </row>
    <row r="196" spans="1:26" ht="18" customHeight="1">
      <c r="A196" s="44">
        <f>VLOOKUP(Z196,貼付け!A:C,2,0)</f>
        <v>904</v>
      </c>
      <c r="B196" s="10" t="s">
        <v>1072</v>
      </c>
      <c r="C196" s="10" t="s">
        <v>1073</v>
      </c>
      <c r="D196" s="10" t="s">
        <v>27</v>
      </c>
      <c r="E196" s="11" t="s">
        <v>2525</v>
      </c>
      <c r="F196" s="11" t="s">
        <v>29</v>
      </c>
      <c r="G196" s="12" t="s">
        <v>12</v>
      </c>
      <c r="H196" s="59" t="s">
        <v>16</v>
      </c>
      <c r="I196" s="10" t="s">
        <v>1074</v>
      </c>
      <c r="J196" s="14">
        <v>9</v>
      </c>
      <c r="K196" s="15" t="s">
        <v>13</v>
      </c>
      <c r="L196" s="16">
        <v>0</v>
      </c>
      <c r="M196" s="17" t="s">
        <v>14</v>
      </c>
      <c r="N196" s="17">
        <v>12</v>
      </c>
      <c r="O196" s="17" t="s">
        <v>13</v>
      </c>
      <c r="P196" s="18">
        <v>0</v>
      </c>
      <c r="Q196" s="19">
        <v>12</v>
      </c>
      <c r="R196" s="18" t="s">
        <v>13</v>
      </c>
      <c r="S196" s="18">
        <v>0</v>
      </c>
      <c r="T196" s="18" t="s">
        <v>14</v>
      </c>
      <c r="U196" s="20">
        <v>15</v>
      </c>
      <c r="V196" s="18" t="s">
        <v>13</v>
      </c>
      <c r="W196" s="21">
        <v>0</v>
      </c>
      <c r="X196" s="22" t="s">
        <v>1128</v>
      </c>
      <c r="Y196" s="106" t="s">
        <v>16</v>
      </c>
      <c r="Z196" s="47">
        <v>187</v>
      </c>
    </row>
    <row r="197" spans="1:26" ht="18" customHeight="1">
      <c r="A197" s="44">
        <f>VLOOKUP(Z197,貼付け!A:C,2,0)</f>
        <v>461</v>
      </c>
      <c r="B197" s="10" t="s">
        <v>2254</v>
      </c>
      <c r="C197" s="10" t="s">
        <v>2622</v>
      </c>
      <c r="D197" s="10" t="s">
        <v>27</v>
      </c>
      <c r="E197" s="11" t="s">
        <v>2623</v>
      </c>
      <c r="F197" s="11" t="s">
        <v>52</v>
      </c>
      <c r="G197" s="12" t="s">
        <v>12</v>
      </c>
      <c r="H197" s="13" t="s">
        <v>16</v>
      </c>
      <c r="I197" s="10" t="s">
        <v>2624</v>
      </c>
      <c r="J197" s="14">
        <v>8</v>
      </c>
      <c r="K197" s="15" t="s">
        <v>13</v>
      </c>
      <c r="L197" s="16">
        <v>0</v>
      </c>
      <c r="M197" s="17" t="s">
        <v>14</v>
      </c>
      <c r="N197" s="17">
        <v>12</v>
      </c>
      <c r="O197" s="17" t="s">
        <v>13</v>
      </c>
      <c r="P197" s="18">
        <v>0</v>
      </c>
      <c r="Q197" s="19">
        <v>12</v>
      </c>
      <c r="R197" s="18" t="s">
        <v>13</v>
      </c>
      <c r="S197" s="18">
        <v>0</v>
      </c>
      <c r="T197" s="18" t="s">
        <v>14</v>
      </c>
      <c r="U197" s="20">
        <v>14</v>
      </c>
      <c r="V197" s="18" t="s">
        <v>13</v>
      </c>
      <c r="W197" s="21">
        <v>0</v>
      </c>
      <c r="X197" s="22"/>
      <c r="Y197" s="106" t="s">
        <v>16</v>
      </c>
      <c r="Z197" s="47">
        <v>274</v>
      </c>
    </row>
    <row r="198" spans="1:26" ht="18" customHeight="1">
      <c r="A198" s="44">
        <f>VLOOKUP(Z198,貼付け!A:C,2,0)</f>
        <v>2819</v>
      </c>
      <c r="B198" s="10" t="s">
        <v>556</v>
      </c>
      <c r="C198" s="10" t="s">
        <v>831</v>
      </c>
      <c r="D198" s="10" t="s">
        <v>343</v>
      </c>
      <c r="E198" s="11" t="s">
        <v>2466</v>
      </c>
      <c r="F198" s="11" t="s">
        <v>20</v>
      </c>
      <c r="G198" s="12" t="s">
        <v>12</v>
      </c>
      <c r="H198" s="13" t="s">
        <v>16</v>
      </c>
      <c r="I198" s="10" t="s">
        <v>989</v>
      </c>
      <c r="J198" s="14">
        <v>9</v>
      </c>
      <c r="K198" s="15" t="s">
        <v>13</v>
      </c>
      <c r="L198" s="16">
        <v>0</v>
      </c>
      <c r="M198" s="17" t="s">
        <v>14</v>
      </c>
      <c r="N198" s="17">
        <v>15</v>
      </c>
      <c r="O198" s="17" t="s">
        <v>13</v>
      </c>
      <c r="P198" s="18">
        <v>0</v>
      </c>
      <c r="Q198" s="19"/>
      <c r="R198" s="18" t="s">
        <v>13</v>
      </c>
      <c r="S198" s="18"/>
      <c r="T198" s="18" t="s">
        <v>14</v>
      </c>
      <c r="U198" s="20"/>
      <c r="V198" s="18" t="s">
        <v>13</v>
      </c>
      <c r="W198" s="21"/>
      <c r="X198" s="22"/>
      <c r="Y198" s="106" t="s">
        <v>16</v>
      </c>
      <c r="Z198" s="47">
        <v>130</v>
      </c>
    </row>
    <row r="199" spans="1:26" ht="18" customHeight="1">
      <c r="A199" s="44">
        <f>VLOOKUP(Z199,貼付け!A:C,2,0)</f>
        <v>2753</v>
      </c>
      <c r="B199" s="10" t="s">
        <v>523</v>
      </c>
      <c r="C199" s="10" t="s">
        <v>773</v>
      </c>
      <c r="D199" s="10" t="s">
        <v>210</v>
      </c>
      <c r="E199" s="11" t="s">
        <v>2337</v>
      </c>
      <c r="F199" s="11" t="s">
        <v>20</v>
      </c>
      <c r="G199" s="12" t="s">
        <v>15</v>
      </c>
      <c r="H199" s="13" t="s">
        <v>17</v>
      </c>
      <c r="I199" s="10" t="s">
        <v>885</v>
      </c>
      <c r="J199" s="14">
        <v>9</v>
      </c>
      <c r="K199" s="15" t="s">
        <v>13</v>
      </c>
      <c r="L199" s="16">
        <v>0</v>
      </c>
      <c r="M199" s="17" t="s">
        <v>14</v>
      </c>
      <c r="N199" s="17">
        <v>12</v>
      </c>
      <c r="O199" s="17" t="s">
        <v>13</v>
      </c>
      <c r="P199" s="18">
        <v>0</v>
      </c>
      <c r="Q199" s="19">
        <v>12</v>
      </c>
      <c r="R199" s="18" t="s">
        <v>13</v>
      </c>
      <c r="S199" s="18">
        <v>0</v>
      </c>
      <c r="T199" s="18" t="s">
        <v>14</v>
      </c>
      <c r="U199" s="20">
        <v>17</v>
      </c>
      <c r="V199" s="18" t="s">
        <v>13</v>
      </c>
      <c r="W199" s="21">
        <v>0</v>
      </c>
      <c r="X199" s="22"/>
      <c r="Y199" s="106" t="s">
        <v>2910</v>
      </c>
      <c r="Z199" s="47">
        <v>4</v>
      </c>
    </row>
    <row r="200" spans="1:26" ht="18" customHeight="1">
      <c r="A200" s="44">
        <f>VLOOKUP(Z200,貼付け!A:C,2,0)</f>
        <v>2734</v>
      </c>
      <c r="B200" s="10" t="s">
        <v>497</v>
      </c>
      <c r="C200" s="10" t="s">
        <v>769</v>
      </c>
      <c r="D200" s="10" t="s">
        <v>210</v>
      </c>
      <c r="E200" s="11" t="s">
        <v>770</v>
      </c>
      <c r="F200" s="11" t="s">
        <v>29</v>
      </c>
      <c r="G200" s="12" t="s">
        <v>12</v>
      </c>
      <c r="H200" s="13" t="s">
        <v>16</v>
      </c>
      <c r="I200" s="10" t="s">
        <v>771</v>
      </c>
      <c r="J200" s="14">
        <v>9</v>
      </c>
      <c r="K200" s="15" t="s">
        <v>13</v>
      </c>
      <c r="L200" s="16">
        <v>0</v>
      </c>
      <c r="M200" s="17" t="s">
        <v>14</v>
      </c>
      <c r="N200" s="17">
        <v>12</v>
      </c>
      <c r="O200" s="17" t="s">
        <v>13</v>
      </c>
      <c r="P200" s="18">
        <v>0</v>
      </c>
      <c r="Q200" s="19"/>
      <c r="R200" s="18" t="s">
        <v>13</v>
      </c>
      <c r="S200" s="18"/>
      <c r="T200" s="18" t="s">
        <v>14</v>
      </c>
      <c r="U200" s="20"/>
      <c r="V200" s="18" t="s">
        <v>13</v>
      </c>
      <c r="W200" s="21"/>
      <c r="X200" s="22" t="s">
        <v>772</v>
      </c>
      <c r="Y200" s="106" t="s">
        <v>2374</v>
      </c>
      <c r="Z200" s="47">
        <v>35</v>
      </c>
    </row>
    <row r="201" spans="1:26" ht="18" customHeight="1">
      <c r="A201" s="44">
        <f>VLOOKUP(Z201,貼付け!A:C,2,0)</f>
        <v>16</v>
      </c>
      <c r="B201" s="10" t="s">
        <v>1076</v>
      </c>
      <c r="C201" s="10" t="s">
        <v>249</v>
      </c>
      <c r="D201" s="10" t="s">
        <v>98</v>
      </c>
      <c r="E201" s="11" t="s">
        <v>250</v>
      </c>
      <c r="F201" s="11" t="s">
        <v>52</v>
      </c>
      <c r="G201" s="12" t="s">
        <v>12</v>
      </c>
      <c r="H201" s="13" t="s">
        <v>16</v>
      </c>
      <c r="I201" s="10" t="s">
        <v>251</v>
      </c>
      <c r="J201" s="14">
        <v>9</v>
      </c>
      <c r="K201" s="15" t="s">
        <v>13</v>
      </c>
      <c r="L201" s="16">
        <v>0</v>
      </c>
      <c r="M201" s="17" t="s">
        <v>14</v>
      </c>
      <c r="N201" s="17">
        <v>15</v>
      </c>
      <c r="O201" s="17" t="s">
        <v>13</v>
      </c>
      <c r="P201" s="18">
        <v>0</v>
      </c>
      <c r="Q201" s="19"/>
      <c r="R201" s="18" t="s">
        <v>13</v>
      </c>
      <c r="S201" s="18"/>
      <c r="T201" s="18" t="s">
        <v>14</v>
      </c>
      <c r="U201" s="20"/>
      <c r="V201" s="18" t="s">
        <v>13</v>
      </c>
      <c r="W201" s="21"/>
      <c r="X201" s="22"/>
      <c r="Y201" s="106" t="s">
        <v>16</v>
      </c>
      <c r="Z201" s="47">
        <v>22</v>
      </c>
    </row>
    <row r="202" spans="1:26" ht="18" customHeight="1">
      <c r="A202" s="44">
        <f>VLOOKUP(Z202,貼付け!A:C,2,0)</f>
        <v>2136</v>
      </c>
      <c r="B202" s="10" t="s">
        <v>239</v>
      </c>
      <c r="C202" s="10" t="s">
        <v>240</v>
      </c>
      <c r="D202" s="10" t="s">
        <v>98</v>
      </c>
      <c r="E202" s="11" t="s">
        <v>241</v>
      </c>
      <c r="F202" s="11" t="s">
        <v>29</v>
      </c>
      <c r="G202" s="12" t="s">
        <v>12</v>
      </c>
      <c r="H202" s="13" t="s">
        <v>16</v>
      </c>
      <c r="I202" s="10" t="s">
        <v>886</v>
      </c>
      <c r="J202" s="14">
        <v>10</v>
      </c>
      <c r="K202" s="15" t="s">
        <v>13</v>
      </c>
      <c r="L202" s="16">
        <v>0</v>
      </c>
      <c r="M202" s="17" t="s">
        <v>14</v>
      </c>
      <c r="N202" s="17">
        <v>12</v>
      </c>
      <c r="O202" s="17" t="s">
        <v>13</v>
      </c>
      <c r="P202" s="18">
        <v>0</v>
      </c>
      <c r="Q202" s="19">
        <v>12</v>
      </c>
      <c r="R202" s="18" t="s">
        <v>13</v>
      </c>
      <c r="S202" s="18">
        <v>0</v>
      </c>
      <c r="T202" s="18" t="s">
        <v>14</v>
      </c>
      <c r="U202" s="20">
        <v>16</v>
      </c>
      <c r="V202" s="18" t="s">
        <v>13</v>
      </c>
      <c r="W202" s="21">
        <v>0</v>
      </c>
      <c r="X202" s="22"/>
      <c r="Y202" s="106" t="s">
        <v>2637</v>
      </c>
      <c r="Z202" s="47">
        <v>49</v>
      </c>
    </row>
    <row r="203" spans="1:26" ht="18" customHeight="1">
      <c r="A203" s="44">
        <f>VLOOKUP(Z203,貼付け!A:C,2,0)</f>
        <v>2817</v>
      </c>
      <c r="B203" s="10" t="s">
        <v>1130</v>
      </c>
      <c r="C203" s="10" t="s">
        <v>1131</v>
      </c>
      <c r="D203" s="10" t="s">
        <v>98</v>
      </c>
      <c r="E203" s="11" t="s">
        <v>2515</v>
      </c>
      <c r="F203" s="11" t="s">
        <v>29</v>
      </c>
      <c r="G203" s="12" t="s">
        <v>12</v>
      </c>
      <c r="H203" s="13" t="s">
        <v>16</v>
      </c>
      <c r="I203" s="10" t="s">
        <v>1132</v>
      </c>
      <c r="J203" s="14">
        <v>8</v>
      </c>
      <c r="K203" s="15" t="s">
        <v>13</v>
      </c>
      <c r="L203" s="16">
        <v>0</v>
      </c>
      <c r="M203" s="17" t="s">
        <v>14</v>
      </c>
      <c r="N203" s="17">
        <v>12</v>
      </c>
      <c r="O203" s="17" t="s">
        <v>13</v>
      </c>
      <c r="P203" s="18">
        <v>0</v>
      </c>
      <c r="Q203" s="19"/>
      <c r="R203" s="18" t="s">
        <v>13</v>
      </c>
      <c r="S203" s="18"/>
      <c r="T203" s="18" t="s">
        <v>14</v>
      </c>
      <c r="U203" s="20"/>
      <c r="V203" s="18" t="s">
        <v>13</v>
      </c>
      <c r="W203" s="21"/>
      <c r="X203" s="22"/>
      <c r="Y203" s="106" t="s">
        <v>16</v>
      </c>
      <c r="Z203" s="47">
        <v>180</v>
      </c>
    </row>
    <row r="204" spans="1:26" ht="18" customHeight="1">
      <c r="A204" s="44">
        <f>VLOOKUP(Z204,貼付け!A:C,2,0)</f>
        <v>2827</v>
      </c>
      <c r="B204" s="10" t="s">
        <v>2257</v>
      </c>
      <c r="C204" s="10" t="s">
        <v>2184</v>
      </c>
      <c r="D204" s="10" t="s">
        <v>98</v>
      </c>
      <c r="E204" s="11" t="s">
        <v>2625</v>
      </c>
      <c r="F204" s="11" t="s">
        <v>29</v>
      </c>
      <c r="G204" s="12" t="s">
        <v>12</v>
      </c>
      <c r="H204" s="13" t="s">
        <v>16</v>
      </c>
      <c r="I204" s="10" t="s">
        <v>2626</v>
      </c>
      <c r="J204" s="14">
        <v>9</v>
      </c>
      <c r="K204" s="15" t="s">
        <v>13</v>
      </c>
      <c r="L204" s="16">
        <v>0</v>
      </c>
      <c r="M204" s="17" t="s">
        <v>14</v>
      </c>
      <c r="N204" s="17">
        <v>12</v>
      </c>
      <c r="O204" s="17" t="s">
        <v>13</v>
      </c>
      <c r="P204" s="18">
        <v>0</v>
      </c>
      <c r="Q204" s="19"/>
      <c r="R204" s="18" t="s">
        <v>13</v>
      </c>
      <c r="S204" s="18"/>
      <c r="T204" s="18" t="s">
        <v>14</v>
      </c>
      <c r="U204" s="20"/>
      <c r="V204" s="18" t="s">
        <v>13</v>
      </c>
      <c r="W204" s="21"/>
      <c r="X204" s="22"/>
      <c r="Y204" s="106" t="s">
        <v>16</v>
      </c>
      <c r="Z204" s="47">
        <v>277</v>
      </c>
    </row>
    <row r="205" spans="1:26" ht="18" customHeight="1">
      <c r="A205" s="44">
        <f>VLOOKUP(Z205,貼付け!A:C,2,0)</f>
        <v>1861</v>
      </c>
      <c r="B205" s="10" t="s">
        <v>2522</v>
      </c>
      <c r="C205" s="10" t="s">
        <v>115</v>
      </c>
      <c r="D205" s="10" t="s">
        <v>116</v>
      </c>
      <c r="E205" s="11" t="s">
        <v>2523</v>
      </c>
      <c r="F205" s="11" t="s">
        <v>20</v>
      </c>
      <c r="G205" s="12" t="s">
        <v>12</v>
      </c>
      <c r="H205" s="13" t="s">
        <v>16</v>
      </c>
      <c r="I205" s="10" t="s">
        <v>117</v>
      </c>
      <c r="J205" s="14">
        <v>9</v>
      </c>
      <c r="K205" s="15" t="s">
        <v>13</v>
      </c>
      <c r="L205" s="16">
        <v>0</v>
      </c>
      <c r="M205" s="17" t="s">
        <v>14</v>
      </c>
      <c r="N205" s="17">
        <v>14</v>
      </c>
      <c r="O205" s="17" t="s">
        <v>13</v>
      </c>
      <c r="P205" s="18">
        <v>0</v>
      </c>
      <c r="Q205" s="19"/>
      <c r="R205" s="18" t="s">
        <v>13</v>
      </c>
      <c r="S205" s="18"/>
      <c r="T205" s="18" t="s">
        <v>14</v>
      </c>
      <c r="U205" s="20"/>
      <c r="V205" s="18" t="s">
        <v>13</v>
      </c>
      <c r="W205" s="21"/>
      <c r="X205" s="22"/>
      <c r="Y205" s="106" t="s">
        <v>2524</v>
      </c>
      <c r="Z205" s="47">
        <v>186</v>
      </c>
    </row>
    <row r="206" spans="1:26" ht="18" customHeight="1">
      <c r="A206" s="44">
        <f>VLOOKUP(Z206,貼付け!A:C,2,0)</f>
        <v>481</v>
      </c>
      <c r="B206" s="10" t="s">
        <v>2255</v>
      </c>
      <c r="C206" s="10" t="s">
        <v>124</v>
      </c>
      <c r="D206" s="10" t="s">
        <v>125</v>
      </c>
      <c r="E206" s="11" t="s">
        <v>774</v>
      </c>
      <c r="F206" s="11" t="s">
        <v>20</v>
      </c>
      <c r="G206" s="12" t="s">
        <v>15</v>
      </c>
      <c r="H206" s="13" t="s">
        <v>17</v>
      </c>
      <c r="I206" s="10" t="s">
        <v>775</v>
      </c>
      <c r="J206" s="14">
        <v>9</v>
      </c>
      <c r="K206" s="15" t="s">
        <v>13</v>
      </c>
      <c r="L206" s="16">
        <v>0</v>
      </c>
      <c r="M206" s="17" t="s">
        <v>14</v>
      </c>
      <c r="N206" s="17">
        <v>12</v>
      </c>
      <c r="O206" s="17" t="s">
        <v>13</v>
      </c>
      <c r="P206" s="18">
        <v>0</v>
      </c>
      <c r="Q206" s="19">
        <v>12</v>
      </c>
      <c r="R206" s="18" t="s">
        <v>13</v>
      </c>
      <c r="S206" s="18">
        <v>0</v>
      </c>
      <c r="T206" s="18" t="s">
        <v>14</v>
      </c>
      <c r="U206" s="20">
        <v>15</v>
      </c>
      <c r="V206" s="18" t="s">
        <v>13</v>
      </c>
      <c r="W206" s="21">
        <v>0</v>
      </c>
      <c r="X206" s="22" t="s">
        <v>776</v>
      </c>
      <c r="Y206" s="106" t="s">
        <v>16</v>
      </c>
      <c r="Z206" s="47">
        <v>45</v>
      </c>
    </row>
    <row r="207" spans="1:26" ht="18" customHeight="1">
      <c r="A207" s="44">
        <f>VLOOKUP(Z207,貼付け!A:C,2,0)</f>
        <v>3092</v>
      </c>
      <c r="B207" s="10" t="s">
        <v>2288</v>
      </c>
      <c r="C207" s="10" t="s">
        <v>2447</v>
      </c>
      <c r="D207" s="10" t="s">
        <v>125</v>
      </c>
      <c r="E207" s="11" t="s">
        <v>2448</v>
      </c>
      <c r="F207" s="11" t="s">
        <v>29</v>
      </c>
      <c r="G207" s="12" t="s">
        <v>12</v>
      </c>
      <c r="H207" s="13" t="s">
        <v>16</v>
      </c>
      <c r="I207" s="10" t="s">
        <v>2449</v>
      </c>
      <c r="J207" s="14">
        <v>9</v>
      </c>
      <c r="K207" s="15" t="s">
        <v>13</v>
      </c>
      <c r="L207" s="16">
        <v>0</v>
      </c>
      <c r="M207" s="17" t="s">
        <v>14</v>
      </c>
      <c r="N207" s="17">
        <v>13</v>
      </c>
      <c r="O207" s="17" t="s">
        <v>13</v>
      </c>
      <c r="P207" s="18">
        <v>0</v>
      </c>
      <c r="Q207" s="19"/>
      <c r="R207" s="18" t="s">
        <v>13</v>
      </c>
      <c r="S207" s="18"/>
      <c r="T207" s="18" t="s">
        <v>14</v>
      </c>
      <c r="U207" s="20"/>
      <c r="V207" s="18" t="s">
        <v>13</v>
      </c>
      <c r="W207" s="21"/>
      <c r="X207" s="22"/>
      <c r="Y207" s="106" t="s">
        <v>2450</v>
      </c>
      <c r="Z207" s="47">
        <v>104</v>
      </c>
    </row>
    <row r="208" spans="1:26" ht="18" customHeight="1">
      <c r="A208" s="44">
        <f>VLOOKUP(Z208,貼付け!A:C,2,0)</f>
        <v>166</v>
      </c>
      <c r="B208" s="10" t="s">
        <v>2467</v>
      </c>
      <c r="C208" s="10" t="s">
        <v>124</v>
      </c>
      <c r="D208" s="10" t="s">
        <v>125</v>
      </c>
      <c r="E208" s="11" t="s">
        <v>126</v>
      </c>
      <c r="F208" s="11" t="s">
        <v>20</v>
      </c>
      <c r="G208" s="12" t="s">
        <v>12</v>
      </c>
      <c r="H208" s="13" t="s">
        <v>16</v>
      </c>
      <c r="I208" s="10" t="s">
        <v>127</v>
      </c>
      <c r="J208" s="14">
        <v>9</v>
      </c>
      <c r="K208" s="15" t="s">
        <v>13</v>
      </c>
      <c r="L208" s="16">
        <v>0</v>
      </c>
      <c r="M208" s="17" t="s">
        <v>14</v>
      </c>
      <c r="N208" s="17">
        <v>15</v>
      </c>
      <c r="O208" s="17" t="s">
        <v>13</v>
      </c>
      <c r="P208" s="18">
        <v>0</v>
      </c>
      <c r="Q208" s="19"/>
      <c r="R208" s="18" t="s">
        <v>13</v>
      </c>
      <c r="S208" s="18"/>
      <c r="T208" s="18" t="s">
        <v>14</v>
      </c>
      <c r="U208" s="20"/>
      <c r="V208" s="18" t="s">
        <v>13</v>
      </c>
      <c r="W208" s="21"/>
      <c r="X208" s="22" t="s">
        <v>2290</v>
      </c>
      <c r="Y208" s="106" t="s">
        <v>2468</v>
      </c>
      <c r="Z208" s="47">
        <v>131</v>
      </c>
    </row>
    <row r="209" spans="1:26" ht="18" customHeight="1">
      <c r="A209" s="44">
        <f>VLOOKUP(Z209,貼付け!A:C,2,0)</f>
        <v>1</v>
      </c>
      <c r="B209" s="10" t="s">
        <v>420</v>
      </c>
      <c r="C209" s="10" t="s">
        <v>421</v>
      </c>
      <c r="D209" s="10" t="s">
        <v>125</v>
      </c>
      <c r="E209" s="11" t="s">
        <v>422</v>
      </c>
      <c r="F209" s="11" t="s">
        <v>29</v>
      </c>
      <c r="G209" s="12" t="s">
        <v>12</v>
      </c>
      <c r="H209" s="13" t="s">
        <v>16</v>
      </c>
      <c r="I209" s="10" t="s">
        <v>636</v>
      </c>
      <c r="J209" s="14">
        <v>10</v>
      </c>
      <c r="K209" s="15" t="s">
        <v>13</v>
      </c>
      <c r="L209" s="16">
        <v>0</v>
      </c>
      <c r="M209" s="17" t="s">
        <v>14</v>
      </c>
      <c r="N209" s="17">
        <v>12</v>
      </c>
      <c r="O209" s="17" t="s">
        <v>13</v>
      </c>
      <c r="P209" s="18">
        <v>0</v>
      </c>
      <c r="Q209" s="19">
        <v>13</v>
      </c>
      <c r="R209" s="18" t="s">
        <v>13</v>
      </c>
      <c r="S209" s="18">
        <v>0</v>
      </c>
      <c r="T209" s="18" t="s">
        <v>14</v>
      </c>
      <c r="U209" s="20">
        <v>17</v>
      </c>
      <c r="V209" s="18" t="s">
        <v>13</v>
      </c>
      <c r="W209" s="21">
        <v>0</v>
      </c>
      <c r="X209" s="22" t="s">
        <v>2513</v>
      </c>
      <c r="Y209" s="106" t="s">
        <v>16</v>
      </c>
      <c r="Z209" s="47">
        <v>178</v>
      </c>
    </row>
    <row r="210" spans="1:26" ht="18" customHeight="1">
      <c r="A210" s="44">
        <f>VLOOKUP(Z210,貼付け!A:C,2,0)</f>
        <v>2659</v>
      </c>
      <c r="B210" s="10" t="s">
        <v>521</v>
      </c>
      <c r="C210" s="10" t="s">
        <v>858</v>
      </c>
      <c r="D210" s="10" t="s">
        <v>694</v>
      </c>
      <c r="E210" s="11" t="s">
        <v>859</v>
      </c>
      <c r="F210" s="11" t="s">
        <v>20</v>
      </c>
      <c r="G210" s="12" t="s">
        <v>15</v>
      </c>
      <c r="H210" s="13" t="s">
        <v>17</v>
      </c>
      <c r="I210" s="10" t="s">
        <v>860</v>
      </c>
      <c r="J210" s="14">
        <v>9</v>
      </c>
      <c r="K210" s="15" t="s">
        <v>13</v>
      </c>
      <c r="L210" s="16">
        <v>0</v>
      </c>
      <c r="M210" s="17" t="s">
        <v>14</v>
      </c>
      <c r="N210" s="17">
        <v>12</v>
      </c>
      <c r="O210" s="17" t="s">
        <v>13</v>
      </c>
      <c r="P210" s="18">
        <v>0</v>
      </c>
      <c r="Q210" s="19"/>
      <c r="R210" s="18" t="s">
        <v>13</v>
      </c>
      <c r="S210" s="18"/>
      <c r="T210" s="18" t="s">
        <v>14</v>
      </c>
      <c r="U210" s="20"/>
      <c r="V210" s="18" t="s">
        <v>13</v>
      </c>
      <c r="W210" s="21"/>
      <c r="X210" s="22"/>
      <c r="Y210" s="106" t="s">
        <v>2441</v>
      </c>
      <c r="Z210" s="47">
        <v>100</v>
      </c>
    </row>
    <row r="211" spans="1:26" ht="18" customHeight="1">
      <c r="A211" s="44">
        <f>VLOOKUP(Z211,貼付け!A:C,2,0)</f>
        <v>516</v>
      </c>
      <c r="B211" s="10" t="s">
        <v>162</v>
      </c>
      <c r="C211" s="10" t="s">
        <v>163</v>
      </c>
      <c r="D211" s="10" t="s">
        <v>164</v>
      </c>
      <c r="E211" s="11" t="s">
        <v>165</v>
      </c>
      <c r="F211" s="11" t="s">
        <v>20</v>
      </c>
      <c r="G211" s="12" t="s">
        <v>12</v>
      </c>
      <c r="H211" s="13" t="s">
        <v>16</v>
      </c>
      <c r="I211" s="10" t="s">
        <v>166</v>
      </c>
      <c r="J211" s="14">
        <v>9</v>
      </c>
      <c r="K211" s="15" t="s">
        <v>13</v>
      </c>
      <c r="L211" s="16">
        <v>0</v>
      </c>
      <c r="M211" s="17" t="s">
        <v>14</v>
      </c>
      <c r="N211" s="17">
        <v>17</v>
      </c>
      <c r="O211" s="17" t="s">
        <v>13</v>
      </c>
      <c r="P211" s="18">
        <v>0</v>
      </c>
      <c r="Q211" s="19"/>
      <c r="R211" s="18" t="s">
        <v>13</v>
      </c>
      <c r="S211" s="18"/>
      <c r="T211" s="18" t="s">
        <v>14</v>
      </c>
      <c r="U211" s="20"/>
      <c r="V211" s="18" t="s">
        <v>13</v>
      </c>
      <c r="W211" s="21"/>
      <c r="X211" s="22" t="s">
        <v>637</v>
      </c>
      <c r="Y211" s="106" t="s">
        <v>2352</v>
      </c>
      <c r="Z211" s="47">
        <v>15</v>
      </c>
    </row>
    <row r="212" spans="1:26" ht="18" customHeight="1">
      <c r="A212" s="44">
        <f>VLOOKUP(Z212,貼付け!A:C,2,0)</f>
        <v>523</v>
      </c>
      <c r="B212" s="10" t="s">
        <v>416</v>
      </c>
      <c r="C212" s="10" t="s">
        <v>417</v>
      </c>
      <c r="D212" s="10" t="s">
        <v>164</v>
      </c>
      <c r="E212" s="11" t="s">
        <v>418</v>
      </c>
      <c r="F212" s="11" t="s">
        <v>20</v>
      </c>
      <c r="G212" s="12" t="s">
        <v>12</v>
      </c>
      <c r="H212" s="13" t="s">
        <v>16</v>
      </c>
      <c r="I212" s="10" t="s">
        <v>419</v>
      </c>
      <c r="J212" s="14">
        <v>10</v>
      </c>
      <c r="K212" s="15" t="s">
        <v>13</v>
      </c>
      <c r="L212" s="16">
        <v>0</v>
      </c>
      <c r="M212" s="17" t="s">
        <v>14</v>
      </c>
      <c r="N212" s="17">
        <v>12</v>
      </c>
      <c r="O212" s="17" t="s">
        <v>13</v>
      </c>
      <c r="P212" s="18">
        <v>0</v>
      </c>
      <c r="Q212" s="19">
        <v>12</v>
      </c>
      <c r="R212" s="18" t="s">
        <v>13</v>
      </c>
      <c r="S212" s="18">
        <v>0</v>
      </c>
      <c r="T212" s="18" t="s">
        <v>14</v>
      </c>
      <c r="U212" s="20">
        <v>16</v>
      </c>
      <c r="V212" s="18" t="s">
        <v>13</v>
      </c>
      <c r="W212" s="21">
        <v>0</v>
      </c>
      <c r="X212" s="22"/>
      <c r="Y212" s="106" t="s">
        <v>2357</v>
      </c>
      <c r="Z212" s="47">
        <v>23</v>
      </c>
    </row>
    <row r="213" spans="1:26" ht="18" customHeight="1">
      <c r="A213" s="44">
        <f>VLOOKUP(Z213,貼付け!A:C,2,0)</f>
        <v>14</v>
      </c>
      <c r="B213" s="10" t="s">
        <v>2246</v>
      </c>
      <c r="C213" s="10" t="s">
        <v>308</v>
      </c>
      <c r="D213" s="10" t="s">
        <v>164</v>
      </c>
      <c r="E213" s="11" t="s">
        <v>309</v>
      </c>
      <c r="F213" s="11" t="s">
        <v>20</v>
      </c>
      <c r="G213" s="12" t="s">
        <v>12</v>
      </c>
      <c r="H213" s="13" t="s">
        <v>16</v>
      </c>
      <c r="I213" s="10" t="s">
        <v>695</v>
      </c>
      <c r="J213" s="14">
        <v>9</v>
      </c>
      <c r="K213" s="15" t="s">
        <v>13</v>
      </c>
      <c r="L213" s="16">
        <v>0</v>
      </c>
      <c r="M213" s="17" t="s">
        <v>14</v>
      </c>
      <c r="N213" s="17">
        <v>12</v>
      </c>
      <c r="O213" s="17" t="s">
        <v>13</v>
      </c>
      <c r="P213" s="18">
        <v>0</v>
      </c>
      <c r="Q213" s="19">
        <v>12</v>
      </c>
      <c r="R213" s="18" t="s">
        <v>13</v>
      </c>
      <c r="S213" s="18">
        <v>0</v>
      </c>
      <c r="T213" s="18" t="s">
        <v>14</v>
      </c>
      <c r="U213" s="20">
        <v>15</v>
      </c>
      <c r="V213" s="18" t="s">
        <v>13</v>
      </c>
      <c r="W213" s="21">
        <v>0</v>
      </c>
      <c r="X213" s="22" t="s">
        <v>696</v>
      </c>
      <c r="Y213" s="106" t="s">
        <v>2455</v>
      </c>
      <c r="Z213" s="47">
        <v>112</v>
      </c>
    </row>
    <row r="214" spans="1:26" ht="18" customHeight="1">
      <c r="A214" s="44">
        <f>VLOOKUP(Z214,貼付け!A:C,2,0)</f>
        <v>2675</v>
      </c>
      <c r="B214" s="10" t="s">
        <v>483</v>
      </c>
      <c r="C214" s="10" t="s">
        <v>697</v>
      </c>
      <c r="D214" s="10" t="s">
        <v>164</v>
      </c>
      <c r="E214" s="11" t="s">
        <v>1077</v>
      </c>
      <c r="F214" s="11" t="s">
        <v>20</v>
      </c>
      <c r="G214" s="12" t="s">
        <v>12</v>
      </c>
      <c r="H214" s="13" t="s">
        <v>16</v>
      </c>
      <c r="I214" s="10" t="s">
        <v>698</v>
      </c>
      <c r="J214" s="14">
        <v>9</v>
      </c>
      <c r="K214" s="15" t="s">
        <v>13</v>
      </c>
      <c r="L214" s="16">
        <v>0</v>
      </c>
      <c r="M214" s="17" t="s">
        <v>14</v>
      </c>
      <c r="N214" s="17">
        <v>12</v>
      </c>
      <c r="O214" s="17" t="s">
        <v>13</v>
      </c>
      <c r="P214" s="18">
        <v>0</v>
      </c>
      <c r="Q214" s="19"/>
      <c r="R214" s="18" t="s">
        <v>13</v>
      </c>
      <c r="S214" s="18"/>
      <c r="T214" s="18" t="s">
        <v>14</v>
      </c>
      <c r="U214" s="20"/>
      <c r="V214" s="18" t="s">
        <v>13</v>
      </c>
      <c r="W214" s="21"/>
      <c r="X214" s="22"/>
      <c r="Y214" s="106" t="s">
        <v>16</v>
      </c>
      <c r="Z214" s="47">
        <v>153</v>
      </c>
    </row>
    <row r="215" spans="1:26" ht="18" customHeight="1">
      <c r="A215" s="44">
        <f>VLOOKUP(Z215,貼付け!A:C,2,0)</f>
        <v>519</v>
      </c>
      <c r="B215" s="10" t="s">
        <v>255</v>
      </c>
      <c r="C215" s="10" t="s">
        <v>256</v>
      </c>
      <c r="D215" s="10" t="s">
        <v>164</v>
      </c>
      <c r="E215" s="11" t="s">
        <v>2528</v>
      </c>
      <c r="F215" s="11" t="s">
        <v>20</v>
      </c>
      <c r="G215" s="12" t="s">
        <v>15</v>
      </c>
      <c r="H215" s="13" t="s">
        <v>17</v>
      </c>
      <c r="I215" s="10" t="s">
        <v>257</v>
      </c>
      <c r="J215" s="14">
        <v>9</v>
      </c>
      <c r="K215" s="15" t="s">
        <v>13</v>
      </c>
      <c r="L215" s="16">
        <v>0</v>
      </c>
      <c r="M215" s="17" t="s">
        <v>14</v>
      </c>
      <c r="N215" s="17">
        <v>17</v>
      </c>
      <c r="O215" s="17" t="s">
        <v>13</v>
      </c>
      <c r="P215" s="18">
        <v>0</v>
      </c>
      <c r="Q215" s="19"/>
      <c r="R215" s="18" t="s">
        <v>13</v>
      </c>
      <c r="S215" s="18"/>
      <c r="T215" s="18" t="s">
        <v>14</v>
      </c>
      <c r="U215" s="20"/>
      <c r="V215" s="18" t="s">
        <v>13</v>
      </c>
      <c r="W215" s="21"/>
      <c r="X215" s="22"/>
      <c r="Y215" s="106" t="s">
        <v>16</v>
      </c>
      <c r="Z215" s="47">
        <v>192</v>
      </c>
    </row>
    <row r="216" spans="1:26" ht="18" customHeight="1">
      <c r="A216" s="44">
        <f>VLOOKUP(Z216,貼付け!A:C,2,0)</f>
        <v>3002</v>
      </c>
      <c r="B216" s="10" t="s">
        <v>2142</v>
      </c>
      <c r="C216" s="10" t="s">
        <v>2141</v>
      </c>
      <c r="D216" s="10" t="s">
        <v>164</v>
      </c>
      <c r="E216" s="11" t="s">
        <v>2571</v>
      </c>
      <c r="F216" s="11" t="s">
        <v>78</v>
      </c>
      <c r="G216" s="12" t="s">
        <v>12</v>
      </c>
      <c r="H216" s="13" t="s">
        <v>16</v>
      </c>
      <c r="I216" s="10" t="s">
        <v>2144</v>
      </c>
      <c r="J216" s="14">
        <v>9</v>
      </c>
      <c r="K216" s="15" t="s">
        <v>13</v>
      </c>
      <c r="L216" s="16">
        <v>0</v>
      </c>
      <c r="M216" s="17" t="s">
        <v>14</v>
      </c>
      <c r="N216" s="17">
        <v>12</v>
      </c>
      <c r="O216" s="17" t="s">
        <v>13</v>
      </c>
      <c r="P216" s="18">
        <v>0</v>
      </c>
      <c r="Q216" s="19">
        <v>12</v>
      </c>
      <c r="R216" s="18" t="s">
        <v>13</v>
      </c>
      <c r="S216" s="18">
        <v>0</v>
      </c>
      <c r="T216" s="18" t="s">
        <v>14</v>
      </c>
      <c r="U216" s="20">
        <v>14</v>
      </c>
      <c r="V216" s="18" t="s">
        <v>13</v>
      </c>
      <c r="W216" s="21">
        <v>0</v>
      </c>
      <c r="X216" s="22" t="s">
        <v>2572</v>
      </c>
      <c r="Y216" s="106" t="s">
        <v>2573</v>
      </c>
      <c r="Z216" s="47">
        <v>230</v>
      </c>
    </row>
    <row r="217" spans="1:26" ht="18" customHeight="1">
      <c r="A217" s="44">
        <f>VLOOKUP(Z217,貼付け!A:C,2,0)</f>
        <v>5</v>
      </c>
      <c r="B217" s="10" t="s">
        <v>461</v>
      </c>
      <c r="C217" s="10" t="s">
        <v>638</v>
      </c>
      <c r="D217" s="10" t="s">
        <v>639</v>
      </c>
      <c r="E217" s="11" t="s">
        <v>640</v>
      </c>
      <c r="F217" s="11" t="s">
        <v>39</v>
      </c>
      <c r="G217" s="12" t="s">
        <v>12</v>
      </c>
      <c r="H217" s="13" t="s">
        <v>16</v>
      </c>
      <c r="I217" s="10" t="s">
        <v>641</v>
      </c>
      <c r="J217" s="14">
        <v>8</v>
      </c>
      <c r="K217" s="15" t="s">
        <v>13</v>
      </c>
      <c r="L217" s="16">
        <v>30</v>
      </c>
      <c r="M217" s="17" t="s">
        <v>14</v>
      </c>
      <c r="N217" s="17">
        <v>11</v>
      </c>
      <c r="O217" s="17" t="s">
        <v>13</v>
      </c>
      <c r="P217" s="18">
        <v>30</v>
      </c>
      <c r="Q217" s="19">
        <v>13</v>
      </c>
      <c r="R217" s="18" t="s">
        <v>13</v>
      </c>
      <c r="S217" s="18">
        <v>30</v>
      </c>
      <c r="T217" s="18" t="s">
        <v>14</v>
      </c>
      <c r="U217" s="20">
        <v>15</v>
      </c>
      <c r="V217" s="18" t="s">
        <v>13</v>
      </c>
      <c r="W217" s="21">
        <v>30</v>
      </c>
      <c r="X217" s="22" t="s">
        <v>2434</v>
      </c>
      <c r="Y217" s="106" t="s">
        <v>2911</v>
      </c>
      <c r="Z217" s="47">
        <v>96</v>
      </c>
    </row>
    <row r="218" spans="1:26" ht="18" customHeight="1">
      <c r="A218" s="44">
        <f>VLOOKUP(Z218,貼付け!A:C,2,0)</f>
        <v>1267</v>
      </c>
      <c r="B218" s="10" t="s">
        <v>413</v>
      </c>
      <c r="C218" s="10" t="s">
        <v>414</v>
      </c>
      <c r="D218" s="10" t="s">
        <v>639</v>
      </c>
      <c r="E218" s="11" t="s">
        <v>2442</v>
      </c>
      <c r="F218" s="11" t="s">
        <v>20</v>
      </c>
      <c r="G218" s="12" t="s">
        <v>12</v>
      </c>
      <c r="H218" s="13" t="s">
        <v>16</v>
      </c>
      <c r="I218" s="23" t="s">
        <v>415</v>
      </c>
      <c r="J218" s="14">
        <v>9</v>
      </c>
      <c r="K218" s="15" t="s">
        <v>13</v>
      </c>
      <c r="L218" s="16">
        <v>0</v>
      </c>
      <c r="M218" s="17" t="s">
        <v>14</v>
      </c>
      <c r="N218" s="17">
        <v>12</v>
      </c>
      <c r="O218" s="17" t="s">
        <v>13</v>
      </c>
      <c r="P218" s="18">
        <v>0</v>
      </c>
      <c r="Q218" s="19"/>
      <c r="R218" s="18" t="s">
        <v>13</v>
      </c>
      <c r="S218" s="18"/>
      <c r="T218" s="18" t="s">
        <v>14</v>
      </c>
      <c r="U218" s="20"/>
      <c r="V218" s="18" t="s">
        <v>13</v>
      </c>
      <c r="W218" s="21"/>
      <c r="X218" s="22"/>
      <c r="Y218" s="106" t="s">
        <v>16</v>
      </c>
      <c r="Z218" s="47">
        <v>101</v>
      </c>
    </row>
    <row r="219" spans="1:26" ht="18" customHeight="1">
      <c r="A219" s="44">
        <f>VLOOKUP(Z219,貼付け!A:C,2,0)</f>
        <v>2768</v>
      </c>
      <c r="B219" s="10" t="s">
        <v>557</v>
      </c>
      <c r="C219" s="10" t="s">
        <v>990</v>
      </c>
      <c r="D219" s="10" t="s">
        <v>370</v>
      </c>
      <c r="E219" s="11" t="s">
        <v>1078</v>
      </c>
      <c r="F219" s="11" t="s">
        <v>29</v>
      </c>
      <c r="G219" s="12" t="s">
        <v>12</v>
      </c>
      <c r="H219" s="13" t="s">
        <v>16</v>
      </c>
      <c r="I219" s="10" t="s">
        <v>991</v>
      </c>
      <c r="J219" s="14">
        <v>9</v>
      </c>
      <c r="K219" s="15" t="s">
        <v>13</v>
      </c>
      <c r="L219" s="16">
        <v>0</v>
      </c>
      <c r="M219" s="17" t="s">
        <v>14</v>
      </c>
      <c r="N219" s="17">
        <v>12</v>
      </c>
      <c r="O219" s="17" t="s">
        <v>13</v>
      </c>
      <c r="P219" s="18">
        <v>0</v>
      </c>
      <c r="Q219" s="19">
        <v>13</v>
      </c>
      <c r="R219" s="18" t="s">
        <v>13</v>
      </c>
      <c r="S219" s="18">
        <v>0</v>
      </c>
      <c r="T219" s="18" t="s">
        <v>14</v>
      </c>
      <c r="U219" s="20">
        <v>16</v>
      </c>
      <c r="V219" s="18" t="s">
        <v>13</v>
      </c>
      <c r="W219" s="21">
        <v>0</v>
      </c>
      <c r="X219" s="22" t="s">
        <v>992</v>
      </c>
      <c r="Y219" s="106" t="s">
        <v>2598</v>
      </c>
      <c r="Z219" s="47">
        <v>252</v>
      </c>
    </row>
    <row r="220" spans="1:26" ht="18" customHeight="1">
      <c r="A220" s="44">
        <f>VLOOKUP(Z220,貼付け!A:C,2,0)</f>
        <v>24</v>
      </c>
      <c r="B220" s="10" t="s">
        <v>2371</v>
      </c>
      <c r="C220" s="10" t="s">
        <v>49</v>
      </c>
      <c r="D220" s="10" t="s">
        <v>50</v>
      </c>
      <c r="E220" s="11" t="s">
        <v>51</v>
      </c>
      <c r="F220" s="11" t="s">
        <v>78</v>
      </c>
      <c r="G220" s="12" t="s">
        <v>12</v>
      </c>
      <c r="H220" s="13" t="s">
        <v>16</v>
      </c>
      <c r="I220" s="10" t="s">
        <v>53</v>
      </c>
      <c r="J220" s="14">
        <v>9</v>
      </c>
      <c r="K220" s="15" t="s">
        <v>13</v>
      </c>
      <c r="L220" s="16">
        <v>0</v>
      </c>
      <c r="M220" s="17" t="s">
        <v>14</v>
      </c>
      <c r="N220" s="17">
        <v>11</v>
      </c>
      <c r="O220" s="17" t="s">
        <v>13</v>
      </c>
      <c r="P220" s="18">
        <v>0</v>
      </c>
      <c r="Q220" s="19"/>
      <c r="R220" s="18" t="s">
        <v>13</v>
      </c>
      <c r="S220" s="18"/>
      <c r="T220" s="18" t="s">
        <v>14</v>
      </c>
      <c r="U220" s="20"/>
      <c r="V220" s="18" t="s">
        <v>13</v>
      </c>
      <c r="W220" s="21"/>
      <c r="X220" s="22" t="s">
        <v>2372</v>
      </c>
      <c r="Y220" s="106" t="s">
        <v>2373</v>
      </c>
      <c r="Z220" s="47">
        <v>32</v>
      </c>
    </row>
    <row r="221" spans="1:26" ht="18" customHeight="1">
      <c r="A221" s="44">
        <f>VLOOKUP(Z221,貼付け!A:C,2,0)</f>
        <v>538</v>
      </c>
      <c r="B221" s="10" t="s">
        <v>93</v>
      </c>
      <c r="C221" s="10" t="s">
        <v>94</v>
      </c>
      <c r="D221" s="10" t="s">
        <v>50</v>
      </c>
      <c r="E221" s="11" t="s">
        <v>1079</v>
      </c>
      <c r="F221" s="11" t="s">
        <v>20</v>
      </c>
      <c r="G221" s="12" t="s">
        <v>15</v>
      </c>
      <c r="H221" s="13" t="s">
        <v>17</v>
      </c>
      <c r="I221" s="10" t="s">
        <v>95</v>
      </c>
      <c r="J221" s="14"/>
      <c r="K221" s="15" t="s">
        <v>13</v>
      </c>
      <c r="L221" s="16"/>
      <c r="M221" s="17" t="s">
        <v>14</v>
      </c>
      <c r="N221" s="17"/>
      <c r="O221" s="17" t="s">
        <v>13</v>
      </c>
      <c r="P221" s="18"/>
      <c r="Q221" s="19">
        <v>13</v>
      </c>
      <c r="R221" s="18" t="s">
        <v>13</v>
      </c>
      <c r="S221" s="18">
        <v>0</v>
      </c>
      <c r="T221" s="18" t="s">
        <v>14</v>
      </c>
      <c r="U221" s="20">
        <v>14</v>
      </c>
      <c r="V221" s="18" t="s">
        <v>13</v>
      </c>
      <c r="W221" s="21">
        <v>0</v>
      </c>
      <c r="X221" s="22" t="s">
        <v>699</v>
      </c>
      <c r="Y221" s="106" t="s">
        <v>2912</v>
      </c>
      <c r="Z221" s="47">
        <v>33</v>
      </c>
    </row>
    <row r="222" spans="1:26" ht="18" customHeight="1">
      <c r="A222" s="44">
        <f>VLOOKUP(Z222,貼付け!A:C,2,0)</f>
        <v>863</v>
      </c>
      <c r="B222" s="10" t="s">
        <v>460</v>
      </c>
      <c r="C222" s="10" t="s">
        <v>642</v>
      </c>
      <c r="D222" s="10" t="s">
        <v>149</v>
      </c>
      <c r="E222" s="11" t="s">
        <v>643</v>
      </c>
      <c r="F222" s="11" t="s">
        <v>39</v>
      </c>
      <c r="G222" s="12" t="s">
        <v>15</v>
      </c>
      <c r="H222" s="59" t="s">
        <v>17</v>
      </c>
      <c r="I222" s="10" t="s">
        <v>644</v>
      </c>
      <c r="J222" s="14">
        <v>9</v>
      </c>
      <c r="K222" s="15" t="s">
        <v>13</v>
      </c>
      <c r="L222" s="16">
        <v>0</v>
      </c>
      <c r="M222" s="17" t="s">
        <v>14</v>
      </c>
      <c r="N222" s="17">
        <v>12</v>
      </c>
      <c r="O222" s="17" t="s">
        <v>13</v>
      </c>
      <c r="P222" s="18">
        <v>30</v>
      </c>
      <c r="Q222" s="19"/>
      <c r="R222" s="18" t="s">
        <v>13</v>
      </c>
      <c r="S222" s="18"/>
      <c r="T222" s="18" t="s">
        <v>14</v>
      </c>
      <c r="U222" s="20"/>
      <c r="V222" s="18" t="s">
        <v>13</v>
      </c>
      <c r="W222" s="21"/>
      <c r="X222" s="22" t="s">
        <v>645</v>
      </c>
      <c r="Y222" s="106" t="s">
        <v>2458</v>
      </c>
      <c r="Z222" s="47">
        <v>114</v>
      </c>
    </row>
    <row r="223" spans="1:26" ht="18" customHeight="1">
      <c r="A223" s="44">
        <f>VLOOKUP(Z223,貼付け!A:C,2,0)</f>
        <v>849</v>
      </c>
      <c r="B223" s="10" t="s">
        <v>504</v>
      </c>
      <c r="C223" s="10" t="s">
        <v>777</v>
      </c>
      <c r="D223" s="10" t="s">
        <v>149</v>
      </c>
      <c r="E223" s="11" t="s">
        <v>2550</v>
      </c>
      <c r="F223" s="11" t="s">
        <v>20</v>
      </c>
      <c r="G223" s="12" t="s">
        <v>12</v>
      </c>
      <c r="H223" s="13" t="s">
        <v>16</v>
      </c>
      <c r="I223" s="10" t="s">
        <v>779</v>
      </c>
      <c r="J223" s="14"/>
      <c r="K223" s="15" t="s">
        <v>13</v>
      </c>
      <c r="L223" s="16"/>
      <c r="M223" s="17" t="s">
        <v>14</v>
      </c>
      <c r="N223" s="17"/>
      <c r="O223" s="17" t="s">
        <v>13</v>
      </c>
      <c r="P223" s="18"/>
      <c r="Q223" s="19">
        <v>17</v>
      </c>
      <c r="R223" s="18" t="s">
        <v>13</v>
      </c>
      <c r="S223" s="18">
        <v>30</v>
      </c>
      <c r="T223" s="18" t="s">
        <v>14</v>
      </c>
      <c r="U223" s="20">
        <v>20</v>
      </c>
      <c r="V223" s="18" t="s">
        <v>13</v>
      </c>
      <c r="W223" s="21">
        <v>0</v>
      </c>
      <c r="X223" s="22"/>
      <c r="Y223" s="106" t="s">
        <v>16</v>
      </c>
      <c r="Z223" s="47">
        <v>213</v>
      </c>
    </row>
    <row r="224" spans="1:26" ht="18" customHeight="1">
      <c r="A224" s="44">
        <f>VLOOKUP(Z224,貼付け!A:C,2,0)</f>
        <v>1087</v>
      </c>
      <c r="B224" s="10" t="s">
        <v>2586</v>
      </c>
      <c r="C224" s="10" t="s">
        <v>843</v>
      </c>
      <c r="D224" s="10" t="s">
        <v>149</v>
      </c>
      <c r="E224" s="11" t="s">
        <v>844</v>
      </c>
      <c r="F224" s="11" t="s">
        <v>20</v>
      </c>
      <c r="G224" s="12" t="s">
        <v>12</v>
      </c>
      <c r="H224" s="13" t="s">
        <v>16</v>
      </c>
      <c r="I224" s="10" t="s">
        <v>845</v>
      </c>
      <c r="J224" s="14">
        <v>8</v>
      </c>
      <c r="K224" s="15" t="s">
        <v>13</v>
      </c>
      <c r="L224" s="16">
        <v>0</v>
      </c>
      <c r="M224" s="17" t="s">
        <v>14</v>
      </c>
      <c r="N224" s="17">
        <v>12</v>
      </c>
      <c r="O224" s="17" t="s">
        <v>13</v>
      </c>
      <c r="P224" s="18">
        <v>0</v>
      </c>
      <c r="Q224" s="19"/>
      <c r="R224" s="18" t="s">
        <v>13</v>
      </c>
      <c r="S224" s="18"/>
      <c r="T224" s="18" t="s">
        <v>14</v>
      </c>
      <c r="U224" s="20"/>
      <c r="V224" s="18" t="s">
        <v>13</v>
      </c>
      <c r="W224" s="21"/>
      <c r="X224" s="22" t="s">
        <v>2587</v>
      </c>
      <c r="Y224" s="106" t="s">
        <v>2681</v>
      </c>
      <c r="Z224" s="47">
        <v>247</v>
      </c>
    </row>
    <row r="225" spans="1:26" ht="18" customHeight="1">
      <c r="A225" s="44">
        <f>VLOOKUP(Z225,貼付け!A:C,2,0)</f>
        <v>97</v>
      </c>
      <c r="B225" s="10" t="s">
        <v>487</v>
      </c>
      <c r="C225" s="10" t="s">
        <v>700</v>
      </c>
      <c r="D225" s="10" t="s">
        <v>149</v>
      </c>
      <c r="E225" s="11" t="s">
        <v>701</v>
      </c>
      <c r="F225" s="11" t="s">
        <v>52</v>
      </c>
      <c r="G225" s="12" t="s">
        <v>1084</v>
      </c>
      <c r="H225" s="13" t="s">
        <v>1120</v>
      </c>
      <c r="I225" s="10" t="s">
        <v>702</v>
      </c>
      <c r="J225" s="14">
        <v>9</v>
      </c>
      <c r="K225" s="15" t="s">
        <v>13</v>
      </c>
      <c r="L225" s="16">
        <v>0</v>
      </c>
      <c r="M225" s="17" t="s">
        <v>14</v>
      </c>
      <c r="N225" s="17">
        <v>12</v>
      </c>
      <c r="O225" s="17" t="s">
        <v>13</v>
      </c>
      <c r="P225" s="18">
        <v>30</v>
      </c>
      <c r="Q225" s="19">
        <v>14</v>
      </c>
      <c r="R225" s="18" t="s">
        <v>13</v>
      </c>
      <c r="S225" s="18">
        <v>0</v>
      </c>
      <c r="T225" s="18" t="s">
        <v>14</v>
      </c>
      <c r="U225" s="20">
        <v>17</v>
      </c>
      <c r="V225" s="18" t="s">
        <v>13</v>
      </c>
      <c r="W225" s="21">
        <v>0</v>
      </c>
      <c r="X225" s="22" t="s">
        <v>2601</v>
      </c>
      <c r="Y225" s="106" t="s">
        <v>16</v>
      </c>
      <c r="Z225" s="47">
        <v>256</v>
      </c>
    </row>
    <row r="226" spans="1:26" ht="18" customHeight="1">
      <c r="A226" s="44">
        <f>VLOOKUP(Z226,貼付け!A:C,2,0)</f>
        <v>1214</v>
      </c>
      <c r="B226" s="10" t="s">
        <v>2602</v>
      </c>
      <c r="C226" s="10" t="s">
        <v>861</v>
      </c>
      <c r="D226" s="10" t="s">
        <v>149</v>
      </c>
      <c r="E226" s="11" t="s">
        <v>2603</v>
      </c>
      <c r="F226" s="11" t="s">
        <v>20</v>
      </c>
      <c r="G226" s="12" t="s">
        <v>12</v>
      </c>
      <c r="H226" s="13" t="s">
        <v>16</v>
      </c>
      <c r="I226" s="10" t="s">
        <v>862</v>
      </c>
      <c r="J226" s="14">
        <v>9</v>
      </c>
      <c r="K226" s="15" t="s">
        <v>13</v>
      </c>
      <c r="L226" s="16">
        <v>0</v>
      </c>
      <c r="M226" s="17" t="s">
        <v>14</v>
      </c>
      <c r="N226" s="17">
        <v>12</v>
      </c>
      <c r="O226" s="17" t="s">
        <v>13</v>
      </c>
      <c r="P226" s="18">
        <v>0</v>
      </c>
      <c r="Q226" s="19"/>
      <c r="R226" s="18" t="s">
        <v>13</v>
      </c>
      <c r="S226" s="18"/>
      <c r="T226" s="18" t="s">
        <v>14</v>
      </c>
      <c r="U226" s="20"/>
      <c r="V226" s="18" t="s">
        <v>13</v>
      </c>
      <c r="W226" s="21"/>
      <c r="X226" s="22"/>
      <c r="Y226" s="106" t="s">
        <v>2913</v>
      </c>
      <c r="Z226" s="47">
        <v>257</v>
      </c>
    </row>
    <row r="227" spans="1:26" ht="18" customHeight="1">
      <c r="A227" s="44">
        <f>VLOOKUP(Z227,貼付け!A:C,2,0)</f>
        <v>2703</v>
      </c>
      <c r="B227" s="10" t="s">
        <v>1961</v>
      </c>
      <c r="C227" s="10" t="s">
        <v>1959</v>
      </c>
      <c r="D227" s="10" t="s">
        <v>149</v>
      </c>
      <c r="E227" s="11" t="s">
        <v>1960</v>
      </c>
      <c r="F227" s="11" t="s">
        <v>20</v>
      </c>
      <c r="G227" s="12" t="s">
        <v>12</v>
      </c>
      <c r="H227" s="13" t="s">
        <v>16</v>
      </c>
      <c r="I227" s="10" t="s">
        <v>1962</v>
      </c>
      <c r="J227" s="14">
        <v>9</v>
      </c>
      <c r="K227" s="15" t="s">
        <v>13</v>
      </c>
      <c r="L227" s="16">
        <v>0</v>
      </c>
      <c r="M227" s="17" t="s">
        <v>14</v>
      </c>
      <c r="N227" s="17">
        <v>12</v>
      </c>
      <c r="O227" s="17" t="s">
        <v>13</v>
      </c>
      <c r="P227" s="18">
        <v>0</v>
      </c>
      <c r="Q227" s="19"/>
      <c r="R227" s="18" t="s">
        <v>13</v>
      </c>
      <c r="S227" s="18"/>
      <c r="T227" s="18" t="s">
        <v>14</v>
      </c>
      <c r="U227" s="20"/>
      <c r="V227" s="18" t="s">
        <v>13</v>
      </c>
      <c r="W227" s="21"/>
      <c r="X227" s="22" t="s">
        <v>2617</v>
      </c>
      <c r="Y227" s="106" t="s">
        <v>2618</v>
      </c>
      <c r="Z227" s="47">
        <v>266</v>
      </c>
    </row>
    <row r="228" spans="1:26" ht="18" customHeight="1">
      <c r="A228" s="44">
        <f>VLOOKUP(Z228,貼付け!A:C,2,0)</f>
        <v>1441</v>
      </c>
      <c r="B228" s="10" t="s">
        <v>550</v>
      </c>
      <c r="C228" s="10" t="s">
        <v>848</v>
      </c>
      <c r="D228" s="10" t="s">
        <v>156</v>
      </c>
      <c r="E228" s="11" t="s">
        <v>934</v>
      </c>
      <c r="F228" s="11" t="s">
        <v>20</v>
      </c>
      <c r="G228" s="12" t="s">
        <v>12</v>
      </c>
      <c r="H228" s="13" t="s">
        <v>16</v>
      </c>
      <c r="I228" s="10" t="s">
        <v>2244</v>
      </c>
      <c r="J228" s="14">
        <v>9</v>
      </c>
      <c r="K228" s="15" t="s">
        <v>13</v>
      </c>
      <c r="L228" s="16">
        <v>0</v>
      </c>
      <c r="M228" s="17" t="s">
        <v>14</v>
      </c>
      <c r="N228" s="17">
        <v>12</v>
      </c>
      <c r="O228" s="17" t="s">
        <v>13</v>
      </c>
      <c r="P228" s="18">
        <v>0</v>
      </c>
      <c r="Q228" s="19"/>
      <c r="R228" s="18" t="s">
        <v>13</v>
      </c>
      <c r="S228" s="18"/>
      <c r="T228" s="18" t="s">
        <v>14</v>
      </c>
      <c r="U228" s="20"/>
      <c r="V228" s="18" t="s">
        <v>13</v>
      </c>
      <c r="W228" s="21"/>
      <c r="X228" s="22" t="s">
        <v>2220</v>
      </c>
      <c r="Y228" s="106" t="s">
        <v>2221</v>
      </c>
      <c r="Z228" s="47">
        <v>44</v>
      </c>
    </row>
    <row r="229" spans="1:26" ht="18" customHeight="1">
      <c r="A229" s="44">
        <f>VLOOKUP(Z229,貼付け!A:C,2,0)</f>
        <v>42</v>
      </c>
      <c r="B229" s="10" t="s">
        <v>2247</v>
      </c>
      <c r="C229" s="10" t="s">
        <v>233</v>
      </c>
      <c r="D229" s="10" t="s">
        <v>156</v>
      </c>
      <c r="E229" s="11" t="s">
        <v>984</v>
      </c>
      <c r="F229" s="11" t="s">
        <v>20</v>
      </c>
      <c r="G229" s="12" t="s">
        <v>12</v>
      </c>
      <c r="H229" s="13" t="s">
        <v>16</v>
      </c>
      <c r="I229" s="10" t="s">
        <v>234</v>
      </c>
      <c r="J229" s="14">
        <v>9</v>
      </c>
      <c r="K229" s="15" t="s">
        <v>13</v>
      </c>
      <c r="L229" s="16">
        <v>0</v>
      </c>
      <c r="M229" s="17" t="s">
        <v>14</v>
      </c>
      <c r="N229" s="17">
        <v>12</v>
      </c>
      <c r="O229" s="17" t="s">
        <v>13</v>
      </c>
      <c r="P229" s="18">
        <v>0</v>
      </c>
      <c r="Q229" s="19">
        <v>13</v>
      </c>
      <c r="R229" s="18" t="s">
        <v>13</v>
      </c>
      <c r="S229" s="18">
        <v>0</v>
      </c>
      <c r="T229" s="18" t="s">
        <v>14</v>
      </c>
      <c r="U229" s="20">
        <v>17</v>
      </c>
      <c r="V229" s="18" t="s">
        <v>13</v>
      </c>
      <c r="W229" s="21">
        <v>0</v>
      </c>
      <c r="X229" s="22" t="s">
        <v>2461</v>
      </c>
      <c r="Y229" s="106" t="s">
        <v>2914</v>
      </c>
      <c r="Z229" s="47">
        <v>121</v>
      </c>
    </row>
    <row r="230" spans="1:26" ht="18" customHeight="1">
      <c r="A230" s="44">
        <f>VLOOKUP(Z230,貼付け!A:C,2,0)</f>
        <v>255</v>
      </c>
      <c r="B230" s="10" t="s">
        <v>1080</v>
      </c>
      <c r="C230" s="10" t="s">
        <v>846</v>
      </c>
      <c r="D230" s="10" t="s">
        <v>156</v>
      </c>
      <c r="E230" s="11" t="s">
        <v>2499</v>
      </c>
      <c r="F230" s="11" t="s">
        <v>20</v>
      </c>
      <c r="G230" s="12" t="s">
        <v>12</v>
      </c>
      <c r="H230" s="59" t="s">
        <v>16</v>
      </c>
      <c r="I230" s="10" t="s">
        <v>2500</v>
      </c>
      <c r="J230" s="14"/>
      <c r="K230" s="15" t="s">
        <v>13</v>
      </c>
      <c r="L230" s="16"/>
      <c r="M230" s="17" t="s">
        <v>14</v>
      </c>
      <c r="N230" s="17"/>
      <c r="O230" s="17" t="s">
        <v>13</v>
      </c>
      <c r="P230" s="18"/>
      <c r="Q230" s="19">
        <v>16</v>
      </c>
      <c r="R230" s="18" t="s">
        <v>13</v>
      </c>
      <c r="S230" s="18">
        <v>0</v>
      </c>
      <c r="T230" s="18" t="s">
        <v>14</v>
      </c>
      <c r="U230" s="20">
        <v>17</v>
      </c>
      <c r="V230" s="18" t="s">
        <v>13</v>
      </c>
      <c r="W230" s="21">
        <v>0</v>
      </c>
      <c r="X230" s="22" t="s">
        <v>2501</v>
      </c>
      <c r="Y230" s="106" t="s">
        <v>2298</v>
      </c>
      <c r="Z230" s="47">
        <v>163</v>
      </c>
    </row>
    <row r="231" spans="1:26" ht="18" customHeight="1">
      <c r="A231" s="44">
        <f>VLOOKUP(Z231,貼付け!A:C,2,0)</f>
        <v>41</v>
      </c>
      <c r="B231" s="10" t="s">
        <v>317</v>
      </c>
      <c r="C231" s="10" t="s">
        <v>318</v>
      </c>
      <c r="D231" s="10" t="s">
        <v>156</v>
      </c>
      <c r="E231" s="11" t="s">
        <v>319</v>
      </c>
      <c r="F231" s="11" t="s">
        <v>29</v>
      </c>
      <c r="G231" s="12" t="s">
        <v>12</v>
      </c>
      <c r="H231" s="13" t="s">
        <v>16</v>
      </c>
      <c r="I231" s="10" t="s">
        <v>646</v>
      </c>
      <c r="J231" s="14">
        <v>9</v>
      </c>
      <c r="K231" s="15" t="s">
        <v>13</v>
      </c>
      <c r="L231" s="16">
        <v>0</v>
      </c>
      <c r="M231" s="17" t="s">
        <v>14</v>
      </c>
      <c r="N231" s="17">
        <v>12</v>
      </c>
      <c r="O231" s="17" t="s">
        <v>13</v>
      </c>
      <c r="P231" s="18">
        <v>0</v>
      </c>
      <c r="Q231" s="19">
        <v>13</v>
      </c>
      <c r="R231" s="18" t="s">
        <v>13</v>
      </c>
      <c r="S231" s="18">
        <v>0</v>
      </c>
      <c r="T231" s="18" t="s">
        <v>14</v>
      </c>
      <c r="U231" s="20">
        <v>16</v>
      </c>
      <c r="V231" s="18" t="s">
        <v>13</v>
      </c>
      <c r="W231" s="21">
        <v>0</v>
      </c>
      <c r="X231" s="22" t="s">
        <v>2583</v>
      </c>
      <c r="Y231" s="106" t="s">
        <v>2584</v>
      </c>
      <c r="Z231" s="47">
        <v>243</v>
      </c>
    </row>
    <row r="232" spans="1:26" ht="18" customHeight="1">
      <c r="A232" s="44">
        <f>VLOOKUP(Z232,貼付け!A:C,2,0)</f>
        <v>958</v>
      </c>
      <c r="B232" s="10" t="s">
        <v>1081</v>
      </c>
      <c r="C232" s="10" t="s">
        <v>780</v>
      </c>
      <c r="D232" s="10" t="s">
        <v>781</v>
      </c>
      <c r="E232" s="11" t="s">
        <v>782</v>
      </c>
      <c r="F232" s="11" t="s">
        <v>29</v>
      </c>
      <c r="G232" s="12" t="s">
        <v>12</v>
      </c>
      <c r="H232" s="13" t="s">
        <v>16</v>
      </c>
      <c r="I232" s="23" t="s">
        <v>783</v>
      </c>
      <c r="J232" s="14">
        <v>8</v>
      </c>
      <c r="K232" s="15" t="s">
        <v>13</v>
      </c>
      <c r="L232" s="16">
        <v>30</v>
      </c>
      <c r="M232" s="17" t="s">
        <v>14</v>
      </c>
      <c r="N232" s="17">
        <v>12</v>
      </c>
      <c r="O232" s="17" t="s">
        <v>13</v>
      </c>
      <c r="P232" s="18">
        <v>30</v>
      </c>
      <c r="Q232" s="19"/>
      <c r="R232" s="18" t="s">
        <v>13</v>
      </c>
      <c r="S232" s="18"/>
      <c r="T232" s="18" t="s">
        <v>14</v>
      </c>
      <c r="U232" s="20"/>
      <c r="V232" s="18" t="s">
        <v>13</v>
      </c>
      <c r="W232" s="21"/>
      <c r="X232" s="22"/>
      <c r="Y232" s="106" t="s">
        <v>2407</v>
      </c>
      <c r="Z232" s="47">
        <v>73</v>
      </c>
    </row>
    <row r="233" spans="1:26" ht="18" customHeight="1">
      <c r="A233" s="44">
        <f>VLOOKUP(Z233,貼付け!A:C,2,0)</f>
        <v>1185</v>
      </c>
      <c r="B233" s="10" t="s">
        <v>2559</v>
      </c>
      <c r="C233" s="10" t="s">
        <v>704</v>
      </c>
      <c r="D233" s="10" t="s">
        <v>705</v>
      </c>
      <c r="E233" s="11" t="s">
        <v>706</v>
      </c>
      <c r="F233" s="11" t="s">
        <v>20</v>
      </c>
      <c r="G233" s="12" t="s">
        <v>15</v>
      </c>
      <c r="H233" s="13" t="s">
        <v>17</v>
      </c>
      <c r="I233" s="10" t="s">
        <v>707</v>
      </c>
      <c r="J233" s="14">
        <v>11</v>
      </c>
      <c r="K233" s="15" t="s">
        <v>13</v>
      </c>
      <c r="L233" s="16">
        <v>0</v>
      </c>
      <c r="M233" s="17" t="s">
        <v>14</v>
      </c>
      <c r="N233" s="17">
        <v>12</v>
      </c>
      <c r="O233" s="17" t="s">
        <v>13</v>
      </c>
      <c r="P233" s="18">
        <v>0</v>
      </c>
      <c r="Q233" s="19">
        <v>15</v>
      </c>
      <c r="R233" s="18" t="s">
        <v>13</v>
      </c>
      <c r="S233" s="18">
        <v>0</v>
      </c>
      <c r="T233" s="18" t="s">
        <v>14</v>
      </c>
      <c r="U233" s="20">
        <v>16</v>
      </c>
      <c r="V233" s="18" t="s">
        <v>13</v>
      </c>
      <c r="W233" s="21">
        <v>0</v>
      </c>
      <c r="X233" s="22" t="s">
        <v>708</v>
      </c>
      <c r="Y233" s="106" t="s">
        <v>2915</v>
      </c>
      <c r="Z233" s="47">
        <v>220</v>
      </c>
    </row>
    <row r="234" spans="1:26" ht="18" customHeight="1">
      <c r="A234" s="44">
        <f>VLOOKUP(Z234,貼付け!A:C,2,0)</f>
        <v>40</v>
      </c>
      <c r="B234" s="10" t="s">
        <v>283</v>
      </c>
      <c r="C234" s="10" t="s">
        <v>284</v>
      </c>
      <c r="D234" s="10" t="s">
        <v>285</v>
      </c>
      <c r="E234" s="11" t="s">
        <v>2398</v>
      </c>
      <c r="F234" s="11" t="s">
        <v>169</v>
      </c>
      <c r="G234" s="12" t="s">
        <v>12</v>
      </c>
      <c r="H234" s="13" t="s">
        <v>16</v>
      </c>
      <c r="I234" s="10" t="s">
        <v>286</v>
      </c>
      <c r="J234" s="14">
        <v>9</v>
      </c>
      <c r="K234" s="15" t="s">
        <v>13</v>
      </c>
      <c r="L234" s="16">
        <v>0</v>
      </c>
      <c r="M234" s="17" t="s">
        <v>14</v>
      </c>
      <c r="N234" s="17">
        <v>13</v>
      </c>
      <c r="O234" s="17" t="s">
        <v>13</v>
      </c>
      <c r="P234" s="18">
        <v>0</v>
      </c>
      <c r="Q234" s="19"/>
      <c r="R234" s="18" t="s">
        <v>13</v>
      </c>
      <c r="S234" s="18"/>
      <c r="T234" s="18" t="s">
        <v>14</v>
      </c>
      <c r="U234" s="20"/>
      <c r="V234" s="18" t="s">
        <v>13</v>
      </c>
      <c r="W234" s="21"/>
      <c r="X234" s="22" t="s">
        <v>648</v>
      </c>
      <c r="Y234" s="106" t="s">
        <v>2916</v>
      </c>
      <c r="Z234" s="47">
        <v>67</v>
      </c>
    </row>
  </sheetData>
  <autoFilter ref="A12:Y197">
    <filterColumn colId="6" showButton="0"/>
    <filterColumn colId="9"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19" showButton="0"/>
    <filterColumn colId="20" showButton="0"/>
    <filterColumn colId="21" showButton="0"/>
  </autoFilter>
  <mergeCells count="13">
    <mergeCell ref="X12:X13"/>
    <mergeCell ref="Y12:Y13"/>
    <mergeCell ref="F12:F13"/>
    <mergeCell ref="G12:H13"/>
    <mergeCell ref="J13:P13"/>
    <mergeCell ref="Q13:W13"/>
    <mergeCell ref="I12:I13"/>
    <mergeCell ref="J12:W12"/>
    <mergeCell ref="B7:D7"/>
    <mergeCell ref="B12:B13"/>
    <mergeCell ref="C12:C13"/>
    <mergeCell ref="D12:D13"/>
    <mergeCell ref="E12:E13"/>
  </mergeCells>
  <phoneticPr fontId="2"/>
  <conditionalFormatting sqref="B14:Z234">
    <cfRule type="expression" dxfId="30" priority="3">
      <formula>$G14="A"</formula>
    </cfRule>
    <cfRule type="expression" dxfId="29" priority="5">
      <formula>$G14="B"</formula>
    </cfRule>
  </conditionalFormatting>
  <conditionalFormatting sqref="G14:Z234">
    <cfRule type="expression" dxfId="28" priority="4">
      <formula>$F14="準A"</formula>
    </cfRule>
  </conditionalFormatting>
  <hyperlinks>
    <hyperlink ref="X13" r:id="rId1" display="https://www.eonet.ne.jp/~akiclinic/"/>
    <hyperlink ref="X15" r:id="rId2" display="https://www.oukikai.or.jp/"/>
    <hyperlink ref="X16" r:id="rId3" display="http://yutakaclinic.jp/"/>
    <hyperlink ref="X17" r:id="rId4" display="https://clinic-sakura.com/"/>
    <hyperlink ref="X18" r:id="rId5" display="https://www.ent-hasegawa.com/"/>
    <hyperlink ref="X19" r:id="rId6" display="https://kijima.clinic/"/>
    <hyperlink ref="X20" r:id="rId7" display="https://k-nrc.com/"/>
    <hyperlink ref="X23" r:id="rId8" display="https://www.murakaminaika-konohana.com/%E7%99%BA%E7%86%B1%E5%A4%96%E6%9D%A5"/>
    <hyperlink ref="X24" r:id="rId9" display="https://utsubo-garden-clinic.com/"/>
    <hyperlink ref="X25" r:id="rId10" display="https://edoborisante.com/"/>
    <hyperlink ref="X26" r:id="rId11" display="http://www.ken-clinic.jp/"/>
    <hyperlink ref="X27" r:id="rId12" display="https://www.inui.info"/>
    <hyperlink ref="X28" r:id="rId13" display="https://uenae.net/"/>
    <hyperlink ref="X29" r:id="rId14" display="http://yoshi-naika.com/"/>
    <hyperlink ref="X30" r:id="rId15" display="https://website2.infomity.net/8502400/"/>
    <hyperlink ref="X31" r:id="rId16" display="https://www.nishihira-clinic.com/"/>
    <hyperlink ref="X32" r:id="rId17" display="https://www.sano-babykids.com/"/>
    <hyperlink ref="X33" r:id="rId18" display="https://www.taniyama-clinic.jp"/>
    <hyperlink ref="X34" r:id="rId19" display="http://yoshinoeyeclinic.web.fc2.com/"/>
    <hyperlink ref="X35" r:id="rId20" display="https://www.tominaga.or.jp/"/>
    <hyperlink ref="X41" r:id="rId21" display="https://www.inabaclinic-aikawa.com"/>
    <hyperlink ref="X47" r:id="rId22" display="http://www.kinutaclinic.com/"/>
    <hyperlink ref="X48" r:id="rId23" display="https://hospital.ikuwakai.or.jp/"/>
    <hyperlink ref="X49" r:id="rId24" display="https://www.adachi-naikaclinic.jp/"/>
    <hyperlink ref="X50" r:id="rId25" display="http://www.maki-group.jp/maki/"/>
    <hyperlink ref="X52" r:id="rId26" display="http://www.kawamoto-iin.com"/>
    <hyperlink ref="X53" r:id="rId27" display="https://www.ouikai-sakura.jp/"/>
    <hyperlink ref="X54" r:id="rId28" display="https://www.mentalcl.com/%e6%97%a5%e6%9b%9c%e3%80%81%e7%a5%9d%e6%97%a5%e7%ad%89%e3%81%ae%e6%96%b0%e5%9e%8b%e3%82%b3%e3%83%ad%e3%83%8a%e3%82%a6%e3%82%a4%e3%83%ab%e3%82%b9%e6%84%9f%e6%9f%93%e7%97%87%e3%81%ae%e8%a8%ba%e7%99%82/"/>
    <hyperlink ref="X55" r:id="rId29" display="https://jyoto-nakai.com/"/>
    <hyperlink ref="X56" r:id="rId30" display="https://sekime-tounyoubyou-naika.com/"/>
    <hyperlink ref="X57" r:id="rId31" display="https://shintaku-iin.com/"/>
    <hyperlink ref="X59" r:id="rId32" display="http://www.9071.jp/"/>
    <hyperlink ref="X60" r:id="rId33" display="http://towahospital.jp/"/>
    <hyperlink ref="X62" r:id="rId34" display="https://tk2-207-13168.vs.sakura.ne.jp/"/>
    <hyperlink ref="X63" r:id="rId35" display="https://yamakikai.or.jp/third/"/>
    <hyperlink ref="X65" r:id="rId36" display="https://www.iba-clinic.com/"/>
    <hyperlink ref="X66" r:id="rId37" display="https://www.kisei-byoin.jp"/>
    <hyperlink ref="X67" r:id="rId38" display="https://t-naika-cl.com/"/>
    <hyperlink ref="X70" r:id="rId39" display="http://wada-hp.net/"/>
    <hyperlink ref="X71" r:id="rId40" display="https://www.eonet.ne.jp/~sumiyoshinaika/"/>
    <hyperlink ref="X72" r:id="rId41" display="https://www.ota-naika.jp"/>
    <hyperlink ref="X73" r:id="rId42" display="http://www.nanko-hp.com/archives/8947"/>
    <hyperlink ref="X74" r:id="rId43" display="http://mc-seiwa.or.jp/index.html"/>
    <hyperlink ref="X75" r:id="rId44" display="http://w-nc.com"/>
    <hyperlink ref="X76" r:id="rId45" display="http://ryokufukai.or.jp/"/>
    <hyperlink ref="X77" r:id="rId46" display="http://www.sakuraicl.com/"/>
    <hyperlink ref="X79" r:id="rId47" display="https://fukunaga-cl.com/"/>
    <hyperlink ref="X81" r:id="rId48" display="http://sataclinic.com/"/>
    <hyperlink ref="X83" r:id="rId49" display="https://araki-c.com/"/>
    <hyperlink ref="X84" r:id="rId50" display="https://www.sato-naika-clinic.com"/>
    <hyperlink ref="X85" r:id="rId51" display="http://www.tanimachi-kc.com/"/>
    <hyperlink ref="X86" r:id="rId52" display="https://matsuyamachimiyakeclinic.com/"/>
    <hyperlink ref="X87" r:id="rId53" display="http://tohgei-cl.byoinnavi.jp/pc/"/>
    <hyperlink ref="X88" r:id="rId54" display="https://senbamorino-clinic.com"/>
    <hyperlink ref="X90" r:id="rId55" display="http://www.ama-clinic.jp"/>
    <hyperlink ref="X91" r:id="rId56" display="https://sakaisuji-clinic.com"/>
    <hyperlink ref="X92" r:id="rId57" display="https://reiwa-kenshinkai.com/"/>
    <hyperlink ref="X93" r:id="rId58" display="http://mizukami-clinic.com"/>
    <hyperlink ref="X94" r:id="rId59" display="https://www.abe-iinn.com"/>
    <hyperlink ref="X97" r:id="rId60" display="https://otsuka.biz/clinic/"/>
    <hyperlink ref="X98" r:id="rId61" display="http://tomita-clinic.info/"/>
    <hyperlink ref="X99" r:id="rId62" display="https://houtokukai.or.jp/"/>
    <hyperlink ref="X100" r:id="rId63" display="https://sakaiheisei.jp/"/>
    <hyperlink ref="X102" r:id="rId64" display="http://www.harmony.or.jp"/>
    <hyperlink ref="X104" r:id="rId65" display="https://www.pegasus.or.jp/"/>
    <hyperlink ref="X106" r:id="rId66" display="https://www.akai-maternity.com/"/>
    <hyperlink ref="X108" r:id="rId67" display="https://www.kawa-lc.com/"/>
    <hyperlink ref="X110" r:id="rId68" display="https://okudanaika-clinic.jp"/>
    <hyperlink ref="X111" r:id="rId69" display="https://kcmc.hosp.go.jp/"/>
    <hyperlink ref="X112" r:id="rId70" display="http://www.nakanoiin.jp/"/>
    <hyperlink ref="X113" r:id="rId71" display="https://www.yoshikawabyouin.com"/>
    <hyperlink ref="X114" r:id="rId72" display="http://ikedakidsclinic.com/"/>
    <hyperlink ref="X117" r:id="rId73" display="https://kishiwada.tokushukai.or.jp/"/>
    <hyperlink ref="X118" r:id="rId74" display="http://www.ryoshukai.or.jp/medical.fujii/"/>
    <hyperlink ref="X120" r:id="rId75" display="https://www.kaneshiro-honest-clinic.com/"/>
    <hyperlink ref="X122" r:id="rId76" display="https://ogawajibika.com"/>
    <hyperlink ref="X123" r:id="rId77" display="http://www.ozone-hp.com/"/>
    <hyperlink ref="X124" r:id="rId78" display="https://www.84clinic.com/"/>
    <hyperlink ref="X125" r:id="rId79" display="https://www.minamitani-c.or.jp/"/>
    <hyperlink ref="X126" r:id="rId80" display="https://www.city.ikeda.osaka.jp/"/>
    <hyperlink ref="X127" r:id="rId81" display="https://kawaguchi-ladies.com/"/>
    <hyperlink ref="X129" r:id="rId82" display="https://yamamura-cl.com/"/>
    <hyperlink ref="X130" r:id="rId83" display="https://kodomo-heart.com/suitasst/"/>
    <hyperlink ref="X131" r:id="rId84" display="https://doc-jp.com"/>
    <hyperlink ref="X132" r:id="rId85" display="https://hotline.home-dr-kimura.com"/>
    <hyperlink ref="X133" r:id="rId86" display="https://tomo-zaitaku-clinic.jp"/>
    <hyperlink ref="X135" r:id="rId87" display="https://takatsuki-naikacl.com/"/>
    <hyperlink ref="X137" r:id="rId88" display="https://first.towakai-med.or.jp/"/>
    <hyperlink ref="X140" r:id="rId89" display="http://yoshioka-cl.jp/"/>
    <hyperlink ref="X141" r:id="rId90" display="http://keijinkai-hp.net/naishikyo/lp.html"/>
    <hyperlink ref="X142" r:id="rId91" display="https://www.nagaodai.jp/"/>
    <hyperlink ref="X143" r:id="rId92" display="https://yamamotonaika-clinic.com"/>
    <hyperlink ref="X144" r:id="rId93" display="https://dan-clinic.jp"/>
    <hyperlink ref="X146" r:id="rId94" display="http://orinosan.com"/>
    <hyperlink ref="X147" r:id="rId95" display="http://www.hirakata.osaka.med.or.jp"/>
    <hyperlink ref="X148" r:id="rId96" display="http://www.ojunkai.com/"/>
    <hyperlink ref="X151" r:id="rId97" display="https://kitano-geka-naika.jp/"/>
    <hyperlink ref="X152" r:id="rId98" display="http://www.yukoukai.com"/>
    <hyperlink ref="X155" r:id="rId99" display="https://ishinkai.or.jp/hospital/"/>
    <hyperlink ref="X156" r:id="rId100" display="http://www.kouseikaidaiichi.jp/"/>
    <hyperlink ref="X157" r:id="rId101" display="https://www.taniguchi-hp.org"/>
    <hyperlink ref="X158" r:id="rId102" display="https://www.okazaki-eye-clinic.net/"/>
    <hyperlink ref="X159" r:id="rId103" display="https://ogawa-hp.com/"/>
    <hyperlink ref="X160" r:id="rId104" display="http://yamamoto-medical-clinic.jp/"/>
    <hyperlink ref="X161" r:id="rId105" display="https://www.umedageka.org"/>
    <hyperlink ref="X162" r:id="rId106" display="https://seiko-medical.com"/>
    <hyperlink ref="X163" r:id="rId107" display="http://www.komatsu.or.jp/"/>
    <hyperlink ref="X164" r:id="rId108" display="https://yamadacl.net"/>
    <hyperlink ref="X165" r:id="rId109" display="http://seiko-hp.com"/>
    <hyperlink ref="X166" r:id="rId110" display="https://gomi-medicine-clinic.com/"/>
    <hyperlink ref="X167" r:id="rId111" display="https://www.urano-clinic.com/"/>
    <hyperlink ref="X168" r:id="rId112" display="http://www.meijibashi.or.jp/"/>
    <hyperlink ref="X170" r:id="rId113" display="http://www.megumi-clinic.info/"/>
    <hyperlink ref="X173" r:id="rId114" display="http://www.jinsen-hosp.jp/"/>
    <hyperlink ref="X175" r:id="rId115" display="https://sawaragi-hosp.jp"/>
    <hyperlink ref="X176" r:id="rId116" display="https://hosoi-clinic.jp/"/>
    <hyperlink ref="X178" r:id="rId117" display="https://www.shouenkai.or.jp/"/>
    <hyperlink ref="X179" r:id="rId118" display="https://www.fukuro-fcl.com/"/>
    <hyperlink ref="X180" r:id="rId119" display="http://www.kamiya-clinic.or.jp/"/>
    <hyperlink ref="X181" r:id="rId120" display="http://www.yoshidamedical.com/"/>
    <hyperlink ref="X182" r:id="rId121" display="http://www.setsunan.or.jp/"/>
    <hyperlink ref="X183" r:id="rId122" display="https://seikohkai-hp.com/"/>
    <hyperlink ref="X185" r:id="rId123" display="http://takaishi-lifecare.org/s/"/>
    <hyperlink ref="X186" r:id="rId124" display="http://www.ryoshukai.or.jp/medical.takaishi/"/>
    <hyperlink ref="X187" r:id="rId125" display="http://www.aoyama-med.gr.jp/"/>
    <hyperlink ref="X188" r:id="rId126" display="http://tokiyoshiclinic.com"/>
    <hyperlink ref="X189" r:id="rId127" display="http://www.uchimoto-gekanaika.com/"/>
    <hyperlink ref="X190" r:id="rId128" display="https://iwasakiclinic.net/"/>
    <hyperlink ref="X191" r:id="rId129" display="http://iwasakirespi.com"/>
    <hyperlink ref="X193" r:id="rId130" display="https://horikoshinaika.com/"/>
    <hyperlink ref="X195" r:id="rId131" display="https://yabushita.or.jp"/>
    <hyperlink ref="X196" r:id="rId132" display="http://nagayama.or.jp/"/>
  </hyperlinks>
  <pageMargins left="0.70866141732283472" right="0.70866141732283472" top="0.94488188976377963" bottom="0.94488188976377963" header="0.31496062992125984" footer="0.31496062992125984"/>
  <pageSetup paperSize="8" scale="48" fitToHeight="0" orientation="landscape" cellComments="asDisplayed" r:id="rId133"/>
  <rowBreaks count="3" manualBreakCount="3">
    <brk id="52" min="1" max="24" man="1"/>
    <brk id="97" max="16383" man="1"/>
    <brk id="138" min="1" max="24" man="1"/>
  </rowBreaks>
  <legacyDrawing r:id="rId13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51"/>
  <sheetViews>
    <sheetView view="pageBreakPreview" zoomScale="50" zoomScaleNormal="70" zoomScaleSheetLayoutView="50" workbookViewId="0">
      <pane xSplit="4" ySplit="13" topLeftCell="E14" activePane="bottomRight" state="frozen"/>
      <selection activeCell="B197" sqref="B197"/>
      <selection pane="topRight" activeCell="B197" sqref="B197"/>
      <selection pane="bottomLeft" activeCell="B197" sqref="B197"/>
      <selection pane="bottomRight" activeCell="B14" sqref="B14"/>
    </sheetView>
  </sheetViews>
  <sheetFormatPr defaultColWidth="9" defaultRowHeight="18" customHeight="1"/>
  <cols>
    <col min="1" max="1" width="9" style="89"/>
    <col min="2" max="2" width="50.5" style="44" customWidth="1"/>
    <col min="3" max="3" width="14.5" style="44" customWidth="1"/>
    <col min="4" max="4" width="16.875" style="44" customWidth="1"/>
    <col min="5" max="5" width="44.125" style="43" customWidth="1"/>
    <col min="6" max="6" width="38.375" style="43" customWidth="1"/>
    <col min="7" max="7" width="5.25" style="44" bestFit="1" customWidth="1"/>
    <col min="8" max="8" width="25.625" style="46" customWidth="1"/>
    <col min="9" max="9" width="19.5" style="46" bestFit="1" customWidth="1"/>
    <col min="10" max="10" width="4.75" style="44" customWidth="1"/>
    <col min="11" max="11" width="2" style="45" customWidth="1"/>
    <col min="12" max="12" width="4.75" style="44" customWidth="1"/>
    <col min="13" max="13" width="2" style="44" customWidth="1"/>
    <col min="14" max="14" width="4.75" style="44" customWidth="1"/>
    <col min="15" max="15" width="2" style="44" customWidth="1"/>
    <col min="16" max="16" width="4.75" style="58" customWidth="1"/>
    <col min="17" max="17" width="4.75" style="46" customWidth="1"/>
    <col min="18" max="18" width="2" style="46" customWidth="1"/>
    <col min="19" max="19" width="4.75" style="46" customWidth="1"/>
    <col min="20" max="20" width="2" style="46" customWidth="1"/>
    <col min="21" max="21" width="4.75" style="46" customWidth="1"/>
    <col min="22" max="22" width="2" style="46" customWidth="1"/>
    <col min="23" max="23" width="4.75" style="58" customWidth="1"/>
    <col min="24" max="24" width="38.125" style="46" customWidth="1"/>
    <col min="25" max="25" width="70.625" style="44" customWidth="1"/>
    <col min="26" max="26" width="9" style="47" customWidth="1"/>
    <col min="27" max="16384" width="9" style="44"/>
  </cols>
  <sheetData>
    <row r="1" spans="1:26" ht="24.75" customHeight="1" thickBot="1">
      <c r="B1" s="3" t="s">
        <v>18</v>
      </c>
      <c r="C1" s="4" t="s">
        <v>2289</v>
      </c>
      <c r="D1" s="5">
        <v>45025</v>
      </c>
    </row>
    <row r="2" spans="1:26" ht="6.75" customHeight="1">
      <c r="B2" s="48"/>
    </row>
    <row r="3" spans="1:26" ht="24" customHeight="1">
      <c r="B3" s="6" t="s">
        <v>1023</v>
      </c>
    </row>
    <row r="4" spans="1:26" ht="6.75" customHeight="1" thickBot="1">
      <c r="B4" s="49"/>
    </row>
    <row r="5" spans="1:26" ht="19.5">
      <c r="B5" s="7" t="s">
        <v>4</v>
      </c>
      <c r="C5" s="50"/>
      <c r="D5" s="51"/>
    </row>
    <row r="6" spans="1:26" ht="24">
      <c r="B6" s="61" t="s">
        <v>563</v>
      </c>
      <c r="C6" s="62"/>
      <c r="D6" s="63"/>
      <c r="X6" s="43"/>
    </row>
    <row r="7" spans="1:26" ht="48" customHeight="1">
      <c r="B7" s="186" t="s">
        <v>1082</v>
      </c>
      <c r="C7" s="187"/>
      <c r="D7" s="188"/>
      <c r="X7" s="43"/>
    </row>
    <row r="8" spans="1:26" ht="24">
      <c r="B8" s="8" t="s">
        <v>564</v>
      </c>
      <c r="C8" s="52"/>
      <c r="D8" s="53"/>
    </row>
    <row r="9" spans="1:26" ht="16.5" thickBot="1">
      <c r="B9" s="9" t="s">
        <v>5</v>
      </c>
      <c r="C9" s="54"/>
      <c r="D9" s="55"/>
    </row>
    <row r="10" spans="1:26" ht="20.25" customHeight="1">
      <c r="X10" s="56"/>
    </row>
    <row r="11" spans="1:26" ht="20.25" customHeight="1">
      <c r="X11" s="57"/>
    </row>
    <row r="12" spans="1:26" ht="53.25" customHeight="1">
      <c r="B12" s="189" t="s">
        <v>3</v>
      </c>
      <c r="C12" s="189" t="s">
        <v>1</v>
      </c>
      <c r="D12" s="189" t="s">
        <v>8</v>
      </c>
      <c r="E12" s="191" t="s">
        <v>7</v>
      </c>
      <c r="F12" s="191" t="s">
        <v>11</v>
      </c>
      <c r="G12" s="197" t="s">
        <v>2</v>
      </c>
      <c r="H12" s="198"/>
      <c r="I12" s="193" t="s">
        <v>0</v>
      </c>
      <c r="J12" s="203" t="s">
        <v>10</v>
      </c>
      <c r="K12" s="203"/>
      <c r="L12" s="203"/>
      <c r="M12" s="203"/>
      <c r="N12" s="203"/>
      <c r="O12" s="203"/>
      <c r="P12" s="203"/>
      <c r="Q12" s="203"/>
      <c r="R12" s="203"/>
      <c r="S12" s="203"/>
      <c r="T12" s="203"/>
      <c r="U12" s="203"/>
      <c r="V12" s="203"/>
      <c r="W12" s="203"/>
      <c r="X12" s="193" t="s">
        <v>6</v>
      </c>
      <c r="Y12" s="193" t="s">
        <v>9</v>
      </c>
      <c r="Z12" s="204"/>
    </row>
    <row r="13" spans="1:26" ht="31.5" customHeight="1">
      <c r="B13" s="190"/>
      <c r="C13" s="190"/>
      <c r="D13" s="190"/>
      <c r="E13" s="192"/>
      <c r="F13" s="192"/>
      <c r="G13" s="199"/>
      <c r="H13" s="200"/>
      <c r="I13" s="194"/>
      <c r="J13" s="201" t="s">
        <v>1024</v>
      </c>
      <c r="K13" s="201"/>
      <c r="L13" s="201"/>
      <c r="M13" s="201"/>
      <c r="N13" s="201"/>
      <c r="O13" s="201"/>
      <c r="P13" s="202"/>
      <c r="Q13" s="201" t="s">
        <v>1025</v>
      </c>
      <c r="R13" s="201"/>
      <c r="S13" s="201"/>
      <c r="T13" s="201"/>
      <c r="U13" s="201"/>
      <c r="V13" s="201"/>
      <c r="W13" s="201"/>
      <c r="X13" s="194"/>
      <c r="Y13" s="194"/>
      <c r="Z13" s="204"/>
    </row>
    <row r="14" spans="1:26" ht="18" customHeight="1">
      <c r="A14" s="89">
        <f>VLOOKUP(Z14,貼付け!A:C,2,0)</f>
        <v>1461</v>
      </c>
      <c r="B14" s="10" t="s">
        <v>59</v>
      </c>
      <c r="C14" s="10" t="s">
        <v>60</v>
      </c>
      <c r="D14" s="10" t="s">
        <v>23</v>
      </c>
      <c r="E14" s="11" t="s">
        <v>2338</v>
      </c>
      <c r="F14" s="11" t="s">
        <v>20</v>
      </c>
      <c r="G14" s="12" t="s">
        <v>15</v>
      </c>
      <c r="H14" s="13" t="s">
        <v>17</v>
      </c>
      <c r="I14" s="10" t="s">
        <v>61</v>
      </c>
      <c r="J14" s="14">
        <v>9</v>
      </c>
      <c r="K14" s="15" t="s">
        <v>13</v>
      </c>
      <c r="L14" s="16">
        <v>0</v>
      </c>
      <c r="M14" s="17" t="s">
        <v>14</v>
      </c>
      <c r="N14" s="17">
        <v>10</v>
      </c>
      <c r="O14" s="17" t="s">
        <v>13</v>
      </c>
      <c r="P14" s="18">
        <v>0</v>
      </c>
      <c r="Q14" s="19"/>
      <c r="R14" s="18"/>
      <c r="S14" s="18"/>
      <c r="T14" s="18"/>
      <c r="U14" s="20"/>
      <c r="V14" s="18"/>
      <c r="W14" s="21"/>
      <c r="X14" s="22"/>
      <c r="Y14" s="23" t="s">
        <v>2798</v>
      </c>
      <c r="Z14" s="64">
        <v>7</v>
      </c>
    </row>
    <row r="15" spans="1:26" ht="18" customHeight="1">
      <c r="A15" s="89">
        <f>VLOOKUP(Z15,貼付け!A:C,2,0)</f>
        <v>981</v>
      </c>
      <c r="B15" s="10" t="s">
        <v>138</v>
      </c>
      <c r="C15" s="10" t="s">
        <v>60</v>
      </c>
      <c r="D15" s="10" t="s">
        <v>23</v>
      </c>
      <c r="E15" s="11" t="s">
        <v>139</v>
      </c>
      <c r="F15" s="11" t="s">
        <v>29</v>
      </c>
      <c r="G15" s="12" t="s">
        <v>12</v>
      </c>
      <c r="H15" s="13" t="s">
        <v>16</v>
      </c>
      <c r="I15" s="10" t="s">
        <v>2353</v>
      </c>
      <c r="J15" s="14">
        <v>6</v>
      </c>
      <c r="K15" s="15" t="s">
        <v>13</v>
      </c>
      <c r="L15" s="16">
        <v>0</v>
      </c>
      <c r="M15" s="17" t="s">
        <v>14</v>
      </c>
      <c r="N15" s="17">
        <v>12</v>
      </c>
      <c r="O15" s="17" t="s">
        <v>13</v>
      </c>
      <c r="P15" s="18">
        <v>0</v>
      </c>
      <c r="Q15" s="19"/>
      <c r="R15" s="18"/>
      <c r="S15" s="18"/>
      <c r="T15" s="18"/>
      <c r="U15" s="20"/>
      <c r="V15" s="18"/>
      <c r="W15" s="21"/>
      <c r="X15" s="22"/>
      <c r="Y15" s="23" t="s">
        <v>2799</v>
      </c>
      <c r="Z15" s="64">
        <v>17</v>
      </c>
    </row>
    <row r="16" spans="1:26" ht="18" customHeight="1">
      <c r="A16" s="89">
        <f>VLOOKUP(Z16,貼付け!A:C,2,0)</f>
        <v>2925</v>
      </c>
      <c r="B16" s="10" t="s">
        <v>2283</v>
      </c>
      <c r="C16" s="10" t="s">
        <v>889</v>
      </c>
      <c r="D16" s="10" t="s">
        <v>23</v>
      </c>
      <c r="E16" s="11" t="s">
        <v>2389</v>
      </c>
      <c r="F16" s="11" t="s">
        <v>20</v>
      </c>
      <c r="G16" s="12" t="s">
        <v>12</v>
      </c>
      <c r="H16" s="13" t="s">
        <v>16</v>
      </c>
      <c r="I16" s="23" t="s">
        <v>1757</v>
      </c>
      <c r="J16" s="14">
        <v>7</v>
      </c>
      <c r="K16" s="15" t="s">
        <v>13</v>
      </c>
      <c r="L16" s="16">
        <v>30</v>
      </c>
      <c r="M16" s="17" t="s">
        <v>14</v>
      </c>
      <c r="N16" s="17">
        <v>13</v>
      </c>
      <c r="O16" s="17" t="s">
        <v>13</v>
      </c>
      <c r="P16" s="18">
        <v>30</v>
      </c>
      <c r="Q16" s="19"/>
      <c r="R16" s="18"/>
      <c r="S16" s="18"/>
      <c r="T16" s="18"/>
      <c r="U16" s="20"/>
      <c r="V16" s="18"/>
      <c r="W16" s="21"/>
      <c r="X16" s="22" t="s">
        <v>2390</v>
      </c>
      <c r="Y16" s="23" t="s">
        <v>2800</v>
      </c>
      <c r="Z16" s="64">
        <v>57</v>
      </c>
    </row>
    <row r="17" spans="1:26" ht="18" customHeight="1">
      <c r="A17" s="89">
        <f>VLOOKUP(Z17,貼付け!A:C,2,0)</f>
        <v>354</v>
      </c>
      <c r="B17" s="10" t="s">
        <v>380</v>
      </c>
      <c r="C17" s="10" t="s">
        <v>22</v>
      </c>
      <c r="D17" s="10" t="s">
        <v>23</v>
      </c>
      <c r="E17" s="11" t="s">
        <v>2801</v>
      </c>
      <c r="F17" s="11" t="s">
        <v>20</v>
      </c>
      <c r="G17" s="12" t="s">
        <v>12</v>
      </c>
      <c r="H17" s="13" t="s">
        <v>16</v>
      </c>
      <c r="I17" s="10" t="s">
        <v>381</v>
      </c>
      <c r="J17" s="14">
        <v>8</v>
      </c>
      <c r="K17" s="15" t="s">
        <v>13</v>
      </c>
      <c r="L17" s="16">
        <v>0</v>
      </c>
      <c r="M17" s="17" t="s">
        <v>14</v>
      </c>
      <c r="N17" s="17">
        <v>14</v>
      </c>
      <c r="O17" s="17" t="s">
        <v>13</v>
      </c>
      <c r="P17" s="18">
        <v>30</v>
      </c>
      <c r="Q17" s="19"/>
      <c r="R17" s="18"/>
      <c r="S17" s="18"/>
      <c r="T17" s="18"/>
      <c r="U17" s="20"/>
      <c r="V17" s="18"/>
      <c r="W17" s="21"/>
      <c r="X17" s="22" t="s">
        <v>567</v>
      </c>
      <c r="Y17" s="23" t="s">
        <v>2802</v>
      </c>
      <c r="Z17" s="64">
        <v>117</v>
      </c>
    </row>
    <row r="18" spans="1:26" ht="18" customHeight="1">
      <c r="A18" s="89">
        <f>VLOOKUP(Z18,貼付け!A:C,2,0)</f>
        <v>2470</v>
      </c>
      <c r="B18" s="10" t="s">
        <v>258</v>
      </c>
      <c r="C18" s="10" t="s">
        <v>259</v>
      </c>
      <c r="D18" s="10" t="s">
        <v>23</v>
      </c>
      <c r="E18" s="11" t="s">
        <v>260</v>
      </c>
      <c r="F18" s="11" t="s">
        <v>20</v>
      </c>
      <c r="G18" s="12" t="s">
        <v>15</v>
      </c>
      <c r="H18" s="13" t="s">
        <v>17</v>
      </c>
      <c r="I18" s="10" t="s">
        <v>261</v>
      </c>
      <c r="J18" s="14">
        <v>7</v>
      </c>
      <c r="K18" s="15" t="s">
        <v>13</v>
      </c>
      <c r="L18" s="16">
        <v>0</v>
      </c>
      <c r="M18" s="17" t="s">
        <v>14</v>
      </c>
      <c r="N18" s="17">
        <v>13</v>
      </c>
      <c r="O18" s="17" t="s">
        <v>13</v>
      </c>
      <c r="P18" s="18">
        <v>0</v>
      </c>
      <c r="Q18" s="19"/>
      <c r="R18" s="18"/>
      <c r="S18" s="18"/>
      <c r="T18" s="18"/>
      <c r="U18" s="20"/>
      <c r="V18" s="18"/>
      <c r="W18" s="21"/>
      <c r="X18" s="22" t="s">
        <v>566</v>
      </c>
      <c r="Y18" s="23" t="s">
        <v>2299</v>
      </c>
      <c r="Z18" s="64">
        <v>194</v>
      </c>
    </row>
    <row r="19" spans="1:26" ht="18" customHeight="1">
      <c r="A19" s="89">
        <f>VLOOKUP(Z19,貼付け!A:C,2,0)</f>
        <v>2416</v>
      </c>
      <c r="B19" s="10" t="s">
        <v>2277</v>
      </c>
      <c r="C19" s="10" t="s">
        <v>649</v>
      </c>
      <c r="D19" s="10" t="s">
        <v>23</v>
      </c>
      <c r="E19" s="11" t="s">
        <v>2585</v>
      </c>
      <c r="F19" s="11" t="s">
        <v>39</v>
      </c>
      <c r="G19" s="12" t="s">
        <v>15</v>
      </c>
      <c r="H19" s="13" t="s">
        <v>17</v>
      </c>
      <c r="I19" s="10" t="s">
        <v>650</v>
      </c>
      <c r="J19" s="14">
        <v>10</v>
      </c>
      <c r="K19" s="15" t="s">
        <v>13</v>
      </c>
      <c r="L19" s="16">
        <v>0</v>
      </c>
      <c r="M19" s="17" t="s">
        <v>14</v>
      </c>
      <c r="N19" s="17">
        <v>12</v>
      </c>
      <c r="O19" s="17" t="s">
        <v>13</v>
      </c>
      <c r="P19" s="18">
        <v>0</v>
      </c>
      <c r="Q19" s="19">
        <v>12</v>
      </c>
      <c r="R19" s="18" t="s">
        <v>13</v>
      </c>
      <c r="S19" s="18">
        <v>0</v>
      </c>
      <c r="T19" s="18" t="s">
        <v>14</v>
      </c>
      <c r="U19" s="20">
        <v>16</v>
      </c>
      <c r="V19" s="18" t="s">
        <v>13</v>
      </c>
      <c r="W19" s="21">
        <v>0</v>
      </c>
      <c r="X19" s="22" t="s">
        <v>1102</v>
      </c>
      <c r="Y19" s="23" t="s">
        <v>2803</v>
      </c>
      <c r="Z19" s="64">
        <v>246</v>
      </c>
    </row>
    <row r="20" spans="1:26" ht="18" customHeight="1">
      <c r="A20" s="89">
        <f>VLOOKUP(Z20,貼付け!A:C,2,0)</f>
        <v>1823</v>
      </c>
      <c r="B20" s="10" t="s">
        <v>21</v>
      </c>
      <c r="C20" s="10" t="s">
        <v>22</v>
      </c>
      <c r="D20" s="10" t="s">
        <v>23</v>
      </c>
      <c r="E20" s="11" t="s">
        <v>24</v>
      </c>
      <c r="F20" s="11" t="s">
        <v>20</v>
      </c>
      <c r="G20" s="12" t="s">
        <v>12</v>
      </c>
      <c r="H20" s="13" t="s">
        <v>16</v>
      </c>
      <c r="I20" s="10" t="s">
        <v>565</v>
      </c>
      <c r="J20" s="14">
        <v>7</v>
      </c>
      <c r="K20" s="15" t="s">
        <v>13</v>
      </c>
      <c r="L20" s="16">
        <v>30</v>
      </c>
      <c r="M20" s="17" t="s">
        <v>14</v>
      </c>
      <c r="N20" s="17">
        <v>13</v>
      </c>
      <c r="O20" s="17" t="s">
        <v>13</v>
      </c>
      <c r="P20" s="18">
        <v>30</v>
      </c>
      <c r="Q20" s="19"/>
      <c r="R20" s="18"/>
      <c r="S20" s="18"/>
      <c r="T20" s="18"/>
      <c r="U20" s="20"/>
      <c r="V20" s="18"/>
      <c r="W20" s="21"/>
      <c r="X20" s="22"/>
      <c r="Y20" s="23" t="s">
        <v>16</v>
      </c>
      <c r="Z20" s="64">
        <v>276</v>
      </c>
    </row>
    <row r="21" spans="1:26" ht="18" customHeight="1">
      <c r="A21" s="89">
        <f>VLOOKUP(Z21,貼付け!A:C,2,0)</f>
        <v>673</v>
      </c>
      <c r="B21" s="10" t="s">
        <v>2258</v>
      </c>
      <c r="C21" s="10" t="s">
        <v>22</v>
      </c>
      <c r="D21" s="10" t="s">
        <v>23</v>
      </c>
      <c r="E21" s="11" t="s">
        <v>2688</v>
      </c>
      <c r="F21" s="11" t="s">
        <v>20</v>
      </c>
      <c r="G21" s="12" t="s">
        <v>15</v>
      </c>
      <c r="H21" s="13" t="s">
        <v>17</v>
      </c>
      <c r="I21" s="10" t="s">
        <v>2689</v>
      </c>
      <c r="J21" s="14">
        <v>9</v>
      </c>
      <c r="K21" s="15" t="s">
        <v>13</v>
      </c>
      <c r="L21" s="16">
        <v>0</v>
      </c>
      <c r="M21" s="17" t="s">
        <v>14</v>
      </c>
      <c r="N21" s="17">
        <v>12</v>
      </c>
      <c r="O21" s="17" t="s">
        <v>13</v>
      </c>
      <c r="P21" s="18">
        <v>0</v>
      </c>
      <c r="Q21" s="19">
        <v>15</v>
      </c>
      <c r="R21" s="18" t="s">
        <v>13</v>
      </c>
      <c r="S21" s="18">
        <v>0</v>
      </c>
      <c r="T21" s="18" t="s">
        <v>14</v>
      </c>
      <c r="U21" s="20">
        <v>18</v>
      </c>
      <c r="V21" s="18" t="s">
        <v>13</v>
      </c>
      <c r="W21" s="21">
        <v>0</v>
      </c>
      <c r="X21" s="22"/>
      <c r="Y21" s="23" t="s">
        <v>16</v>
      </c>
      <c r="Z21" s="64">
        <v>304</v>
      </c>
    </row>
    <row r="22" spans="1:26" ht="18" customHeight="1">
      <c r="A22" s="89">
        <f>VLOOKUP(Z22,貼付け!A:C,2,0)</f>
        <v>2721</v>
      </c>
      <c r="B22" s="10" t="s">
        <v>2430</v>
      </c>
      <c r="C22" s="10" t="s">
        <v>651</v>
      </c>
      <c r="D22" s="10" t="s">
        <v>102</v>
      </c>
      <c r="E22" s="11" t="s">
        <v>2874</v>
      </c>
      <c r="F22" s="11" t="s">
        <v>29</v>
      </c>
      <c r="G22" s="12" t="s">
        <v>12</v>
      </c>
      <c r="H22" s="13" t="s">
        <v>16</v>
      </c>
      <c r="I22" s="10" t="s">
        <v>652</v>
      </c>
      <c r="J22" s="14"/>
      <c r="K22" s="15"/>
      <c r="L22" s="16"/>
      <c r="M22" s="17"/>
      <c r="N22" s="17"/>
      <c r="O22" s="17"/>
      <c r="P22" s="18"/>
      <c r="Q22" s="19">
        <v>22</v>
      </c>
      <c r="R22" s="18" t="s">
        <v>13</v>
      </c>
      <c r="S22" s="18">
        <v>30</v>
      </c>
      <c r="T22" s="18" t="s">
        <v>14</v>
      </c>
      <c r="U22" s="20">
        <v>23</v>
      </c>
      <c r="V22" s="18" t="s">
        <v>13</v>
      </c>
      <c r="W22" s="21">
        <v>30</v>
      </c>
      <c r="X22" s="22" t="s">
        <v>2432</v>
      </c>
      <c r="Y22" s="23" t="s">
        <v>2804</v>
      </c>
      <c r="Z22" s="64">
        <v>95</v>
      </c>
    </row>
    <row r="23" spans="1:26" ht="18" customHeight="1">
      <c r="A23" s="89">
        <f>VLOOKUP(Z23,貼付け!A:C,2,0)</f>
        <v>2595</v>
      </c>
      <c r="B23" s="10" t="s">
        <v>544</v>
      </c>
      <c r="C23" s="10" t="s">
        <v>935</v>
      </c>
      <c r="D23" s="10" t="s">
        <v>102</v>
      </c>
      <c r="E23" s="11" t="s">
        <v>936</v>
      </c>
      <c r="F23" s="11" t="s">
        <v>52</v>
      </c>
      <c r="G23" s="12" t="s">
        <v>15</v>
      </c>
      <c r="H23" s="13" t="s">
        <v>17</v>
      </c>
      <c r="I23" s="10" t="s">
        <v>937</v>
      </c>
      <c r="J23" s="14">
        <v>9</v>
      </c>
      <c r="K23" s="15" t="s">
        <v>13</v>
      </c>
      <c r="L23" s="16">
        <v>0</v>
      </c>
      <c r="M23" s="17" t="s">
        <v>14</v>
      </c>
      <c r="N23" s="17">
        <v>12</v>
      </c>
      <c r="O23" s="17" t="s">
        <v>13</v>
      </c>
      <c r="P23" s="18">
        <v>0</v>
      </c>
      <c r="Q23" s="19">
        <v>13</v>
      </c>
      <c r="R23" s="18" t="s">
        <v>13</v>
      </c>
      <c r="S23" s="18">
        <v>0</v>
      </c>
      <c r="T23" s="18" t="s">
        <v>14</v>
      </c>
      <c r="U23" s="20">
        <v>17</v>
      </c>
      <c r="V23" s="18" t="s">
        <v>13</v>
      </c>
      <c r="W23" s="21">
        <v>0</v>
      </c>
      <c r="X23" s="22"/>
      <c r="Y23" s="23" t="s">
        <v>16</v>
      </c>
      <c r="Z23" s="64">
        <v>189</v>
      </c>
    </row>
    <row r="24" spans="1:26" ht="18" customHeight="1">
      <c r="A24" s="89">
        <f>VLOOKUP(Z24,貼付け!A:C,2,0)</f>
        <v>1156</v>
      </c>
      <c r="B24" s="10" t="s">
        <v>100</v>
      </c>
      <c r="C24" s="10" t="s">
        <v>101</v>
      </c>
      <c r="D24" s="10" t="s">
        <v>102</v>
      </c>
      <c r="E24" s="11" t="s">
        <v>103</v>
      </c>
      <c r="F24" s="11" t="s">
        <v>29</v>
      </c>
      <c r="G24" s="12" t="s">
        <v>12</v>
      </c>
      <c r="H24" s="13" t="s">
        <v>16</v>
      </c>
      <c r="I24" s="10" t="s">
        <v>1201</v>
      </c>
      <c r="J24" s="14">
        <v>8</v>
      </c>
      <c r="K24" s="15" t="s">
        <v>13</v>
      </c>
      <c r="L24" s="16">
        <v>0</v>
      </c>
      <c r="M24" s="17" t="s">
        <v>14</v>
      </c>
      <c r="N24" s="17">
        <v>12</v>
      </c>
      <c r="O24" s="17" t="s">
        <v>13</v>
      </c>
      <c r="P24" s="18">
        <v>0</v>
      </c>
      <c r="Q24" s="19">
        <v>15</v>
      </c>
      <c r="R24" s="18" t="s">
        <v>13</v>
      </c>
      <c r="S24" s="18">
        <v>0</v>
      </c>
      <c r="T24" s="18" t="s">
        <v>14</v>
      </c>
      <c r="U24" s="20">
        <v>20</v>
      </c>
      <c r="V24" s="18" t="s">
        <v>13</v>
      </c>
      <c r="W24" s="21">
        <v>0</v>
      </c>
      <c r="X24" s="22" t="s">
        <v>568</v>
      </c>
      <c r="Y24" s="23" t="s">
        <v>2805</v>
      </c>
      <c r="Z24" s="64">
        <v>296</v>
      </c>
    </row>
    <row r="25" spans="1:26" ht="18" customHeight="1">
      <c r="A25" s="89">
        <f>VLOOKUP(Z25,貼付け!A:C,2,0)</f>
        <v>787</v>
      </c>
      <c r="B25" s="10" t="s">
        <v>130</v>
      </c>
      <c r="C25" s="10" t="s">
        <v>131</v>
      </c>
      <c r="D25" s="10" t="s">
        <v>132</v>
      </c>
      <c r="E25" s="11" t="s">
        <v>133</v>
      </c>
      <c r="F25" s="11" t="s">
        <v>20</v>
      </c>
      <c r="G25" s="12" t="s">
        <v>12</v>
      </c>
      <c r="H25" s="13" t="s">
        <v>16</v>
      </c>
      <c r="I25" s="10" t="s">
        <v>2418</v>
      </c>
      <c r="J25" s="14">
        <v>6</v>
      </c>
      <c r="K25" s="15" t="s">
        <v>13</v>
      </c>
      <c r="L25" s="16">
        <v>0</v>
      </c>
      <c r="M25" s="17" t="s">
        <v>14</v>
      </c>
      <c r="N25" s="17">
        <v>12</v>
      </c>
      <c r="O25" s="17" t="s">
        <v>13</v>
      </c>
      <c r="P25" s="18">
        <v>0</v>
      </c>
      <c r="Q25" s="19"/>
      <c r="R25" s="18"/>
      <c r="S25" s="18"/>
      <c r="T25" s="18"/>
      <c r="U25" s="20"/>
      <c r="V25" s="18"/>
      <c r="W25" s="21"/>
      <c r="X25" s="22"/>
      <c r="Y25" s="23" t="s">
        <v>2806</v>
      </c>
      <c r="Z25" s="64">
        <v>83</v>
      </c>
    </row>
    <row r="26" spans="1:26" ht="18" customHeight="1">
      <c r="A26" s="89">
        <f>VLOOKUP(Z26,貼付け!A:C,2,0)</f>
        <v>1305</v>
      </c>
      <c r="B26" s="10" t="s">
        <v>2267</v>
      </c>
      <c r="C26" s="10" t="s">
        <v>396</v>
      </c>
      <c r="D26" s="10" t="s">
        <v>132</v>
      </c>
      <c r="E26" s="11" t="s">
        <v>2704</v>
      </c>
      <c r="F26" s="11" t="s">
        <v>20</v>
      </c>
      <c r="G26" s="12" t="s">
        <v>12</v>
      </c>
      <c r="H26" s="13" t="s">
        <v>16</v>
      </c>
      <c r="I26" s="10" t="s">
        <v>1026</v>
      </c>
      <c r="J26" s="14">
        <v>9</v>
      </c>
      <c r="K26" s="15" t="s">
        <v>13</v>
      </c>
      <c r="L26" s="16">
        <v>0</v>
      </c>
      <c r="M26" s="17" t="s">
        <v>14</v>
      </c>
      <c r="N26" s="17">
        <v>13</v>
      </c>
      <c r="O26" s="17" t="s">
        <v>13</v>
      </c>
      <c r="P26" s="18">
        <v>0</v>
      </c>
      <c r="Q26" s="19"/>
      <c r="R26" s="18"/>
      <c r="S26" s="18"/>
      <c r="T26" s="18"/>
      <c r="U26" s="20"/>
      <c r="V26" s="18"/>
      <c r="W26" s="21"/>
      <c r="X26" s="22" t="s">
        <v>1103</v>
      </c>
      <c r="Y26" s="23" t="s">
        <v>2807</v>
      </c>
      <c r="Z26" s="64">
        <v>147</v>
      </c>
    </row>
    <row r="27" spans="1:26" ht="18" customHeight="1">
      <c r="A27" s="89">
        <f>VLOOKUP(Z27,貼付け!A:C,2,0)</f>
        <v>343</v>
      </c>
      <c r="B27" s="10" t="s">
        <v>226</v>
      </c>
      <c r="C27" s="10" t="s">
        <v>227</v>
      </c>
      <c r="D27" s="10" t="s">
        <v>228</v>
      </c>
      <c r="E27" s="11" t="s">
        <v>2343</v>
      </c>
      <c r="F27" s="11" t="s">
        <v>20</v>
      </c>
      <c r="G27" s="12" t="s">
        <v>12</v>
      </c>
      <c r="H27" s="13" t="s">
        <v>16</v>
      </c>
      <c r="I27" s="23" t="s">
        <v>1136</v>
      </c>
      <c r="J27" s="14"/>
      <c r="K27" s="15"/>
      <c r="L27" s="16"/>
      <c r="M27" s="17"/>
      <c r="N27" s="17"/>
      <c r="O27" s="17"/>
      <c r="P27" s="18"/>
      <c r="Q27" s="19">
        <v>21</v>
      </c>
      <c r="R27" s="18" t="s">
        <v>13</v>
      </c>
      <c r="S27" s="18">
        <v>30</v>
      </c>
      <c r="T27" s="18" t="s">
        <v>14</v>
      </c>
      <c r="U27" s="20">
        <v>22</v>
      </c>
      <c r="V27" s="18" t="s">
        <v>13</v>
      </c>
      <c r="W27" s="21">
        <v>30</v>
      </c>
      <c r="X27" s="22" t="s">
        <v>569</v>
      </c>
      <c r="Y27" s="23" t="s">
        <v>2808</v>
      </c>
      <c r="Z27" s="64">
        <v>11</v>
      </c>
    </row>
    <row r="28" spans="1:26" ht="18" customHeight="1">
      <c r="A28" s="89">
        <f>VLOOKUP(Z28,貼付け!A:C,2,0)</f>
        <v>1649</v>
      </c>
      <c r="B28" s="10" t="s">
        <v>2394</v>
      </c>
      <c r="C28" s="10" t="s">
        <v>2193</v>
      </c>
      <c r="D28" s="10" t="s">
        <v>228</v>
      </c>
      <c r="E28" s="11" t="s">
        <v>2395</v>
      </c>
      <c r="F28" s="11" t="s">
        <v>20</v>
      </c>
      <c r="G28" s="12" t="s">
        <v>15</v>
      </c>
      <c r="H28" s="13" t="s">
        <v>17</v>
      </c>
      <c r="I28" s="10" t="s">
        <v>2196</v>
      </c>
      <c r="J28" s="14">
        <v>9</v>
      </c>
      <c r="K28" s="15" t="s">
        <v>13</v>
      </c>
      <c r="L28" s="16">
        <v>0</v>
      </c>
      <c r="M28" s="17" t="s">
        <v>14</v>
      </c>
      <c r="N28" s="17">
        <v>12</v>
      </c>
      <c r="O28" s="17" t="s">
        <v>13</v>
      </c>
      <c r="P28" s="18">
        <v>0</v>
      </c>
      <c r="Q28" s="19">
        <v>13</v>
      </c>
      <c r="R28" s="18" t="s">
        <v>13</v>
      </c>
      <c r="S28" s="18">
        <v>0</v>
      </c>
      <c r="T28" s="18" t="s">
        <v>14</v>
      </c>
      <c r="U28" s="20">
        <v>17</v>
      </c>
      <c r="V28" s="18" t="s">
        <v>13</v>
      </c>
      <c r="W28" s="21">
        <v>0</v>
      </c>
      <c r="X28" s="22" t="s">
        <v>2396</v>
      </c>
      <c r="Y28" s="23"/>
      <c r="Z28" s="64">
        <v>62</v>
      </c>
    </row>
    <row r="29" spans="1:26" ht="18" customHeight="1">
      <c r="A29" s="89">
        <f>VLOOKUP(Z29,貼付け!A:C,2,0)</f>
        <v>1291</v>
      </c>
      <c r="B29" s="10" t="s">
        <v>1028</v>
      </c>
      <c r="C29" s="10" t="s">
        <v>731</v>
      </c>
      <c r="D29" s="10" t="s">
        <v>228</v>
      </c>
      <c r="E29" s="11" t="s">
        <v>2397</v>
      </c>
      <c r="F29" s="11" t="s">
        <v>20</v>
      </c>
      <c r="G29" s="12" t="s">
        <v>12</v>
      </c>
      <c r="H29" s="13" t="s">
        <v>16</v>
      </c>
      <c r="I29" s="10" t="s">
        <v>863</v>
      </c>
      <c r="J29" s="14">
        <v>9</v>
      </c>
      <c r="K29" s="15" t="s">
        <v>13</v>
      </c>
      <c r="L29" s="16">
        <v>0</v>
      </c>
      <c r="M29" s="17" t="s">
        <v>14</v>
      </c>
      <c r="N29" s="17">
        <v>15</v>
      </c>
      <c r="O29" s="17" t="s">
        <v>13</v>
      </c>
      <c r="P29" s="18">
        <v>0</v>
      </c>
      <c r="Q29" s="19"/>
      <c r="R29" s="18"/>
      <c r="S29" s="18"/>
      <c r="T29" s="18"/>
      <c r="U29" s="20"/>
      <c r="V29" s="18"/>
      <c r="W29" s="21"/>
      <c r="X29" s="22" t="s">
        <v>864</v>
      </c>
      <c r="Y29" s="23" t="s">
        <v>2809</v>
      </c>
      <c r="Z29" s="64">
        <v>63</v>
      </c>
    </row>
    <row r="30" spans="1:26" ht="18" customHeight="1">
      <c r="A30" s="89">
        <f>VLOOKUP(Z30,貼付け!A:C,2,0)</f>
        <v>2295</v>
      </c>
      <c r="B30" s="10" t="s">
        <v>538</v>
      </c>
      <c r="C30" s="10" t="s">
        <v>282</v>
      </c>
      <c r="D30" s="10" t="s">
        <v>228</v>
      </c>
      <c r="E30" s="11" t="s">
        <v>2647</v>
      </c>
      <c r="F30" s="11" t="s">
        <v>20</v>
      </c>
      <c r="G30" s="12" t="s">
        <v>12</v>
      </c>
      <c r="H30" s="13" t="s">
        <v>16</v>
      </c>
      <c r="I30" s="23" t="s">
        <v>2810</v>
      </c>
      <c r="J30" s="14">
        <v>11</v>
      </c>
      <c r="K30" s="15" t="s">
        <v>13</v>
      </c>
      <c r="L30" s="16">
        <v>0</v>
      </c>
      <c r="M30" s="17" t="s">
        <v>14</v>
      </c>
      <c r="N30" s="17">
        <v>12</v>
      </c>
      <c r="O30" s="17" t="s">
        <v>13</v>
      </c>
      <c r="P30" s="18">
        <v>0</v>
      </c>
      <c r="Q30" s="19">
        <v>12</v>
      </c>
      <c r="R30" s="18" t="s">
        <v>13</v>
      </c>
      <c r="S30" s="18">
        <v>0</v>
      </c>
      <c r="T30" s="18" t="s">
        <v>14</v>
      </c>
      <c r="U30" s="20">
        <v>17</v>
      </c>
      <c r="V30" s="18" t="s">
        <v>13</v>
      </c>
      <c r="W30" s="21">
        <v>0</v>
      </c>
      <c r="X30" s="22" t="s">
        <v>1104</v>
      </c>
      <c r="Y30" s="23" t="s">
        <v>2811</v>
      </c>
      <c r="Z30" s="64">
        <v>85</v>
      </c>
    </row>
    <row r="31" spans="1:26" ht="18" customHeight="1">
      <c r="A31" s="89">
        <f>VLOOKUP(Z31,貼付け!A:C,2,0)</f>
        <v>1197</v>
      </c>
      <c r="B31" s="10" t="s">
        <v>653</v>
      </c>
      <c r="C31" s="10" t="s">
        <v>227</v>
      </c>
      <c r="D31" s="10" t="s">
        <v>228</v>
      </c>
      <c r="E31" s="11" t="s">
        <v>2707</v>
      </c>
      <c r="F31" s="11" t="s">
        <v>20</v>
      </c>
      <c r="G31" s="12" t="s">
        <v>12</v>
      </c>
      <c r="H31" s="13" t="s">
        <v>16</v>
      </c>
      <c r="I31" s="10" t="s">
        <v>654</v>
      </c>
      <c r="J31" s="14">
        <v>9</v>
      </c>
      <c r="K31" s="15" t="s">
        <v>13</v>
      </c>
      <c r="L31" s="16">
        <v>0</v>
      </c>
      <c r="M31" s="17" t="s">
        <v>14</v>
      </c>
      <c r="N31" s="17">
        <v>12</v>
      </c>
      <c r="O31" s="17" t="s">
        <v>13</v>
      </c>
      <c r="P31" s="18">
        <v>0</v>
      </c>
      <c r="Q31" s="19"/>
      <c r="R31" s="18"/>
      <c r="S31" s="18"/>
      <c r="T31" s="18"/>
      <c r="U31" s="20"/>
      <c r="V31" s="18"/>
      <c r="W31" s="21"/>
      <c r="X31" s="22" t="s">
        <v>2708</v>
      </c>
      <c r="Y31" s="23" t="s">
        <v>2812</v>
      </c>
      <c r="Z31" s="64">
        <v>157</v>
      </c>
    </row>
    <row r="32" spans="1:26" ht="18" customHeight="1">
      <c r="A32" s="89">
        <f>VLOOKUP(Z32,貼付け!A:C,2,0)</f>
        <v>1905</v>
      </c>
      <c r="B32" s="10" t="s">
        <v>492</v>
      </c>
      <c r="C32" s="10" t="s">
        <v>709</v>
      </c>
      <c r="D32" s="10" t="s">
        <v>228</v>
      </c>
      <c r="E32" s="11" t="s">
        <v>2662</v>
      </c>
      <c r="F32" s="11" t="s">
        <v>20</v>
      </c>
      <c r="G32" s="12" t="s">
        <v>12</v>
      </c>
      <c r="H32" s="13" t="s">
        <v>16</v>
      </c>
      <c r="I32" s="10" t="s">
        <v>710</v>
      </c>
      <c r="J32" s="14">
        <v>10</v>
      </c>
      <c r="K32" s="15" t="s">
        <v>13</v>
      </c>
      <c r="L32" s="16">
        <v>0</v>
      </c>
      <c r="M32" s="17" t="s">
        <v>14</v>
      </c>
      <c r="N32" s="17">
        <v>16</v>
      </c>
      <c r="O32" s="17" t="s">
        <v>13</v>
      </c>
      <c r="P32" s="18">
        <v>0</v>
      </c>
      <c r="Q32" s="19"/>
      <c r="R32" s="18"/>
      <c r="S32" s="18"/>
      <c r="T32" s="18"/>
      <c r="U32" s="20"/>
      <c r="V32" s="18"/>
      <c r="W32" s="21"/>
      <c r="X32" s="22" t="s">
        <v>2494</v>
      </c>
      <c r="Y32" s="23" t="s">
        <v>2813</v>
      </c>
      <c r="Z32" s="64">
        <v>161</v>
      </c>
    </row>
    <row r="33" spans="1:26" ht="18" customHeight="1">
      <c r="A33" s="89">
        <f>VLOOKUP(Z33,貼付け!A:C,2,0)</f>
        <v>2494</v>
      </c>
      <c r="B33" s="10" t="s">
        <v>549</v>
      </c>
      <c r="C33" s="10" t="s">
        <v>785</v>
      </c>
      <c r="D33" s="10" t="s">
        <v>228</v>
      </c>
      <c r="E33" s="11" t="s">
        <v>978</v>
      </c>
      <c r="F33" s="11" t="s">
        <v>29</v>
      </c>
      <c r="G33" s="12" t="s">
        <v>15</v>
      </c>
      <c r="H33" s="13" t="s">
        <v>17</v>
      </c>
      <c r="I33" s="10" t="s">
        <v>979</v>
      </c>
      <c r="J33" s="14">
        <v>10</v>
      </c>
      <c r="K33" s="15" t="s">
        <v>13</v>
      </c>
      <c r="L33" s="16">
        <v>0</v>
      </c>
      <c r="M33" s="17" t="s">
        <v>14</v>
      </c>
      <c r="N33" s="17">
        <v>12</v>
      </c>
      <c r="O33" s="17" t="s">
        <v>13</v>
      </c>
      <c r="P33" s="18">
        <v>0</v>
      </c>
      <c r="Q33" s="19">
        <v>12</v>
      </c>
      <c r="R33" s="18" t="s">
        <v>13</v>
      </c>
      <c r="S33" s="18">
        <v>0</v>
      </c>
      <c r="T33" s="18" t="s">
        <v>14</v>
      </c>
      <c r="U33" s="20">
        <v>15</v>
      </c>
      <c r="V33" s="18" t="s">
        <v>13</v>
      </c>
      <c r="W33" s="21">
        <v>0</v>
      </c>
      <c r="X33" s="22" t="s">
        <v>980</v>
      </c>
      <c r="Y33" s="23" t="s">
        <v>2814</v>
      </c>
      <c r="Z33" s="64">
        <v>196</v>
      </c>
    </row>
    <row r="34" spans="1:26" ht="18" customHeight="1">
      <c r="A34" s="89">
        <f>VLOOKUP(Z34,貼付け!A:C,2,0)</f>
        <v>1309</v>
      </c>
      <c r="B34" s="10" t="s">
        <v>2269</v>
      </c>
      <c r="C34" s="10" t="s">
        <v>2113</v>
      </c>
      <c r="D34" s="10" t="s">
        <v>892</v>
      </c>
      <c r="E34" s="11" t="s">
        <v>2358</v>
      </c>
      <c r="F34" s="11" t="s">
        <v>20</v>
      </c>
      <c r="G34" s="12" t="s">
        <v>15</v>
      </c>
      <c r="H34" s="13" t="s">
        <v>17</v>
      </c>
      <c r="I34" s="10" t="s">
        <v>2359</v>
      </c>
      <c r="J34" s="14">
        <v>9</v>
      </c>
      <c r="K34" s="15" t="s">
        <v>13</v>
      </c>
      <c r="L34" s="16">
        <v>0</v>
      </c>
      <c r="M34" s="17" t="s">
        <v>14</v>
      </c>
      <c r="N34" s="17">
        <v>12</v>
      </c>
      <c r="O34" s="17" t="s">
        <v>13</v>
      </c>
      <c r="P34" s="18">
        <v>0</v>
      </c>
      <c r="Q34" s="19">
        <v>12</v>
      </c>
      <c r="R34" s="18" t="s">
        <v>13</v>
      </c>
      <c r="S34" s="18">
        <v>0</v>
      </c>
      <c r="T34" s="18" t="s">
        <v>14</v>
      </c>
      <c r="U34" s="20">
        <v>17</v>
      </c>
      <c r="V34" s="18" t="s">
        <v>13</v>
      </c>
      <c r="W34" s="21">
        <v>0</v>
      </c>
      <c r="X34" s="22" t="s">
        <v>2360</v>
      </c>
      <c r="Y34" s="23" t="s">
        <v>16</v>
      </c>
      <c r="Z34" s="64">
        <v>24</v>
      </c>
    </row>
    <row r="35" spans="1:26" ht="18" customHeight="1">
      <c r="A35" s="89">
        <f>VLOOKUP(Z35,貼付け!A:C,2,0)</f>
        <v>1308</v>
      </c>
      <c r="B35" s="10" t="s">
        <v>2268</v>
      </c>
      <c r="C35" s="10" t="s">
        <v>2113</v>
      </c>
      <c r="D35" s="10" t="s">
        <v>892</v>
      </c>
      <c r="E35" s="11" t="s">
        <v>2365</v>
      </c>
      <c r="F35" s="11" t="s">
        <v>20</v>
      </c>
      <c r="G35" s="12" t="s">
        <v>15</v>
      </c>
      <c r="H35" s="13" t="s">
        <v>17</v>
      </c>
      <c r="I35" s="10" t="s">
        <v>2366</v>
      </c>
      <c r="J35" s="14">
        <v>9</v>
      </c>
      <c r="K35" s="15" t="s">
        <v>13</v>
      </c>
      <c r="L35" s="16">
        <v>0</v>
      </c>
      <c r="M35" s="17" t="s">
        <v>14</v>
      </c>
      <c r="N35" s="17">
        <v>12</v>
      </c>
      <c r="O35" s="17" t="s">
        <v>13</v>
      </c>
      <c r="P35" s="18">
        <v>0</v>
      </c>
      <c r="Q35" s="19">
        <v>12</v>
      </c>
      <c r="R35" s="18" t="s">
        <v>13</v>
      </c>
      <c r="S35" s="18">
        <v>0</v>
      </c>
      <c r="T35" s="18" t="s">
        <v>14</v>
      </c>
      <c r="U35" s="20">
        <v>17</v>
      </c>
      <c r="V35" s="18" t="s">
        <v>13</v>
      </c>
      <c r="W35" s="21">
        <v>0</v>
      </c>
      <c r="X35" s="22" t="s">
        <v>2360</v>
      </c>
      <c r="Y35" s="23" t="s">
        <v>16</v>
      </c>
      <c r="Z35" s="64">
        <v>26</v>
      </c>
    </row>
    <row r="36" spans="1:26" ht="18" customHeight="1">
      <c r="A36" s="89">
        <f>VLOOKUP(Z36,貼付け!A:C,2,0)</f>
        <v>1964</v>
      </c>
      <c r="B36" s="10" t="s">
        <v>494</v>
      </c>
      <c r="C36" s="10" t="s">
        <v>68</v>
      </c>
      <c r="D36" s="10" t="s">
        <v>69</v>
      </c>
      <c r="E36" s="11" t="s">
        <v>786</v>
      </c>
      <c r="F36" s="11" t="s">
        <v>20</v>
      </c>
      <c r="G36" s="12" t="s">
        <v>12</v>
      </c>
      <c r="H36" s="13" t="s">
        <v>16</v>
      </c>
      <c r="I36" s="10" t="s">
        <v>787</v>
      </c>
      <c r="J36" s="14">
        <v>9</v>
      </c>
      <c r="K36" s="15" t="s">
        <v>13</v>
      </c>
      <c r="L36" s="16">
        <v>0</v>
      </c>
      <c r="M36" s="17" t="s">
        <v>14</v>
      </c>
      <c r="N36" s="17">
        <v>11</v>
      </c>
      <c r="O36" s="17" t="s">
        <v>13</v>
      </c>
      <c r="P36" s="18">
        <v>0</v>
      </c>
      <c r="Q36" s="19"/>
      <c r="R36" s="18"/>
      <c r="S36" s="18"/>
      <c r="T36" s="18"/>
      <c r="U36" s="20"/>
      <c r="V36" s="18"/>
      <c r="W36" s="21"/>
      <c r="X36" s="22" t="s">
        <v>788</v>
      </c>
      <c r="Y36" s="23" t="s">
        <v>2815</v>
      </c>
      <c r="Z36" s="64">
        <v>50</v>
      </c>
    </row>
    <row r="37" spans="1:26" ht="18" customHeight="1">
      <c r="A37" s="89">
        <f>VLOOKUP(Z37,貼付け!A:C,2,0)</f>
        <v>1507</v>
      </c>
      <c r="B37" s="10" t="s">
        <v>82</v>
      </c>
      <c r="C37" s="10" t="s">
        <v>68</v>
      </c>
      <c r="D37" s="10" t="s">
        <v>69</v>
      </c>
      <c r="E37" s="11" t="s">
        <v>83</v>
      </c>
      <c r="F37" s="11" t="s">
        <v>52</v>
      </c>
      <c r="G37" s="12" t="s">
        <v>12</v>
      </c>
      <c r="H37" s="13" t="s">
        <v>16</v>
      </c>
      <c r="I37" s="10" t="s">
        <v>84</v>
      </c>
      <c r="J37" s="14">
        <v>8</v>
      </c>
      <c r="K37" s="15" t="s">
        <v>13</v>
      </c>
      <c r="L37" s="16">
        <v>45</v>
      </c>
      <c r="M37" s="17" t="s">
        <v>14</v>
      </c>
      <c r="N37" s="17">
        <v>12</v>
      </c>
      <c r="O37" s="17" t="s">
        <v>13</v>
      </c>
      <c r="P37" s="18">
        <v>0</v>
      </c>
      <c r="Q37" s="19"/>
      <c r="R37" s="18"/>
      <c r="S37" s="18"/>
      <c r="T37" s="18"/>
      <c r="U37" s="20"/>
      <c r="V37" s="18"/>
      <c r="W37" s="21"/>
      <c r="X37" s="22" t="s">
        <v>571</v>
      </c>
      <c r="Y37" s="23" t="s">
        <v>16</v>
      </c>
      <c r="Z37" s="64">
        <v>64</v>
      </c>
    </row>
    <row r="38" spans="1:26" ht="18" customHeight="1">
      <c r="A38" s="89">
        <f>VLOOKUP(Z38,貼付け!A:C,2,0)</f>
        <v>2571</v>
      </c>
      <c r="B38" s="10" t="s">
        <v>67</v>
      </c>
      <c r="C38" s="10" t="s">
        <v>68</v>
      </c>
      <c r="D38" s="10" t="s">
        <v>69</v>
      </c>
      <c r="E38" s="11" t="s">
        <v>1029</v>
      </c>
      <c r="F38" s="11" t="s">
        <v>20</v>
      </c>
      <c r="G38" s="12" t="s">
        <v>12</v>
      </c>
      <c r="H38" s="13" t="s">
        <v>16</v>
      </c>
      <c r="I38" s="10" t="s">
        <v>70</v>
      </c>
      <c r="J38" s="14">
        <v>9</v>
      </c>
      <c r="K38" s="15" t="s">
        <v>13</v>
      </c>
      <c r="L38" s="16">
        <v>0</v>
      </c>
      <c r="M38" s="17" t="s">
        <v>14</v>
      </c>
      <c r="N38" s="17">
        <v>13</v>
      </c>
      <c r="O38" s="17" t="s">
        <v>13</v>
      </c>
      <c r="P38" s="18">
        <v>0</v>
      </c>
      <c r="Q38" s="19">
        <v>16</v>
      </c>
      <c r="R38" s="18" t="s">
        <v>13</v>
      </c>
      <c r="S38" s="18">
        <v>0</v>
      </c>
      <c r="T38" s="18" t="s">
        <v>14</v>
      </c>
      <c r="U38" s="20">
        <v>19</v>
      </c>
      <c r="V38" s="18" t="s">
        <v>13</v>
      </c>
      <c r="W38" s="21">
        <v>0</v>
      </c>
      <c r="X38" s="22" t="s">
        <v>570</v>
      </c>
      <c r="Y38" s="23" t="s">
        <v>16</v>
      </c>
      <c r="Z38" s="64">
        <v>197</v>
      </c>
    </row>
    <row r="39" spans="1:26" ht="18" customHeight="1">
      <c r="A39" s="89">
        <f>VLOOKUP(Z39,貼付け!A:C,2,0)</f>
        <v>1403</v>
      </c>
      <c r="B39" s="10" t="s">
        <v>1085</v>
      </c>
      <c r="C39" s="10" t="s">
        <v>333</v>
      </c>
      <c r="D39" s="10" t="s">
        <v>19</v>
      </c>
      <c r="E39" s="11" t="s">
        <v>334</v>
      </c>
      <c r="F39" s="11" t="s">
        <v>20</v>
      </c>
      <c r="G39" s="12" t="s">
        <v>12</v>
      </c>
      <c r="H39" s="13" t="s">
        <v>16</v>
      </c>
      <c r="I39" s="10" t="s">
        <v>335</v>
      </c>
      <c r="J39" s="14">
        <v>9</v>
      </c>
      <c r="K39" s="15" t="s">
        <v>13</v>
      </c>
      <c r="L39" s="16">
        <v>0</v>
      </c>
      <c r="M39" s="17" t="s">
        <v>14</v>
      </c>
      <c r="N39" s="17">
        <v>12</v>
      </c>
      <c r="O39" s="17" t="s">
        <v>13</v>
      </c>
      <c r="P39" s="18">
        <v>30</v>
      </c>
      <c r="Q39" s="19">
        <v>12</v>
      </c>
      <c r="R39" s="18" t="s">
        <v>13</v>
      </c>
      <c r="S39" s="18">
        <v>30</v>
      </c>
      <c r="T39" s="18" t="s">
        <v>14</v>
      </c>
      <c r="U39" s="20">
        <v>15</v>
      </c>
      <c r="V39" s="18" t="s">
        <v>13</v>
      </c>
      <c r="W39" s="21">
        <v>0</v>
      </c>
      <c r="X39" s="22" t="s">
        <v>572</v>
      </c>
      <c r="Y39" s="23" t="s">
        <v>2232</v>
      </c>
      <c r="Z39" s="64">
        <v>134</v>
      </c>
    </row>
    <row r="40" spans="1:26" ht="18" customHeight="1">
      <c r="A40" s="89">
        <f>VLOOKUP(Z40,貼付け!A:C,2,0)</f>
        <v>321</v>
      </c>
      <c r="B40" s="10" t="s">
        <v>202</v>
      </c>
      <c r="C40" s="10" t="s">
        <v>203</v>
      </c>
      <c r="D40" s="10" t="s">
        <v>19</v>
      </c>
      <c r="E40" s="11" t="s">
        <v>1031</v>
      </c>
      <c r="F40" s="11" t="s">
        <v>20</v>
      </c>
      <c r="G40" s="12" t="s">
        <v>12</v>
      </c>
      <c r="H40" s="13" t="s">
        <v>16</v>
      </c>
      <c r="I40" s="23" t="s">
        <v>204</v>
      </c>
      <c r="J40" s="14"/>
      <c r="K40" s="15"/>
      <c r="L40" s="16"/>
      <c r="M40" s="17"/>
      <c r="N40" s="17"/>
      <c r="O40" s="17"/>
      <c r="P40" s="18"/>
      <c r="Q40" s="19">
        <v>13</v>
      </c>
      <c r="R40" s="18" t="s">
        <v>13</v>
      </c>
      <c r="S40" s="18">
        <v>0</v>
      </c>
      <c r="T40" s="18" t="s">
        <v>14</v>
      </c>
      <c r="U40" s="20">
        <v>16</v>
      </c>
      <c r="V40" s="18" t="s">
        <v>13</v>
      </c>
      <c r="W40" s="21">
        <v>0</v>
      </c>
      <c r="X40" s="22" t="s">
        <v>1083</v>
      </c>
      <c r="Y40" s="23" t="s">
        <v>2816</v>
      </c>
      <c r="Z40" s="64">
        <v>267</v>
      </c>
    </row>
    <row r="41" spans="1:26" ht="18" customHeight="1">
      <c r="A41" s="89">
        <f>VLOOKUP(Z41,貼付け!A:C,2,0)</f>
        <v>1801</v>
      </c>
      <c r="B41" s="10" t="s">
        <v>104</v>
      </c>
      <c r="C41" s="10" t="s">
        <v>105</v>
      </c>
      <c r="D41" s="10" t="s">
        <v>106</v>
      </c>
      <c r="E41" s="11" t="s">
        <v>107</v>
      </c>
      <c r="F41" s="11" t="s">
        <v>20</v>
      </c>
      <c r="G41" s="12" t="s">
        <v>12</v>
      </c>
      <c r="H41" s="13" t="s">
        <v>16</v>
      </c>
      <c r="I41" s="10" t="s">
        <v>573</v>
      </c>
      <c r="J41" s="14">
        <v>10</v>
      </c>
      <c r="K41" s="15" t="s">
        <v>13</v>
      </c>
      <c r="L41" s="16">
        <v>0</v>
      </c>
      <c r="M41" s="17" t="s">
        <v>14</v>
      </c>
      <c r="N41" s="17">
        <v>12</v>
      </c>
      <c r="O41" s="17" t="s">
        <v>13</v>
      </c>
      <c r="P41" s="18">
        <v>0</v>
      </c>
      <c r="Q41" s="19">
        <v>16</v>
      </c>
      <c r="R41" s="18" t="s">
        <v>13</v>
      </c>
      <c r="S41" s="18">
        <v>0</v>
      </c>
      <c r="T41" s="18" t="s">
        <v>14</v>
      </c>
      <c r="U41" s="20">
        <v>22</v>
      </c>
      <c r="V41" s="18" t="s">
        <v>13</v>
      </c>
      <c r="W41" s="21">
        <v>0</v>
      </c>
      <c r="X41" s="22" t="s">
        <v>574</v>
      </c>
      <c r="Y41" s="23" t="s">
        <v>2817</v>
      </c>
      <c r="Z41" s="64">
        <v>2</v>
      </c>
    </row>
    <row r="42" spans="1:26" ht="18" customHeight="1">
      <c r="A42" s="89">
        <f>VLOOKUP(Z42,貼付け!A:C,2,0)</f>
        <v>2682</v>
      </c>
      <c r="B42" s="10" t="s">
        <v>498</v>
      </c>
      <c r="C42" s="10" t="s">
        <v>711</v>
      </c>
      <c r="D42" s="10" t="s">
        <v>106</v>
      </c>
      <c r="E42" s="11" t="s">
        <v>2421</v>
      </c>
      <c r="F42" s="11" t="s">
        <v>39</v>
      </c>
      <c r="G42" s="12" t="s">
        <v>12</v>
      </c>
      <c r="H42" s="13" t="s">
        <v>16</v>
      </c>
      <c r="I42" s="23" t="s">
        <v>2818</v>
      </c>
      <c r="J42" s="14">
        <v>9</v>
      </c>
      <c r="K42" s="15" t="s">
        <v>13</v>
      </c>
      <c r="L42" s="16">
        <v>0</v>
      </c>
      <c r="M42" s="17" t="s">
        <v>14</v>
      </c>
      <c r="N42" s="17">
        <v>13</v>
      </c>
      <c r="O42" s="17" t="s">
        <v>13</v>
      </c>
      <c r="P42" s="18">
        <v>0</v>
      </c>
      <c r="Q42" s="19">
        <v>14</v>
      </c>
      <c r="R42" s="18" t="s">
        <v>13</v>
      </c>
      <c r="S42" s="18">
        <v>0</v>
      </c>
      <c r="T42" s="18" t="s">
        <v>14</v>
      </c>
      <c r="U42" s="20">
        <v>17</v>
      </c>
      <c r="V42" s="18" t="s">
        <v>13</v>
      </c>
      <c r="W42" s="21">
        <v>0</v>
      </c>
      <c r="X42" s="22" t="s">
        <v>713</v>
      </c>
      <c r="Y42" s="23" t="s">
        <v>2819</v>
      </c>
      <c r="Z42" s="64">
        <v>89</v>
      </c>
    </row>
    <row r="43" spans="1:26" ht="18" customHeight="1">
      <c r="A43" s="89">
        <f>VLOOKUP(Z43,貼付け!A:C,2,0)</f>
        <v>2036</v>
      </c>
      <c r="B43" s="10" t="s">
        <v>2278</v>
      </c>
      <c r="C43" s="10" t="s">
        <v>865</v>
      </c>
      <c r="D43" s="10" t="s">
        <v>106</v>
      </c>
      <c r="E43" s="11" t="s">
        <v>2737</v>
      </c>
      <c r="F43" s="11" t="s">
        <v>29</v>
      </c>
      <c r="G43" s="12" t="s">
        <v>12</v>
      </c>
      <c r="H43" s="13" t="s">
        <v>16</v>
      </c>
      <c r="I43" s="10" t="s">
        <v>866</v>
      </c>
      <c r="J43" s="14">
        <v>8</v>
      </c>
      <c r="K43" s="15" t="s">
        <v>13</v>
      </c>
      <c r="L43" s="16">
        <v>0</v>
      </c>
      <c r="M43" s="17" t="s">
        <v>14</v>
      </c>
      <c r="N43" s="17">
        <v>14</v>
      </c>
      <c r="O43" s="17" t="s">
        <v>13</v>
      </c>
      <c r="P43" s="18">
        <v>0</v>
      </c>
      <c r="Q43" s="19"/>
      <c r="R43" s="18"/>
      <c r="S43" s="18"/>
      <c r="T43" s="18"/>
      <c r="U43" s="20"/>
      <c r="V43" s="18"/>
      <c r="W43" s="21"/>
      <c r="X43" s="22"/>
      <c r="Y43" s="23" t="s">
        <v>2820</v>
      </c>
      <c r="Z43" s="64">
        <v>305</v>
      </c>
    </row>
    <row r="44" spans="1:26" ht="18" customHeight="1">
      <c r="A44" s="89">
        <f>VLOOKUP(Z44,貼付け!A:C,2,0)</f>
        <v>1702</v>
      </c>
      <c r="B44" s="10" t="s">
        <v>2361</v>
      </c>
      <c r="C44" s="10" t="s">
        <v>2362</v>
      </c>
      <c r="D44" s="10" t="s">
        <v>326</v>
      </c>
      <c r="E44" s="11" t="s">
        <v>2363</v>
      </c>
      <c r="F44" s="11" t="s">
        <v>20</v>
      </c>
      <c r="G44" s="12" t="s">
        <v>15</v>
      </c>
      <c r="H44" s="13" t="s">
        <v>17</v>
      </c>
      <c r="I44" s="10" t="s">
        <v>2364</v>
      </c>
      <c r="J44" s="14">
        <v>9</v>
      </c>
      <c r="K44" s="15" t="s">
        <v>13</v>
      </c>
      <c r="L44" s="16">
        <v>0</v>
      </c>
      <c r="M44" s="17" t="s">
        <v>14</v>
      </c>
      <c r="N44" s="17">
        <v>12</v>
      </c>
      <c r="O44" s="17" t="s">
        <v>13</v>
      </c>
      <c r="P44" s="18">
        <v>0</v>
      </c>
      <c r="Q44" s="19">
        <v>12</v>
      </c>
      <c r="R44" s="18" t="s">
        <v>13</v>
      </c>
      <c r="S44" s="18">
        <v>0</v>
      </c>
      <c r="T44" s="18" t="s">
        <v>14</v>
      </c>
      <c r="U44" s="20">
        <v>17</v>
      </c>
      <c r="V44" s="18" t="s">
        <v>13</v>
      </c>
      <c r="W44" s="21">
        <v>0</v>
      </c>
      <c r="X44" s="22" t="s">
        <v>2360</v>
      </c>
      <c r="Y44" s="23" t="s">
        <v>16</v>
      </c>
      <c r="Z44" s="64">
        <v>25</v>
      </c>
    </row>
    <row r="45" spans="1:26" ht="18" customHeight="1">
      <c r="A45" s="89">
        <f>VLOOKUP(Z45,貼付け!A:C,2,0)</f>
        <v>356</v>
      </c>
      <c r="B45" s="10" t="s">
        <v>425</v>
      </c>
      <c r="C45" s="10" t="s">
        <v>426</v>
      </c>
      <c r="D45" s="10" t="s">
        <v>326</v>
      </c>
      <c r="E45" s="11" t="s">
        <v>427</v>
      </c>
      <c r="F45" s="11" t="s">
        <v>39</v>
      </c>
      <c r="G45" s="12" t="s">
        <v>12</v>
      </c>
      <c r="H45" s="13" t="s">
        <v>16</v>
      </c>
      <c r="I45" s="10" t="s">
        <v>428</v>
      </c>
      <c r="J45" s="14">
        <v>8</v>
      </c>
      <c r="K45" s="15" t="s">
        <v>13</v>
      </c>
      <c r="L45" s="16">
        <v>0</v>
      </c>
      <c r="M45" s="17" t="s">
        <v>14</v>
      </c>
      <c r="N45" s="17">
        <v>12</v>
      </c>
      <c r="O45" s="17" t="s">
        <v>13</v>
      </c>
      <c r="P45" s="18">
        <v>0</v>
      </c>
      <c r="Q45" s="19">
        <v>12</v>
      </c>
      <c r="R45" s="18" t="s">
        <v>13</v>
      </c>
      <c r="S45" s="18">
        <v>0</v>
      </c>
      <c r="T45" s="18" t="s">
        <v>14</v>
      </c>
      <c r="U45" s="20">
        <v>14</v>
      </c>
      <c r="V45" s="18" t="s">
        <v>13</v>
      </c>
      <c r="W45" s="21">
        <v>0</v>
      </c>
      <c r="X45" s="22" t="s">
        <v>575</v>
      </c>
      <c r="Y45" s="23" t="s">
        <v>2235</v>
      </c>
      <c r="Z45" s="64">
        <v>245</v>
      </c>
    </row>
    <row r="46" spans="1:26" ht="18" customHeight="1">
      <c r="A46" s="89">
        <f>VLOOKUP(Z46,貼付け!A:C,2,0)</f>
        <v>797</v>
      </c>
      <c r="B46" s="10" t="s">
        <v>324</v>
      </c>
      <c r="C46" s="10" t="s">
        <v>325</v>
      </c>
      <c r="D46" s="10" t="s">
        <v>326</v>
      </c>
      <c r="E46" s="11" t="s">
        <v>327</v>
      </c>
      <c r="F46" s="11" t="s">
        <v>29</v>
      </c>
      <c r="G46" s="12" t="s">
        <v>12</v>
      </c>
      <c r="H46" s="13" t="s">
        <v>16</v>
      </c>
      <c r="I46" s="10" t="s">
        <v>328</v>
      </c>
      <c r="J46" s="14">
        <v>9</v>
      </c>
      <c r="K46" s="15" t="s">
        <v>13</v>
      </c>
      <c r="L46" s="16">
        <v>30</v>
      </c>
      <c r="M46" s="17" t="s">
        <v>14</v>
      </c>
      <c r="N46" s="17">
        <v>11</v>
      </c>
      <c r="O46" s="17" t="s">
        <v>13</v>
      </c>
      <c r="P46" s="18">
        <v>0</v>
      </c>
      <c r="Q46" s="19"/>
      <c r="R46" s="18"/>
      <c r="S46" s="18"/>
      <c r="T46" s="18"/>
      <c r="U46" s="20"/>
      <c r="V46" s="18"/>
      <c r="W46" s="21"/>
      <c r="X46" s="22"/>
      <c r="Y46" s="23" t="s">
        <v>2821</v>
      </c>
      <c r="Z46" s="64">
        <v>270</v>
      </c>
    </row>
    <row r="47" spans="1:26" ht="18" customHeight="1">
      <c r="A47" s="89">
        <f>VLOOKUP(Z47,貼付け!A:C,2,0)</f>
        <v>280</v>
      </c>
      <c r="B47" s="10" t="s">
        <v>363</v>
      </c>
      <c r="C47" s="10" t="s">
        <v>364</v>
      </c>
      <c r="D47" s="10" t="s">
        <v>136</v>
      </c>
      <c r="E47" s="11" t="s">
        <v>365</v>
      </c>
      <c r="F47" s="11" t="s">
        <v>29</v>
      </c>
      <c r="G47" s="12" t="s">
        <v>12</v>
      </c>
      <c r="H47" s="13" t="s">
        <v>16</v>
      </c>
      <c r="I47" s="10" t="s">
        <v>366</v>
      </c>
      <c r="J47" s="14"/>
      <c r="K47" s="15"/>
      <c r="L47" s="16"/>
      <c r="M47" s="17"/>
      <c r="N47" s="17"/>
      <c r="O47" s="17"/>
      <c r="P47" s="18"/>
      <c r="Q47" s="19">
        <v>20</v>
      </c>
      <c r="R47" s="18" t="s">
        <v>13</v>
      </c>
      <c r="S47" s="18">
        <v>0</v>
      </c>
      <c r="T47" s="18" t="s">
        <v>14</v>
      </c>
      <c r="U47" s="20">
        <v>21</v>
      </c>
      <c r="V47" s="18" t="s">
        <v>13</v>
      </c>
      <c r="W47" s="21">
        <v>0</v>
      </c>
      <c r="X47" s="22"/>
      <c r="Y47" s="23" t="s">
        <v>16</v>
      </c>
      <c r="Z47" s="64">
        <v>5</v>
      </c>
    </row>
    <row r="48" spans="1:26" ht="18" customHeight="1">
      <c r="A48" s="89">
        <f>VLOOKUP(Z48,貼付け!A:C,2,0)</f>
        <v>1891</v>
      </c>
      <c r="B48" s="10" t="s">
        <v>134</v>
      </c>
      <c r="C48" s="10" t="s">
        <v>135</v>
      </c>
      <c r="D48" s="10" t="s">
        <v>136</v>
      </c>
      <c r="E48" s="11" t="s">
        <v>2668</v>
      </c>
      <c r="F48" s="11" t="s">
        <v>20</v>
      </c>
      <c r="G48" s="12" t="s">
        <v>15</v>
      </c>
      <c r="H48" s="13" t="s">
        <v>17</v>
      </c>
      <c r="I48" s="10" t="s">
        <v>137</v>
      </c>
      <c r="J48" s="14">
        <v>9</v>
      </c>
      <c r="K48" s="15" t="s">
        <v>13</v>
      </c>
      <c r="L48" s="16">
        <v>0</v>
      </c>
      <c r="M48" s="17" t="s">
        <v>14</v>
      </c>
      <c r="N48" s="17">
        <v>11</v>
      </c>
      <c r="O48" s="17" t="s">
        <v>13</v>
      </c>
      <c r="P48" s="18">
        <v>0</v>
      </c>
      <c r="Q48" s="19"/>
      <c r="R48" s="18"/>
      <c r="S48" s="18"/>
      <c r="T48" s="18"/>
      <c r="U48" s="20"/>
      <c r="V48" s="18"/>
      <c r="W48" s="21"/>
      <c r="X48" s="22"/>
      <c r="Y48" s="23" t="s">
        <v>2822</v>
      </c>
      <c r="Z48" s="64">
        <v>188</v>
      </c>
    </row>
    <row r="49" spans="1:26" ht="18" customHeight="1">
      <c r="A49" s="89">
        <f>VLOOKUP(Z49,貼付け!A:C,2,0)</f>
        <v>1942</v>
      </c>
      <c r="B49" s="10" t="s">
        <v>382</v>
      </c>
      <c r="C49" s="10" t="s">
        <v>383</v>
      </c>
      <c r="D49" s="10" t="s">
        <v>136</v>
      </c>
      <c r="E49" s="11" t="s">
        <v>2539</v>
      </c>
      <c r="F49" s="11" t="s">
        <v>29</v>
      </c>
      <c r="G49" s="12" t="s">
        <v>12</v>
      </c>
      <c r="H49" s="13" t="s">
        <v>16</v>
      </c>
      <c r="I49" s="10" t="s">
        <v>1823</v>
      </c>
      <c r="J49" s="14">
        <v>8</v>
      </c>
      <c r="K49" s="15" t="s">
        <v>13</v>
      </c>
      <c r="L49" s="16">
        <v>0</v>
      </c>
      <c r="M49" s="17" t="s">
        <v>14</v>
      </c>
      <c r="N49" s="17">
        <v>14</v>
      </c>
      <c r="O49" s="17" t="s">
        <v>13</v>
      </c>
      <c r="P49" s="18">
        <v>0</v>
      </c>
      <c r="Q49" s="19"/>
      <c r="R49" s="18"/>
      <c r="S49" s="18"/>
      <c r="T49" s="18"/>
      <c r="U49" s="20"/>
      <c r="V49" s="18"/>
      <c r="W49" s="21"/>
      <c r="X49" s="22" t="s">
        <v>715</v>
      </c>
      <c r="Y49" s="23" t="s">
        <v>2540</v>
      </c>
      <c r="Z49" s="64">
        <v>202</v>
      </c>
    </row>
    <row r="50" spans="1:26" ht="18" customHeight="1">
      <c r="A50" s="89">
        <f>VLOOKUP(Z50,貼付け!A:C,2,0)</f>
        <v>279</v>
      </c>
      <c r="B50" s="10" t="s">
        <v>1034</v>
      </c>
      <c r="C50" s="10" t="s">
        <v>423</v>
      </c>
      <c r="D50" s="10" t="s">
        <v>136</v>
      </c>
      <c r="E50" s="11" t="s">
        <v>2567</v>
      </c>
      <c r="F50" s="11" t="s">
        <v>20</v>
      </c>
      <c r="G50" s="12" t="s">
        <v>15</v>
      </c>
      <c r="H50" s="13" t="s">
        <v>17</v>
      </c>
      <c r="I50" s="10" t="s">
        <v>736</v>
      </c>
      <c r="J50" s="14"/>
      <c r="K50" s="15"/>
      <c r="L50" s="16"/>
      <c r="M50" s="17"/>
      <c r="N50" s="17"/>
      <c r="O50" s="17"/>
      <c r="P50" s="18"/>
      <c r="Q50" s="19">
        <v>16</v>
      </c>
      <c r="R50" s="18" t="s">
        <v>13</v>
      </c>
      <c r="S50" s="18">
        <v>0</v>
      </c>
      <c r="T50" s="18" t="s">
        <v>14</v>
      </c>
      <c r="U50" s="20">
        <v>17</v>
      </c>
      <c r="V50" s="18" t="s">
        <v>13</v>
      </c>
      <c r="W50" s="21">
        <v>0</v>
      </c>
      <c r="X50" s="22"/>
      <c r="Y50" s="23" t="s">
        <v>16</v>
      </c>
      <c r="Z50" s="64">
        <v>227</v>
      </c>
    </row>
    <row r="51" spans="1:26" ht="18" customHeight="1">
      <c r="A51" s="89">
        <f>VLOOKUP(Z51,貼付け!A:C,2,0)</f>
        <v>2698</v>
      </c>
      <c r="B51" s="10" t="s">
        <v>424</v>
      </c>
      <c r="C51" s="10" t="s">
        <v>423</v>
      </c>
      <c r="D51" s="10" t="s">
        <v>136</v>
      </c>
      <c r="E51" s="11" t="s">
        <v>2568</v>
      </c>
      <c r="F51" s="11" t="s">
        <v>20</v>
      </c>
      <c r="G51" s="12" t="s">
        <v>15</v>
      </c>
      <c r="H51" s="13" t="s">
        <v>17</v>
      </c>
      <c r="I51" s="10" t="s">
        <v>577</v>
      </c>
      <c r="J51" s="14"/>
      <c r="K51" s="15"/>
      <c r="L51" s="16"/>
      <c r="M51" s="17"/>
      <c r="N51" s="17"/>
      <c r="O51" s="17"/>
      <c r="P51" s="18"/>
      <c r="Q51" s="19">
        <v>13</v>
      </c>
      <c r="R51" s="18" t="s">
        <v>13</v>
      </c>
      <c r="S51" s="18">
        <v>0</v>
      </c>
      <c r="T51" s="18" t="s">
        <v>14</v>
      </c>
      <c r="U51" s="20">
        <v>19</v>
      </c>
      <c r="V51" s="18" t="s">
        <v>13</v>
      </c>
      <c r="W51" s="21">
        <v>0</v>
      </c>
      <c r="X51" s="22"/>
      <c r="Y51" s="23" t="s">
        <v>16</v>
      </c>
      <c r="Z51" s="64">
        <v>228</v>
      </c>
    </row>
    <row r="52" spans="1:26" ht="18" customHeight="1">
      <c r="A52" s="89">
        <f>VLOOKUP(Z52,貼付け!A:C,2,0)</f>
        <v>999</v>
      </c>
      <c r="B52" s="10" t="s">
        <v>2264</v>
      </c>
      <c r="C52" s="10" t="s">
        <v>1923</v>
      </c>
      <c r="D52" s="10" t="s">
        <v>656</v>
      </c>
      <c r="E52" s="11" t="s">
        <v>2414</v>
      </c>
      <c r="F52" s="11" t="s">
        <v>29</v>
      </c>
      <c r="G52" s="12" t="s">
        <v>12</v>
      </c>
      <c r="H52" s="13" t="s">
        <v>16</v>
      </c>
      <c r="I52" s="10" t="s">
        <v>2415</v>
      </c>
      <c r="J52" s="14">
        <v>9</v>
      </c>
      <c r="K52" s="15" t="s">
        <v>13</v>
      </c>
      <c r="L52" s="16">
        <v>0</v>
      </c>
      <c r="M52" s="17" t="s">
        <v>14</v>
      </c>
      <c r="N52" s="17">
        <v>12</v>
      </c>
      <c r="O52" s="17" t="s">
        <v>13</v>
      </c>
      <c r="P52" s="18">
        <v>0</v>
      </c>
      <c r="Q52" s="19">
        <v>12</v>
      </c>
      <c r="R52" s="18" t="s">
        <v>13</v>
      </c>
      <c r="S52" s="18">
        <v>0</v>
      </c>
      <c r="T52" s="18" t="s">
        <v>14</v>
      </c>
      <c r="U52" s="20">
        <v>15</v>
      </c>
      <c r="V52" s="18" t="s">
        <v>13</v>
      </c>
      <c r="W52" s="21">
        <v>0</v>
      </c>
      <c r="X52" s="22"/>
      <c r="Y52" s="23" t="s">
        <v>2823</v>
      </c>
      <c r="Z52" s="64">
        <v>80</v>
      </c>
    </row>
    <row r="53" spans="1:26" ht="18" customHeight="1">
      <c r="A53" s="89">
        <f>VLOOKUP(Z53,貼付け!A:C,2,0)</f>
        <v>322</v>
      </c>
      <c r="B53" s="10" t="s">
        <v>62</v>
      </c>
      <c r="C53" s="10" t="s">
        <v>63</v>
      </c>
      <c r="D53" s="10" t="s">
        <v>64</v>
      </c>
      <c r="E53" s="11" t="s">
        <v>65</v>
      </c>
      <c r="F53" s="11" t="s">
        <v>20</v>
      </c>
      <c r="G53" s="12" t="s">
        <v>12</v>
      </c>
      <c r="H53" s="13" t="s">
        <v>16</v>
      </c>
      <c r="I53" s="10" t="s">
        <v>66</v>
      </c>
      <c r="J53" s="14">
        <v>6</v>
      </c>
      <c r="K53" s="15" t="s">
        <v>13</v>
      </c>
      <c r="L53" s="16">
        <v>0</v>
      </c>
      <c r="M53" s="17" t="s">
        <v>14</v>
      </c>
      <c r="N53" s="17">
        <v>12</v>
      </c>
      <c r="O53" s="17" t="s">
        <v>13</v>
      </c>
      <c r="P53" s="18">
        <v>0</v>
      </c>
      <c r="Q53" s="19"/>
      <c r="R53" s="18"/>
      <c r="S53" s="18"/>
      <c r="T53" s="18"/>
      <c r="U53" s="20"/>
      <c r="V53" s="18"/>
      <c r="W53" s="21"/>
      <c r="X53" s="22"/>
      <c r="Y53" s="23" t="s">
        <v>16</v>
      </c>
      <c r="Z53" s="64">
        <v>16</v>
      </c>
    </row>
    <row r="54" spans="1:26" ht="18" customHeight="1">
      <c r="A54" s="89">
        <f>VLOOKUP(Z54,貼付け!A:C,2,0)</f>
        <v>327</v>
      </c>
      <c r="B54" s="10" t="s">
        <v>2385</v>
      </c>
      <c r="C54" s="10" t="s">
        <v>716</v>
      </c>
      <c r="D54" s="10" t="s">
        <v>64</v>
      </c>
      <c r="E54" s="11" t="s">
        <v>737</v>
      </c>
      <c r="F54" s="11" t="s">
        <v>20</v>
      </c>
      <c r="G54" s="12" t="s">
        <v>12</v>
      </c>
      <c r="H54" s="13" t="s">
        <v>16</v>
      </c>
      <c r="I54" s="10" t="s">
        <v>2386</v>
      </c>
      <c r="J54" s="14">
        <v>9</v>
      </c>
      <c r="K54" s="15" t="s">
        <v>13</v>
      </c>
      <c r="L54" s="16">
        <v>0</v>
      </c>
      <c r="M54" s="17" t="s">
        <v>14</v>
      </c>
      <c r="N54" s="17">
        <v>12</v>
      </c>
      <c r="O54" s="17" t="s">
        <v>13</v>
      </c>
      <c r="P54" s="18">
        <v>0</v>
      </c>
      <c r="Q54" s="19">
        <v>13</v>
      </c>
      <c r="R54" s="18" t="s">
        <v>13</v>
      </c>
      <c r="S54" s="18">
        <v>0</v>
      </c>
      <c r="T54" s="18" t="s">
        <v>14</v>
      </c>
      <c r="U54" s="20">
        <v>16</v>
      </c>
      <c r="V54" s="18" t="s">
        <v>13</v>
      </c>
      <c r="W54" s="21">
        <v>0</v>
      </c>
      <c r="X54" s="22"/>
      <c r="Y54" s="23" t="s">
        <v>2387</v>
      </c>
      <c r="Z54" s="64">
        <v>54</v>
      </c>
    </row>
    <row r="55" spans="1:26" ht="18" customHeight="1">
      <c r="A55" s="89">
        <f>VLOOKUP(Z55,貼付け!A:C,2,0)</f>
        <v>2843</v>
      </c>
      <c r="B55" s="10" t="s">
        <v>1035</v>
      </c>
      <c r="C55" s="10" t="s">
        <v>1036</v>
      </c>
      <c r="D55" s="10" t="s">
        <v>64</v>
      </c>
      <c r="E55" s="11" t="s">
        <v>2695</v>
      </c>
      <c r="F55" s="11" t="s">
        <v>39</v>
      </c>
      <c r="G55" s="12" t="s">
        <v>12</v>
      </c>
      <c r="H55" s="13" t="s">
        <v>16</v>
      </c>
      <c r="I55" s="23" t="s">
        <v>1037</v>
      </c>
      <c r="J55" s="14"/>
      <c r="K55" s="15"/>
      <c r="L55" s="16"/>
      <c r="M55" s="17"/>
      <c r="N55" s="17"/>
      <c r="O55" s="17"/>
      <c r="P55" s="18"/>
      <c r="Q55" s="19">
        <v>13</v>
      </c>
      <c r="R55" s="18" t="s">
        <v>13</v>
      </c>
      <c r="S55" s="18">
        <v>0</v>
      </c>
      <c r="T55" s="18" t="s">
        <v>14</v>
      </c>
      <c r="U55" s="20">
        <v>19</v>
      </c>
      <c r="V55" s="18" t="s">
        <v>13</v>
      </c>
      <c r="W55" s="21">
        <v>0</v>
      </c>
      <c r="X55" s="22" t="s">
        <v>1108</v>
      </c>
      <c r="Y55" s="23" t="s">
        <v>2696</v>
      </c>
      <c r="Z55" s="64">
        <v>58</v>
      </c>
    </row>
    <row r="56" spans="1:26" ht="18" customHeight="1">
      <c r="A56" s="89">
        <f>VLOOKUP(Z56,貼付け!A:C,2,0)</f>
        <v>1981</v>
      </c>
      <c r="B56" s="10" t="s">
        <v>320</v>
      </c>
      <c r="C56" s="10" t="s">
        <v>321</v>
      </c>
      <c r="D56" s="10" t="s">
        <v>64</v>
      </c>
      <c r="E56" s="11" t="s">
        <v>322</v>
      </c>
      <c r="F56" s="11" t="s">
        <v>20</v>
      </c>
      <c r="G56" s="12" t="s">
        <v>15</v>
      </c>
      <c r="H56" s="13" t="s">
        <v>17</v>
      </c>
      <c r="I56" s="10" t="s">
        <v>323</v>
      </c>
      <c r="J56" s="14">
        <v>9</v>
      </c>
      <c r="K56" s="15" t="s">
        <v>13</v>
      </c>
      <c r="L56" s="16">
        <v>0</v>
      </c>
      <c r="M56" s="17" t="s">
        <v>14</v>
      </c>
      <c r="N56" s="17">
        <v>12</v>
      </c>
      <c r="O56" s="17" t="s">
        <v>13</v>
      </c>
      <c r="P56" s="18">
        <v>0</v>
      </c>
      <c r="Q56" s="19">
        <v>13</v>
      </c>
      <c r="R56" s="18" t="s">
        <v>13</v>
      </c>
      <c r="S56" s="18">
        <v>0</v>
      </c>
      <c r="T56" s="18" t="s">
        <v>14</v>
      </c>
      <c r="U56" s="20">
        <v>17</v>
      </c>
      <c r="V56" s="18" t="s">
        <v>13</v>
      </c>
      <c r="W56" s="21">
        <v>0</v>
      </c>
      <c r="X56" s="22"/>
      <c r="Y56" s="23" t="s">
        <v>657</v>
      </c>
      <c r="Z56" s="64">
        <v>79</v>
      </c>
    </row>
    <row r="57" spans="1:26" ht="18" customHeight="1">
      <c r="A57" s="89">
        <f>VLOOKUP(Z57,貼付け!A:C,2,0)</f>
        <v>323</v>
      </c>
      <c r="B57" s="10" t="s">
        <v>2045</v>
      </c>
      <c r="C57" s="10" t="s">
        <v>142</v>
      </c>
      <c r="D57" s="10" t="s">
        <v>64</v>
      </c>
      <c r="E57" s="11" t="s">
        <v>2046</v>
      </c>
      <c r="F57" s="11" t="s">
        <v>20</v>
      </c>
      <c r="G57" s="12" t="s">
        <v>12</v>
      </c>
      <c r="H57" s="13" t="s">
        <v>16</v>
      </c>
      <c r="I57" s="23" t="s">
        <v>143</v>
      </c>
      <c r="J57" s="14">
        <v>9</v>
      </c>
      <c r="K57" s="15" t="s">
        <v>13</v>
      </c>
      <c r="L57" s="16">
        <v>0</v>
      </c>
      <c r="M57" s="17" t="s">
        <v>14</v>
      </c>
      <c r="N57" s="17">
        <v>13</v>
      </c>
      <c r="O57" s="17" t="s">
        <v>13</v>
      </c>
      <c r="P57" s="18">
        <v>0</v>
      </c>
      <c r="Q57" s="19"/>
      <c r="R57" s="18"/>
      <c r="S57" s="18"/>
      <c r="T57" s="18"/>
      <c r="U57" s="20"/>
      <c r="V57" s="18"/>
      <c r="W57" s="21"/>
      <c r="X57" s="22" t="s">
        <v>2228</v>
      </c>
      <c r="Y57" s="23" t="s">
        <v>2824</v>
      </c>
      <c r="Z57" s="64">
        <v>84</v>
      </c>
    </row>
    <row r="58" spans="1:26" ht="18" customHeight="1">
      <c r="A58" s="89">
        <f>VLOOKUP(Z58,貼付け!A:C,2,0)</f>
        <v>1204</v>
      </c>
      <c r="B58" s="10" t="s">
        <v>480</v>
      </c>
      <c r="C58" s="10" t="s">
        <v>716</v>
      </c>
      <c r="D58" s="10" t="s">
        <v>64</v>
      </c>
      <c r="E58" s="11" t="s">
        <v>2492</v>
      </c>
      <c r="F58" s="11" t="s">
        <v>20</v>
      </c>
      <c r="G58" s="12" t="s">
        <v>1084</v>
      </c>
      <c r="H58" s="59" t="s">
        <v>1120</v>
      </c>
      <c r="I58" s="10" t="s">
        <v>717</v>
      </c>
      <c r="J58" s="14">
        <v>9</v>
      </c>
      <c r="K58" s="15" t="s">
        <v>13</v>
      </c>
      <c r="L58" s="16">
        <v>0</v>
      </c>
      <c r="M58" s="17" t="s">
        <v>14</v>
      </c>
      <c r="N58" s="17">
        <v>12</v>
      </c>
      <c r="O58" s="17" t="s">
        <v>13</v>
      </c>
      <c r="P58" s="18">
        <v>0</v>
      </c>
      <c r="Q58" s="19"/>
      <c r="R58" s="18"/>
      <c r="S58" s="18"/>
      <c r="T58" s="18"/>
      <c r="U58" s="20"/>
      <c r="V58" s="18"/>
      <c r="W58" s="21"/>
      <c r="X58" s="22"/>
      <c r="Y58" s="23" t="s">
        <v>16</v>
      </c>
      <c r="Z58" s="64">
        <v>159</v>
      </c>
    </row>
    <row r="59" spans="1:26" ht="18" customHeight="1">
      <c r="A59" s="89">
        <f>VLOOKUP(Z59,貼付け!A:C,2,0)</f>
        <v>62</v>
      </c>
      <c r="B59" s="10" t="s">
        <v>399</v>
      </c>
      <c r="C59" s="10" t="s">
        <v>400</v>
      </c>
      <c r="D59" s="10" t="s">
        <v>64</v>
      </c>
      <c r="E59" s="11" t="s">
        <v>401</v>
      </c>
      <c r="F59" s="11" t="s">
        <v>78</v>
      </c>
      <c r="G59" s="12" t="s">
        <v>12</v>
      </c>
      <c r="H59" s="13" t="s">
        <v>16</v>
      </c>
      <c r="I59" s="10" t="s">
        <v>402</v>
      </c>
      <c r="J59" s="14">
        <v>9</v>
      </c>
      <c r="K59" s="15" t="s">
        <v>13</v>
      </c>
      <c r="L59" s="16">
        <v>0</v>
      </c>
      <c r="M59" s="17" t="s">
        <v>14</v>
      </c>
      <c r="N59" s="17">
        <v>13</v>
      </c>
      <c r="O59" s="17" t="s">
        <v>13</v>
      </c>
      <c r="P59" s="18">
        <v>0</v>
      </c>
      <c r="Q59" s="19">
        <v>13</v>
      </c>
      <c r="R59" s="18" t="s">
        <v>13</v>
      </c>
      <c r="S59" s="18">
        <v>0</v>
      </c>
      <c r="T59" s="18" t="s">
        <v>14</v>
      </c>
      <c r="U59" s="20">
        <v>17</v>
      </c>
      <c r="V59" s="18" t="s">
        <v>13</v>
      </c>
      <c r="W59" s="21">
        <v>0</v>
      </c>
      <c r="X59" s="22" t="s">
        <v>578</v>
      </c>
      <c r="Y59" s="23" t="s">
        <v>16</v>
      </c>
      <c r="Z59" s="64">
        <v>210</v>
      </c>
    </row>
    <row r="60" spans="1:26" ht="18" customHeight="1">
      <c r="A60" s="89">
        <f>VLOOKUP(Z60,貼付け!A:C,2,0)</f>
        <v>2785</v>
      </c>
      <c r="B60" s="10" t="s">
        <v>1009</v>
      </c>
      <c r="C60" s="10" t="s">
        <v>716</v>
      </c>
      <c r="D60" s="10" t="s">
        <v>64</v>
      </c>
      <c r="E60" s="11" t="s">
        <v>1010</v>
      </c>
      <c r="F60" s="11" t="s">
        <v>20</v>
      </c>
      <c r="G60" s="12" t="s">
        <v>12</v>
      </c>
      <c r="H60" s="13" t="s">
        <v>16</v>
      </c>
      <c r="I60" s="10" t="s">
        <v>1011</v>
      </c>
      <c r="J60" s="14">
        <v>9</v>
      </c>
      <c r="K60" s="15" t="s">
        <v>13</v>
      </c>
      <c r="L60" s="16">
        <v>0</v>
      </c>
      <c r="M60" s="17" t="s">
        <v>14</v>
      </c>
      <c r="N60" s="17">
        <v>15</v>
      </c>
      <c r="O60" s="17" t="s">
        <v>13</v>
      </c>
      <c r="P60" s="18">
        <v>0</v>
      </c>
      <c r="Q60" s="19"/>
      <c r="R60" s="18"/>
      <c r="S60" s="18"/>
      <c r="T60" s="18"/>
      <c r="U60" s="20"/>
      <c r="V60" s="18"/>
      <c r="W60" s="21"/>
      <c r="X60" s="22" t="s">
        <v>2581</v>
      </c>
      <c r="Y60" s="23" t="s">
        <v>2582</v>
      </c>
      <c r="Z60" s="64">
        <v>242</v>
      </c>
    </row>
    <row r="61" spans="1:26" ht="18" customHeight="1">
      <c r="A61" s="89">
        <f>VLOOKUP(Z61,貼付け!A:C,2,0)</f>
        <v>681</v>
      </c>
      <c r="B61" s="10" t="s">
        <v>465</v>
      </c>
      <c r="C61" s="10" t="s">
        <v>580</v>
      </c>
      <c r="D61" s="10" t="s">
        <v>195</v>
      </c>
      <c r="E61" s="11" t="s">
        <v>581</v>
      </c>
      <c r="F61" s="11" t="s">
        <v>39</v>
      </c>
      <c r="G61" s="12" t="s">
        <v>12</v>
      </c>
      <c r="H61" s="13" t="s">
        <v>16</v>
      </c>
      <c r="I61" s="10" t="s">
        <v>582</v>
      </c>
      <c r="J61" s="14">
        <v>9</v>
      </c>
      <c r="K61" s="15" t="s">
        <v>13</v>
      </c>
      <c r="L61" s="16">
        <v>30</v>
      </c>
      <c r="M61" s="17" t="s">
        <v>14</v>
      </c>
      <c r="N61" s="17">
        <v>14</v>
      </c>
      <c r="O61" s="17" t="s">
        <v>13</v>
      </c>
      <c r="P61" s="18">
        <v>0</v>
      </c>
      <c r="Q61" s="19"/>
      <c r="R61" s="18"/>
      <c r="S61" s="18"/>
      <c r="T61" s="18"/>
      <c r="U61" s="20"/>
      <c r="V61" s="18"/>
      <c r="W61" s="21"/>
      <c r="X61" s="22" t="s">
        <v>583</v>
      </c>
      <c r="Y61" s="23" t="s">
        <v>2649</v>
      </c>
      <c r="Z61" s="64">
        <v>88</v>
      </c>
    </row>
    <row r="62" spans="1:26" ht="18" customHeight="1">
      <c r="A62" s="89">
        <f>VLOOKUP(Z62,貼付け!A:C,2,0)</f>
        <v>1032</v>
      </c>
      <c r="B62" s="10" t="s">
        <v>479</v>
      </c>
      <c r="C62" s="10" t="s">
        <v>659</v>
      </c>
      <c r="D62" s="10" t="s">
        <v>195</v>
      </c>
      <c r="E62" s="11" t="s">
        <v>1039</v>
      </c>
      <c r="F62" s="11" t="s">
        <v>20</v>
      </c>
      <c r="G62" s="12" t="s">
        <v>15</v>
      </c>
      <c r="H62" s="13" t="s">
        <v>17</v>
      </c>
      <c r="I62" s="10" t="s">
        <v>660</v>
      </c>
      <c r="J62" s="14">
        <v>9</v>
      </c>
      <c r="K62" s="15" t="s">
        <v>13</v>
      </c>
      <c r="L62" s="16">
        <v>0</v>
      </c>
      <c r="M62" s="17" t="s">
        <v>14</v>
      </c>
      <c r="N62" s="17">
        <v>12</v>
      </c>
      <c r="O62" s="17" t="s">
        <v>13</v>
      </c>
      <c r="P62" s="18">
        <v>0</v>
      </c>
      <c r="Q62" s="19">
        <v>13</v>
      </c>
      <c r="R62" s="18" t="s">
        <v>13</v>
      </c>
      <c r="S62" s="18">
        <v>0</v>
      </c>
      <c r="T62" s="18" t="s">
        <v>14</v>
      </c>
      <c r="U62" s="20">
        <v>17</v>
      </c>
      <c r="V62" s="18" t="s">
        <v>13</v>
      </c>
      <c r="W62" s="21">
        <v>0</v>
      </c>
      <c r="X62" s="22"/>
      <c r="Y62" s="23" t="s">
        <v>16</v>
      </c>
      <c r="Z62" s="64">
        <v>125</v>
      </c>
    </row>
    <row r="63" spans="1:26" ht="18" customHeight="1">
      <c r="A63" s="89">
        <f>VLOOKUP(Z63,貼付け!A:C,2,0)</f>
        <v>675</v>
      </c>
      <c r="B63" s="10" t="s">
        <v>2259</v>
      </c>
      <c r="C63" s="10" t="s">
        <v>314</v>
      </c>
      <c r="D63" s="10" t="s">
        <v>195</v>
      </c>
      <c r="E63" s="11" t="s">
        <v>315</v>
      </c>
      <c r="F63" s="11" t="s">
        <v>20</v>
      </c>
      <c r="G63" s="12" t="s">
        <v>12</v>
      </c>
      <c r="H63" s="13" t="s">
        <v>16</v>
      </c>
      <c r="I63" s="10" t="s">
        <v>316</v>
      </c>
      <c r="J63" s="14"/>
      <c r="K63" s="15"/>
      <c r="L63" s="16"/>
      <c r="M63" s="17"/>
      <c r="N63" s="17"/>
      <c r="O63" s="17"/>
      <c r="P63" s="18"/>
      <c r="Q63" s="19">
        <v>15</v>
      </c>
      <c r="R63" s="18" t="s">
        <v>13</v>
      </c>
      <c r="S63" s="18">
        <v>0</v>
      </c>
      <c r="T63" s="18" t="s">
        <v>14</v>
      </c>
      <c r="U63" s="20">
        <v>19</v>
      </c>
      <c r="V63" s="18" t="s">
        <v>13</v>
      </c>
      <c r="W63" s="21">
        <v>0</v>
      </c>
      <c r="X63" s="22"/>
      <c r="Y63" s="23" t="s">
        <v>2710</v>
      </c>
      <c r="Z63" s="64">
        <v>160</v>
      </c>
    </row>
    <row r="64" spans="1:26" ht="18" customHeight="1">
      <c r="A64" s="89">
        <f>VLOOKUP(Z64,貼付け!A:C,2,0)</f>
        <v>139</v>
      </c>
      <c r="B64" s="10" t="s">
        <v>1038</v>
      </c>
      <c r="C64" s="10" t="s">
        <v>194</v>
      </c>
      <c r="D64" s="10" t="s">
        <v>195</v>
      </c>
      <c r="E64" s="11" t="s">
        <v>196</v>
      </c>
      <c r="F64" s="11" t="s">
        <v>39</v>
      </c>
      <c r="G64" s="12" t="s">
        <v>15</v>
      </c>
      <c r="H64" s="13" t="s">
        <v>17</v>
      </c>
      <c r="I64" s="10" t="s">
        <v>197</v>
      </c>
      <c r="J64" s="14">
        <v>9</v>
      </c>
      <c r="K64" s="15" t="s">
        <v>13</v>
      </c>
      <c r="L64" s="16">
        <v>0</v>
      </c>
      <c r="M64" s="17" t="s">
        <v>14</v>
      </c>
      <c r="N64" s="17">
        <v>12</v>
      </c>
      <c r="O64" s="17" t="s">
        <v>13</v>
      </c>
      <c r="P64" s="18">
        <v>0</v>
      </c>
      <c r="Q64" s="19">
        <v>12</v>
      </c>
      <c r="R64" s="18" t="s">
        <v>13</v>
      </c>
      <c r="S64" s="18">
        <v>0</v>
      </c>
      <c r="T64" s="18" t="s">
        <v>14</v>
      </c>
      <c r="U64" s="20">
        <v>16</v>
      </c>
      <c r="V64" s="18" t="s">
        <v>13</v>
      </c>
      <c r="W64" s="21">
        <v>0</v>
      </c>
      <c r="X64" s="22" t="s">
        <v>579</v>
      </c>
      <c r="Y64" s="23" t="s">
        <v>16</v>
      </c>
      <c r="Z64" s="64">
        <v>175</v>
      </c>
    </row>
    <row r="65" spans="1:26" ht="18" customHeight="1">
      <c r="A65" s="89">
        <f>VLOOKUP(Z65,貼付け!A:C,2,0)</f>
        <v>690</v>
      </c>
      <c r="B65" s="10" t="s">
        <v>71</v>
      </c>
      <c r="C65" s="10" t="s">
        <v>72</v>
      </c>
      <c r="D65" s="10" t="s">
        <v>73</v>
      </c>
      <c r="E65" s="11" t="s">
        <v>1040</v>
      </c>
      <c r="F65" s="11" t="s">
        <v>29</v>
      </c>
      <c r="G65" s="12" t="s">
        <v>15</v>
      </c>
      <c r="H65" s="13" t="s">
        <v>17</v>
      </c>
      <c r="I65" s="10" t="s">
        <v>74</v>
      </c>
      <c r="J65" s="14">
        <v>9</v>
      </c>
      <c r="K65" s="15" t="s">
        <v>13</v>
      </c>
      <c r="L65" s="16">
        <v>0</v>
      </c>
      <c r="M65" s="17" t="s">
        <v>14</v>
      </c>
      <c r="N65" s="17">
        <v>13</v>
      </c>
      <c r="O65" s="17" t="s">
        <v>13</v>
      </c>
      <c r="P65" s="18">
        <v>0</v>
      </c>
      <c r="Q65" s="19">
        <v>13</v>
      </c>
      <c r="R65" s="18" t="s">
        <v>13</v>
      </c>
      <c r="S65" s="18">
        <v>0</v>
      </c>
      <c r="T65" s="18" t="s">
        <v>14</v>
      </c>
      <c r="U65" s="20">
        <v>15</v>
      </c>
      <c r="V65" s="18" t="s">
        <v>13</v>
      </c>
      <c r="W65" s="21">
        <v>0</v>
      </c>
      <c r="X65" s="22" t="s">
        <v>584</v>
      </c>
      <c r="Y65" s="23" t="s">
        <v>2629</v>
      </c>
      <c r="Z65" s="64">
        <v>3</v>
      </c>
    </row>
    <row r="66" spans="1:26" ht="18" customHeight="1">
      <c r="A66" s="89">
        <f>VLOOKUP(Z66,貼付け!A:C,2,0)</f>
        <v>684</v>
      </c>
      <c r="B66" s="10" t="s">
        <v>489</v>
      </c>
      <c r="C66" s="10" t="s">
        <v>661</v>
      </c>
      <c r="D66" s="10" t="s">
        <v>73</v>
      </c>
      <c r="E66" s="11" t="s">
        <v>2349</v>
      </c>
      <c r="F66" s="11" t="s">
        <v>29</v>
      </c>
      <c r="G66" s="12" t="s">
        <v>12</v>
      </c>
      <c r="H66" s="13" t="s">
        <v>16</v>
      </c>
      <c r="I66" s="10" t="s">
        <v>662</v>
      </c>
      <c r="J66" s="14">
        <v>11</v>
      </c>
      <c r="K66" s="15" t="s">
        <v>13</v>
      </c>
      <c r="L66" s="16">
        <v>0</v>
      </c>
      <c r="M66" s="17" t="s">
        <v>14</v>
      </c>
      <c r="N66" s="17">
        <v>17</v>
      </c>
      <c r="O66" s="17" t="s">
        <v>13</v>
      </c>
      <c r="P66" s="18">
        <v>0</v>
      </c>
      <c r="Q66" s="19"/>
      <c r="R66" s="18"/>
      <c r="S66" s="18"/>
      <c r="T66" s="18"/>
      <c r="U66" s="20"/>
      <c r="V66" s="18"/>
      <c r="W66" s="21"/>
      <c r="X66" s="22"/>
      <c r="Y66" s="23" t="s">
        <v>2634</v>
      </c>
      <c r="Z66" s="64">
        <v>14</v>
      </c>
    </row>
    <row r="67" spans="1:26" ht="18" customHeight="1">
      <c r="A67" s="89">
        <f>VLOOKUP(Z67,貼付け!A:C,2,0)</f>
        <v>2535</v>
      </c>
      <c r="B67" s="10" t="s">
        <v>128</v>
      </c>
      <c r="C67" s="10" t="s">
        <v>129</v>
      </c>
      <c r="D67" s="10" t="s">
        <v>73</v>
      </c>
      <c r="E67" s="11" t="s">
        <v>2402</v>
      </c>
      <c r="F67" s="11" t="s">
        <v>20</v>
      </c>
      <c r="G67" s="12" t="s">
        <v>12</v>
      </c>
      <c r="H67" s="13" t="s">
        <v>16</v>
      </c>
      <c r="I67" s="10" t="s">
        <v>585</v>
      </c>
      <c r="J67" s="14">
        <v>9</v>
      </c>
      <c r="K67" s="15" t="s">
        <v>13</v>
      </c>
      <c r="L67" s="16">
        <v>0</v>
      </c>
      <c r="M67" s="17" t="s">
        <v>14</v>
      </c>
      <c r="N67" s="17">
        <v>15</v>
      </c>
      <c r="O67" s="17" t="s">
        <v>13</v>
      </c>
      <c r="P67" s="18">
        <v>0</v>
      </c>
      <c r="Q67" s="19"/>
      <c r="R67" s="18"/>
      <c r="S67" s="18"/>
      <c r="T67" s="18"/>
      <c r="U67" s="20"/>
      <c r="V67" s="18"/>
      <c r="W67" s="21"/>
      <c r="X67" s="22" t="s">
        <v>2403</v>
      </c>
      <c r="Y67" s="23" t="s">
        <v>2825</v>
      </c>
      <c r="Z67" s="64">
        <v>71</v>
      </c>
    </row>
    <row r="68" spans="1:26" ht="18" customHeight="1">
      <c r="A68" s="89">
        <f>VLOOKUP(Z68,貼付け!A:C,2,0)</f>
        <v>2826</v>
      </c>
      <c r="B68" s="10" t="s">
        <v>560</v>
      </c>
      <c r="C68" s="10" t="s">
        <v>129</v>
      </c>
      <c r="D68" s="10" t="s">
        <v>73</v>
      </c>
      <c r="E68" s="11" t="s">
        <v>2408</v>
      </c>
      <c r="F68" s="11" t="s">
        <v>20</v>
      </c>
      <c r="G68" s="12" t="s">
        <v>12</v>
      </c>
      <c r="H68" s="13" t="s">
        <v>16</v>
      </c>
      <c r="I68" s="23" t="s">
        <v>985</v>
      </c>
      <c r="J68" s="14">
        <v>9</v>
      </c>
      <c r="K68" s="15" t="s">
        <v>13</v>
      </c>
      <c r="L68" s="16">
        <v>0</v>
      </c>
      <c r="M68" s="17" t="s">
        <v>14</v>
      </c>
      <c r="N68" s="17">
        <v>15</v>
      </c>
      <c r="O68" s="17" t="s">
        <v>13</v>
      </c>
      <c r="P68" s="18">
        <v>0</v>
      </c>
      <c r="Q68" s="19"/>
      <c r="R68" s="18"/>
      <c r="S68" s="18"/>
      <c r="T68" s="18"/>
      <c r="U68" s="20"/>
      <c r="V68" s="18"/>
      <c r="W68" s="21"/>
      <c r="X68" s="22" t="s">
        <v>2644</v>
      </c>
      <c r="Y68" s="23" t="s">
        <v>2826</v>
      </c>
      <c r="Z68" s="64">
        <v>75</v>
      </c>
    </row>
    <row r="69" spans="1:26" ht="18" customHeight="1">
      <c r="A69" s="89">
        <f>VLOOKUP(Z69,貼付け!A:C,2,0)</f>
        <v>2008</v>
      </c>
      <c r="B69" s="10" t="s">
        <v>1087</v>
      </c>
      <c r="C69" s="10" t="s">
        <v>185</v>
      </c>
      <c r="D69" s="10" t="s">
        <v>43</v>
      </c>
      <c r="E69" s="11" t="s">
        <v>2439</v>
      </c>
      <c r="F69" s="11" t="s">
        <v>20</v>
      </c>
      <c r="G69" s="12" t="s">
        <v>12</v>
      </c>
      <c r="H69" s="13" t="s">
        <v>16</v>
      </c>
      <c r="I69" s="10" t="s">
        <v>851</v>
      </c>
      <c r="J69" s="14">
        <v>9</v>
      </c>
      <c r="K69" s="15" t="s">
        <v>13</v>
      </c>
      <c r="L69" s="16">
        <v>0</v>
      </c>
      <c r="M69" s="17" t="s">
        <v>14</v>
      </c>
      <c r="N69" s="17">
        <v>12</v>
      </c>
      <c r="O69" s="17" t="s">
        <v>13</v>
      </c>
      <c r="P69" s="18">
        <v>0</v>
      </c>
      <c r="Q69" s="19">
        <v>12</v>
      </c>
      <c r="R69" s="18" t="s">
        <v>13</v>
      </c>
      <c r="S69" s="18">
        <v>0</v>
      </c>
      <c r="T69" s="18" t="s">
        <v>14</v>
      </c>
      <c r="U69" s="20">
        <v>15</v>
      </c>
      <c r="V69" s="18" t="s">
        <v>13</v>
      </c>
      <c r="W69" s="21">
        <v>0</v>
      </c>
      <c r="X69" s="22" t="s">
        <v>586</v>
      </c>
      <c r="Y69" s="23" t="s">
        <v>2827</v>
      </c>
      <c r="Z69" s="64">
        <v>98</v>
      </c>
    </row>
    <row r="70" spans="1:26" ht="18" customHeight="1">
      <c r="A70" s="89">
        <f>VLOOKUP(Z70,貼付け!A:C,2,0)</f>
        <v>2940</v>
      </c>
      <c r="B70" s="10" t="s">
        <v>2284</v>
      </c>
      <c r="C70" s="10" t="s">
        <v>2484</v>
      </c>
      <c r="D70" s="10" t="s">
        <v>43</v>
      </c>
      <c r="E70" s="11" t="s">
        <v>2485</v>
      </c>
      <c r="F70" s="11" t="s">
        <v>20</v>
      </c>
      <c r="G70" s="12" t="s">
        <v>1084</v>
      </c>
      <c r="H70" s="59" t="s">
        <v>1120</v>
      </c>
      <c r="I70" s="10" t="s">
        <v>2486</v>
      </c>
      <c r="J70" s="14">
        <v>10</v>
      </c>
      <c r="K70" s="15" t="s">
        <v>13</v>
      </c>
      <c r="L70" s="16">
        <v>0</v>
      </c>
      <c r="M70" s="17" t="s">
        <v>14</v>
      </c>
      <c r="N70" s="17">
        <v>12</v>
      </c>
      <c r="O70" s="17" t="s">
        <v>13</v>
      </c>
      <c r="P70" s="18">
        <v>0</v>
      </c>
      <c r="Q70" s="19">
        <v>12</v>
      </c>
      <c r="R70" s="18" t="s">
        <v>13</v>
      </c>
      <c r="S70" s="18">
        <v>0</v>
      </c>
      <c r="T70" s="18" t="s">
        <v>14</v>
      </c>
      <c r="U70" s="20">
        <v>16</v>
      </c>
      <c r="V70" s="18" t="s">
        <v>13</v>
      </c>
      <c r="W70" s="21">
        <v>0</v>
      </c>
      <c r="X70" s="22"/>
      <c r="Y70" s="23" t="s">
        <v>2660</v>
      </c>
      <c r="Z70" s="64">
        <v>149</v>
      </c>
    </row>
    <row r="71" spans="1:26" ht="18" customHeight="1">
      <c r="A71" s="89">
        <f>VLOOKUP(Z71,貼付け!A:C,2,0)</f>
        <v>331</v>
      </c>
      <c r="B71" s="10" t="s">
        <v>41</v>
      </c>
      <c r="C71" s="10" t="s">
        <v>42</v>
      </c>
      <c r="D71" s="10" t="s">
        <v>43</v>
      </c>
      <c r="E71" s="11" t="s">
        <v>44</v>
      </c>
      <c r="F71" s="11" t="s">
        <v>20</v>
      </c>
      <c r="G71" s="12" t="s">
        <v>12</v>
      </c>
      <c r="H71" s="13" t="s">
        <v>16</v>
      </c>
      <c r="I71" s="23" t="s">
        <v>1757</v>
      </c>
      <c r="J71" s="14"/>
      <c r="K71" s="15"/>
      <c r="L71" s="16"/>
      <c r="M71" s="17"/>
      <c r="N71" s="17"/>
      <c r="O71" s="17"/>
      <c r="P71" s="18"/>
      <c r="Q71" s="19">
        <v>14</v>
      </c>
      <c r="R71" s="18" t="s">
        <v>13</v>
      </c>
      <c r="S71" s="18">
        <v>0</v>
      </c>
      <c r="T71" s="18" t="s">
        <v>14</v>
      </c>
      <c r="U71" s="20">
        <v>20</v>
      </c>
      <c r="V71" s="18" t="s">
        <v>13</v>
      </c>
      <c r="W71" s="21">
        <v>0</v>
      </c>
      <c r="X71" s="22" t="s">
        <v>2215</v>
      </c>
      <c r="Y71" s="23" t="s">
        <v>2828</v>
      </c>
      <c r="Z71" s="64">
        <v>212</v>
      </c>
    </row>
    <row r="72" spans="1:26" ht="18" customHeight="1">
      <c r="A72" s="89">
        <f>VLOOKUP(Z72,貼付け!A:C,2,0)</f>
        <v>65</v>
      </c>
      <c r="B72" s="10" t="s">
        <v>198</v>
      </c>
      <c r="C72" s="10" t="s">
        <v>199</v>
      </c>
      <c r="D72" s="10" t="s">
        <v>200</v>
      </c>
      <c r="E72" s="11" t="s">
        <v>2456</v>
      </c>
      <c r="F72" s="11" t="s">
        <v>78</v>
      </c>
      <c r="G72" s="12" t="s">
        <v>12</v>
      </c>
      <c r="H72" s="13" t="s">
        <v>16</v>
      </c>
      <c r="I72" s="10" t="s">
        <v>201</v>
      </c>
      <c r="J72" s="14">
        <v>9</v>
      </c>
      <c r="K72" s="15" t="s">
        <v>13</v>
      </c>
      <c r="L72" s="16">
        <v>0</v>
      </c>
      <c r="M72" s="17" t="s">
        <v>14</v>
      </c>
      <c r="N72" s="17">
        <v>12</v>
      </c>
      <c r="O72" s="17" t="s">
        <v>13</v>
      </c>
      <c r="P72" s="18">
        <v>0</v>
      </c>
      <c r="Q72" s="19">
        <v>12</v>
      </c>
      <c r="R72" s="18" t="s">
        <v>13</v>
      </c>
      <c r="S72" s="18">
        <v>0</v>
      </c>
      <c r="T72" s="18" t="s">
        <v>14</v>
      </c>
      <c r="U72" s="20">
        <v>17</v>
      </c>
      <c r="V72" s="18" t="s">
        <v>13</v>
      </c>
      <c r="W72" s="21">
        <v>0</v>
      </c>
      <c r="X72" s="22" t="s">
        <v>2457</v>
      </c>
      <c r="Y72" s="23" t="s">
        <v>2653</v>
      </c>
      <c r="Z72" s="64">
        <v>113</v>
      </c>
    </row>
    <row r="73" spans="1:26" ht="18" customHeight="1">
      <c r="A73" s="89">
        <f>VLOOKUP(Z73,貼付け!A:C,2,0)</f>
        <v>2823</v>
      </c>
      <c r="B73" s="10" t="s">
        <v>562</v>
      </c>
      <c r="C73" s="10" t="s">
        <v>993</v>
      </c>
      <c r="D73" s="10" t="s">
        <v>200</v>
      </c>
      <c r="E73" s="11" t="s">
        <v>2469</v>
      </c>
      <c r="F73" s="11" t="s">
        <v>20</v>
      </c>
      <c r="G73" s="12" t="s">
        <v>12</v>
      </c>
      <c r="H73" s="13" t="s">
        <v>16</v>
      </c>
      <c r="I73" s="10" t="s">
        <v>994</v>
      </c>
      <c r="J73" s="14">
        <v>9</v>
      </c>
      <c r="K73" s="15" t="s">
        <v>13</v>
      </c>
      <c r="L73" s="16">
        <v>0</v>
      </c>
      <c r="M73" s="17" t="s">
        <v>14</v>
      </c>
      <c r="N73" s="17">
        <v>15</v>
      </c>
      <c r="O73" s="17" t="s">
        <v>13</v>
      </c>
      <c r="P73" s="18">
        <v>0</v>
      </c>
      <c r="Q73" s="19"/>
      <c r="R73" s="18"/>
      <c r="S73" s="18"/>
      <c r="T73" s="18"/>
      <c r="U73" s="20"/>
      <c r="V73" s="18"/>
      <c r="W73" s="21"/>
      <c r="X73" s="22"/>
      <c r="Y73" s="23" t="s">
        <v>2470</v>
      </c>
      <c r="Z73" s="64">
        <v>132</v>
      </c>
    </row>
    <row r="74" spans="1:26" ht="18" customHeight="1">
      <c r="A74" s="89">
        <f>VLOOKUP(Z74,貼付け!A:C,2,0)</f>
        <v>333</v>
      </c>
      <c r="B74" s="10" t="s">
        <v>2481</v>
      </c>
      <c r="C74" s="10" t="s">
        <v>739</v>
      </c>
      <c r="D74" s="10" t="s">
        <v>200</v>
      </c>
      <c r="E74" s="11" t="s">
        <v>740</v>
      </c>
      <c r="F74" s="11" t="s">
        <v>29</v>
      </c>
      <c r="G74" s="12" t="s">
        <v>12</v>
      </c>
      <c r="H74" s="13" t="s">
        <v>16</v>
      </c>
      <c r="I74" s="10" t="s">
        <v>741</v>
      </c>
      <c r="J74" s="14"/>
      <c r="K74" s="15"/>
      <c r="L74" s="16"/>
      <c r="M74" s="17"/>
      <c r="N74" s="17"/>
      <c r="O74" s="17"/>
      <c r="P74" s="18"/>
      <c r="Q74" s="19">
        <v>15</v>
      </c>
      <c r="R74" s="18" t="s">
        <v>13</v>
      </c>
      <c r="S74" s="18">
        <v>0</v>
      </c>
      <c r="T74" s="18" t="s">
        <v>14</v>
      </c>
      <c r="U74" s="20">
        <v>16</v>
      </c>
      <c r="V74" s="18" t="s">
        <v>13</v>
      </c>
      <c r="W74" s="21">
        <v>0</v>
      </c>
      <c r="X74" s="22" t="s">
        <v>2482</v>
      </c>
      <c r="Y74" s="23" t="s">
        <v>2483</v>
      </c>
      <c r="Z74" s="64">
        <v>148</v>
      </c>
    </row>
    <row r="75" spans="1:26" ht="18" customHeight="1">
      <c r="A75" s="89">
        <f>VLOOKUP(Z75,貼付け!A:C,2,0)</f>
        <v>367</v>
      </c>
      <c r="B75" s="10" t="s">
        <v>1012</v>
      </c>
      <c r="C75" s="10" t="s">
        <v>1013</v>
      </c>
      <c r="D75" s="10" t="s">
        <v>348</v>
      </c>
      <c r="E75" s="11" t="s">
        <v>1014</v>
      </c>
      <c r="F75" s="11" t="s">
        <v>29</v>
      </c>
      <c r="G75" s="12" t="s">
        <v>15</v>
      </c>
      <c r="H75" s="13" t="s">
        <v>17</v>
      </c>
      <c r="I75" s="10" t="s">
        <v>1041</v>
      </c>
      <c r="J75" s="14">
        <v>7</v>
      </c>
      <c r="K75" s="15" t="s">
        <v>13</v>
      </c>
      <c r="L75" s="16">
        <v>30</v>
      </c>
      <c r="M75" s="17" t="s">
        <v>14</v>
      </c>
      <c r="N75" s="17">
        <v>13</v>
      </c>
      <c r="O75" s="17" t="s">
        <v>13</v>
      </c>
      <c r="P75" s="18">
        <v>30</v>
      </c>
      <c r="Q75" s="19"/>
      <c r="R75" s="18"/>
      <c r="S75" s="18"/>
      <c r="T75" s="18"/>
      <c r="U75" s="20"/>
      <c r="V75" s="18"/>
      <c r="W75" s="21"/>
      <c r="X75" s="22"/>
      <c r="Y75" s="23" t="s">
        <v>16</v>
      </c>
      <c r="Z75" s="64">
        <v>27</v>
      </c>
    </row>
    <row r="76" spans="1:26" ht="18" customHeight="1">
      <c r="A76" s="89">
        <f>VLOOKUP(Z76,貼付け!A:C,2,0)</f>
        <v>1946</v>
      </c>
      <c r="B76" s="10" t="s">
        <v>2606</v>
      </c>
      <c r="C76" s="10" t="s">
        <v>347</v>
      </c>
      <c r="D76" s="10" t="s">
        <v>348</v>
      </c>
      <c r="E76" s="11" t="s">
        <v>349</v>
      </c>
      <c r="F76" s="11" t="s">
        <v>169</v>
      </c>
      <c r="G76" s="12" t="s">
        <v>12</v>
      </c>
      <c r="H76" s="13" t="s">
        <v>16</v>
      </c>
      <c r="I76" s="10" t="s">
        <v>350</v>
      </c>
      <c r="J76" s="14">
        <v>9</v>
      </c>
      <c r="K76" s="15" t="s">
        <v>13</v>
      </c>
      <c r="L76" s="16">
        <v>30</v>
      </c>
      <c r="M76" s="17" t="s">
        <v>14</v>
      </c>
      <c r="N76" s="17">
        <v>12</v>
      </c>
      <c r="O76" s="17" t="s">
        <v>13</v>
      </c>
      <c r="P76" s="18">
        <v>0</v>
      </c>
      <c r="Q76" s="19">
        <v>13</v>
      </c>
      <c r="R76" s="18" t="s">
        <v>13</v>
      </c>
      <c r="S76" s="18">
        <v>0</v>
      </c>
      <c r="T76" s="18" t="s">
        <v>14</v>
      </c>
      <c r="U76" s="20">
        <v>16</v>
      </c>
      <c r="V76" s="18" t="s">
        <v>13</v>
      </c>
      <c r="W76" s="21">
        <v>0</v>
      </c>
      <c r="X76" s="22"/>
      <c r="Y76" s="23" t="s">
        <v>2607</v>
      </c>
      <c r="Z76" s="64">
        <v>259</v>
      </c>
    </row>
    <row r="77" spans="1:26" ht="18" customHeight="1">
      <c r="A77" s="89">
        <f>VLOOKUP(Z77,貼付け!A:C,2,0)</f>
        <v>988</v>
      </c>
      <c r="B77" s="10" t="s">
        <v>482</v>
      </c>
      <c r="C77" s="10" t="s">
        <v>663</v>
      </c>
      <c r="D77" s="10" t="s">
        <v>348</v>
      </c>
      <c r="E77" s="11" t="s">
        <v>2612</v>
      </c>
      <c r="F77" s="11" t="s">
        <v>20</v>
      </c>
      <c r="G77" s="12" t="s">
        <v>12</v>
      </c>
      <c r="H77" s="13" t="s">
        <v>16</v>
      </c>
      <c r="I77" s="10" t="s">
        <v>664</v>
      </c>
      <c r="J77" s="14">
        <v>9</v>
      </c>
      <c r="K77" s="15" t="s">
        <v>13</v>
      </c>
      <c r="L77" s="16">
        <v>0</v>
      </c>
      <c r="M77" s="17" t="s">
        <v>14</v>
      </c>
      <c r="N77" s="17">
        <v>12</v>
      </c>
      <c r="O77" s="17" t="s">
        <v>13</v>
      </c>
      <c r="P77" s="18">
        <v>0</v>
      </c>
      <c r="Q77" s="19">
        <v>13</v>
      </c>
      <c r="R77" s="18" t="s">
        <v>13</v>
      </c>
      <c r="S77" s="18">
        <v>0</v>
      </c>
      <c r="T77" s="18" t="s">
        <v>14</v>
      </c>
      <c r="U77" s="20">
        <v>16</v>
      </c>
      <c r="V77" s="18" t="s">
        <v>13</v>
      </c>
      <c r="W77" s="21">
        <v>0</v>
      </c>
      <c r="X77" s="22" t="s">
        <v>665</v>
      </c>
      <c r="Y77" s="23" t="s">
        <v>16</v>
      </c>
      <c r="Z77" s="64">
        <v>261</v>
      </c>
    </row>
    <row r="78" spans="1:26" ht="18" customHeight="1">
      <c r="A78" s="89">
        <f>VLOOKUP(Z78,貼付け!A:C,2,0)</f>
        <v>2437</v>
      </c>
      <c r="B78" s="10" t="s">
        <v>329</v>
      </c>
      <c r="C78" s="10" t="s">
        <v>330</v>
      </c>
      <c r="D78" s="10" t="s">
        <v>291</v>
      </c>
      <c r="E78" s="11" t="s">
        <v>331</v>
      </c>
      <c r="F78" s="11" t="s">
        <v>29</v>
      </c>
      <c r="G78" s="12" t="s">
        <v>15</v>
      </c>
      <c r="H78" s="13" t="s">
        <v>17</v>
      </c>
      <c r="I78" s="10" t="s">
        <v>332</v>
      </c>
      <c r="J78" s="14">
        <v>10</v>
      </c>
      <c r="K78" s="15" t="s">
        <v>13</v>
      </c>
      <c r="L78" s="16">
        <v>0</v>
      </c>
      <c r="M78" s="17" t="s">
        <v>14</v>
      </c>
      <c r="N78" s="17">
        <v>13</v>
      </c>
      <c r="O78" s="17" t="s">
        <v>13</v>
      </c>
      <c r="P78" s="18">
        <v>0</v>
      </c>
      <c r="Q78" s="19">
        <v>13</v>
      </c>
      <c r="R78" s="18" t="s">
        <v>13</v>
      </c>
      <c r="S78" s="18">
        <v>0</v>
      </c>
      <c r="T78" s="18" t="s">
        <v>14</v>
      </c>
      <c r="U78" s="20">
        <v>16</v>
      </c>
      <c r="V78" s="18" t="s">
        <v>13</v>
      </c>
      <c r="W78" s="21">
        <v>0</v>
      </c>
      <c r="X78" s="22" t="s">
        <v>591</v>
      </c>
      <c r="Y78" s="23" t="s">
        <v>2641</v>
      </c>
      <c r="Z78" s="64">
        <v>69</v>
      </c>
    </row>
    <row r="79" spans="1:26" ht="18" customHeight="1">
      <c r="A79" s="89">
        <f>VLOOKUP(Z79,貼付け!A:C,2,0)</f>
        <v>2594</v>
      </c>
      <c r="B79" s="10" t="s">
        <v>2474</v>
      </c>
      <c r="C79" s="10" t="s">
        <v>896</v>
      </c>
      <c r="D79" s="10" t="s">
        <v>291</v>
      </c>
      <c r="E79" s="11" t="s">
        <v>897</v>
      </c>
      <c r="F79" s="11" t="s">
        <v>29</v>
      </c>
      <c r="G79" s="12" t="s">
        <v>12</v>
      </c>
      <c r="H79" s="13" t="s">
        <v>16</v>
      </c>
      <c r="I79" s="10" t="s">
        <v>898</v>
      </c>
      <c r="J79" s="14">
        <v>9</v>
      </c>
      <c r="K79" s="15" t="s">
        <v>13</v>
      </c>
      <c r="L79" s="16">
        <v>30</v>
      </c>
      <c r="M79" s="17" t="s">
        <v>14</v>
      </c>
      <c r="N79" s="17">
        <v>12</v>
      </c>
      <c r="O79" s="17" t="s">
        <v>13</v>
      </c>
      <c r="P79" s="18">
        <v>30</v>
      </c>
      <c r="Q79" s="19">
        <v>13</v>
      </c>
      <c r="R79" s="18" t="s">
        <v>13</v>
      </c>
      <c r="S79" s="18">
        <v>30</v>
      </c>
      <c r="T79" s="18" t="s">
        <v>14</v>
      </c>
      <c r="U79" s="20">
        <v>16</v>
      </c>
      <c r="V79" s="18" t="s">
        <v>13</v>
      </c>
      <c r="W79" s="21">
        <v>30</v>
      </c>
      <c r="X79" s="22" t="s">
        <v>899</v>
      </c>
      <c r="Y79" s="23" t="s">
        <v>1135</v>
      </c>
      <c r="Z79" s="64">
        <v>140</v>
      </c>
    </row>
    <row r="80" spans="1:26" ht="18" customHeight="1">
      <c r="A80" s="89">
        <f>VLOOKUP(Z80,貼付け!A:C,2,0)</f>
        <v>1054</v>
      </c>
      <c r="B80" s="10" t="s">
        <v>469</v>
      </c>
      <c r="C80" s="10" t="s">
        <v>1042</v>
      </c>
      <c r="D80" s="10" t="s">
        <v>291</v>
      </c>
      <c r="E80" s="11" t="s">
        <v>592</v>
      </c>
      <c r="F80" s="11" t="s">
        <v>20</v>
      </c>
      <c r="G80" s="12" t="s">
        <v>15</v>
      </c>
      <c r="H80" s="13" t="s">
        <v>17</v>
      </c>
      <c r="I80" s="10" t="s">
        <v>593</v>
      </c>
      <c r="J80" s="14">
        <v>11</v>
      </c>
      <c r="K80" s="15" t="s">
        <v>13</v>
      </c>
      <c r="L80" s="16">
        <v>30</v>
      </c>
      <c r="M80" s="17" t="s">
        <v>14</v>
      </c>
      <c r="N80" s="17">
        <v>12</v>
      </c>
      <c r="O80" s="17" t="s">
        <v>13</v>
      </c>
      <c r="P80" s="18">
        <v>30</v>
      </c>
      <c r="Q80" s="19">
        <v>17</v>
      </c>
      <c r="R80" s="18" t="s">
        <v>13</v>
      </c>
      <c r="S80" s="18">
        <v>0</v>
      </c>
      <c r="T80" s="18" t="s">
        <v>14</v>
      </c>
      <c r="U80" s="20">
        <v>17</v>
      </c>
      <c r="V80" s="18" t="s">
        <v>13</v>
      </c>
      <c r="W80" s="21">
        <v>45</v>
      </c>
      <c r="X80" s="22"/>
      <c r="Y80" s="23" t="s">
        <v>16</v>
      </c>
      <c r="Z80" s="64">
        <v>158</v>
      </c>
    </row>
    <row r="81" spans="1:26" ht="18" customHeight="1">
      <c r="A81" s="89">
        <f>VLOOKUP(Z81,貼付け!A:C,2,0)</f>
        <v>2373</v>
      </c>
      <c r="B81" s="10" t="s">
        <v>289</v>
      </c>
      <c r="C81" s="10" t="s">
        <v>290</v>
      </c>
      <c r="D81" s="10" t="s">
        <v>291</v>
      </c>
      <c r="E81" s="11" t="s">
        <v>292</v>
      </c>
      <c r="F81" s="11" t="s">
        <v>39</v>
      </c>
      <c r="G81" s="12" t="s">
        <v>15</v>
      </c>
      <c r="H81" s="13" t="s">
        <v>17</v>
      </c>
      <c r="I81" s="10" t="s">
        <v>742</v>
      </c>
      <c r="J81" s="14">
        <v>9</v>
      </c>
      <c r="K81" s="15" t="s">
        <v>13</v>
      </c>
      <c r="L81" s="16">
        <v>0</v>
      </c>
      <c r="M81" s="17" t="s">
        <v>14</v>
      </c>
      <c r="N81" s="17">
        <v>11</v>
      </c>
      <c r="O81" s="17" t="s">
        <v>13</v>
      </c>
      <c r="P81" s="18">
        <v>0</v>
      </c>
      <c r="Q81" s="19"/>
      <c r="R81" s="18"/>
      <c r="S81" s="18"/>
      <c r="T81" s="18"/>
      <c r="U81" s="20"/>
      <c r="V81" s="18"/>
      <c r="W81" s="21"/>
      <c r="X81" s="22"/>
      <c r="Y81" s="23" t="s">
        <v>16</v>
      </c>
      <c r="Z81" s="64">
        <v>199</v>
      </c>
    </row>
    <row r="82" spans="1:26" ht="18" customHeight="1">
      <c r="A82" s="89">
        <f>VLOOKUP(Z82,貼付け!A:C,2,0)</f>
        <v>1127</v>
      </c>
      <c r="B82" s="10" t="s">
        <v>2599</v>
      </c>
      <c r="C82" s="10" t="s">
        <v>411</v>
      </c>
      <c r="D82" s="10" t="s">
        <v>412</v>
      </c>
      <c r="E82" s="11" t="s">
        <v>1043</v>
      </c>
      <c r="F82" s="11" t="s">
        <v>20</v>
      </c>
      <c r="G82" s="12" t="s">
        <v>12</v>
      </c>
      <c r="H82" s="13" t="s">
        <v>16</v>
      </c>
      <c r="I82" s="10" t="s">
        <v>594</v>
      </c>
      <c r="J82" s="14">
        <v>10</v>
      </c>
      <c r="K82" s="15" t="s">
        <v>13</v>
      </c>
      <c r="L82" s="16">
        <v>0</v>
      </c>
      <c r="M82" s="17" t="s">
        <v>14</v>
      </c>
      <c r="N82" s="17">
        <v>12</v>
      </c>
      <c r="O82" s="17" t="s">
        <v>13</v>
      </c>
      <c r="P82" s="18">
        <v>0</v>
      </c>
      <c r="Q82" s="19">
        <v>14</v>
      </c>
      <c r="R82" s="18" t="s">
        <v>13</v>
      </c>
      <c r="S82" s="18">
        <v>0</v>
      </c>
      <c r="T82" s="18" t="s">
        <v>14</v>
      </c>
      <c r="U82" s="20">
        <v>16</v>
      </c>
      <c r="V82" s="18" t="s">
        <v>13</v>
      </c>
      <c r="W82" s="21">
        <v>0</v>
      </c>
      <c r="X82" s="22" t="s">
        <v>595</v>
      </c>
      <c r="Y82" s="23" t="s">
        <v>2600</v>
      </c>
      <c r="Z82" s="64">
        <v>255</v>
      </c>
    </row>
    <row r="83" spans="1:26" ht="18" customHeight="1">
      <c r="A83" s="89">
        <f>VLOOKUP(Z83,貼付け!A:C,2,0)</f>
        <v>1031</v>
      </c>
      <c r="B83" s="10" t="s">
        <v>273</v>
      </c>
      <c r="C83" s="10" t="s">
        <v>274</v>
      </c>
      <c r="D83" s="10" t="s">
        <v>275</v>
      </c>
      <c r="E83" s="11" t="s">
        <v>276</v>
      </c>
      <c r="F83" s="11" t="s">
        <v>20</v>
      </c>
      <c r="G83" s="12" t="s">
        <v>12</v>
      </c>
      <c r="H83" s="13" t="s">
        <v>16</v>
      </c>
      <c r="I83" s="23" t="s">
        <v>1757</v>
      </c>
      <c r="J83" s="14">
        <v>9</v>
      </c>
      <c r="K83" s="15" t="s">
        <v>13</v>
      </c>
      <c r="L83" s="16">
        <v>0</v>
      </c>
      <c r="M83" s="17" t="s">
        <v>14</v>
      </c>
      <c r="N83" s="17">
        <v>12</v>
      </c>
      <c r="O83" s="17" t="s">
        <v>13</v>
      </c>
      <c r="P83" s="18">
        <v>0</v>
      </c>
      <c r="Q83" s="19">
        <v>12</v>
      </c>
      <c r="R83" s="18" t="s">
        <v>13</v>
      </c>
      <c r="S83" s="18">
        <v>0</v>
      </c>
      <c r="T83" s="18" t="s">
        <v>14</v>
      </c>
      <c r="U83" s="20">
        <v>24</v>
      </c>
      <c r="V83" s="18" t="s">
        <v>13</v>
      </c>
      <c r="W83" s="21">
        <v>0</v>
      </c>
      <c r="X83" s="22" t="s">
        <v>1088</v>
      </c>
      <c r="Y83" s="23" t="s">
        <v>2829</v>
      </c>
      <c r="Z83" s="64">
        <v>151</v>
      </c>
    </row>
    <row r="84" spans="1:26" ht="18" customHeight="1">
      <c r="A84" s="89">
        <f>VLOOKUP(Z84,貼付け!A:C,2,0)</f>
        <v>372</v>
      </c>
      <c r="B84" s="10" t="s">
        <v>388</v>
      </c>
      <c r="C84" s="10" t="s">
        <v>389</v>
      </c>
      <c r="D84" s="10" t="s">
        <v>275</v>
      </c>
      <c r="E84" s="11" t="s">
        <v>390</v>
      </c>
      <c r="F84" s="11" t="s">
        <v>29</v>
      </c>
      <c r="G84" s="12" t="s">
        <v>12</v>
      </c>
      <c r="H84" s="13" t="s">
        <v>16</v>
      </c>
      <c r="I84" s="10" t="s">
        <v>391</v>
      </c>
      <c r="J84" s="14">
        <v>10</v>
      </c>
      <c r="K84" s="15" t="s">
        <v>13</v>
      </c>
      <c r="L84" s="16">
        <v>0</v>
      </c>
      <c r="M84" s="17" t="s">
        <v>14</v>
      </c>
      <c r="N84" s="17">
        <v>12</v>
      </c>
      <c r="O84" s="17" t="s">
        <v>13</v>
      </c>
      <c r="P84" s="18">
        <v>0</v>
      </c>
      <c r="Q84" s="19">
        <v>12</v>
      </c>
      <c r="R84" s="18" t="s">
        <v>13</v>
      </c>
      <c r="S84" s="18">
        <v>0</v>
      </c>
      <c r="T84" s="18" t="s">
        <v>14</v>
      </c>
      <c r="U84" s="20">
        <v>16</v>
      </c>
      <c r="V84" s="18" t="s">
        <v>13</v>
      </c>
      <c r="W84" s="21">
        <v>0</v>
      </c>
      <c r="X84" s="22" t="s">
        <v>666</v>
      </c>
      <c r="Y84" s="23" t="s">
        <v>2675</v>
      </c>
      <c r="Z84" s="64">
        <v>232</v>
      </c>
    </row>
    <row r="85" spans="1:26" ht="18" customHeight="1">
      <c r="A85" s="89">
        <f>VLOOKUP(Z85,貼付け!A:C,2,0)</f>
        <v>813</v>
      </c>
      <c r="B85" s="10" t="s">
        <v>336</v>
      </c>
      <c r="C85" s="10" t="s">
        <v>337</v>
      </c>
      <c r="D85" s="10" t="s">
        <v>275</v>
      </c>
      <c r="E85" s="11" t="s">
        <v>2733</v>
      </c>
      <c r="F85" s="11" t="s">
        <v>52</v>
      </c>
      <c r="G85" s="12" t="s">
        <v>12</v>
      </c>
      <c r="H85" s="13" t="s">
        <v>16</v>
      </c>
      <c r="I85" s="10" t="s">
        <v>338</v>
      </c>
      <c r="J85" s="14">
        <v>8</v>
      </c>
      <c r="K85" s="15" t="s">
        <v>13</v>
      </c>
      <c r="L85" s="16">
        <v>0</v>
      </c>
      <c r="M85" s="17" t="s">
        <v>14</v>
      </c>
      <c r="N85" s="17">
        <v>14</v>
      </c>
      <c r="O85" s="17" t="s">
        <v>13</v>
      </c>
      <c r="P85" s="18">
        <v>0</v>
      </c>
      <c r="Q85" s="19"/>
      <c r="R85" s="18"/>
      <c r="S85" s="18"/>
      <c r="T85" s="18"/>
      <c r="U85" s="20"/>
      <c r="V85" s="18"/>
      <c r="W85" s="21"/>
      <c r="X85" s="22" t="s">
        <v>2734</v>
      </c>
      <c r="Y85" s="23" t="s">
        <v>2735</v>
      </c>
      <c r="Z85" s="64">
        <v>295</v>
      </c>
    </row>
    <row r="86" spans="1:26" ht="18" customHeight="1">
      <c r="A86" s="89">
        <f>VLOOKUP(Z86,貼付け!A:C,2,0)</f>
        <v>2621</v>
      </c>
      <c r="B86" s="10" t="s">
        <v>2355</v>
      </c>
      <c r="C86" s="10" t="s">
        <v>981</v>
      </c>
      <c r="D86" s="10" t="s">
        <v>168</v>
      </c>
      <c r="E86" s="11" t="s">
        <v>982</v>
      </c>
      <c r="F86" s="11" t="s">
        <v>192</v>
      </c>
      <c r="G86" s="12" t="s">
        <v>12</v>
      </c>
      <c r="H86" s="13" t="s">
        <v>16</v>
      </c>
      <c r="I86" s="23" t="s">
        <v>983</v>
      </c>
      <c r="J86" s="14">
        <v>8</v>
      </c>
      <c r="K86" s="15" t="s">
        <v>13</v>
      </c>
      <c r="L86" s="16">
        <v>0</v>
      </c>
      <c r="M86" s="17" t="s">
        <v>14</v>
      </c>
      <c r="N86" s="17">
        <v>13</v>
      </c>
      <c r="O86" s="17" t="s">
        <v>13</v>
      </c>
      <c r="P86" s="18">
        <v>0</v>
      </c>
      <c r="Q86" s="19"/>
      <c r="R86" s="18"/>
      <c r="S86" s="18"/>
      <c r="T86" s="18"/>
      <c r="U86" s="20"/>
      <c r="V86" s="18"/>
      <c r="W86" s="21"/>
      <c r="X86" s="22"/>
      <c r="Y86" s="23" t="s">
        <v>16</v>
      </c>
      <c r="Z86" s="64">
        <v>18</v>
      </c>
    </row>
    <row r="87" spans="1:26" ht="18" customHeight="1">
      <c r="A87" s="89">
        <f>VLOOKUP(Z87,貼付け!A:C,2,0)</f>
        <v>2638</v>
      </c>
      <c r="B87" s="10" t="s">
        <v>2436</v>
      </c>
      <c r="C87" s="10" t="s">
        <v>597</v>
      </c>
      <c r="D87" s="10" t="s">
        <v>168</v>
      </c>
      <c r="E87" s="11" t="s">
        <v>2437</v>
      </c>
      <c r="F87" s="11" t="s">
        <v>192</v>
      </c>
      <c r="G87" s="12" t="s">
        <v>12</v>
      </c>
      <c r="H87" s="13" t="s">
        <v>16</v>
      </c>
      <c r="I87" s="10" t="s">
        <v>670</v>
      </c>
      <c r="J87" s="14"/>
      <c r="K87" s="15"/>
      <c r="L87" s="16"/>
      <c r="M87" s="17"/>
      <c r="N87" s="17"/>
      <c r="O87" s="17"/>
      <c r="P87" s="18"/>
      <c r="Q87" s="19">
        <v>21</v>
      </c>
      <c r="R87" s="18" t="s">
        <v>13</v>
      </c>
      <c r="S87" s="18">
        <v>0</v>
      </c>
      <c r="T87" s="18" t="s">
        <v>14</v>
      </c>
      <c r="U87" s="20">
        <v>22</v>
      </c>
      <c r="V87" s="18" t="s">
        <v>13</v>
      </c>
      <c r="W87" s="21">
        <v>0</v>
      </c>
      <c r="X87" s="22" t="s">
        <v>2438</v>
      </c>
      <c r="Y87" s="23" t="s">
        <v>16</v>
      </c>
      <c r="Z87" s="64">
        <v>97</v>
      </c>
    </row>
    <row r="88" spans="1:26" ht="18" customHeight="1">
      <c r="A88" s="89">
        <f>VLOOKUP(Z88,貼付け!A:C,2,0)</f>
        <v>67</v>
      </c>
      <c r="B88" s="10" t="s">
        <v>1438</v>
      </c>
      <c r="C88" s="10" t="s">
        <v>167</v>
      </c>
      <c r="D88" s="10" t="s">
        <v>168</v>
      </c>
      <c r="E88" s="11" t="s">
        <v>2507</v>
      </c>
      <c r="F88" s="11" t="s">
        <v>169</v>
      </c>
      <c r="G88" s="12" t="s">
        <v>12</v>
      </c>
      <c r="H88" s="13" t="s">
        <v>16</v>
      </c>
      <c r="I88" s="10" t="s">
        <v>170</v>
      </c>
      <c r="J88" s="14">
        <v>9</v>
      </c>
      <c r="K88" s="15" t="s">
        <v>13</v>
      </c>
      <c r="L88" s="16">
        <v>0</v>
      </c>
      <c r="M88" s="17" t="s">
        <v>14</v>
      </c>
      <c r="N88" s="17">
        <v>12</v>
      </c>
      <c r="O88" s="17" t="s">
        <v>13</v>
      </c>
      <c r="P88" s="18">
        <v>0</v>
      </c>
      <c r="Q88" s="19">
        <v>12</v>
      </c>
      <c r="R88" s="18" t="s">
        <v>13</v>
      </c>
      <c r="S88" s="18">
        <v>0</v>
      </c>
      <c r="T88" s="18" t="s">
        <v>14</v>
      </c>
      <c r="U88" s="20">
        <v>17</v>
      </c>
      <c r="V88" s="18" t="s">
        <v>13</v>
      </c>
      <c r="W88" s="21">
        <v>0</v>
      </c>
      <c r="X88" s="22" t="s">
        <v>596</v>
      </c>
      <c r="Y88" s="23" t="s">
        <v>2830</v>
      </c>
      <c r="Z88" s="64">
        <v>171</v>
      </c>
    </row>
    <row r="89" spans="1:26" ht="18" customHeight="1">
      <c r="A89" s="89">
        <f>VLOOKUP(Z89,貼付け!A:C,2,0)</f>
        <v>334</v>
      </c>
      <c r="B89" s="10" t="s">
        <v>474</v>
      </c>
      <c r="C89" s="10" t="s">
        <v>667</v>
      </c>
      <c r="D89" s="10" t="s">
        <v>168</v>
      </c>
      <c r="E89" s="11" t="s">
        <v>668</v>
      </c>
      <c r="F89" s="11" t="s">
        <v>20</v>
      </c>
      <c r="G89" s="12" t="s">
        <v>12</v>
      </c>
      <c r="H89" s="13" t="s">
        <v>16</v>
      </c>
      <c r="I89" s="10" t="s">
        <v>669</v>
      </c>
      <c r="J89" s="14">
        <v>9</v>
      </c>
      <c r="K89" s="15" t="s">
        <v>13</v>
      </c>
      <c r="L89" s="16">
        <v>0</v>
      </c>
      <c r="M89" s="17" t="s">
        <v>14</v>
      </c>
      <c r="N89" s="17">
        <v>12</v>
      </c>
      <c r="O89" s="17" t="s">
        <v>13</v>
      </c>
      <c r="P89" s="18">
        <v>0</v>
      </c>
      <c r="Q89" s="19"/>
      <c r="R89" s="18"/>
      <c r="S89" s="18"/>
      <c r="T89" s="18"/>
      <c r="U89" s="20"/>
      <c r="V89" s="18"/>
      <c r="W89" s="21"/>
      <c r="X89" s="22"/>
      <c r="Y89" s="23" t="s">
        <v>2527</v>
      </c>
      <c r="Z89" s="64">
        <v>191</v>
      </c>
    </row>
    <row r="90" spans="1:26" ht="18" customHeight="1">
      <c r="A90" s="89">
        <f>VLOOKUP(Z90,貼付け!A:C,2,0)</f>
        <v>1122</v>
      </c>
      <c r="B90" s="10" t="s">
        <v>2266</v>
      </c>
      <c r="C90" s="10" t="s">
        <v>1921</v>
      </c>
      <c r="D90" s="10" t="s">
        <v>168</v>
      </c>
      <c r="E90" s="11" t="s">
        <v>2613</v>
      </c>
      <c r="F90" s="11" t="s">
        <v>20</v>
      </c>
      <c r="G90" s="12" t="s">
        <v>12</v>
      </c>
      <c r="H90" s="59" t="s">
        <v>16</v>
      </c>
      <c r="I90" s="10" t="s">
        <v>2614</v>
      </c>
      <c r="J90" s="14">
        <v>0</v>
      </c>
      <c r="K90" s="15" t="s">
        <v>13</v>
      </c>
      <c r="L90" s="16">
        <v>0</v>
      </c>
      <c r="M90" s="17" t="s">
        <v>14</v>
      </c>
      <c r="N90" s="17">
        <v>12</v>
      </c>
      <c r="O90" s="17" t="s">
        <v>13</v>
      </c>
      <c r="P90" s="18">
        <v>0</v>
      </c>
      <c r="Q90" s="19">
        <v>12</v>
      </c>
      <c r="R90" s="18" t="s">
        <v>13</v>
      </c>
      <c r="S90" s="18">
        <v>0</v>
      </c>
      <c r="T90" s="18" t="s">
        <v>14</v>
      </c>
      <c r="U90" s="20">
        <v>24</v>
      </c>
      <c r="V90" s="18" t="s">
        <v>13</v>
      </c>
      <c r="W90" s="21">
        <v>0</v>
      </c>
      <c r="X90" s="22" t="s">
        <v>2615</v>
      </c>
      <c r="Y90" s="23" t="s">
        <v>2616</v>
      </c>
      <c r="Z90" s="64">
        <v>264</v>
      </c>
    </row>
    <row r="91" spans="1:26" ht="18" customHeight="1">
      <c r="A91" s="89">
        <f>VLOOKUP(Z91,貼付け!A:C,2,0)</f>
        <v>2274</v>
      </c>
      <c r="B91" s="10" t="s">
        <v>356</v>
      </c>
      <c r="C91" s="10" t="s">
        <v>357</v>
      </c>
      <c r="D91" s="10" t="s">
        <v>168</v>
      </c>
      <c r="E91" s="11" t="s">
        <v>358</v>
      </c>
      <c r="F91" s="11" t="s">
        <v>20</v>
      </c>
      <c r="G91" s="12" t="s">
        <v>12</v>
      </c>
      <c r="H91" s="13" t="s">
        <v>16</v>
      </c>
      <c r="I91" s="10" t="s">
        <v>359</v>
      </c>
      <c r="J91" s="14">
        <v>9</v>
      </c>
      <c r="K91" s="15" t="s">
        <v>13</v>
      </c>
      <c r="L91" s="16">
        <v>0</v>
      </c>
      <c r="M91" s="17" t="s">
        <v>14</v>
      </c>
      <c r="N91" s="17">
        <v>12</v>
      </c>
      <c r="O91" s="17" t="s">
        <v>13</v>
      </c>
      <c r="P91" s="18">
        <v>0</v>
      </c>
      <c r="Q91" s="19"/>
      <c r="R91" s="18"/>
      <c r="S91" s="18"/>
      <c r="T91" s="18"/>
      <c r="U91" s="20"/>
      <c r="V91" s="18"/>
      <c r="W91" s="21"/>
      <c r="X91" s="22"/>
      <c r="Y91" s="23" t="s">
        <v>16</v>
      </c>
      <c r="Z91" s="64">
        <v>268</v>
      </c>
    </row>
    <row r="92" spans="1:26" ht="18" customHeight="1">
      <c r="A92" s="89">
        <f>VLOOKUP(Z92,貼付け!A:C,2,0)</f>
        <v>1288</v>
      </c>
      <c r="B92" s="10" t="s">
        <v>1214</v>
      </c>
      <c r="C92" s="10" t="s">
        <v>801</v>
      </c>
      <c r="D92" s="10" t="s">
        <v>141</v>
      </c>
      <c r="E92" s="11" t="s">
        <v>802</v>
      </c>
      <c r="F92" s="11" t="s">
        <v>20</v>
      </c>
      <c r="G92" s="12" t="s">
        <v>12</v>
      </c>
      <c r="H92" s="13" t="s">
        <v>16</v>
      </c>
      <c r="I92" s="10" t="s">
        <v>803</v>
      </c>
      <c r="J92" s="14">
        <v>9</v>
      </c>
      <c r="K92" s="15" t="s">
        <v>13</v>
      </c>
      <c r="L92" s="16">
        <v>0</v>
      </c>
      <c r="M92" s="17" t="s">
        <v>14</v>
      </c>
      <c r="N92" s="17">
        <v>10</v>
      </c>
      <c r="O92" s="17" t="s">
        <v>13</v>
      </c>
      <c r="P92" s="18">
        <v>0</v>
      </c>
      <c r="Q92" s="19"/>
      <c r="R92" s="18"/>
      <c r="S92" s="18"/>
      <c r="T92" s="18"/>
      <c r="U92" s="20"/>
      <c r="V92" s="18"/>
      <c r="W92" s="21"/>
      <c r="X92" s="22" t="s">
        <v>2381</v>
      </c>
      <c r="Y92" s="23" t="s">
        <v>2636</v>
      </c>
      <c r="Z92" s="64">
        <v>47</v>
      </c>
    </row>
    <row r="93" spans="1:26" ht="18" customHeight="1">
      <c r="A93" s="89">
        <f>VLOOKUP(Z93,貼付け!A:C,2,0)</f>
        <v>2670</v>
      </c>
      <c r="B93" s="10" t="s">
        <v>516</v>
      </c>
      <c r="C93" s="10" t="s">
        <v>799</v>
      </c>
      <c r="D93" s="10" t="s">
        <v>141</v>
      </c>
      <c r="E93" s="11" t="s">
        <v>2382</v>
      </c>
      <c r="F93" s="11" t="s">
        <v>192</v>
      </c>
      <c r="G93" s="12" t="s">
        <v>12</v>
      </c>
      <c r="H93" s="13" t="s">
        <v>16</v>
      </c>
      <c r="I93" s="10" t="s">
        <v>800</v>
      </c>
      <c r="J93" s="14">
        <v>9</v>
      </c>
      <c r="K93" s="15" t="s">
        <v>13</v>
      </c>
      <c r="L93" s="16">
        <v>30</v>
      </c>
      <c r="M93" s="17" t="s">
        <v>14</v>
      </c>
      <c r="N93" s="17">
        <v>12</v>
      </c>
      <c r="O93" s="17" t="s">
        <v>13</v>
      </c>
      <c r="P93" s="18">
        <v>0</v>
      </c>
      <c r="Q93" s="19"/>
      <c r="R93" s="18"/>
      <c r="S93" s="18"/>
      <c r="T93" s="18"/>
      <c r="U93" s="20"/>
      <c r="V93" s="18"/>
      <c r="W93" s="21"/>
      <c r="X93" s="22" t="s">
        <v>2383</v>
      </c>
      <c r="Y93" s="23" t="s">
        <v>2384</v>
      </c>
      <c r="Z93" s="64">
        <v>53</v>
      </c>
    </row>
    <row r="94" spans="1:26" ht="18" customHeight="1">
      <c r="A94" s="89">
        <f>VLOOKUP(Z94,貼付け!A:C,2,0)</f>
        <v>643</v>
      </c>
      <c r="B94" s="10" t="s">
        <v>495</v>
      </c>
      <c r="C94" s="10" t="s">
        <v>671</v>
      </c>
      <c r="D94" s="10" t="s">
        <v>141</v>
      </c>
      <c r="E94" s="11" t="s">
        <v>2410</v>
      </c>
      <c r="F94" s="11" t="s">
        <v>20</v>
      </c>
      <c r="G94" s="12" t="s">
        <v>15</v>
      </c>
      <c r="H94" s="13" t="s">
        <v>17</v>
      </c>
      <c r="I94" s="10" t="s">
        <v>672</v>
      </c>
      <c r="J94" s="14"/>
      <c r="K94" s="15"/>
      <c r="L94" s="16"/>
      <c r="M94" s="17"/>
      <c r="N94" s="17"/>
      <c r="O94" s="17"/>
      <c r="P94" s="18"/>
      <c r="Q94" s="19">
        <v>18</v>
      </c>
      <c r="R94" s="18" t="s">
        <v>13</v>
      </c>
      <c r="S94" s="18">
        <v>0</v>
      </c>
      <c r="T94" s="18" t="s">
        <v>14</v>
      </c>
      <c r="U94" s="20">
        <v>19</v>
      </c>
      <c r="V94" s="18" t="s">
        <v>13</v>
      </c>
      <c r="W94" s="21">
        <v>0</v>
      </c>
      <c r="X94" s="22" t="s">
        <v>1089</v>
      </c>
      <c r="Y94" s="23" t="s">
        <v>16</v>
      </c>
      <c r="Z94" s="64">
        <v>76</v>
      </c>
    </row>
    <row r="95" spans="1:26" ht="18" customHeight="1">
      <c r="A95" s="89">
        <f>VLOOKUP(Z95,貼付け!A:C,2,0)</f>
        <v>3022</v>
      </c>
      <c r="B95" s="10" t="s">
        <v>1932</v>
      </c>
      <c r="C95" s="10" t="s">
        <v>960</v>
      </c>
      <c r="D95" s="10" t="s">
        <v>141</v>
      </c>
      <c r="E95" s="11" t="s">
        <v>2427</v>
      </c>
      <c r="F95" s="11" t="s">
        <v>29</v>
      </c>
      <c r="G95" s="12" t="s">
        <v>15</v>
      </c>
      <c r="H95" s="13" t="s">
        <v>17</v>
      </c>
      <c r="I95" s="10" t="s">
        <v>1933</v>
      </c>
      <c r="J95" s="14">
        <v>9</v>
      </c>
      <c r="K95" s="15" t="s">
        <v>13</v>
      </c>
      <c r="L95" s="16">
        <v>0</v>
      </c>
      <c r="M95" s="17" t="s">
        <v>14</v>
      </c>
      <c r="N95" s="17">
        <v>12</v>
      </c>
      <c r="O95" s="17" t="s">
        <v>13</v>
      </c>
      <c r="P95" s="18">
        <v>0</v>
      </c>
      <c r="Q95" s="19">
        <v>12</v>
      </c>
      <c r="R95" s="18" t="s">
        <v>13</v>
      </c>
      <c r="S95" s="18">
        <v>0</v>
      </c>
      <c r="T95" s="18" t="s">
        <v>14</v>
      </c>
      <c r="U95" s="20">
        <v>15</v>
      </c>
      <c r="V95" s="18" t="s">
        <v>13</v>
      </c>
      <c r="W95" s="21">
        <v>0</v>
      </c>
      <c r="X95" s="22"/>
      <c r="Y95" s="23" t="s">
        <v>2428</v>
      </c>
      <c r="Z95" s="64">
        <v>93</v>
      </c>
    </row>
    <row r="96" spans="1:26" ht="18" customHeight="1">
      <c r="A96" s="89">
        <f>VLOOKUP(Z96,貼付け!A:C,2,0)</f>
        <v>2892</v>
      </c>
      <c r="B96" s="10" t="s">
        <v>1046</v>
      </c>
      <c r="C96" s="10" t="s">
        <v>960</v>
      </c>
      <c r="D96" s="10" t="s">
        <v>141</v>
      </c>
      <c r="E96" s="11" t="s">
        <v>2473</v>
      </c>
      <c r="F96" s="11" t="s">
        <v>29</v>
      </c>
      <c r="G96" s="12" t="s">
        <v>12</v>
      </c>
      <c r="H96" s="13" t="s">
        <v>16</v>
      </c>
      <c r="I96" s="10" t="s">
        <v>1015</v>
      </c>
      <c r="J96" s="14">
        <v>9</v>
      </c>
      <c r="K96" s="15" t="s">
        <v>13</v>
      </c>
      <c r="L96" s="16">
        <v>0</v>
      </c>
      <c r="M96" s="17" t="s">
        <v>14</v>
      </c>
      <c r="N96" s="17">
        <v>12</v>
      </c>
      <c r="O96" s="17" t="s">
        <v>13</v>
      </c>
      <c r="P96" s="18">
        <v>0</v>
      </c>
      <c r="Q96" s="19">
        <v>12</v>
      </c>
      <c r="R96" s="18" t="s">
        <v>13</v>
      </c>
      <c r="S96" s="18">
        <v>0</v>
      </c>
      <c r="T96" s="18" t="s">
        <v>14</v>
      </c>
      <c r="U96" s="20">
        <v>15</v>
      </c>
      <c r="V96" s="18" t="s">
        <v>13</v>
      </c>
      <c r="W96" s="21">
        <v>0</v>
      </c>
      <c r="X96" s="22"/>
      <c r="Y96" s="23" t="s">
        <v>1298</v>
      </c>
      <c r="Z96" s="64">
        <v>139</v>
      </c>
    </row>
    <row r="97" spans="1:26" ht="18" customHeight="1">
      <c r="A97" s="89">
        <f>VLOOKUP(Z97,貼付け!A:C,2,0)</f>
        <v>1621</v>
      </c>
      <c r="B97" s="10" t="s">
        <v>408</v>
      </c>
      <c r="C97" s="10" t="s">
        <v>140</v>
      </c>
      <c r="D97" s="10" t="s">
        <v>141</v>
      </c>
      <c r="E97" s="11" t="s">
        <v>409</v>
      </c>
      <c r="F97" s="11" t="s">
        <v>20</v>
      </c>
      <c r="G97" s="12" t="s">
        <v>12</v>
      </c>
      <c r="H97" s="13" t="s">
        <v>16</v>
      </c>
      <c r="I97" s="23" t="s">
        <v>410</v>
      </c>
      <c r="J97" s="14">
        <v>10</v>
      </c>
      <c r="K97" s="15" t="s">
        <v>13</v>
      </c>
      <c r="L97" s="16">
        <v>0</v>
      </c>
      <c r="M97" s="17" t="s">
        <v>14</v>
      </c>
      <c r="N97" s="17">
        <v>13</v>
      </c>
      <c r="O97" s="17" t="s">
        <v>13</v>
      </c>
      <c r="P97" s="18">
        <v>0</v>
      </c>
      <c r="Q97" s="19"/>
      <c r="R97" s="18"/>
      <c r="S97" s="18"/>
      <c r="T97" s="18"/>
      <c r="U97" s="20"/>
      <c r="V97" s="18"/>
      <c r="W97" s="21"/>
      <c r="X97" s="22" t="s">
        <v>599</v>
      </c>
      <c r="Y97" s="23" t="s">
        <v>1047</v>
      </c>
      <c r="Z97" s="64">
        <v>150</v>
      </c>
    </row>
    <row r="98" spans="1:26" ht="18" customHeight="1">
      <c r="A98" s="89">
        <f>VLOOKUP(Z98,貼付け!A:C,2,0)</f>
        <v>49</v>
      </c>
      <c r="B98" s="10" t="s">
        <v>2059</v>
      </c>
      <c r="C98" s="10" t="s">
        <v>2057</v>
      </c>
      <c r="D98" s="10" t="s">
        <v>141</v>
      </c>
      <c r="E98" s="11" t="s">
        <v>2060</v>
      </c>
      <c r="F98" s="11" t="s">
        <v>52</v>
      </c>
      <c r="G98" s="12" t="s">
        <v>12</v>
      </c>
      <c r="H98" s="13" t="s">
        <v>16</v>
      </c>
      <c r="I98" s="10" t="s">
        <v>2065</v>
      </c>
      <c r="J98" s="14">
        <v>10</v>
      </c>
      <c r="K98" s="15" t="s">
        <v>13</v>
      </c>
      <c r="L98" s="16">
        <v>0</v>
      </c>
      <c r="M98" s="17" t="s">
        <v>14</v>
      </c>
      <c r="N98" s="17">
        <v>12</v>
      </c>
      <c r="O98" s="17" t="s">
        <v>13</v>
      </c>
      <c r="P98" s="18">
        <v>0</v>
      </c>
      <c r="Q98" s="19">
        <v>12</v>
      </c>
      <c r="R98" s="18" t="s">
        <v>13</v>
      </c>
      <c r="S98" s="18">
        <v>0</v>
      </c>
      <c r="T98" s="18" t="s">
        <v>14</v>
      </c>
      <c r="U98" s="20">
        <v>20</v>
      </c>
      <c r="V98" s="18" t="s">
        <v>13</v>
      </c>
      <c r="W98" s="21">
        <v>0</v>
      </c>
      <c r="X98" s="22" t="s">
        <v>2237</v>
      </c>
      <c r="Y98" s="23" t="s">
        <v>2831</v>
      </c>
      <c r="Z98" s="64">
        <v>209</v>
      </c>
    </row>
    <row r="99" spans="1:26" ht="18" customHeight="1">
      <c r="A99" s="89">
        <f>VLOOKUP(Z99,貼付け!A:C,2,0)</f>
        <v>267</v>
      </c>
      <c r="B99" s="10" t="s">
        <v>2722</v>
      </c>
      <c r="C99" s="10" t="s">
        <v>960</v>
      </c>
      <c r="D99" s="10" t="s">
        <v>141</v>
      </c>
      <c r="E99" s="11" t="s">
        <v>2723</v>
      </c>
      <c r="F99" s="11" t="s">
        <v>20</v>
      </c>
      <c r="G99" s="12" t="s">
        <v>12</v>
      </c>
      <c r="H99" s="13" t="s">
        <v>16</v>
      </c>
      <c r="I99" s="10" t="s">
        <v>2724</v>
      </c>
      <c r="J99" s="14">
        <v>10</v>
      </c>
      <c r="K99" s="15" t="s">
        <v>13</v>
      </c>
      <c r="L99" s="16">
        <v>0</v>
      </c>
      <c r="M99" s="17" t="s">
        <v>14</v>
      </c>
      <c r="N99" s="17">
        <v>13</v>
      </c>
      <c r="O99" s="17" t="s">
        <v>13</v>
      </c>
      <c r="P99" s="18">
        <v>30</v>
      </c>
      <c r="Q99" s="19">
        <v>14</v>
      </c>
      <c r="R99" s="18" t="s">
        <v>13</v>
      </c>
      <c r="S99" s="18">
        <v>30</v>
      </c>
      <c r="T99" s="18" t="s">
        <v>14</v>
      </c>
      <c r="U99" s="20">
        <v>18</v>
      </c>
      <c r="V99" s="18" t="s">
        <v>13</v>
      </c>
      <c r="W99" s="21">
        <v>0</v>
      </c>
      <c r="X99" s="22" t="s">
        <v>2725</v>
      </c>
      <c r="Y99" s="23" t="s">
        <v>2726</v>
      </c>
      <c r="Z99" s="64">
        <v>217</v>
      </c>
    </row>
    <row r="100" spans="1:26" ht="18" customHeight="1">
      <c r="A100" s="89">
        <f>VLOOKUP(Z100,貼付け!A:C,2,0)</f>
        <v>1432</v>
      </c>
      <c r="B100" s="10" t="s">
        <v>218</v>
      </c>
      <c r="C100" s="10" t="s">
        <v>219</v>
      </c>
      <c r="D100" s="10" t="s">
        <v>141</v>
      </c>
      <c r="E100" s="11" t="s">
        <v>2628</v>
      </c>
      <c r="F100" s="11" t="s">
        <v>20</v>
      </c>
      <c r="G100" s="12" t="s">
        <v>12</v>
      </c>
      <c r="H100" s="13" t="s">
        <v>16</v>
      </c>
      <c r="I100" s="10" t="s">
        <v>221</v>
      </c>
      <c r="J100" s="14">
        <v>11</v>
      </c>
      <c r="K100" s="15" t="s">
        <v>13</v>
      </c>
      <c r="L100" s="16">
        <v>30</v>
      </c>
      <c r="M100" s="17" t="s">
        <v>14</v>
      </c>
      <c r="N100" s="17">
        <v>13</v>
      </c>
      <c r="O100" s="17" t="s">
        <v>13</v>
      </c>
      <c r="P100" s="18">
        <v>0</v>
      </c>
      <c r="Q100" s="19">
        <v>16</v>
      </c>
      <c r="R100" s="18" t="s">
        <v>13</v>
      </c>
      <c r="S100" s="18">
        <v>0</v>
      </c>
      <c r="T100" s="18" t="s">
        <v>14</v>
      </c>
      <c r="U100" s="20">
        <v>18</v>
      </c>
      <c r="V100" s="18" t="s">
        <v>13</v>
      </c>
      <c r="W100" s="21">
        <v>0</v>
      </c>
      <c r="X100" s="22" t="s">
        <v>598</v>
      </c>
      <c r="Y100" s="23" t="s">
        <v>1090</v>
      </c>
      <c r="Z100" s="64">
        <v>279</v>
      </c>
    </row>
    <row r="101" spans="1:26" ht="18" customHeight="1">
      <c r="A101" s="89">
        <f>VLOOKUP(Z101,貼付け!A:C,2,0)</f>
        <v>1983</v>
      </c>
      <c r="B101" s="10" t="s">
        <v>2274</v>
      </c>
      <c r="C101" s="10" t="s">
        <v>182</v>
      </c>
      <c r="D101" s="10" t="s">
        <v>47</v>
      </c>
      <c r="E101" s="11" t="s">
        <v>183</v>
      </c>
      <c r="F101" s="11" t="s">
        <v>20</v>
      </c>
      <c r="G101" s="12" t="s">
        <v>12</v>
      </c>
      <c r="H101" s="13" t="s">
        <v>16</v>
      </c>
      <c r="I101" s="10" t="s">
        <v>184</v>
      </c>
      <c r="J101" s="14">
        <v>10</v>
      </c>
      <c r="K101" s="15" t="s">
        <v>13</v>
      </c>
      <c r="L101" s="16">
        <v>0</v>
      </c>
      <c r="M101" s="17" t="s">
        <v>14</v>
      </c>
      <c r="N101" s="17">
        <v>13</v>
      </c>
      <c r="O101" s="17" t="s">
        <v>13</v>
      </c>
      <c r="P101" s="18">
        <v>0</v>
      </c>
      <c r="Q101" s="19">
        <v>14</v>
      </c>
      <c r="R101" s="18" t="s">
        <v>13</v>
      </c>
      <c r="S101" s="18">
        <v>0</v>
      </c>
      <c r="T101" s="18" t="s">
        <v>14</v>
      </c>
      <c r="U101" s="20">
        <v>18</v>
      </c>
      <c r="V101" s="18" t="s">
        <v>13</v>
      </c>
      <c r="W101" s="21">
        <v>0</v>
      </c>
      <c r="X101" s="22" t="s">
        <v>2638</v>
      </c>
      <c r="Y101" s="23" t="s">
        <v>2639</v>
      </c>
      <c r="Z101" s="64">
        <v>56</v>
      </c>
    </row>
    <row r="102" spans="1:26" ht="18" customHeight="1">
      <c r="A102" s="89">
        <f>VLOOKUP(Z102,貼付け!A:C,2,0)</f>
        <v>2779</v>
      </c>
      <c r="B102" s="10" t="s">
        <v>552</v>
      </c>
      <c r="C102" s="10" t="s">
        <v>901</v>
      </c>
      <c r="D102" s="10" t="s">
        <v>47</v>
      </c>
      <c r="E102" s="11" t="s">
        <v>902</v>
      </c>
      <c r="F102" s="11" t="s">
        <v>20</v>
      </c>
      <c r="G102" s="12" t="s">
        <v>12</v>
      </c>
      <c r="H102" s="13" t="s">
        <v>16</v>
      </c>
      <c r="I102" s="10" t="s">
        <v>903</v>
      </c>
      <c r="J102" s="14">
        <v>5</v>
      </c>
      <c r="K102" s="15" t="s">
        <v>13</v>
      </c>
      <c r="L102" s="16">
        <v>0</v>
      </c>
      <c r="M102" s="17" t="s">
        <v>14</v>
      </c>
      <c r="N102" s="17">
        <v>11</v>
      </c>
      <c r="O102" s="17" t="s">
        <v>13</v>
      </c>
      <c r="P102" s="18">
        <v>0</v>
      </c>
      <c r="Q102" s="19"/>
      <c r="R102" s="18"/>
      <c r="S102" s="18"/>
      <c r="T102" s="18"/>
      <c r="U102" s="20"/>
      <c r="V102" s="18"/>
      <c r="W102" s="21"/>
      <c r="X102" s="22" t="s">
        <v>2230</v>
      </c>
      <c r="Y102" s="23" t="s">
        <v>2399</v>
      </c>
      <c r="Z102" s="64">
        <v>68</v>
      </c>
    </row>
    <row r="103" spans="1:26" ht="18" customHeight="1">
      <c r="A103" s="89">
        <f>VLOOKUP(Z103,貼付け!A:C,2,0)</f>
        <v>1243</v>
      </c>
      <c r="B103" s="10" t="s">
        <v>186</v>
      </c>
      <c r="C103" s="10" t="s">
        <v>187</v>
      </c>
      <c r="D103" s="10" t="s">
        <v>47</v>
      </c>
      <c r="E103" s="11" t="s">
        <v>2411</v>
      </c>
      <c r="F103" s="11" t="s">
        <v>39</v>
      </c>
      <c r="G103" s="12" t="s">
        <v>12</v>
      </c>
      <c r="H103" s="13" t="s">
        <v>16</v>
      </c>
      <c r="I103" s="10" t="s">
        <v>188</v>
      </c>
      <c r="J103" s="14">
        <v>11</v>
      </c>
      <c r="K103" s="15" t="s">
        <v>13</v>
      </c>
      <c r="L103" s="16">
        <v>0</v>
      </c>
      <c r="M103" s="17" t="s">
        <v>14</v>
      </c>
      <c r="N103" s="17">
        <v>12</v>
      </c>
      <c r="O103" s="17" t="s">
        <v>13</v>
      </c>
      <c r="P103" s="18">
        <v>0</v>
      </c>
      <c r="Q103" s="19"/>
      <c r="R103" s="18"/>
      <c r="S103" s="18"/>
      <c r="T103" s="18"/>
      <c r="U103" s="20"/>
      <c r="V103" s="18"/>
      <c r="W103" s="21"/>
      <c r="X103" s="22" t="s">
        <v>601</v>
      </c>
      <c r="Y103" s="23" t="s">
        <v>16</v>
      </c>
      <c r="Z103" s="64">
        <v>77</v>
      </c>
    </row>
    <row r="104" spans="1:26" ht="18" customHeight="1">
      <c r="A104" s="89">
        <f>VLOOKUP(Z104,貼付け!A:C,2,0)</f>
        <v>2966</v>
      </c>
      <c r="B104" s="10" t="s">
        <v>1925</v>
      </c>
      <c r="C104" s="10" t="s">
        <v>1924</v>
      </c>
      <c r="D104" s="10" t="s">
        <v>47</v>
      </c>
      <c r="E104" s="11" t="s">
        <v>2698</v>
      </c>
      <c r="F104" s="11" t="s">
        <v>20</v>
      </c>
      <c r="G104" s="12" t="s">
        <v>12</v>
      </c>
      <c r="H104" s="13" t="s">
        <v>16</v>
      </c>
      <c r="I104" s="10" t="s">
        <v>1927</v>
      </c>
      <c r="J104" s="14">
        <v>14</v>
      </c>
      <c r="K104" s="15" t="s">
        <v>13</v>
      </c>
      <c r="L104" s="16">
        <v>0</v>
      </c>
      <c r="M104" s="17" t="s">
        <v>14</v>
      </c>
      <c r="N104" s="17">
        <v>18</v>
      </c>
      <c r="O104" s="17" t="s">
        <v>13</v>
      </c>
      <c r="P104" s="18">
        <v>0</v>
      </c>
      <c r="Q104" s="19"/>
      <c r="R104" s="18"/>
      <c r="S104" s="18"/>
      <c r="T104" s="18"/>
      <c r="U104" s="20"/>
      <c r="V104" s="18"/>
      <c r="W104" s="21"/>
      <c r="X104" s="22" t="s">
        <v>2222</v>
      </c>
      <c r="Y104" s="23" t="s">
        <v>2832</v>
      </c>
      <c r="Z104" s="64">
        <v>87</v>
      </c>
    </row>
    <row r="105" spans="1:26" ht="18" customHeight="1">
      <c r="A105" s="89">
        <f>VLOOKUP(Z105,貼付け!A:C,2,0)</f>
        <v>3086</v>
      </c>
      <c r="B105" s="10" t="s">
        <v>2443</v>
      </c>
      <c r="C105" s="10" t="s">
        <v>2066</v>
      </c>
      <c r="D105" s="10" t="s">
        <v>47</v>
      </c>
      <c r="E105" s="11" t="s">
        <v>2444</v>
      </c>
      <c r="F105" s="11" t="s">
        <v>39</v>
      </c>
      <c r="G105" s="12" t="s">
        <v>12</v>
      </c>
      <c r="H105" s="13" t="s">
        <v>16</v>
      </c>
      <c r="I105" s="10" t="s">
        <v>2068</v>
      </c>
      <c r="J105" s="14">
        <v>10</v>
      </c>
      <c r="K105" s="15" t="s">
        <v>13</v>
      </c>
      <c r="L105" s="16">
        <v>0</v>
      </c>
      <c r="M105" s="17" t="s">
        <v>14</v>
      </c>
      <c r="N105" s="17">
        <v>12</v>
      </c>
      <c r="O105" s="17" t="s">
        <v>13</v>
      </c>
      <c r="P105" s="18">
        <v>0</v>
      </c>
      <c r="Q105" s="19">
        <v>12</v>
      </c>
      <c r="R105" s="18" t="s">
        <v>13</v>
      </c>
      <c r="S105" s="18">
        <v>0</v>
      </c>
      <c r="T105" s="18" t="s">
        <v>14</v>
      </c>
      <c r="U105" s="20">
        <v>18</v>
      </c>
      <c r="V105" s="18" t="s">
        <v>13</v>
      </c>
      <c r="W105" s="21">
        <v>0</v>
      </c>
      <c r="X105" s="22" t="s">
        <v>2445</v>
      </c>
      <c r="Y105" s="23" t="s">
        <v>2833</v>
      </c>
      <c r="Z105" s="64">
        <v>103</v>
      </c>
    </row>
    <row r="106" spans="1:26" ht="18" customHeight="1">
      <c r="A106" s="89">
        <f>VLOOKUP(Z106,貼付け!A:C,2,0)</f>
        <v>1820</v>
      </c>
      <c r="B106" s="10" t="s">
        <v>466</v>
      </c>
      <c r="C106" s="10" t="s">
        <v>367</v>
      </c>
      <c r="D106" s="10" t="s">
        <v>47</v>
      </c>
      <c r="E106" s="11" t="s">
        <v>603</v>
      </c>
      <c r="F106" s="11" t="s">
        <v>20</v>
      </c>
      <c r="G106" s="12" t="s">
        <v>12</v>
      </c>
      <c r="H106" s="13" t="s">
        <v>16</v>
      </c>
      <c r="I106" s="10" t="s">
        <v>368</v>
      </c>
      <c r="J106" s="14">
        <v>10</v>
      </c>
      <c r="K106" s="15" t="s">
        <v>13</v>
      </c>
      <c r="L106" s="16">
        <v>0</v>
      </c>
      <c r="M106" s="17" t="s">
        <v>14</v>
      </c>
      <c r="N106" s="17">
        <v>14</v>
      </c>
      <c r="O106" s="17" t="s">
        <v>13</v>
      </c>
      <c r="P106" s="18">
        <v>30</v>
      </c>
      <c r="Q106" s="19"/>
      <c r="R106" s="18"/>
      <c r="S106" s="18"/>
      <c r="T106" s="18"/>
      <c r="U106" s="20"/>
      <c r="V106" s="18"/>
      <c r="W106" s="21"/>
      <c r="X106" s="22" t="s">
        <v>2452</v>
      </c>
      <c r="Y106" s="23"/>
      <c r="Z106" s="64">
        <v>109</v>
      </c>
    </row>
    <row r="107" spans="1:26" ht="18" customHeight="1">
      <c r="A107" s="89">
        <f>VLOOKUP(Z107,貼付け!A:C,2,0)</f>
        <v>1286</v>
      </c>
      <c r="B107" s="10" t="s">
        <v>297</v>
      </c>
      <c r="C107" s="10" t="s">
        <v>298</v>
      </c>
      <c r="D107" s="10" t="s">
        <v>47</v>
      </c>
      <c r="E107" s="11" t="s">
        <v>2453</v>
      </c>
      <c r="F107" s="11" t="s">
        <v>20</v>
      </c>
      <c r="G107" s="12" t="s">
        <v>12</v>
      </c>
      <c r="H107" s="13" t="s">
        <v>16</v>
      </c>
      <c r="I107" s="10" t="s">
        <v>299</v>
      </c>
      <c r="J107" s="14">
        <v>8</v>
      </c>
      <c r="K107" s="15" t="s">
        <v>13</v>
      </c>
      <c r="L107" s="16">
        <v>0</v>
      </c>
      <c r="M107" s="17" t="s">
        <v>14</v>
      </c>
      <c r="N107" s="17">
        <v>14</v>
      </c>
      <c r="O107" s="17" t="s">
        <v>13</v>
      </c>
      <c r="P107" s="18">
        <v>0</v>
      </c>
      <c r="Q107" s="19"/>
      <c r="R107" s="18"/>
      <c r="S107" s="18"/>
      <c r="T107" s="18"/>
      <c r="U107" s="20"/>
      <c r="V107" s="18"/>
      <c r="W107" s="21"/>
      <c r="X107" s="22" t="s">
        <v>2454</v>
      </c>
      <c r="Y107" s="23" t="s">
        <v>1051</v>
      </c>
      <c r="Z107" s="64">
        <v>111</v>
      </c>
    </row>
    <row r="108" spans="1:26" ht="18" customHeight="1">
      <c r="A108" s="89">
        <f>VLOOKUP(Z108,貼付け!A:C,2,0)</f>
        <v>1061</v>
      </c>
      <c r="B108" s="10" t="s">
        <v>45</v>
      </c>
      <c r="C108" s="10" t="s">
        <v>46</v>
      </c>
      <c r="D108" s="10" t="s">
        <v>47</v>
      </c>
      <c r="E108" s="11" t="s">
        <v>2471</v>
      </c>
      <c r="F108" s="11" t="s">
        <v>20</v>
      </c>
      <c r="G108" s="12" t="s">
        <v>12</v>
      </c>
      <c r="H108" s="13" t="s">
        <v>16</v>
      </c>
      <c r="I108" s="10" t="s">
        <v>48</v>
      </c>
      <c r="J108" s="14">
        <v>7</v>
      </c>
      <c r="K108" s="15" t="s">
        <v>13</v>
      </c>
      <c r="L108" s="16">
        <v>0</v>
      </c>
      <c r="M108" s="17" t="s">
        <v>14</v>
      </c>
      <c r="N108" s="17">
        <v>13</v>
      </c>
      <c r="O108" s="17" t="s">
        <v>13</v>
      </c>
      <c r="P108" s="18">
        <v>0</v>
      </c>
      <c r="Q108" s="19"/>
      <c r="R108" s="18"/>
      <c r="S108" s="18"/>
      <c r="T108" s="18"/>
      <c r="U108" s="20"/>
      <c r="V108" s="18"/>
      <c r="W108" s="21"/>
      <c r="X108" s="22" t="s">
        <v>1092</v>
      </c>
      <c r="Y108" s="23" t="s">
        <v>16</v>
      </c>
      <c r="Z108" s="64">
        <v>133</v>
      </c>
    </row>
    <row r="109" spans="1:26" ht="18" customHeight="1">
      <c r="A109" s="89">
        <f>VLOOKUP(Z109,貼付け!A:C,2,0)</f>
        <v>2683</v>
      </c>
      <c r="B109" s="10" t="s">
        <v>511</v>
      </c>
      <c r="C109" s="10" t="s">
        <v>746</v>
      </c>
      <c r="D109" s="10" t="s">
        <v>47</v>
      </c>
      <c r="E109" s="11" t="s">
        <v>2472</v>
      </c>
      <c r="F109" s="11" t="s">
        <v>52</v>
      </c>
      <c r="G109" s="12" t="s">
        <v>15</v>
      </c>
      <c r="H109" s="13" t="s">
        <v>17</v>
      </c>
      <c r="I109" s="10" t="s">
        <v>747</v>
      </c>
      <c r="J109" s="14">
        <v>12</v>
      </c>
      <c r="K109" s="15" t="s">
        <v>13</v>
      </c>
      <c r="L109" s="16">
        <v>0</v>
      </c>
      <c r="M109" s="17" t="s">
        <v>14</v>
      </c>
      <c r="N109" s="17">
        <v>18</v>
      </c>
      <c r="O109" s="17" t="s">
        <v>13</v>
      </c>
      <c r="P109" s="18">
        <v>0</v>
      </c>
      <c r="Q109" s="19">
        <v>18</v>
      </c>
      <c r="R109" s="18" t="s">
        <v>13</v>
      </c>
      <c r="S109" s="18">
        <v>30</v>
      </c>
      <c r="T109" s="18" t="s">
        <v>14</v>
      </c>
      <c r="U109" s="20">
        <v>22</v>
      </c>
      <c r="V109" s="18" t="s">
        <v>13</v>
      </c>
      <c r="W109" s="21">
        <v>30</v>
      </c>
      <c r="X109" s="22"/>
      <c r="Y109" s="23" t="s">
        <v>2658</v>
      </c>
      <c r="Z109" s="64">
        <v>135</v>
      </c>
    </row>
    <row r="110" spans="1:26" ht="18" customHeight="1">
      <c r="A110" s="89">
        <f>VLOOKUP(Z110,貼付け!A:C,2,0)</f>
        <v>316</v>
      </c>
      <c r="B110" s="10" t="s">
        <v>462</v>
      </c>
      <c r="C110" s="10" t="s">
        <v>900</v>
      </c>
      <c r="D110" s="10" t="s">
        <v>47</v>
      </c>
      <c r="E110" s="11" t="s">
        <v>2712</v>
      </c>
      <c r="F110" s="11" t="s">
        <v>20</v>
      </c>
      <c r="G110" s="12" t="s">
        <v>12</v>
      </c>
      <c r="H110" s="13" t="s">
        <v>16</v>
      </c>
      <c r="I110" s="23" t="s">
        <v>602</v>
      </c>
      <c r="J110" s="14">
        <v>10</v>
      </c>
      <c r="K110" s="15" t="s">
        <v>13</v>
      </c>
      <c r="L110" s="16">
        <v>0</v>
      </c>
      <c r="M110" s="17" t="s">
        <v>14</v>
      </c>
      <c r="N110" s="17">
        <v>15</v>
      </c>
      <c r="O110" s="17" t="s">
        <v>13</v>
      </c>
      <c r="P110" s="18">
        <v>0</v>
      </c>
      <c r="Q110" s="19"/>
      <c r="R110" s="18"/>
      <c r="S110" s="18"/>
      <c r="T110" s="18"/>
      <c r="U110" s="20"/>
      <c r="V110" s="18"/>
      <c r="W110" s="21"/>
      <c r="X110" s="22" t="s">
        <v>2713</v>
      </c>
      <c r="Y110" s="23" t="s">
        <v>2714</v>
      </c>
      <c r="Z110" s="64">
        <v>176</v>
      </c>
    </row>
    <row r="111" spans="1:26" ht="18" customHeight="1">
      <c r="A111" s="89">
        <f>VLOOKUP(Z111,貼付け!A:C,2,0)</f>
        <v>310</v>
      </c>
      <c r="B111" s="10" t="s">
        <v>475</v>
      </c>
      <c r="C111" s="10" t="s">
        <v>718</v>
      </c>
      <c r="D111" s="10" t="s">
        <v>47</v>
      </c>
      <c r="E111" s="11" t="s">
        <v>2512</v>
      </c>
      <c r="F111" s="11" t="s">
        <v>20</v>
      </c>
      <c r="G111" s="12" t="s">
        <v>12</v>
      </c>
      <c r="H111" s="13" t="s">
        <v>16</v>
      </c>
      <c r="I111" s="10" t="s">
        <v>719</v>
      </c>
      <c r="J111" s="14">
        <v>8</v>
      </c>
      <c r="K111" s="15" t="s">
        <v>13</v>
      </c>
      <c r="L111" s="16">
        <v>30</v>
      </c>
      <c r="M111" s="17" t="s">
        <v>14</v>
      </c>
      <c r="N111" s="17">
        <v>13</v>
      </c>
      <c r="O111" s="17" t="s">
        <v>13</v>
      </c>
      <c r="P111" s="18">
        <v>0</v>
      </c>
      <c r="Q111" s="19"/>
      <c r="R111" s="18"/>
      <c r="S111" s="18"/>
      <c r="T111" s="18"/>
      <c r="U111" s="20"/>
      <c r="V111" s="18"/>
      <c r="W111" s="21"/>
      <c r="X111" s="22"/>
      <c r="Y111" s="23" t="s">
        <v>1091</v>
      </c>
      <c r="Z111" s="64">
        <v>177</v>
      </c>
    </row>
    <row r="112" spans="1:26" ht="18" customHeight="1">
      <c r="A112" s="89">
        <f>VLOOKUP(Z112,貼付け!A:C,2,0)</f>
        <v>1949</v>
      </c>
      <c r="B112" s="10" t="s">
        <v>90</v>
      </c>
      <c r="C112" s="10" t="s">
        <v>91</v>
      </c>
      <c r="D112" s="10" t="s">
        <v>47</v>
      </c>
      <c r="E112" s="11" t="s">
        <v>92</v>
      </c>
      <c r="F112" s="11" t="s">
        <v>29</v>
      </c>
      <c r="G112" s="12" t="s">
        <v>12</v>
      </c>
      <c r="H112" s="13" t="s">
        <v>16</v>
      </c>
      <c r="I112" s="10" t="s">
        <v>600</v>
      </c>
      <c r="J112" s="14">
        <v>9</v>
      </c>
      <c r="K112" s="15" t="s">
        <v>13</v>
      </c>
      <c r="L112" s="16">
        <v>0</v>
      </c>
      <c r="M112" s="17" t="s">
        <v>14</v>
      </c>
      <c r="N112" s="17">
        <v>12</v>
      </c>
      <c r="O112" s="17" t="s">
        <v>13</v>
      </c>
      <c r="P112" s="18">
        <v>0</v>
      </c>
      <c r="Q112" s="19"/>
      <c r="R112" s="18"/>
      <c r="S112" s="18"/>
      <c r="T112" s="18"/>
      <c r="U112" s="20"/>
      <c r="V112" s="18"/>
      <c r="W112" s="21"/>
      <c r="X112" s="22"/>
      <c r="Y112" s="23" t="s">
        <v>16</v>
      </c>
      <c r="Z112" s="64">
        <v>183</v>
      </c>
    </row>
    <row r="113" spans="1:26" ht="18" customHeight="1">
      <c r="A113" s="89">
        <f>VLOOKUP(Z113,貼付け!A:C,2,0)</f>
        <v>3090</v>
      </c>
      <c r="B113" s="10" t="s">
        <v>2287</v>
      </c>
      <c r="C113" s="10" t="s">
        <v>746</v>
      </c>
      <c r="D113" s="10" t="s">
        <v>47</v>
      </c>
      <c r="E113" s="11" t="s">
        <v>2533</v>
      </c>
      <c r="F113" s="11" t="s">
        <v>39</v>
      </c>
      <c r="G113" s="12" t="s">
        <v>12</v>
      </c>
      <c r="H113" s="13" t="s">
        <v>16</v>
      </c>
      <c r="I113" s="10" t="s">
        <v>2534</v>
      </c>
      <c r="J113" s="14">
        <v>10</v>
      </c>
      <c r="K113" s="15" t="s">
        <v>13</v>
      </c>
      <c r="L113" s="16">
        <v>0</v>
      </c>
      <c r="M113" s="17" t="s">
        <v>14</v>
      </c>
      <c r="N113" s="17">
        <v>16</v>
      </c>
      <c r="O113" s="17" t="s">
        <v>13</v>
      </c>
      <c r="P113" s="18">
        <v>0</v>
      </c>
      <c r="Q113" s="19"/>
      <c r="R113" s="18"/>
      <c r="S113" s="18"/>
      <c r="T113" s="18"/>
      <c r="U113" s="20"/>
      <c r="V113" s="18"/>
      <c r="W113" s="21"/>
      <c r="X113" s="22" t="s">
        <v>2535</v>
      </c>
      <c r="Y113" s="23" t="s">
        <v>2834</v>
      </c>
      <c r="Z113" s="64">
        <v>198</v>
      </c>
    </row>
    <row r="114" spans="1:26" ht="18" customHeight="1">
      <c r="A114" s="89">
        <f>VLOOKUP(Z114,貼付け!A:C,2,0)</f>
        <v>1599</v>
      </c>
      <c r="B114" s="10" t="s">
        <v>537</v>
      </c>
      <c r="C114" s="10" t="s">
        <v>182</v>
      </c>
      <c r="D114" s="10" t="s">
        <v>47</v>
      </c>
      <c r="E114" s="11" t="s">
        <v>2537</v>
      </c>
      <c r="F114" s="11" t="s">
        <v>20</v>
      </c>
      <c r="G114" s="12" t="s">
        <v>12</v>
      </c>
      <c r="H114" s="13" t="s">
        <v>16</v>
      </c>
      <c r="I114" s="10" t="s">
        <v>878</v>
      </c>
      <c r="J114" s="14"/>
      <c r="K114" s="15"/>
      <c r="L114" s="16"/>
      <c r="M114" s="17"/>
      <c r="N114" s="17"/>
      <c r="O114" s="17"/>
      <c r="P114" s="18"/>
      <c r="Q114" s="19">
        <v>15</v>
      </c>
      <c r="R114" s="18" t="s">
        <v>13</v>
      </c>
      <c r="S114" s="18">
        <v>0</v>
      </c>
      <c r="T114" s="18" t="s">
        <v>14</v>
      </c>
      <c r="U114" s="20">
        <v>16</v>
      </c>
      <c r="V114" s="18" t="s">
        <v>13</v>
      </c>
      <c r="W114" s="21">
        <v>0</v>
      </c>
      <c r="X114" s="22"/>
      <c r="Y114" s="23" t="s">
        <v>2538</v>
      </c>
      <c r="Z114" s="64">
        <v>201</v>
      </c>
    </row>
    <row r="115" spans="1:26" ht="18" customHeight="1">
      <c r="A115" s="89">
        <f>VLOOKUP(Z115,貼付け!A:C,2,0)</f>
        <v>2983</v>
      </c>
      <c r="B115" s="10" t="s">
        <v>1936</v>
      </c>
      <c r="C115" s="10" t="s">
        <v>1005</v>
      </c>
      <c r="D115" s="10" t="s">
        <v>47</v>
      </c>
      <c r="E115" s="11" t="s">
        <v>2543</v>
      </c>
      <c r="F115" s="11" t="s">
        <v>20</v>
      </c>
      <c r="G115" s="12" t="s">
        <v>12</v>
      </c>
      <c r="H115" s="13" t="s">
        <v>16</v>
      </c>
      <c r="I115" s="10" t="s">
        <v>1941</v>
      </c>
      <c r="J115" s="14">
        <v>9</v>
      </c>
      <c r="K115" s="15" t="s">
        <v>13</v>
      </c>
      <c r="L115" s="16">
        <v>0</v>
      </c>
      <c r="M115" s="17" t="s">
        <v>14</v>
      </c>
      <c r="N115" s="17">
        <v>10</v>
      </c>
      <c r="O115" s="17" t="s">
        <v>13</v>
      </c>
      <c r="P115" s="18">
        <v>0</v>
      </c>
      <c r="Q115" s="19"/>
      <c r="R115" s="18"/>
      <c r="S115" s="18"/>
      <c r="T115" s="18"/>
      <c r="U115" s="20"/>
      <c r="V115" s="18"/>
      <c r="W115" s="21"/>
      <c r="X115" s="22" t="s">
        <v>2227</v>
      </c>
      <c r="Y115" s="23" t="s">
        <v>2544</v>
      </c>
      <c r="Z115" s="64">
        <v>205</v>
      </c>
    </row>
    <row r="116" spans="1:26" ht="18" customHeight="1">
      <c r="A116" s="89">
        <f>VLOOKUP(Z116,貼付け!A:C,2,0)</f>
        <v>1161</v>
      </c>
      <c r="B116" s="10" t="s">
        <v>1048</v>
      </c>
      <c r="C116" s="10" t="s">
        <v>808</v>
      </c>
      <c r="D116" s="10" t="s">
        <v>47</v>
      </c>
      <c r="E116" s="11" t="s">
        <v>1049</v>
      </c>
      <c r="F116" s="11" t="s">
        <v>20</v>
      </c>
      <c r="G116" s="12" t="s">
        <v>12</v>
      </c>
      <c r="H116" s="13" t="s">
        <v>16</v>
      </c>
      <c r="I116" s="10" t="s">
        <v>1050</v>
      </c>
      <c r="J116" s="14">
        <v>11</v>
      </c>
      <c r="K116" s="15" t="s">
        <v>13</v>
      </c>
      <c r="L116" s="16">
        <v>0</v>
      </c>
      <c r="M116" s="17" t="s">
        <v>14</v>
      </c>
      <c r="N116" s="17">
        <v>12</v>
      </c>
      <c r="O116" s="17" t="s">
        <v>13</v>
      </c>
      <c r="P116" s="18">
        <v>0</v>
      </c>
      <c r="Q116" s="19">
        <v>12</v>
      </c>
      <c r="R116" s="18" t="s">
        <v>13</v>
      </c>
      <c r="S116" s="18">
        <v>0</v>
      </c>
      <c r="T116" s="18" t="s">
        <v>14</v>
      </c>
      <c r="U116" s="20">
        <v>17</v>
      </c>
      <c r="V116" s="18" t="s">
        <v>13</v>
      </c>
      <c r="W116" s="21">
        <v>0</v>
      </c>
      <c r="X116" s="22"/>
      <c r="Y116" s="23" t="s">
        <v>2671</v>
      </c>
      <c r="Z116" s="64">
        <v>207</v>
      </c>
    </row>
    <row r="117" spans="1:26" ht="18" customHeight="1">
      <c r="A117" s="89">
        <f>VLOOKUP(Z117,貼付け!A:C,2,0)</f>
        <v>3111</v>
      </c>
      <c r="B117" s="10" t="s">
        <v>2560</v>
      </c>
      <c r="C117" s="10" t="s">
        <v>182</v>
      </c>
      <c r="D117" s="10" t="s">
        <v>47</v>
      </c>
      <c r="E117" s="11" t="s">
        <v>2561</v>
      </c>
      <c r="F117" s="11" t="s">
        <v>20</v>
      </c>
      <c r="G117" s="12" t="s">
        <v>12</v>
      </c>
      <c r="H117" s="13" t="s">
        <v>16</v>
      </c>
      <c r="I117" s="10" t="s">
        <v>2312</v>
      </c>
      <c r="J117" s="14">
        <v>10</v>
      </c>
      <c r="K117" s="15" t="s">
        <v>13</v>
      </c>
      <c r="L117" s="16">
        <v>0</v>
      </c>
      <c r="M117" s="17" t="s">
        <v>14</v>
      </c>
      <c r="N117" s="17">
        <v>16</v>
      </c>
      <c r="O117" s="17" t="s">
        <v>13</v>
      </c>
      <c r="P117" s="18">
        <v>0</v>
      </c>
      <c r="Q117" s="19"/>
      <c r="R117" s="18"/>
      <c r="S117" s="18"/>
      <c r="T117" s="18"/>
      <c r="U117" s="20"/>
      <c r="V117" s="18"/>
      <c r="W117" s="21"/>
      <c r="X117" s="22" t="s">
        <v>2313</v>
      </c>
      <c r="Y117" s="23" t="s">
        <v>2562</v>
      </c>
      <c r="Z117" s="64">
        <v>221</v>
      </c>
    </row>
    <row r="118" spans="1:26" ht="18" customHeight="1">
      <c r="A118" s="89">
        <f>VLOOKUP(Z118,貼付け!A:C,2,0)</f>
        <v>1374</v>
      </c>
      <c r="B118" s="10" t="s">
        <v>517</v>
      </c>
      <c r="C118" s="10" t="s">
        <v>748</v>
      </c>
      <c r="D118" s="10" t="s">
        <v>47</v>
      </c>
      <c r="E118" s="11" t="s">
        <v>2576</v>
      </c>
      <c r="F118" s="11" t="s">
        <v>29</v>
      </c>
      <c r="G118" s="12" t="s">
        <v>15</v>
      </c>
      <c r="H118" s="13" t="s">
        <v>17</v>
      </c>
      <c r="I118" s="10" t="s">
        <v>749</v>
      </c>
      <c r="J118" s="14">
        <v>8</v>
      </c>
      <c r="K118" s="15" t="s">
        <v>13</v>
      </c>
      <c r="L118" s="16">
        <v>30</v>
      </c>
      <c r="M118" s="17" t="s">
        <v>14</v>
      </c>
      <c r="N118" s="17">
        <v>9</v>
      </c>
      <c r="O118" s="17" t="s">
        <v>13</v>
      </c>
      <c r="P118" s="18">
        <v>30</v>
      </c>
      <c r="Q118" s="19"/>
      <c r="R118" s="18"/>
      <c r="S118" s="18"/>
      <c r="T118" s="18"/>
      <c r="U118" s="20"/>
      <c r="V118" s="18"/>
      <c r="W118" s="21"/>
      <c r="X118" s="22"/>
      <c r="Y118" s="23" t="s">
        <v>2835</v>
      </c>
      <c r="Z118" s="64">
        <v>233</v>
      </c>
    </row>
    <row r="119" spans="1:26" ht="18" customHeight="1">
      <c r="A119" s="89">
        <f>VLOOKUP(Z119,貼付け!A:C,2,0)</f>
        <v>315</v>
      </c>
      <c r="B119" s="10" t="s">
        <v>545</v>
      </c>
      <c r="C119" s="10" t="s">
        <v>900</v>
      </c>
      <c r="D119" s="10" t="s">
        <v>47</v>
      </c>
      <c r="E119" s="11" t="s">
        <v>2592</v>
      </c>
      <c r="F119" s="11" t="s">
        <v>52</v>
      </c>
      <c r="G119" s="12" t="s">
        <v>12</v>
      </c>
      <c r="H119" s="13" t="s">
        <v>16</v>
      </c>
      <c r="I119" s="10" t="s">
        <v>2593</v>
      </c>
      <c r="J119" s="14"/>
      <c r="K119" s="15"/>
      <c r="L119" s="16"/>
      <c r="M119" s="17"/>
      <c r="N119" s="17"/>
      <c r="O119" s="17"/>
      <c r="P119" s="18"/>
      <c r="Q119" s="19">
        <v>12</v>
      </c>
      <c r="R119" s="18" t="s">
        <v>13</v>
      </c>
      <c r="S119" s="18">
        <v>0</v>
      </c>
      <c r="T119" s="18" t="s">
        <v>14</v>
      </c>
      <c r="U119" s="20">
        <v>18</v>
      </c>
      <c r="V119" s="18" t="s">
        <v>13</v>
      </c>
      <c r="W119" s="21">
        <v>0</v>
      </c>
      <c r="X119" s="22" t="s">
        <v>2594</v>
      </c>
      <c r="Y119" s="23" t="s">
        <v>16</v>
      </c>
      <c r="Z119" s="64">
        <v>249</v>
      </c>
    </row>
    <row r="120" spans="1:26" ht="18" customHeight="1">
      <c r="A120" s="89">
        <f>VLOOKUP(Z120,貼付け!A:C,2,0)</f>
        <v>376</v>
      </c>
      <c r="B120" s="10" t="s">
        <v>118</v>
      </c>
      <c r="C120" s="10" t="s">
        <v>119</v>
      </c>
      <c r="D120" s="10" t="s">
        <v>87</v>
      </c>
      <c r="E120" s="11" t="s">
        <v>120</v>
      </c>
      <c r="F120" s="11" t="s">
        <v>78</v>
      </c>
      <c r="G120" s="12" t="s">
        <v>12</v>
      </c>
      <c r="H120" s="13" t="s">
        <v>16</v>
      </c>
      <c r="I120" s="10" t="s">
        <v>1094</v>
      </c>
      <c r="J120" s="14">
        <v>9</v>
      </c>
      <c r="K120" s="15" t="s">
        <v>13</v>
      </c>
      <c r="L120" s="16">
        <v>0</v>
      </c>
      <c r="M120" s="17" t="s">
        <v>14</v>
      </c>
      <c r="N120" s="17">
        <v>12</v>
      </c>
      <c r="O120" s="17" t="s">
        <v>13</v>
      </c>
      <c r="P120" s="18">
        <v>0</v>
      </c>
      <c r="Q120" s="19">
        <v>12</v>
      </c>
      <c r="R120" s="18" t="s">
        <v>13</v>
      </c>
      <c r="S120" s="18">
        <v>0</v>
      </c>
      <c r="T120" s="18" t="s">
        <v>14</v>
      </c>
      <c r="U120" s="20">
        <v>21</v>
      </c>
      <c r="V120" s="18" t="s">
        <v>13</v>
      </c>
      <c r="W120" s="21">
        <v>0</v>
      </c>
      <c r="X120" s="22"/>
      <c r="Y120" s="23" t="s">
        <v>16</v>
      </c>
      <c r="Z120" s="64">
        <v>60</v>
      </c>
    </row>
    <row r="121" spans="1:26" ht="18" customHeight="1">
      <c r="A121" s="89">
        <f>VLOOKUP(Z121,貼付け!A:C,2,0)</f>
        <v>815</v>
      </c>
      <c r="B121" s="10" t="s">
        <v>484</v>
      </c>
      <c r="C121" s="10" t="s">
        <v>673</v>
      </c>
      <c r="D121" s="10" t="s">
        <v>87</v>
      </c>
      <c r="E121" s="11" t="s">
        <v>674</v>
      </c>
      <c r="F121" s="11" t="s">
        <v>20</v>
      </c>
      <c r="G121" s="12" t="s">
        <v>12</v>
      </c>
      <c r="H121" s="13" t="s">
        <v>16</v>
      </c>
      <c r="I121" s="10" t="s">
        <v>675</v>
      </c>
      <c r="J121" s="14">
        <v>9</v>
      </c>
      <c r="K121" s="15" t="s">
        <v>13</v>
      </c>
      <c r="L121" s="16">
        <v>0</v>
      </c>
      <c r="M121" s="17" t="s">
        <v>14</v>
      </c>
      <c r="N121" s="17">
        <v>12</v>
      </c>
      <c r="O121" s="17" t="s">
        <v>13</v>
      </c>
      <c r="P121" s="18">
        <v>0</v>
      </c>
      <c r="Q121" s="19">
        <v>12</v>
      </c>
      <c r="R121" s="18" t="s">
        <v>13</v>
      </c>
      <c r="S121" s="18">
        <v>0</v>
      </c>
      <c r="T121" s="18" t="s">
        <v>14</v>
      </c>
      <c r="U121" s="20">
        <v>15</v>
      </c>
      <c r="V121" s="18" t="s">
        <v>13</v>
      </c>
      <c r="W121" s="21">
        <v>0</v>
      </c>
      <c r="X121" s="22" t="s">
        <v>2417</v>
      </c>
      <c r="Y121" s="23" t="s">
        <v>676</v>
      </c>
      <c r="Z121" s="64">
        <v>82</v>
      </c>
    </row>
    <row r="122" spans="1:26" ht="18" customHeight="1">
      <c r="A122" s="89">
        <f>VLOOKUP(Z122,貼付け!A:C,2,0)</f>
        <v>819</v>
      </c>
      <c r="B122" s="10" t="s">
        <v>2261</v>
      </c>
      <c r="C122" s="10" t="s">
        <v>230</v>
      </c>
      <c r="D122" s="10" t="s">
        <v>87</v>
      </c>
      <c r="E122" s="11" t="s">
        <v>231</v>
      </c>
      <c r="F122" s="11" t="s">
        <v>20</v>
      </c>
      <c r="G122" s="12" t="s">
        <v>12</v>
      </c>
      <c r="H122" s="13" t="s">
        <v>16</v>
      </c>
      <c r="I122" s="10" t="s">
        <v>232</v>
      </c>
      <c r="J122" s="14">
        <v>8</v>
      </c>
      <c r="K122" s="15" t="s">
        <v>13</v>
      </c>
      <c r="L122" s="16">
        <v>30</v>
      </c>
      <c r="M122" s="17" t="s">
        <v>14</v>
      </c>
      <c r="N122" s="17">
        <v>13</v>
      </c>
      <c r="O122" s="17" t="s">
        <v>13</v>
      </c>
      <c r="P122" s="18">
        <v>0</v>
      </c>
      <c r="Q122" s="19"/>
      <c r="R122" s="18"/>
      <c r="S122" s="18"/>
      <c r="T122" s="18"/>
      <c r="U122" s="20"/>
      <c r="V122" s="18"/>
      <c r="W122" s="21"/>
      <c r="X122" s="22" t="s">
        <v>2530</v>
      </c>
      <c r="Y122" s="23" t="s">
        <v>2531</v>
      </c>
      <c r="Z122" s="64">
        <v>195</v>
      </c>
    </row>
    <row r="123" spans="1:26" ht="18" customHeight="1">
      <c r="A123" s="89">
        <f>VLOOKUP(Z123,貼付け!A:C,2,0)</f>
        <v>385</v>
      </c>
      <c r="B123" s="10" t="s">
        <v>242</v>
      </c>
      <c r="C123" s="10" t="s">
        <v>243</v>
      </c>
      <c r="D123" s="10" t="s">
        <v>87</v>
      </c>
      <c r="E123" s="11" t="s">
        <v>244</v>
      </c>
      <c r="F123" s="11" t="s">
        <v>20</v>
      </c>
      <c r="G123" s="12" t="s">
        <v>12</v>
      </c>
      <c r="H123" s="13" t="s">
        <v>16</v>
      </c>
      <c r="I123" s="10" t="s">
        <v>245</v>
      </c>
      <c r="J123" s="14">
        <v>8</v>
      </c>
      <c r="K123" s="15" t="s">
        <v>13</v>
      </c>
      <c r="L123" s="16">
        <v>30</v>
      </c>
      <c r="M123" s="17" t="s">
        <v>14</v>
      </c>
      <c r="N123" s="17">
        <v>14</v>
      </c>
      <c r="O123" s="17" t="s">
        <v>13</v>
      </c>
      <c r="P123" s="18">
        <v>30</v>
      </c>
      <c r="Q123" s="19"/>
      <c r="R123" s="18"/>
      <c r="S123" s="18"/>
      <c r="T123" s="18"/>
      <c r="U123" s="20"/>
      <c r="V123" s="18"/>
      <c r="W123" s="21"/>
      <c r="X123" s="22" t="s">
        <v>604</v>
      </c>
      <c r="Y123" s="23" t="s">
        <v>1054</v>
      </c>
      <c r="Z123" s="64">
        <v>237</v>
      </c>
    </row>
    <row r="124" spans="1:26" ht="18" customHeight="1">
      <c r="A124" s="89">
        <f>VLOOKUP(Z124,貼付け!A:C,2,0)</f>
        <v>1236</v>
      </c>
      <c r="B124" s="10" t="s">
        <v>433</v>
      </c>
      <c r="C124" s="10" t="s">
        <v>434</v>
      </c>
      <c r="D124" s="10" t="s">
        <v>76</v>
      </c>
      <c r="E124" s="11" t="s">
        <v>435</v>
      </c>
      <c r="F124" s="11" t="s">
        <v>20</v>
      </c>
      <c r="G124" s="12" t="s">
        <v>12</v>
      </c>
      <c r="H124" s="13" t="s">
        <v>16</v>
      </c>
      <c r="I124" s="10" t="s">
        <v>436</v>
      </c>
      <c r="J124" s="14">
        <v>9</v>
      </c>
      <c r="K124" s="15" t="s">
        <v>13</v>
      </c>
      <c r="L124" s="16">
        <v>0</v>
      </c>
      <c r="M124" s="17" t="s">
        <v>14</v>
      </c>
      <c r="N124" s="17">
        <v>12</v>
      </c>
      <c r="O124" s="17" t="s">
        <v>13</v>
      </c>
      <c r="P124" s="18">
        <v>0</v>
      </c>
      <c r="Q124" s="19">
        <v>12</v>
      </c>
      <c r="R124" s="18" t="s">
        <v>13</v>
      </c>
      <c r="S124" s="18">
        <v>0</v>
      </c>
      <c r="T124" s="18" t="s">
        <v>14</v>
      </c>
      <c r="U124" s="20">
        <v>15</v>
      </c>
      <c r="V124" s="18" t="s">
        <v>13</v>
      </c>
      <c r="W124" s="21">
        <v>0</v>
      </c>
      <c r="X124" s="22" t="s">
        <v>606</v>
      </c>
      <c r="Y124" s="23" t="s">
        <v>2376</v>
      </c>
      <c r="Z124" s="64">
        <v>37</v>
      </c>
    </row>
    <row r="125" spans="1:26" ht="18" customHeight="1">
      <c r="A125" s="89">
        <f>VLOOKUP(Z125,貼付け!A:C,2,0)</f>
        <v>2175</v>
      </c>
      <c r="B125" s="10" t="s">
        <v>464</v>
      </c>
      <c r="C125" s="10" t="s">
        <v>75</v>
      </c>
      <c r="D125" s="10" t="s">
        <v>76</v>
      </c>
      <c r="E125" s="11" t="s">
        <v>2701</v>
      </c>
      <c r="F125" s="11" t="s">
        <v>29</v>
      </c>
      <c r="G125" s="12" t="s">
        <v>12</v>
      </c>
      <c r="H125" s="13" t="s">
        <v>16</v>
      </c>
      <c r="I125" s="10" t="s">
        <v>879</v>
      </c>
      <c r="J125" s="14">
        <v>10</v>
      </c>
      <c r="K125" s="15" t="s">
        <v>13</v>
      </c>
      <c r="L125" s="16">
        <v>0</v>
      </c>
      <c r="M125" s="17" t="s">
        <v>14</v>
      </c>
      <c r="N125" s="17">
        <v>12</v>
      </c>
      <c r="O125" s="17" t="s">
        <v>13</v>
      </c>
      <c r="P125" s="18">
        <v>0</v>
      </c>
      <c r="Q125" s="19">
        <v>12</v>
      </c>
      <c r="R125" s="18" t="s">
        <v>13</v>
      </c>
      <c r="S125" s="18">
        <v>0</v>
      </c>
      <c r="T125" s="18" t="s">
        <v>14</v>
      </c>
      <c r="U125" s="20">
        <v>16</v>
      </c>
      <c r="V125" s="18" t="s">
        <v>13</v>
      </c>
      <c r="W125" s="21">
        <v>0</v>
      </c>
      <c r="X125" s="22"/>
      <c r="Y125" s="23" t="s">
        <v>16</v>
      </c>
      <c r="Z125" s="64">
        <v>129</v>
      </c>
    </row>
    <row r="126" spans="1:26" ht="18" customHeight="1">
      <c r="A126" s="89">
        <f>VLOOKUP(Z126,貼付け!A:C,2,0)</f>
        <v>89</v>
      </c>
      <c r="B126" s="10" t="s">
        <v>2836</v>
      </c>
      <c r="C126" s="10" t="s">
        <v>75</v>
      </c>
      <c r="D126" s="10" t="s">
        <v>76</v>
      </c>
      <c r="E126" s="11" t="s">
        <v>77</v>
      </c>
      <c r="F126" s="11" t="s">
        <v>78</v>
      </c>
      <c r="G126" s="12" t="s">
        <v>12</v>
      </c>
      <c r="H126" s="13" t="s">
        <v>16</v>
      </c>
      <c r="I126" s="10" t="s">
        <v>2504</v>
      </c>
      <c r="J126" s="14">
        <v>9</v>
      </c>
      <c r="K126" s="15" t="s">
        <v>13</v>
      </c>
      <c r="L126" s="16">
        <v>0</v>
      </c>
      <c r="M126" s="17" t="s">
        <v>14</v>
      </c>
      <c r="N126" s="17">
        <v>12</v>
      </c>
      <c r="O126" s="17" t="s">
        <v>13</v>
      </c>
      <c r="P126" s="18">
        <v>0</v>
      </c>
      <c r="Q126" s="19">
        <v>12</v>
      </c>
      <c r="R126" s="18" t="s">
        <v>13</v>
      </c>
      <c r="S126" s="18">
        <v>0</v>
      </c>
      <c r="T126" s="18" t="s">
        <v>14</v>
      </c>
      <c r="U126" s="20">
        <v>17</v>
      </c>
      <c r="V126" s="18" t="s">
        <v>13</v>
      </c>
      <c r="W126" s="21">
        <v>0</v>
      </c>
      <c r="X126" s="22" t="s">
        <v>605</v>
      </c>
      <c r="Y126" s="23" t="s">
        <v>2505</v>
      </c>
      <c r="Z126" s="64">
        <v>167</v>
      </c>
    </row>
    <row r="127" spans="1:26" ht="18" customHeight="1">
      <c r="A127" s="89">
        <f>VLOOKUP(Z127,貼付け!A:C,2,0)</f>
        <v>3095</v>
      </c>
      <c r="B127" s="10" t="s">
        <v>2203</v>
      </c>
      <c r="C127" s="10" t="s">
        <v>2201</v>
      </c>
      <c r="D127" s="10" t="s">
        <v>159</v>
      </c>
      <c r="E127" s="11" t="s">
        <v>2202</v>
      </c>
      <c r="F127" s="11" t="s">
        <v>20</v>
      </c>
      <c r="G127" s="12" t="s">
        <v>12</v>
      </c>
      <c r="H127" s="13" t="s">
        <v>16</v>
      </c>
      <c r="I127" s="10" t="s">
        <v>2205</v>
      </c>
      <c r="J127" s="14">
        <v>9</v>
      </c>
      <c r="K127" s="15" t="s">
        <v>13</v>
      </c>
      <c r="L127" s="16">
        <v>0</v>
      </c>
      <c r="M127" s="17" t="s">
        <v>14</v>
      </c>
      <c r="N127" s="17">
        <v>15</v>
      </c>
      <c r="O127" s="17" t="s">
        <v>13</v>
      </c>
      <c r="P127" s="18">
        <v>30</v>
      </c>
      <c r="Q127" s="19"/>
      <c r="R127" s="18"/>
      <c r="S127" s="18"/>
      <c r="T127" s="18"/>
      <c r="U127" s="20"/>
      <c r="V127" s="18"/>
      <c r="W127" s="21"/>
      <c r="X127" s="22" t="s">
        <v>2341</v>
      </c>
      <c r="Y127" s="23" t="s">
        <v>2631</v>
      </c>
      <c r="Z127" s="64">
        <v>10</v>
      </c>
    </row>
    <row r="128" spans="1:26" ht="18" customHeight="1">
      <c r="A128" s="89">
        <f>VLOOKUP(Z128,貼付け!A:C,2,0)</f>
        <v>2069</v>
      </c>
      <c r="B128" s="10" t="s">
        <v>157</v>
      </c>
      <c r="C128" s="10" t="s">
        <v>158</v>
      </c>
      <c r="D128" s="10" t="s">
        <v>159</v>
      </c>
      <c r="E128" s="11" t="s">
        <v>160</v>
      </c>
      <c r="F128" s="11" t="s">
        <v>20</v>
      </c>
      <c r="G128" s="12" t="s">
        <v>12</v>
      </c>
      <c r="H128" s="13" t="s">
        <v>16</v>
      </c>
      <c r="I128" s="10" t="s">
        <v>161</v>
      </c>
      <c r="J128" s="14">
        <v>9</v>
      </c>
      <c r="K128" s="15" t="s">
        <v>13</v>
      </c>
      <c r="L128" s="16">
        <v>0</v>
      </c>
      <c r="M128" s="17" t="s">
        <v>14</v>
      </c>
      <c r="N128" s="17">
        <v>10</v>
      </c>
      <c r="O128" s="17" t="s">
        <v>13</v>
      </c>
      <c r="P128" s="18">
        <v>0</v>
      </c>
      <c r="Q128" s="19"/>
      <c r="R128" s="18"/>
      <c r="S128" s="18"/>
      <c r="T128" s="18"/>
      <c r="U128" s="20"/>
      <c r="V128" s="18"/>
      <c r="W128" s="21"/>
      <c r="X128" s="22"/>
      <c r="Y128" s="23" t="s">
        <v>2356</v>
      </c>
      <c r="Z128" s="64">
        <v>21</v>
      </c>
    </row>
    <row r="129" spans="1:26" ht="18" customHeight="1">
      <c r="A129" s="89">
        <f>VLOOKUP(Z129,貼付け!A:C,2,0)</f>
        <v>832</v>
      </c>
      <c r="B129" s="10" t="s">
        <v>179</v>
      </c>
      <c r="C129" s="10" t="s">
        <v>180</v>
      </c>
      <c r="D129" s="10" t="s">
        <v>159</v>
      </c>
      <c r="E129" s="11" t="s">
        <v>181</v>
      </c>
      <c r="F129" s="11" t="s">
        <v>20</v>
      </c>
      <c r="G129" s="12" t="s">
        <v>15</v>
      </c>
      <c r="H129" s="13" t="s">
        <v>17</v>
      </c>
      <c r="I129" s="10" t="s">
        <v>607</v>
      </c>
      <c r="J129" s="14">
        <v>10</v>
      </c>
      <c r="K129" s="15" t="s">
        <v>13</v>
      </c>
      <c r="L129" s="16">
        <v>0</v>
      </c>
      <c r="M129" s="17" t="s">
        <v>14</v>
      </c>
      <c r="N129" s="17">
        <v>12</v>
      </c>
      <c r="O129" s="17" t="s">
        <v>13</v>
      </c>
      <c r="P129" s="18">
        <v>0</v>
      </c>
      <c r="Q129" s="19">
        <v>12</v>
      </c>
      <c r="R129" s="18" t="s">
        <v>13</v>
      </c>
      <c r="S129" s="18">
        <v>0</v>
      </c>
      <c r="T129" s="18" t="s">
        <v>14</v>
      </c>
      <c r="U129" s="20">
        <v>16</v>
      </c>
      <c r="V129" s="18" t="s">
        <v>13</v>
      </c>
      <c r="W129" s="21">
        <v>0</v>
      </c>
      <c r="X129" s="22" t="s">
        <v>2370</v>
      </c>
      <c r="Y129" s="23" t="s">
        <v>2692</v>
      </c>
      <c r="Z129" s="64">
        <v>31</v>
      </c>
    </row>
    <row r="130" spans="1:26" ht="18" customHeight="1">
      <c r="A130" s="89">
        <f>VLOOKUP(Z130,貼付け!A:C,2,0)</f>
        <v>1899</v>
      </c>
      <c r="B130" s="10" t="s">
        <v>2133</v>
      </c>
      <c r="C130" s="10" t="s">
        <v>2131</v>
      </c>
      <c r="D130" s="10" t="s">
        <v>159</v>
      </c>
      <c r="E130" s="11" t="s">
        <v>2132</v>
      </c>
      <c r="F130" s="11" t="s">
        <v>20</v>
      </c>
      <c r="G130" s="12" t="s">
        <v>1084</v>
      </c>
      <c r="H130" s="59" t="s">
        <v>1120</v>
      </c>
      <c r="I130" s="10" t="s">
        <v>2135</v>
      </c>
      <c r="J130" s="14">
        <v>9</v>
      </c>
      <c r="K130" s="15" t="s">
        <v>13</v>
      </c>
      <c r="L130" s="16">
        <v>0</v>
      </c>
      <c r="M130" s="17" t="s">
        <v>14</v>
      </c>
      <c r="N130" s="17">
        <v>12</v>
      </c>
      <c r="O130" s="17" t="s">
        <v>13</v>
      </c>
      <c r="P130" s="18">
        <v>0</v>
      </c>
      <c r="Q130" s="19"/>
      <c r="R130" s="18"/>
      <c r="S130" s="18"/>
      <c r="T130" s="18"/>
      <c r="U130" s="20"/>
      <c r="V130" s="18"/>
      <c r="W130" s="21"/>
      <c r="X130" s="22"/>
      <c r="Y130" s="23" t="s">
        <v>16</v>
      </c>
      <c r="Z130" s="64">
        <v>55</v>
      </c>
    </row>
    <row r="131" spans="1:26" ht="18" customHeight="1">
      <c r="A131" s="89">
        <f>VLOOKUP(Z131,貼付け!A:C,2,0)</f>
        <v>1128</v>
      </c>
      <c r="B131" s="10" t="s">
        <v>547</v>
      </c>
      <c r="C131" s="10" t="s">
        <v>904</v>
      </c>
      <c r="D131" s="10" t="s">
        <v>159</v>
      </c>
      <c r="E131" s="11" t="s">
        <v>2425</v>
      </c>
      <c r="F131" s="11" t="s">
        <v>20</v>
      </c>
      <c r="G131" s="12" t="s">
        <v>15</v>
      </c>
      <c r="H131" s="59" t="s">
        <v>17</v>
      </c>
      <c r="I131" s="10" t="s">
        <v>905</v>
      </c>
      <c r="J131" s="14">
        <v>9</v>
      </c>
      <c r="K131" s="15" t="s">
        <v>13</v>
      </c>
      <c r="L131" s="16">
        <v>0</v>
      </c>
      <c r="M131" s="17" t="s">
        <v>14</v>
      </c>
      <c r="N131" s="17">
        <v>12</v>
      </c>
      <c r="O131" s="17" t="s">
        <v>13</v>
      </c>
      <c r="P131" s="18">
        <v>0</v>
      </c>
      <c r="Q131" s="19"/>
      <c r="R131" s="18"/>
      <c r="S131" s="18"/>
      <c r="T131" s="18"/>
      <c r="U131" s="20"/>
      <c r="V131" s="18"/>
      <c r="W131" s="21"/>
      <c r="X131" s="22"/>
      <c r="Y131" s="23" t="s">
        <v>2837</v>
      </c>
      <c r="Z131" s="64">
        <v>92</v>
      </c>
    </row>
    <row r="132" spans="1:26" ht="18" customHeight="1">
      <c r="A132" s="89">
        <f>VLOOKUP(Z132,貼付け!A:C,2,0)</f>
        <v>2260</v>
      </c>
      <c r="B132" s="10" t="s">
        <v>559</v>
      </c>
      <c r="C132" s="10" t="s">
        <v>986</v>
      </c>
      <c r="D132" s="10" t="s">
        <v>159</v>
      </c>
      <c r="E132" s="11" t="s">
        <v>987</v>
      </c>
      <c r="F132" s="11" t="s">
        <v>20</v>
      </c>
      <c r="G132" s="12" t="s">
        <v>15</v>
      </c>
      <c r="H132" s="13" t="s">
        <v>17</v>
      </c>
      <c r="I132" s="10" t="s">
        <v>988</v>
      </c>
      <c r="J132" s="14"/>
      <c r="K132" s="15"/>
      <c r="L132" s="16"/>
      <c r="M132" s="17"/>
      <c r="N132" s="17"/>
      <c r="O132" s="17"/>
      <c r="P132" s="18"/>
      <c r="Q132" s="19">
        <v>15</v>
      </c>
      <c r="R132" s="18" t="s">
        <v>13</v>
      </c>
      <c r="S132" s="18">
        <v>0</v>
      </c>
      <c r="T132" s="18" t="s">
        <v>14</v>
      </c>
      <c r="U132" s="20">
        <v>18</v>
      </c>
      <c r="V132" s="18" t="s">
        <v>13</v>
      </c>
      <c r="W132" s="21">
        <v>0</v>
      </c>
      <c r="X132" s="22" t="s">
        <v>2597</v>
      </c>
      <c r="Y132" s="23" t="s">
        <v>2838</v>
      </c>
      <c r="Z132" s="64">
        <v>251</v>
      </c>
    </row>
    <row r="133" spans="1:26" ht="18" customHeight="1">
      <c r="A133" s="89">
        <f>VLOOKUP(Z133,貼付け!A:C,2,0)</f>
        <v>2171</v>
      </c>
      <c r="B133" s="10" t="s">
        <v>303</v>
      </c>
      <c r="C133" s="10" t="s">
        <v>304</v>
      </c>
      <c r="D133" s="10" t="s">
        <v>305</v>
      </c>
      <c r="E133" s="11" t="s">
        <v>306</v>
      </c>
      <c r="F133" s="11" t="s">
        <v>29</v>
      </c>
      <c r="G133" s="12" t="s">
        <v>12</v>
      </c>
      <c r="H133" s="13" t="s">
        <v>16</v>
      </c>
      <c r="I133" s="10" t="s">
        <v>307</v>
      </c>
      <c r="J133" s="14">
        <v>8</v>
      </c>
      <c r="K133" s="15" t="s">
        <v>13</v>
      </c>
      <c r="L133" s="16">
        <v>0</v>
      </c>
      <c r="M133" s="17" t="s">
        <v>14</v>
      </c>
      <c r="N133" s="17">
        <v>12</v>
      </c>
      <c r="O133" s="17" t="s">
        <v>13</v>
      </c>
      <c r="P133" s="18">
        <v>0</v>
      </c>
      <c r="Q133" s="19">
        <v>12</v>
      </c>
      <c r="R133" s="18" t="s">
        <v>13</v>
      </c>
      <c r="S133" s="18">
        <v>0</v>
      </c>
      <c r="T133" s="18" t="s">
        <v>14</v>
      </c>
      <c r="U133" s="20">
        <v>14</v>
      </c>
      <c r="V133" s="18" t="s">
        <v>13</v>
      </c>
      <c r="W133" s="21">
        <v>0</v>
      </c>
      <c r="X133" s="22"/>
      <c r="Y133" s="23" t="s">
        <v>2463</v>
      </c>
      <c r="Z133" s="64">
        <v>127</v>
      </c>
    </row>
    <row r="134" spans="1:26" ht="18" customHeight="1">
      <c r="A134" s="89">
        <f>VLOOKUP(Z134,貼付け!A:C,2,0)</f>
        <v>399</v>
      </c>
      <c r="B134" s="10" t="s">
        <v>451</v>
      </c>
      <c r="C134" s="10" t="s">
        <v>452</v>
      </c>
      <c r="D134" s="10" t="s">
        <v>305</v>
      </c>
      <c r="E134" s="11" t="s">
        <v>453</v>
      </c>
      <c r="F134" s="11" t="s">
        <v>39</v>
      </c>
      <c r="G134" s="12" t="s">
        <v>12</v>
      </c>
      <c r="H134" s="13" t="s">
        <v>16</v>
      </c>
      <c r="I134" s="10" t="s">
        <v>454</v>
      </c>
      <c r="J134" s="14">
        <v>9</v>
      </c>
      <c r="K134" s="15" t="s">
        <v>13</v>
      </c>
      <c r="L134" s="16">
        <v>0</v>
      </c>
      <c r="M134" s="17" t="s">
        <v>14</v>
      </c>
      <c r="N134" s="17">
        <v>12</v>
      </c>
      <c r="O134" s="17" t="s">
        <v>13</v>
      </c>
      <c r="P134" s="18">
        <v>0</v>
      </c>
      <c r="Q134" s="19"/>
      <c r="R134" s="18"/>
      <c r="S134" s="18"/>
      <c r="T134" s="18"/>
      <c r="U134" s="20"/>
      <c r="V134" s="18"/>
      <c r="W134" s="21"/>
      <c r="X134" s="22" t="s">
        <v>677</v>
      </c>
      <c r="Y134" s="23" t="s">
        <v>16</v>
      </c>
      <c r="Z134" s="64">
        <v>311</v>
      </c>
    </row>
    <row r="135" spans="1:26" ht="18" customHeight="1">
      <c r="A135" s="89">
        <f>VLOOKUP(Z135,貼付け!A:C,2,0)</f>
        <v>816</v>
      </c>
      <c r="B135" s="10" t="s">
        <v>539</v>
      </c>
      <c r="C135" s="10" t="s">
        <v>908</v>
      </c>
      <c r="D135" s="10" t="s">
        <v>173</v>
      </c>
      <c r="E135" s="11" t="s">
        <v>909</v>
      </c>
      <c r="F135" s="11" t="s">
        <v>20</v>
      </c>
      <c r="G135" s="12" t="s">
        <v>15</v>
      </c>
      <c r="H135" s="13" t="s">
        <v>17</v>
      </c>
      <c r="I135" s="10" t="s">
        <v>910</v>
      </c>
      <c r="J135" s="14">
        <v>9</v>
      </c>
      <c r="K135" s="15" t="s">
        <v>13</v>
      </c>
      <c r="L135" s="16">
        <v>0</v>
      </c>
      <c r="M135" s="17" t="s">
        <v>14</v>
      </c>
      <c r="N135" s="17">
        <v>12</v>
      </c>
      <c r="O135" s="17" t="s">
        <v>13</v>
      </c>
      <c r="P135" s="18">
        <v>0</v>
      </c>
      <c r="Q135" s="19">
        <v>13</v>
      </c>
      <c r="R135" s="18" t="s">
        <v>13</v>
      </c>
      <c r="S135" s="18">
        <v>0</v>
      </c>
      <c r="T135" s="18" t="s">
        <v>14</v>
      </c>
      <c r="U135" s="20">
        <v>16</v>
      </c>
      <c r="V135" s="18" t="s">
        <v>13</v>
      </c>
      <c r="W135" s="21">
        <v>0</v>
      </c>
      <c r="X135" s="22" t="s">
        <v>963</v>
      </c>
      <c r="Y135" s="23" t="s">
        <v>2367</v>
      </c>
      <c r="Z135" s="64">
        <v>28</v>
      </c>
    </row>
    <row r="136" spans="1:26" ht="18" customHeight="1">
      <c r="A136" s="89">
        <f>VLOOKUP(Z136,貼付け!A:C,2,0)</f>
        <v>818</v>
      </c>
      <c r="B136" s="10" t="s">
        <v>171</v>
      </c>
      <c r="C136" s="10" t="s">
        <v>172</v>
      </c>
      <c r="D136" s="10" t="s">
        <v>173</v>
      </c>
      <c r="E136" s="11" t="s">
        <v>174</v>
      </c>
      <c r="F136" s="11" t="s">
        <v>20</v>
      </c>
      <c r="G136" s="12" t="s">
        <v>15</v>
      </c>
      <c r="H136" s="13" t="s">
        <v>17</v>
      </c>
      <c r="I136" s="10" t="s">
        <v>608</v>
      </c>
      <c r="J136" s="14">
        <v>10</v>
      </c>
      <c r="K136" s="15" t="s">
        <v>13</v>
      </c>
      <c r="L136" s="16">
        <v>0</v>
      </c>
      <c r="M136" s="17" t="s">
        <v>14</v>
      </c>
      <c r="N136" s="17">
        <v>12</v>
      </c>
      <c r="O136" s="17" t="s">
        <v>13</v>
      </c>
      <c r="P136" s="18">
        <v>0</v>
      </c>
      <c r="Q136" s="19">
        <v>12</v>
      </c>
      <c r="R136" s="18" t="s">
        <v>13</v>
      </c>
      <c r="S136" s="18">
        <v>0</v>
      </c>
      <c r="T136" s="18" t="s">
        <v>14</v>
      </c>
      <c r="U136" s="20">
        <v>16</v>
      </c>
      <c r="V136" s="18" t="s">
        <v>13</v>
      </c>
      <c r="W136" s="21">
        <v>0</v>
      </c>
      <c r="X136" s="22"/>
      <c r="Y136" s="23" t="s">
        <v>2692</v>
      </c>
      <c r="Z136" s="64">
        <v>30</v>
      </c>
    </row>
    <row r="137" spans="1:26" ht="18" customHeight="1">
      <c r="A137" s="89">
        <f>VLOOKUP(Z137,貼付け!A:C,2,0)</f>
        <v>2939</v>
      </c>
      <c r="B137" s="10" t="s">
        <v>2010</v>
      </c>
      <c r="C137" s="10" t="s">
        <v>2007</v>
      </c>
      <c r="D137" s="10" t="s">
        <v>173</v>
      </c>
      <c r="E137" s="11" t="s">
        <v>2009</v>
      </c>
      <c r="F137" s="11" t="s">
        <v>20</v>
      </c>
      <c r="G137" s="12" t="s">
        <v>15</v>
      </c>
      <c r="H137" s="13" t="s">
        <v>17</v>
      </c>
      <c r="I137" s="10" t="s">
        <v>2013</v>
      </c>
      <c r="J137" s="14">
        <v>9</v>
      </c>
      <c r="K137" s="15" t="s">
        <v>13</v>
      </c>
      <c r="L137" s="16">
        <v>0</v>
      </c>
      <c r="M137" s="17" t="s">
        <v>14</v>
      </c>
      <c r="N137" s="17">
        <v>12</v>
      </c>
      <c r="O137" s="17" t="s">
        <v>13</v>
      </c>
      <c r="P137" s="18">
        <v>0</v>
      </c>
      <c r="Q137" s="19"/>
      <c r="R137" s="18"/>
      <c r="S137" s="18"/>
      <c r="T137" s="18"/>
      <c r="U137" s="20"/>
      <c r="V137" s="18"/>
      <c r="W137" s="21"/>
      <c r="X137" s="22"/>
      <c r="Y137" s="23" t="s">
        <v>16</v>
      </c>
      <c r="Z137" s="64">
        <v>190</v>
      </c>
    </row>
    <row r="138" spans="1:26" ht="18" customHeight="1">
      <c r="A138" s="89">
        <f>VLOOKUP(Z138,貼付け!A:C,2,0)</f>
        <v>1522</v>
      </c>
      <c r="B138" s="10" t="s">
        <v>470</v>
      </c>
      <c r="C138" s="10" t="s">
        <v>853</v>
      </c>
      <c r="D138" s="10" t="s">
        <v>173</v>
      </c>
      <c r="E138" s="11" t="s">
        <v>854</v>
      </c>
      <c r="F138" s="11" t="s">
        <v>29</v>
      </c>
      <c r="G138" s="12" t="s">
        <v>12</v>
      </c>
      <c r="H138" s="13" t="s">
        <v>16</v>
      </c>
      <c r="I138" s="10" t="s">
        <v>855</v>
      </c>
      <c r="J138" s="14">
        <v>8</v>
      </c>
      <c r="K138" s="15" t="s">
        <v>13</v>
      </c>
      <c r="L138" s="16">
        <v>30</v>
      </c>
      <c r="M138" s="17" t="s">
        <v>14</v>
      </c>
      <c r="N138" s="17">
        <v>12</v>
      </c>
      <c r="O138" s="17" t="s">
        <v>13</v>
      </c>
      <c r="P138" s="18">
        <v>30</v>
      </c>
      <c r="Q138" s="19"/>
      <c r="R138" s="18"/>
      <c r="S138" s="18"/>
      <c r="T138" s="18"/>
      <c r="U138" s="20"/>
      <c r="V138" s="18"/>
      <c r="W138" s="21"/>
      <c r="X138" s="22" t="s">
        <v>2727</v>
      </c>
      <c r="Y138" s="23" t="s">
        <v>16</v>
      </c>
      <c r="Z138" s="64">
        <v>218</v>
      </c>
    </row>
    <row r="139" spans="1:26" ht="18" customHeight="1">
      <c r="A139" s="89">
        <f>VLOOKUP(Z139,貼付け!A:C,2,0)</f>
        <v>2070</v>
      </c>
      <c r="B139" s="10" t="s">
        <v>490</v>
      </c>
      <c r="C139" s="10" t="s">
        <v>678</v>
      </c>
      <c r="D139" s="10" t="s">
        <v>173</v>
      </c>
      <c r="E139" s="11" t="s">
        <v>2563</v>
      </c>
      <c r="F139" s="11" t="s">
        <v>20</v>
      </c>
      <c r="G139" s="12" t="s">
        <v>12</v>
      </c>
      <c r="H139" s="13" t="s">
        <v>16</v>
      </c>
      <c r="I139" s="10" t="s">
        <v>679</v>
      </c>
      <c r="J139" s="14">
        <v>10</v>
      </c>
      <c r="K139" s="15" t="s">
        <v>13</v>
      </c>
      <c r="L139" s="16">
        <v>0</v>
      </c>
      <c r="M139" s="17" t="s">
        <v>14</v>
      </c>
      <c r="N139" s="17">
        <v>16</v>
      </c>
      <c r="O139" s="17" t="s">
        <v>13</v>
      </c>
      <c r="P139" s="18">
        <v>0</v>
      </c>
      <c r="Q139" s="19"/>
      <c r="R139" s="18"/>
      <c r="S139" s="18"/>
      <c r="T139" s="18"/>
      <c r="U139" s="20"/>
      <c r="V139" s="18"/>
      <c r="W139" s="21"/>
      <c r="X139" s="22" t="s">
        <v>2564</v>
      </c>
      <c r="Y139" s="23" t="s">
        <v>2839</v>
      </c>
      <c r="Z139" s="64">
        <v>222</v>
      </c>
    </row>
    <row r="140" spans="1:26" ht="18" customHeight="1">
      <c r="A140" s="89">
        <f>VLOOKUP(Z140,貼付け!A:C,2,0)</f>
        <v>85</v>
      </c>
      <c r="B140" s="10" t="s">
        <v>488</v>
      </c>
      <c r="C140" s="10" t="s">
        <v>822</v>
      </c>
      <c r="D140" s="10" t="s">
        <v>56</v>
      </c>
      <c r="E140" s="11" t="s">
        <v>681</v>
      </c>
      <c r="F140" s="11" t="s">
        <v>52</v>
      </c>
      <c r="G140" s="12" t="s">
        <v>12</v>
      </c>
      <c r="H140" s="13" t="s">
        <v>16</v>
      </c>
      <c r="I140" s="10" t="s">
        <v>682</v>
      </c>
      <c r="J140" s="14">
        <v>9</v>
      </c>
      <c r="K140" s="15" t="s">
        <v>13</v>
      </c>
      <c r="L140" s="16">
        <v>0</v>
      </c>
      <c r="M140" s="17" t="s">
        <v>14</v>
      </c>
      <c r="N140" s="17">
        <v>12</v>
      </c>
      <c r="O140" s="17" t="s">
        <v>13</v>
      </c>
      <c r="P140" s="18">
        <v>0</v>
      </c>
      <c r="Q140" s="19">
        <v>12</v>
      </c>
      <c r="R140" s="18" t="s">
        <v>13</v>
      </c>
      <c r="S140" s="18">
        <v>0</v>
      </c>
      <c r="T140" s="18" t="s">
        <v>14</v>
      </c>
      <c r="U140" s="20">
        <v>15</v>
      </c>
      <c r="V140" s="18" t="s">
        <v>13</v>
      </c>
      <c r="W140" s="21">
        <v>0</v>
      </c>
      <c r="X140" s="22" t="s">
        <v>683</v>
      </c>
      <c r="Y140" s="23" t="s">
        <v>2840</v>
      </c>
      <c r="Z140" s="64">
        <v>99</v>
      </c>
    </row>
    <row r="141" spans="1:26" ht="18" customHeight="1">
      <c r="A141" s="89">
        <f>VLOOKUP(Z141,貼付け!A:C,2,0)</f>
        <v>1917</v>
      </c>
      <c r="B141" s="10" t="s">
        <v>509</v>
      </c>
      <c r="C141" s="10" t="s">
        <v>752</v>
      </c>
      <c r="D141" s="10" t="s">
        <v>56</v>
      </c>
      <c r="E141" s="11" t="s">
        <v>2488</v>
      </c>
      <c r="F141" s="11" t="s">
        <v>20</v>
      </c>
      <c r="G141" s="12" t="s">
        <v>12</v>
      </c>
      <c r="H141" s="13" t="s">
        <v>16</v>
      </c>
      <c r="I141" s="23" t="s">
        <v>753</v>
      </c>
      <c r="J141" s="14">
        <v>8</v>
      </c>
      <c r="K141" s="15" t="s">
        <v>13</v>
      </c>
      <c r="L141" s="16">
        <v>0</v>
      </c>
      <c r="M141" s="17" t="s">
        <v>14</v>
      </c>
      <c r="N141" s="17">
        <v>14</v>
      </c>
      <c r="O141" s="17" t="s">
        <v>13</v>
      </c>
      <c r="P141" s="18">
        <v>0</v>
      </c>
      <c r="Q141" s="19"/>
      <c r="R141" s="18"/>
      <c r="S141" s="18"/>
      <c r="T141" s="18"/>
      <c r="U141" s="20"/>
      <c r="V141" s="18"/>
      <c r="W141" s="21"/>
      <c r="X141" s="22" t="s">
        <v>2489</v>
      </c>
      <c r="Y141" s="23" t="s">
        <v>2490</v>
      </c>
      <c r="Z141" s="64">
        <v>154</v>
      </c>
    </row>
    <row r="142" spans="1:26" ht="18" customHeight="1">
      <c r="A142" s="89">
        <f>VLOOKUP(Z142,貼付け!A:C,2,0)</f>
        <v>990</v>
      </c>
      <c r="B142" s="10" t="s">
        <v>175</v>
      </c>
      <c r="C142" s="10" t="s">
        <v>176</v>
      </c>
      <c r="D142" s="10" t="s">
        <v>56</v>
      </c>
      <c r="E142" s="11" t="s">
        <v>177</v>
      </c>
      <c r="F142" s="11" t="s">
        <v>20</v>
      </c>
      <c r="G142" s="12" t="s">
        <v>12</v>
      </c>
      <c r="H142" s="13" t="s">
        <v>16</v>
      </c>
      <c r="I142" s="23" t="s">
        <v>178</v>
      </c>
      <c r="J142" s="14">
        <v>9</v>
      </c>
      <c r="K142" s="15" t="s">
        <v>13</v>
      </c>
      <c r="L142" s="16">
        <v>30</v>
      </c>
      <c r="M142" s="17" t="s">
        <v>14</v>
      </c>
      <c r="N142" s="17">
        <v>12</v>
      </c>
      <c r="O142" s="17" t="s">
        <v>13</v>
      </c>
      <c r="P142" s="18">
        <v>0</v>
      </c>
      <c r="Q142" s="19">
        <v>12</v>
      </c>
      <c r="R142" s="18" t="s">
        <v>13</v>
      </c>
      <c r="S142" s="18">
        <v>0</v>
      </c>
      <c r="T142" s="18" t="s">
        <v>14</v>
      </c>
      <c r="U142" s="20">
        <v>14</v>
      </c>
      <c r="V142" s="18" t="s">
        <v>13</v>
      </c>
      <c r="W142" s="21">
        <v>0</v>
      </c>
      <c r="X142" s="22" t="s">
        <v>609</v>
      </c>
      <c r="Y142" s="23" t="s">
        <v>2711</v>
      </c>
      <c r="Z142" s="64">
        <v>168</v>
      </c>
    </row>
    <row r="143" spans="1:26" ht="18" customHeight="1">
      <c r="A143" s="89">
        <f>VLOOKUP(Z143,貼付け!A:C,2,0)</f>
        <v>1930</v>
      </c>
      <c r="B143" s="10" t="s">
        <v>1055</v>
      </c>
      <c r="C143" s="10" t="s">
        <v>55</v>
      </c>
      <c r="D143" s="10" t="s">
        <v>56</v>
      </c>
      <c r="E143" s="11" t="s">
        <v>57</v>
      </c>
      <c r="F143" s="11" t="s">
        <v>20</v>
      </c>
      <c r="G143" s="12" t="s">
        <v>12</v>
      </c>
      <c r="H143" s="13" t="s">
        <v>16</v>
      </c>
      <c r="I143" s="10" t="s">
        <v>58</v>
      </c>
      <c r="J143" s="14"/>
      <c r="K143" s="15"/>
      <c r="L143" s="16"/>
      <c r="M143" s="17"/>
      <c r="N143" s="17"/>
      <c r="O143" s="17"/>
      <c r="P143" s="18"/>
      <c r="Q143" s="19">
        <v>12</v>
      </c>
      <c r="R143" s="18" t="s">
        <v>13</v>
      </c>
      <c r="S143" s="18">
        <v>0</v>
      </c>
      <c r="T143" s="18" t="s">
        <v>14</v>
      </c>
      <c r="U143" s="20">
        <v>16</v>
      </c>
      <c r="V143" s="18" t="s">
        <v>13</v>
      </c>
      <c r="W143" s="21">
        <v>0</v>
      </c>
      <c r="X143" s="22"/>
      <c r="Y143" s="23" t="s">
        <v>2841</v>
      </c>
      <c r="Z143" s="64">
        <v>231</v>
      </c>
    </row>
    <row r="144" spans="1:26" ht="18" customHeight="1">
      <c r="A144" s="89">
        <f>VLOOKUP(Z144,貼付け!A:C,2,0)</f>
        <v>2381</v>
      </c>
      <c r="B144" s="10" t="s">
        <v>502</v>
      </c>
      <c r="C144" s="10" t="s">
        <v>750</v>
      </c>
      <c r="D144" s="10" t="s">
        <v>56</v>
      </c>
      <c r="E144" s="11" t="s">
        <v>751</v>
      </c>
      <c r="F144" s="11" t="s">
        <v>29</v>
      </c>
      <c r="G144" s="12" t="s">
        <v>12</v>
      </c>
      <c r="H144" s="13" t="s">
        <v>16</v>
      </c>
      <c r="I144" s="10" t="s">
        <v>871</v>
      </c>
      <c r="J144" s="14">
        <v>8</v>
      </c>
      <c r="K144" s="15" t="s">
        <v>13</v>
      </c>
      <c r="L144" s="16">
        <v>0</v>
      </c>
      <c r="M144" s="17" t="s">
        <v>14</v>
      </c>
      <c r="N144" s="17">
        <v>12</v>
      </c>
      <c r="O144" s="17" t="s">
        <v>13</v>
      </c>
      <c r="P144" s="18">
        <v>0</v>
      </c>
      <c r="Q144" s="19">
        <v>13</v>
      </c>
      <c r="R144" s="18" t="s">
        <v>13</v>
      </c>
      <c r="S144" s="18">
        <v>0</v>
      </c>
      <c r="T144" s="18" t="s">
        <v>14</v>
      </c>
      <c r="U144" s="20">
        <v>16</v>
      </c>
      <c r="V144" s="18" t="s">
        <v>13</v>
      </c>
      <c r="W144" s="21">
        <v>0</v>
      </c>
      <c r="X144" s="22" t="s">
        <v>2295</v>
      </c>
      <c r="Y144" s="23" t="s">
        <v>2842</v>
      </c>
      <c r="Z144" s="64">
        <v>238</v>
      </c>
    </row>
    <row r="145" spans="1:26" ht="18" customHeight="1">
      <c r="A145" s="89">
        <f>VLOOKUP(Z145,貼付け!A:C,2,0)</f>
        <v>375</v>
      </c>
      <c r="B145" s="10" t="s">
        <v>2252</v>
      </c>
      <c r="C145" s="10" t="s">
        <v>371</v>
      </c>
      <c r="D145" s="10" t="s">
        <v>372</v>
      </c>
      <c r="E145" s="11" t="s">
        <v>373</v>
      </c>
      <c r="F145" s="11" t="s">
        <v>29</v>
      </c>
      <c r="G145" s="12" t="s">
        <v>12</v>
      </c>
      <c r="H145" s="13" t="s">
        <v>16</v>
      </c>
      <c r="I145" s="10" t="s">
        <v>374</v>
      </c>
      <c r="J145" s="14">
        <v>9</v>
      </c>
      <c r="K145" s="15" t="s">
        <v>13</v>
      </c>
      <c r="L145" s="16">
        <v>0</v>
      </c>
      <c r="M145" s="17" t="s">
        <v>14</v>
      </c>
      <c r="N145" s="17">
        <v>12</v>
      </c>
      <c r="O145" s="17" t="s">
        <v>13</v>
      </c>
      <c r="P145" s="18">
        <v>30</v>
      </c>
      <c r="Q145" s="19"/>
      <c r="R145" s="18"/>
      <c r="S145" s="18"/>
      <c r="T145" s="18"/>
      <c r="U145" s="20"/>
      <c r="V145" s="18"/>
      <c r="W145" s="21"/>
      <c r="X145" s="22"/>
      <c r="Y145" s="23" t="s">
        <v>2412</v>
      </c>
      <c r="Z145" s="64">
        <v>78</v>
      </c>
    </row>
    <row r="146" spans="1:26" ht="18" customHeight="1">
      <c r="A146" s="89">
        <f>VLOOKUP(Z146,貼付け!A:C,2,0)</f>
        <v>229</v>
      </c>
      <c r="B146" s="10" t="s">
        <v>2719</v>
      </c>
      <c r="C146" s="10" t="s">
        <v>404</v>
      </c>
      <c r="D146" s="10" t="s">
        <v>215</v>
      </c>
      <c r="E146" s="11" t="s">
        <v>2720</v>
      </c>
      <c r="F146" s="11" t="s">
        <v>20</v>
      </c>
      <c r="G146" s="12" t="s">
        <v>12</v>
      </c>
      <c r="H146" s="13" t="s">
        <v>16</v>
      </c>
      <c r="I146" s="10" t="s">
        <v>405</v>
      </c>
      <c r="J146" s="14">
        <v>9</v>
      </c>
      <c r="K146" s="15" t="s">
        <v>13</v>
      </c>
      <c r="L146" s="16">
        <v>0</v>
      </c>
      <c r="M146" s="17" t="s">
        <v>14</v>
      </c>
      <c r="N146" s="17">
        <v>12</v>
      </c>
      <c r="O146" s="17" t="s">
        <v>13</v>
      </c>
      <c r="P146" s="18">
        <v>0</v>
      </c>
      <c r="Q146" s="19">
        <v>13</v>
      </c>
      <c r="R146" s="18" t="s">
        <v>13</v>
      </c>
      <c r="S146" s="18">
        <v>0</v>
      </c>
      <c r="T146" s="18" t="s">
        <v>14</v>
      </c>
      <c r="U146" s="20">
        <v>16</v>
      </c>
      <c r="V146" s="18" t="s">
        <v>13</v>
      </c>
      <c r="W146" s="21">
        <v>0</v>
      </c>
      <c r="X146" s="22"/>
      <c r="Y146" s="23" t="s">
        <v>2721</v>
      </c>
      <c r="Z146" s="64">
        <v>200</v>
      </c>
    </row>
    <row r="147" spans="1:26" ht="18" customHeight="1">
      <c r="A147" s="89">
        <f>VLOOKUP(Z147,貼付け!A:C,2,0)</f>
        <v>2767</v>
      </c>
      <c r="B147" s="10" t="s">
        <v>536</v>
      </c>
      <c r="C147" s="10" t="s">
        <v>941</v>
      </c>
      <c r="D147" s="10" t="s">
        <v>215</v>
      </c>
      <c r="E147" s="11" t="s">
        <v>942</v>
      </c>
      <c r="F147" s="11" t="s">
        <v>20</v>
      </c>
      <c r="G147" s="12" t="s">
        <v>12</v>
      </c>
      <c r="H147" s="13" t="s">
        <v>16</v>
      </c>
      <c r="I147" s="10" t="s">
        <v>943</v>
      </c>
      <c r="J147" s="14"/>
      <c r="K147" s="15"/>
      <c r="L147" s="16"/>
      <c r="M147" s="17"/>
      <c r="N147" s="17"/>
      <c r="O147" s="17"/>
      <c r="P147" s="18"/>
      <c r="Q147" s="19">
        <v>13</v>
      </c>
      <c r="R147" s="18" t="s">
        <v>13</v>
      </c>
      <c r="S147" s="18">
        <v>30</v>
      </c>
      <c r="T147" s="18" t="s">
        <v>14</v>
      </c>
      <c r="U147" s="20">
        <v>19</v>
      </c>
      <c r="V147" s="18" t="s">
        <v>13</v>
      </c>
      <c r="W147" s="21">
        <v>30</v>
      </c>
      <c r="X147" s="22" t="s">
        <v>2541</v>
      </c>
      <c r="Y147" s="23" t="s">
        <v>2542</v>
      </c>
      <c r="Z147" s="64">
        <v>204</v>
      </c>
    </row>
    <row r="148" spans="1:26" ht="18" customHeight="1">
      <c r="A148" s="89">
        <f>VLOOKUP(Z148,貼付け!A:C,2,0)</f>
        <v>2533</v>
      </c>
      <c r="B148" s="10" t="s">
        <v>548</v>
      </c>
      <c r="C148" s="10" t="s">
        <v>404</v>
      </c>
      <c r="D148" s="10" t="s">
        <v>215</v>
      </c>
      <c r="E148" s="11" t="s">
        <v>1116</v>
      </c>
      <c r="F148" s="11" t="s">
        <v>20</v>
      </c>
      <c r="G148" s="12" t="s">
        <v>12</v>
      </c>
      <c r="H148" s="59" t="s">
        <v>16</v>
      </c>
      <c r="I148" s="10" t="s">
        <v>911</v>
      </c>
      <c r="J148" s="14">
        <v>11</v>
      </c>
      <c r="K148" s="15" t="s">
        <v>13</v>
      </c>
      <c r="L148" s="16">
        <v>30</v>
      </c>
      <c r="M148" s="17" t="s">
        <v>14</v>
      </c>
      <c r="N148" s="17">
        <v>17</v>
      </c>
      <c r="O148" s="17" t="s">
        <v>13</v>
      </c>
      <c r="P148" s="18">
        <v>30</v>
      </c>
      <c r="Q148" s="19"/>
      <c r="R148" s="18"/>
      <c r="S148" s="18"/>
      <c r="T148" s="18"/>
      <c r="U148" s="20"/>
      <c r="V148" s="18"/>
      <c r="W148" s="21"/>
      <c r="X148" s="22" t="s">
        <v>912</v>
      </c>
      <c r="Y148" s="23" t="s">
        <v>2843</v>
      </c>
      <c r="Z148" s="64">
        <v>224</v>
      </c>
    </row>
    <row r="149" spans="1:26" ht="18" customHeight="1">
      <c r="A149" s="89">
        <f>VLOOKUP(Z149,貼付け!A:C,2,0)</f>
        <v>37</v>
      </c>
      <c r="B149" s="10" t="s">
        <v>277</v>
      </c>
      <c r="C149" s="10" t="s">
        <v>2171</v>
      </c>
      <c r="D149" s="10" t="s">
        <v>215</v>
      </c>
      <c r="E149" s="11" t="s">
        <v>279</v>
      </c>
      <c r="F149" s="11" t="s">
        <v>78</v>
      </c>
      <c r="G149" s="12" t="s">
        <v>12</v>
      </c>
      <c r="H149" s="59" t="s">
        <v>16</v>
      </c>
      <c r="I149" s="10" t="s">
        <v>280</v>
      </c>
      <c r="J149" s="14"/>
      <c r="K149" s="15"/>
      <c r="L149" s="16"/>
      <c r="M149" s="17"/>
      <c r="N149" s="17"/>
      <c r="O149" s="17"/>
      <c r="P149" s="18"/>
      <c r="Q149" s="19">
        <v>14</v>
      </c>
      <c r="R149" s="18" t="s">
        <v>13</v>
      </c>
      <c r="S149" s="18">
        <v>0</v>
      </c>
      <c r="T149" s="18" t="s">
        <v>14</v>
      </c>
      <c r="U149" s="20">
        <v>16</v>
      </c>
      <c r="V149" s="18" t="s">
        <v>13</v>
      </c>
      <c r="W149" s="21">
        <v>0</v>
      </c>
      <c r="X149" s="22" t="s">
        <v>610</v>
      </c>
      <c r="Y149" s="23" t="s">
        <v>16</v>
      </c>
      <c r="Z149" s="64">
        <v>254</v>
      </c>
    </row>
    <row r="150" spans="1:26" ht="18" customHeight="1">
      <c r="A150" s="89">
        <f>VLOOKUP(Z150,貼付け!A:C,2,0)</f>
        <v>597</v>
      </c>
      <c r="B150" s="10" t="s">
        <v>213</v>
      </c>
      <c r="C150" s="10" t="s">
        <v>214</v>
      </c>
      <c r="D150" s="10" t="s">
        <v>215</v>
      </c>
      <c r="E150" s="11" t="s">
        <v>216</v>
      </c>
      <c r="F150" s="11" t="s">
        <v>20</v>
      </c>
      <c r="G150" s="12" t="s">
        <v>12</v>
      </c>
      <c r="H150" s="13" t="s">
        <v>16</v>
      </c>
      <c r="I150" s="10" t="s">
        <v>217</v>
      </c>
      <c r="J150" s="14">
        <v>9</v>
      </c>
      <c r="K150" s="15" t="s">
        <v>13</v>
      </c>
      <c r="L150" s="16">
        <v>0</v>
      </c>
      <c r="M150" s="17" t="s">
        <v>14</v>
      </c>
      <c r="N150" s="17">
        <v>12</v>
      </c>
      <c r="O150" s="17" t="s">
        <v>13</v>
      </c>
      <c r="P150" s="18">
        <v>0</v>
      </c>
      <c r="Q150" s="19">
        <v>12</v>
      </c>
      <c r="R150" s="18" t="s">
        <v>13</v>
      </c>
      <c r="S150" s="18">
        <v>0</v>
      </c>
      <c r="T150" s="18" t="s">
        <v>14</v>
      </c>
      <c r="U150" s="20">
        <v>16</v>
      </c>
      <c r="V150" s="18" t="s">
        <v>13</v>
      </c>
      <c r="W150" s="21">
        <v>0</v>
      </c>
      <c r="X150" s="22"/>
      <c r="Y150" s="23" t="s">
        <v>16</v>
      </c>
      <c r="Z150" s="64">
        <v>287</v>
      </c>
    </row>
    <row r="151" spans="1:26" ht="18" customHeight="1">
      <c r="A151" s="89">
        <f>VLOOKUP(Z151,貼付け!A:C,2,0)</f>
        <v>1681</v>
      </c>
      <c r="B151" s="10" t="s">
        <v>121</v>
      </c>
      <c r="C151" s="10" t="s">
        <v>122</v>
      </c>
      <c r="D151" s="10" t="s">
        <v>123</v>
      </c>
      <c r="E151" s="11" t="s">
        <v>2392</v>
      </c>
      <c r="F151" s="11" t="s">
        <v>78</v>
      </c>
      <c r="G151" s="12" t="s">
        <v>12</v>
      </c>
      <c r="H151" s="13" t="s">
        <v>16</v>
      </c>
      <c r="I151" s="10" t="s">
        <v>1095</v>
      </c>
      <c r="J151" s="14">
        <v>9</v>
      </c>
      <c r="K151" s="15" t="s">
        <v>13</v>
      </c>
      <c r="L151" s="16">
        <v>0</v>
      </c>
      <c r="M151" s="17" t="s">
        <v>14</v>
      </c>
      <c r="N151" s="17">
        <v>12</v>
      </c>
      <c r="O151" s="17" t="s">
        <v>13</v>
      </c>
      <c r="P151" s="18">
        <v>0</v>
      </c>
      <c r="Q151" s="19">
        <v>12</v>
      </c>
      <c r="R151" s="18" t="s">
        <v>13</v>
      </c>
      <c r="S151" s="18">
        <v>0</v>
      </c>
      <c r="T151" s="18" t="s">
        <v>14</v>
      </c>
      <c r="U151" s="20">
        <v>21</v>
      </c>
      <c r="V151" s="18" t="s">
        <v>13</v>
      </c>
      <c r="W151" s="21">
        <v>0</v>
      </c>
      <c r="X151" s="22"/>
      <c r="Y151" s="23" t="s">
        <v>16</v>
      </c>
      <c r="Z151" s="64">
        <v>59</v>
      </c>
    </row>
    <row r="152" spans="1:26" ht="18" customHeight="1">
      <c r="A152" s="89">
        <f>VLOOKUP(Z152,貼付け!A:C,2,0)</f>
        <v>1929</v>
      </c>
      <c r="B152" s="10" t="s">
        <v>2400</v>
      </c>
      <c r="C152" s="10" t="s">
        <v>122</v>
      </c>
      <c r="D152" s="10" t="s">
        <v>123</v>
      </c>
      <c r="E152" s="11" t="s">
        <v>754</v>
      </c>
      <c r="F152" s="11" t="s">
        <v>20</v>
      </c>
      <c r="G152" s="12" t="s">
        <v>12</v>
      </c>
      <c r="H152" s="13" t="s">
        <v>16</v>
      </c>
      <c r="I152" s="10" t="s">
        <v>856</v>
      </c>
      <c r="J152" s="14">
        <v>9</v>
      </c>
      <c r="K152" s="15" t="s">
        <v>13</v>
      </c>
      <c r="L152" s="16">
        <v>30</v>
      </c>
      <c r="M152" s="17" t="s">
        <v>14</v>
      </c>
      <c r="N152" s="17">
        <v>11</v>
      </c>
      <c r="O152" s="17" t="s">
        <v>13</v>
      </c>
      <c r="P152" s="18">
        <v>0</v>
      </c>
      <c r="Q152" s="19"/>
      <c r="R152" s="18"/>
      <c r="S152" s="18"/>
      <c r="T152" s="18"/>
      <c r="U152" s="20"/>
      <c r="V152" s="18"/>
      <c r="W152" s="21"/>
      <c r="X152" s="22" t="s">
        <v>756</v>
      </c>
      <c r="Y152" s="23" t="s">
        <v>2844</v>
      </c>
      <c r="Z152" s="64">
        <v>70</v>
      </c>
    </row>
    <row r="153" spans="1:26" ht="18" customHeight="1">
      <c r="A153" s="89">
        <f>VLOOKUP(Z153,貼付け!A:C,2,0)</f>
        <v>435</v>
      </c>
      <c r="B153" s="10" t="s">
        <v>375</v>
      </c>
      <c r="C153" s="10" t="s">
        <v>1056</v>
      </c>
      <c r="D153" s="10" t="s">
        <v>123</v>
      </c>
      <c r="E153" s="11" t="s">
        <v>2405</v>
      </c>
      <c r="F153" s="11" t="s">
        <v>20</v>
      </c>
      <c r="G153" s="12" t="s">
        <v>12</v>
      </c>
      <c r="H153" s="13" t="s">
        <v>16</v>
      </c>
      <c r="I153" s="10" t="s">
        <v>613</v>
      </c>
      <c r="J153" s="14">
        <v>8</v>
      </c>
      <c r="K153" s="15" t="s">
        <v>13</v>
      </c>
      <c r="L153" s="16">
        <v>30</v>
      </c>
      <c r="M153" s="17" t="s">
        <v>14</v>
      </c>
      <c r="N153" s="17">
        <v>12</v>
      </c>
      <c r="O153" s="17" t="s">
        <v>13</v>
      </c>
      <c r="P153" s="18">
        <v>0</v>
      </c>
      <c r="Q153" s="19">
        <v>15</v>
      </c>
      <c r="R153" s="18" t="s">
        <v>13</v>
      </c>
      <c r="S153" s="18">
        <v>30</v>
      </c>
      <c r="T153" s="18" t="s">
        <v>14</v>
      </c>
      <c r="U153" s="20">
        <v>19</v>
      </c>
      <c r="V153" s="18" t="s">
        <v>13</v>
      </c>
      <c r="W153" s="21">
        <v>0</v>
      </c>
      <c r="X153" s="22" t="s">
        <v>2406</v>
      </c>
      <c r="Y153" s="23" t="s">
        <v>2845</v>
      </c>
      <c r="Z153" s="64">
        <v>72</v>
      </c>
    </row>
    <row r="154" spans="1:26" ht="18" customHeight="1">
      <c r="A154" s="89">
        <f>VLOOKUP(Z154,貼付け!A:C,2,0)</f>
        <v>1024</v>
      </c>
      <c r="B154" s="10" t="s">
        <v>265</v>
      </c>
      <c r="C154" s="10" t="s">
        <v>266</v>
      </c>
      <c r="D154" s="10" t="s">
        <v>123</v>
      </c>
      <c r="E154" s="11" t="s">
        <v>2460</v>
      </c>
      <c r="F154" s="11" t="s">
        <v>29</v>
      </c>
      <c r="G154" s="12" t="s">
        <v>12</v>
      </c>
      <c r="H154" s="13" t="s">
        <v>16</v>
      </c>
      <c r="I154" s="10" t="s">
        <v>267</v>
      </c>
      <c r="J154" s="14">
        <v>8</v>
      </c>
      <c r="K154" s="15" t="s">
        <v>13</v>
      </c>
      <c r="L154" s="16">
        <v>30</v>
      </c>
      <c r="M154" s="17" t="s">
        <v>14</v>
      </c>
      <c r="N154" s="17">
        <v>14</v>
      </c>
      <c r="O154" s="17" t="s">
        <v>13</v>
      </c>
      <c r="P154" s="18">
        <v>30</v>
      </c>
      <c r="Q154" s="19"/>
      <c r="R154" s="18"/>
      <c r="S154" s="18"/>
      <c r="T154" s="18"/>
      <c r="U154" s="20"/>
      <c r="V154" s="18"/>
      <c r="W154" s="21"/>
      <c r="X154" s="22" t="s">
        <v>611</v>
      </c>
      <c r="Y154" s="23" t="s">
        <v>2846</v>
      </c>
      <c r="Z154" s="64">
        <v>120</v>
      </c>
    </row>
    <row r="155" spans="1:26" ht="18" customHeight="1">
      <c r="A155" s="89">
        <f>VLOOKUP(Z155,貼付け!A:C,2,0)</f>
        <v>2423</v>
      </c>
      <c r="B155" s="10" t="s">
        <v>360</v>
      </c>
      <c r="C155" s="10" t="s">
        <v>266</v>
      </c>
      <c r="D155" s="10" t="s">
        <v>123</v>
      </c>
      <c r="E155" s="11" t="s">
        <v>361</v>
      </c>
      <c r="F155" s="11" t="s">
        <v>20</v>
      </c>
      <c r="G155" s="12" t="s">
        <v>15</v>
      </c>
      <c r="H155" s="13" t="s">
        <v>17</v>
      </c>
      <c r="I155" s="10" t="s">
        <v>362</v>
      </c>
      <c r="J155" s="14">
        <v>9</v>
      </c>
      <c r="K155" s="15" t="s">
        <v>13</v>
      </c>
      <c r="L155" s="16">
        <v>0</v>
      </c>
      <c r="M155" s="17" t="s">
        <v>14</v>
      </c>
      <c r="N155" s="17">
        <v>12</v>
      </c>
      <c r="O155" s="17" t="s">
        <v>13</v>
      </c>
      <c r="P155" s="18">
        <v>30</v>
      </c>
      <c r="Q155" s="19"/>
      <c r="R155" s="18"/>
      <c r="S155" s="18"/>
      <c r="T155" s="18"/>
      <c r="U155" s="20"/>
      <c r="V155" s="18"/>
      <c r="W155" s="21"/>
      <c r="X155" s="22" t="s">
        <v>612</v>
      </c>
      <c r="Y155" s="23" t="s">
        <v>2847</v>
      </c>
      <c r="Z155" s="64">
        <v>164</v>
      </c>
    </row>
    <row r="156" spans="1:26" ht="18" customHeight="1">
      <c r="A156" s="89">
        <f>VLOOKUP(Z156,貼付け!A:C,2,0)</f>
        <v>2678</v>
      </c>
      <c r="B156" s="10" t="s">
        <v>2516</v>
      </c>
      <c r="C156" s="10" t="s">
        <v>339</v>
      </c>
      <c r="D156" s="10" t="s">
        <v>123</v>
      </c>
      <c r="E156" s="11" t="s">
        <v>340</v>
      </c>
      <c r="F156" s="11" t="s">
        <v>20</v>
      </c>
      <c r="G156" s="12" t="s">
        <v>12</v>
      </c>
      <c r="H156" s="13" t="s">
        <v>16</v>
      </c>
      <c r="I156" s="10" t="s">
        <v>944</v>
      </c>
      <c r="J156" s="14">
        <v>9</v>
      </c>
      <c r="K156" s="15" t="s">
        <v>13</v>
      </c>
      <c r="L156" s="16">
        <v>30</v>
      </c>
      <c r="M156" s="17" t="s">
        <v>14</v>
      </c>
      <c r="N156" s="17">
        <v>12</v>
      </c>
      <c r="O156" s="17" t="s">
        <v>13</v>
      </c>
      <c r="P156" s="18">
        <v>0</v>
      </c>
      <c r="Q156" s="19">
        <v>13</v>
      </c>
      <c r="R156" s="18" t="s">
        <v>13</v>
      </c>
      <c r="S156" s="18">
        <v>0</v>
      </c>
      <c r="T156" s="18" t="s">
        <v>14</v>
      </c>
      <c r="U156" s="20">
        <v>16</v>
      </c>
      <c r="V156" s="18" t="s">
        <v>13</v>
      </c>
      <c r="W156" s="21">
        <v>30</v>
      </c>
      <c r="X156" s="22" t="s">
        <v>720</v>
      </c>
      <c r="Y156" s="23" t="s">
        <v>2848</v>
      </c>
      <c r="Z156" s="64">
        <v>181</v>
      </c>
    </row>
    <row r="157" spans="1:26" ht="18" customHeight="1">
      <c r="A157" s="89">
        <f>VLOOKUP(Z157,貼付け!A:C,2,0)</f>
        <v>3033</v>
      </c>
      <c r="B157" s="10" t="s">
        <v>1984</v>
      </c>
      <c r="C157" s="10" t="s">
        <v>1982</v>
      </c>
      <c r="D157" s="10" t="s">
        <v>123</v>
      </c>
      <c r="E157" s="11" t="s">
        <v>1983</v>
      </c>
      <c r="F157" s="11" t="s">
        <v>29</v>
      </c>
      <c r="G157" s="12" t="s">
        <v>15</v>
      </c>
      <c r="H157" s="13" t="s">
        <v>17</v>
      </c>
      <c r="I157" s="10" t="s">
        <v>1986</v>
      </c>
      <c r="J157" s="14">
        <v>10</v>
      </c>
      <c r="K157" s="15" t="s">
        <v>13</v>
      </c>
      <c r="L157" s="16">
        <v>0</v>
      </c>
      <c r="M157" s="17" t="s">
        <v>14</v>
      </c>
      <c r="N157" s="17">
        <v>12</v>
      </c>
      <c r="O157" s="17" t="s">
        <v>13</v>
      </c>
      <c r="P157" s="18">
        <v>0</v>
      </c>
      <c r="Q157" s="19">
        <v>12</v>
      </c>
      <c r="R157" s="18" t="s">
        <v>13</v>
      </c>
      <c r="S157" s="18">
        <v>0</v>
      </c>
      <c r="T157" s="18" t="s">
        <v>14</v>
      </c>
      <c r="U157" s="20">
        <v>16</v>
      </c>
      <c r="V157" s="18" t="s">
        <v>13</v>
      </c>
      <c r="W157" s="21">
        <v>0</v>
      </c>
      <c r="X157" s="22" t="s">
        <v>2233</v>
      </c>
      <c r="Y157" s="23" t="s">
        <v>2234</v>
      </c>
      <c r="Z157" s="64">
        <v>225</v>
      </c>
    </row>
    <row r="158" spans="1:26" ht="18" customHeight="1">
      <c r="A158" s="89">
        <f>VLOOKUP(Z158,貼付け!A:C,2,0)</f>
        <v>1025</v>
      </c>
      <c r="B158" s="10" t="s">
        <v>407</v>
      </c>
      <c r="C158" s="10" t="s">
        <v>2729</v>
      </c>
      <c r="D158" s="10" t="s">
        <v>123</v>
      </c>
      <c r="E158" s="11" t="s">
        <v>2730</v>
      </c>
      <c r="F158" s="11" t="s">
        <v>52</v>
      </c>
      <c r="G158" s="12" t="s">
        <v>15</v>
      </c>
      <c r="H158" s="13" t="s">
        <v>17</v>
      </c>
      <c r="I158" s="10" t="s">
        <v>2731</v>
      </c>
      <c r="J158" s="14">
        <v>9</v>
      </c>
      <c r="K158" s="15" t="s">
        <v>13</v>
      </c>
      <c r="L158" s="16">
        <v>0</v>
      </c>
      <c r="M158" s="17" t="s">
        <v>14</v>
      </c>
      <c r="N158" s="17">
        <v>12</v>
      </c>
      <c r="O158" s="17" t="s">
        <v>13</v>
      </c>
      <c r="P158" s="18">
        <v>0</v>
      </c>
      <c r="Q158" s="19">
        <v>13</v>
      </c>
      <c r="R158" s="18" t="s">
        <v>13</v>
      </c>
      <c r="S158" s="18">
        <v>0</v>
      </c>
      <c r="T158" s="18" t="s">
        <v>14</v>
      </c>
      <c r="U158" s="20">
        <v>16</v>
      </c>
      <c r="V158" s="18" t="s">
        <v>13</v>
      </c>
      <c r="W158" s="21">
        <v>0</v>
      </c>
      <c r="X158" s="22" t="s">
        <v>614</v>
      </c>
      <c r="Y158" s="23" t="s">
        <v>2849</v>
      </c>
      <c r="Z158" s="64">
        <v>275</v>
      </c>
    </row>
    <row r="159" spans="1:26" ht="18" customHeight="1">
      <c r="A159" s="89">
        <f>VLOOKUP(Z159,貼付け!A:C,2,0)</f>
        <v>169</v>
      </c>
      <c r="B159" s="10" t="s">
        <v>111</v>
      </c>
      <c r="C159" s="10" t="s">
        <v>112</v>
      </c>
      <c r="D159" s="10" t="s">
        <v>113</v>
      </c>
      <c r="E159" s="11" t="s">
        <v>114</v>
      </c>
      <c r="F159" s="11" t="s">
        <v>29</v>
      </c>
      <c r="G159" s="12" t="s">
        <v>12</v>
      </c>
      <c r="H159" s="13" t="s">
        <v>16</v>
      </c>
      <c r="I159" s="10" t="s">
        <v>615</v>
      </c>
      <c r="J159" s="14">
        <v>9</v>
      </c>
      <c r="K159" s="15" t="s">
        <v>13</v>
      </c>
      <c r="L159" s="16">
        <v>0</v>
      </c>
      <c r="M159" s="17" t="s">
        <v>14</v>
      </c>
      <c r="N159" s="17">
        <v>12</v>
      </c>
      <c r="O159" s="17" t="s">
        <v>13</v>
      </c>
      <c r="P159" s="18">
        <v>0</v>
      </c>
      <c r="Q159" s="19">
        <v>13</v>
      </c>
      <c r="R159" s="18" t="s">
        <v>13</v>
      </c>
      <c r="S159" s="18">
        <v>0</v>
      </c>
      <c r="T159" s="18" t="s">
        <v>14</v>
      </c>
      <c r="U159" s="20">
        <v>16</v>
      </c>
      <c r="V159" s="18" t="s">
        <v>13</v>
      </c>
      <c r="W159" s="21">
        <v>0</v>
      </c>
      <c r="X159" s="22"/>
      <c r="Y159" s="23" t="s">
        <v>16</v>
      </c>
      <c r="Z159" s="64">
        <v>105</v>
      </c>
    </row>
    <row r="160" spans="1:26" ht="18" customHeight="1">
      <c r="A160" s="89">
        <f>VLOOKUP(Z160,貼付け!A:C,2,0)</f>
        <v>1541</v>
      </c>
      <c r="B160" s="10" t="s">
        <v>542</v>
      </c>
      <c r="C160" s="10" t="s">
        <v>914</v>
      </c>
      <c r="D160" s="10" t="s">
        <v>113</v>
      </c>
      <c r="E160" s="11" t="s">
        <v>2557</v>
      </c>
      <c r="F160" s="11" t="s">
        <v>39</v>
      </c>
      <c r="G160" s="12" t="s">
        <v>12</v>
      </c>
      <c r="H160" s="13" t="s">
        <v>16</v>
      </c>
      <c r="I160" s="10" t="s">
        <v>945</v>
      </c>
      <c r="J160" s="14">
        <v>9</v>
      </c>
      <c r="K160" s="15" t="s">
        <v>13</v>
      </c>
      <c r="L160" s="16">
        <v>0</v>
      </c>
      <c r="M160" s="17" t="s">
        <v>14</v>
      </c>
      <c r="N160" s="17">
        <v>12</v>
      </c>
      <c r="O160" s="17" t="s">
        <v>13</v>
      </c>
      <c r="P160" s="18">
        <v>0</v>
      </c>
      <c r="Q160" s="19">
        <v>12</v>
      </c>
      <c r="R160" s="18" t="s">
        <v>13</v>
      </c>
      <c r="S160" s="18">
        <v>0</v>
      </c>
      <c r="T160" s="18" t="s">
        <v>14</v>
      </c>
      <c r="U160" s="20">
        <v>18</v>
      </c>
      <c r="V160" s="18" t="s">
        <v>13</v>
      </c>
      <c r="W160" s="21">
        <v>0</v>
      </c>
      <c r="X160" s="22"/>
      <c r="Y160" s="23" t="s">
        <v>16</v>
      </c>
      <c r="Z160" s="64">
        <v>219</v>
      </c>
    </row>
    <row r="161" spans="1:26" ht="18" customHeight="1">
      <c r="A161" s="89">
        <f>VLOOKUP(Z161,貼付け!A:C,2,0)</f>
        <v>478</v>
      </c>
      <c r="B161" s="10" t="s">
        <v>458</v>
      </c>
      <c r="C161" s="10" t="s">
        <v>617</v>
      </c>
      <c r="D161" s="10" t="s">
        <v>38</v>
      </c>
      <c r="E161" s="11" t="s">
        <v>2693</v>
      </c>
      <c r="F161" s="11" t="s">
        <v>20</v>
      </c>
      <c r="G161" s="12" t="s">
        <v>12</v>
      </c>
      <c r="H161" s="13" t="s">
        <v>16</v>
      </c>
      <c r="I161" s="10" t="s">
        <v>618</v>
      </c>
      <c r="J161" s="14">
        <v>9</v>
      </c>
      <c r="K161" s="15" t="s">
        <v>13</v>
      </c>
      <c r="L161" s="16">
        <v>0</v>
      </c>
      <c r="M161" s="17" t="s">
        <v>14</v>
      </c>
      <c r="N161" s="17">
        <v>13</v>
      </c>
      <c r="O161" s="17" t="s">
        <v>13</v>
      </c>
      <c r="P161" s="18">
        <v>0</v>
      </c>
      <c r="Q161" s="19"/>
      <c r="R161" s="18"/>
      <c r="S161" s="18"/>
      <c r="T161" s="18"/>
      <c r="U161" s="20"/>
      <c r="V161" s="18"/>
      <c r="W161" s="21"/>
      <c r="X161" s="22" t="s">
        <v>619</v>
      </c>
      <c r="Y161" s="23" t="s">
        <v>2850</v>
      </c>
      <c r="Z161" s="64">
        <v>41</v>
      </c>
    </row>
    <row r="162" spans="1:26" ht="18" customHeight="1">
      <c r="A162" s="89">
        <f>VLOOKUP(Z162,貼付け!A:C,2,0)</f>
        <v>932</v>
      </c>
      <c r="B162" s="10" t="s">
        <v>1737</v>
      </c>
      <c r="C162" s="10" t="s">
        <v>1735</v>
      </c>
      <c r="D162" s="10" t="s">
        <v>38</v>
      </c>
      <c r="E162" s="11" t="s">
        <v>1736</v>
      </c>
      <c r="F162" s="11" t="s">
        <v>52</v>
      </c>
      <c r="G162" s="12" t="s">
        <v>12</v>
      </c>
      <c r="H162" s="13" t="s">
        <v>16</v>
      </c>
      <c r="I162" s="10" t="s">
        <v>1740</v>
      </c>
      <c r="J162" s="14">
        <v>9</v>
      </c>
      <c r="K162" s="15" t="s">
        <v>13</v>
      </c>
      <c r="L162" s="16">
        <v>0</v>
      </c>
      <c r="M162" s="17" t="s">
        <v>14</v>
      </c>
      <c r="N162" s="17">
        <v>12</v>
      </c>
      <c r="O162" s="17" t="s">
        <v>13</v>
      </c>
      <c r="P162" s="18">
        <v>0</v>
      </c>
      <c r="Q162" s="19"/>
      <c r="R162" s="18"/>
      <c r="S162" s="18"/>
      <c r="T162" s="18"/>
      <c r="U162" s="20"/>
      <c r="V162" s="18"/>
      <c r="W162" s="21"/>
      <c r="X162" s="22" t="s">
        <v>2218</v>
      </c>
      <c r="Y162" s="23" t="s">
        <v>2238</v>
      </c>
      <c r="Z162" s="64">
        <v>122</v>
      </c>
    </row>
    <row r="163" spans="1:26" ht="18" customHeight="1">
      <c r="A163" s="89">
        <f>VLOOKUP(Z163,貼付け!A:C,2,0)</f>
        <v>914</v>
      </c>
      <c r="B163" s="10" t="s">
        <v>2263</v>
      </c>
      <c r="C163" s="10" t="s">
        <v>2496</v>
      </c>
      <c r="D163" s="10" t="s">
        <v>38</v>
      </c>
      <c r="E163" s="11" t="s">
        <v>2663</v>
      </c>
      <c r="F163" s="11" t="s">
        <v>29</v>
      </c>
      <c r="G163" s="12" t="s">
        <v>15</v>
      </c>
      <c r="H163" s="13" t="s">
        <v>17</v>
      </c>
      <c r="I163" s="10" t="s">
        <v>2498</v>
      </c>
      <c r="J163" s="14">
        <v>9</v>
      </c>
      <c r="K163" s="15" t="s">
        <v>13</v>
      </c>
      <c r="L163" s="16">
        <v>0</v>
      </c>
      <c r="M163" s="17" t="s">
        <v>14</v>
      </c>
      <c r="N163" s="17">
        <v>12</v>
      </c>
      <c r="O163" s="17" t="s">
        <v>13</v>
      </c>
      <c r="P163" s="18">
        <v>0</v>
      </c>
      <c r="Q163" s="19">
        <v>12</v>
      </c>
      <c r="R163" s="18" t="s">
        <v>13</v>
      </c>
      <c r="S163" s="18">
        <v>0</v>
      </c>
      <c r="T163" s="18" t="s">
        <v>14</v>
      </c>
      <c r="U163" s="20">
        <v>15</v>
      </c>
      <c r="V163" s="18" t="s">
        <v>13</v>
      </c>
      <c r="W163" s="21">
        <v>0</v>
      </c>
      <c r="X163" s="22"/>
      <c r="Y163" s="23" t="s">
        <v>2851</v>
      </c>
      <c r="Z163" s="64">
        <v>162</v>
      </c>
    </row>
    <row r="164" spans="1:26" ht="18" customHeight="1">
      <c r="A164" s="89">
        <f>VLOOKUP(Z164,貼付け!A:C,2,0)</f>
        <v>3056</v>
      </c>
      <c r="B164" s="10" t="s">
        <v>2285</v>
      </c>
      <c r="C164" s="10" t="s">
        <v>430</v>
      </c>
      <c r="D164" s="10" t="s">
        <v>38</v>
      </c>
      <c r="E164" s="11" t="s">
        <v>2502</v>
      </c>
      <c r="F164" s="11" t="s">
        <v>29</v>
      </c>
      <c r="G164" s="12" t="s">
        <v>12</v>
      </c>
      <c r="H164" s="13" t="s">
        <v>16</v>
      </c>
      <c r="I164" s="10" t="s">
        <v>2503</v>
      </c>
      <c r="J164" s="14">
        <v>12</v>
      </c>
      <c r="K164" s="15" t="s">
        <v>13</v>
      </c>
      <c r="L164" s="16">
        <v>30</v>
      </c>
      <c r="M164" s="17" t="s">
        <v>14</v>
      </c>
      <c r="N164" s="17">
        <v>13</v>
      </c>
      <c r="O164" s="17" t="s">
        <v>13</v>
      </c>
      <c r="P164" s="18">
        <v>30</v>
      </c>
      <c r="Q164" s="19"/>
      <c r="R164" s="18"/>
      <c r="S164" s="18"/>
      <c r="T164" s="18"/>
      <c r="U164" s="20"/>
      <c r="V164" s="18"/>
      <c r="W164" s="21"/>
      <c r="X164" s="22" t="s">
        <v>2316</v>
      </c>
      <c r="Y164" s="23" t="s">
        <v>2852</v>
      </c>
      <c r="Z164" s="64">
        <v>165</v>
      </c>
    </row>
    <row r="165" spans="1:26" ht="18" customHeight="1">
      <c r="A165" s="89">
        <f>VLOOKUP(Z165,貼付け!A:C,2,0)</f>
        <v>1228</v>
      </c>
      <c r="B165" s="10" t="s">
        <v>429</v>
      </c>
      <c r="C165" s="10" t="s">
        <v>430</v>
      </c>
      <c r="D165" s="10" t="s">
        <v>38</v>
      </c>
      <c r="E165" s="11" t="s">
        <v>431</v>
      </c>
      <c r="F165" s="11" t="s">
        <v>20</v>
      </c>
      <c r="G165" s="12" t="s">
        <v>12</v>
      </c>
      <c r="H165" s="13" t="s">
        <v>16</v>
      </c>
      <c r="I165" s="10" t="s">
        <v>432</v>
      </c>
      <c r="J165" s="14">
        <v>7</v>
      </c>
      <c r="K165" s="15" t="s">
        <v>13</v>
      </c>
      <c r="L165" s="16">
        <v>0</v>
      </c>
      <c r="M165" s="17" t="s">
        <v>14</v>
      </c>
      <c r="N165" s="17">
        <v>12</v>
      </c>
      <c r="O165" s="17" t="s">
        <v>13</v>
      </c>
      <c r="P165" s="18">
        <v>0</v>
      </c>
      <c r="Q165" s="19">
        <v>12</v>
      </c>
      <c r="R165" s="18" t="s">
        <v>13</v>
      </c>
      <c r="S165" s="18">
        <v>0</v>
      </c>
      <c r="T165" s="18" t="s">
        <v>14</v>
      </c>
      <c r="U165" s="20">
        <v>13</v>
      </c>
      <c r="V165" s="18" t="s">
        <v>13</v>
      </c>
      <c r="W165" s="21">
        <v>0</v>
      </c>
      <c r="X165" s="22"/>
      <c r="Y165" s="23" t="s">
        <v>2853</v>
      </c>
      <c r="Z165" s="64">
        <v>234</v>
      </c>
    </row>
    <row r="166" spans="1:26" ht="18" customHeight="1">
      <c r="A166" s="89">
        <f>VLOOKUP(Z166,貼付け!A:C,2,0)</f>
        <v>918</v>
      </c>
      <c r="B166" s="10" t="s">
        <v>252</v>
      </c>
      <c r="C166" s="10" t="s">
        <v>253</v>
      </c>
      <c r="D166" s="10" t="s">
        <v>38</v>
      </c>
      <c r="E166" s="11" t="s">
        <v>1062</v>
      </c>
      <c r="F166" s="11" t="s">
        <v>39</v>
      </c>
      <c r="G166" s="12" t="s">
        <v>12</v>
      </c>
      <c r="H166" s="13" t="s">
        <v>16</v>
      </c>
      <c r="I166" s="10" t="s">
        <v>254</v>
      </c>
      <c r="J166" s="14">
        <v>10</v>
      </c>
      <c r="K166" s="15" t="s">
        <v>13</v>
      </c>
      <c r="L166" s="16">
        <v>0</v>
      </c>
      <c r="M166" s="17" t="s">
        <v>14</v>
      </c>
      <c r="N166" s="17">
        <v>12</v>
      </c>
      <c r="O166" s="17" t="s">
        <v>13</v>
      </c>
      <c r="P166" s="18">
        <v>0</v>
      </c>
      <c r="Q166" s="19">
        <v>12</v>
      </c>
      <c r="R166" s="18" t="s">
        <v>13</v>
      </c>
      <c r="S166" s="18">
        <v>0</v>
      </c>
      <c r="T166" s="18" t="s">
        <v>14</v>
      </c>
      <c r="U166" s="20">
        <v>18</v>
      </c>
      <c r="V166" s="18" t="s">
        <v>13</v>
      </c>
      <c r="W166" s="21">
        <v>0</v>
      </c>
      <c r="X166" s="22" t="s">
        <v>857</v>
      </c>
      <c r="Y166" s="23" t="s">
        <v>2854</v>
      </c>
      <c r="Z166" s="64">
        <v>239</v>
      </c>
    </row>
    <row r="167" spans="1:26" ht="18" customHeight="1">
      <c r="A167" s="89">
        <f>VLOOKUP(Z167,貼付け!A:C,2,0)</f>
        <v>2990</v>
      </c>
      <c r="B167" s="10" t="s">
        <v>2053</v>
      </c>
      <c r="C167" s="10" t="s">
        <v>2051</v>
      </c>
      <c r="D167" s="10" t="s">
        <v>38</v>
      </c>
      <c r="E167" s="11" t="s">
        <v>2605</v>
      </c>
      <c r="F167" s="11" t="s">
        <v>29</v>
      </c>
      <c r="G167" s="12" t="s">
        <v>15</v>
      </c>
      <c r="H167" s="13" t="s">
        <v>17</v>
      </c>
      <c r="I167" s="10" t="s">
        <v>2054</v>
      </c>
      <c r="J167" s="14">
        <v>9</v>
      </c>
      <c r="K167" s="15" t="s">
        <v>13</v>
      </c>
      <c r="L167" s="16">
        <v>0</v>
      </c>
      <c r="M167" s="17" t="s">
        <v>14</v>
      </c>
      <c r="N167" s="17">
        <v>13</v>
      </c>
      <c r="O167" s="17" t="s">
        <v>13</v>
      </c>
      <c r="P167" s="18">
        <v>0</v>
      </c>
      <c r="Q167" s="19">
        <v>13</v>
      </c>
      <c r="R167" s="18" t="s">
        <v>13</v>
      </c>
      <c r="S167" s="18">
        <v>0</v>
      </c>
      <c r="T167" s="18" t="s">
        <v>14</v>
      </c>
      <c r="U167" s="20">
        <v>17</v>
      </c>
      <c r="V167" s="18" t="s">
        <v>13</v>
      </c>
      <c r="W167" s="21">
        <v>0</v>
      </c>
      <c r="X167" s="22" t="s">
        <v>2231</v>
      </c>
      <c r="Y167" s="23" t="s">
        <v>2056</v>
      </c>
      <c r="Z167" s="64">
        <v>258</v>
      </c>
    </row>
    <row r="168" spans="1:26" ht="18" customHeight="1">
      <c r="A168" s="89">
        <f>VLOOKUP(Z168,貼付け!A:C,2,0)</f>
        <v>2451</v>
      </c>
      <c r="B168" s="10" t="s">
        <v>529</v>
      </c>
      <c r="C168" s="10" t="s">
        <v>880</v>
      </c>
      <c r="D168" s="10" t="s">
        <v>38</v>
      </c>
      <c r="E168" s="11" t="s">
        <v>2621</v>
      </c>
      <c r="F168" s="11" t="s">
        <v>20</v>
      </c>
      <c r="G168" s="12" t="s">
        <v>15</v>
      </c>
      <c r="H168" s="13" t="s">
        <v>17</v>
      </c>
      <c r="I168" s="10" t="s">
        <v>881</v>
      </c>
      <c r="J168" s="14">
        <v>9</v>
      </c>
      <c r="K168" s="15" t="s">
        <v>13</v>
      </c>
      <c r="L168" s="16">
        <v>0</v>
      </c>
      <c r="M168" s="17" t="s">
        <v>14</v>
      </c>
      <c r="N168" s="17">
        <v>12</v>
      </c>
      <c r="O168" s="17" t="s">
        <v>13</v>
      </c>
      <c r="P168" s="18">
        <v>30</v>
      </c>
      <c r="Q168" s="19">
        <v>13</v>
      </c>
      <c r="R168" s="18" t="s">
        <v>13</v>
      </c>
      <c r="S168" s="18">
        <v>30</v>
      </c>
      <c r="T168" s="18" t="s">
        <v>14</v>
      </c>
      <c r="U168" s="20">
        <v>15</v>
      </c>
      <c r="V168" s="18" t="s">
        <v>13</v>
      </c>
      <c r="W168" s="21">
        <v>0</v>
      </c>
      <c r="X168" s="22" t="s">
        <v>882</v>
      </c>
      <c r="Y168" s="23" t="s">
        <v>1060</v>
      </c>
      <c r="Z168" s="64">
        <v>272</v>
      </c>
    </row>
    <row r="169" spans="1:26" ht="18" customHeight="1">
      <c r="A169" s="89">
        <f>VLOOKUP(Z169,貼付け!A:C,2,0)</f>
        <v>2692</v>
      </c>
      <c r="B169" s="10" t="s">
        <v>344</v>
      </c>
      <c r="C169" s="10" t="s">
        <v>345</v>
      </c>
      <c r="D169" s="10" t="s">
        <v>38</v>
      </c>
      <c r="E169" s="11" t="s">
        <v>1059</v>
      </c>
      <c r="F169" s="11" t="s">
        <v>169</v>
      </c>
      <c r="G169" s="12" t="s">
        <v>12</v>
      </c>
      <c r="H169" s="13" t="s">
        <v>16</v>
      </c>
      <c r="I169" s="10" t="s">
        <v>346</v>
      </c>
      <c r="J169" s="14">
        <v>9</v>
      </c>
      <c r="K169" s="15" t="s">
        <v>13</v>
      </c>
      <c r="L169" s="16">
        <v>0</v>
      </c>
      <c r="M169" s="17" t="s">
        <v>14</v>
      </c>
      <c r="N169" s="17">
        <v>11</v>
      </c>
      <c r="O169" s="17" t="s">
        <v>13</v>
      </c>
      <c r="P169" s="18">
        <v>30</v>
      </c>
      <c r="Q169" s="19"/>
      <c r="R169" s="18"/>
      <c r="S169" s="18"/>
      <c r="T169" s="18"/>
      <c r="U169" s="20"/>
      <c r="V169" s="18"/>
      <c r="W169" s="21"/>
      <c r="X169" s="22" t="s">
        <v>620</v>
      </c>
      <c r="Y169" s="23" t="s">
        <v>16</v>
      </c>
      <c r="Z169" s="64">
        <v>273</v>
      </c>
    </row>
    <row r="170" spans="1:26" ht="18" customHeight="1">
      <c r="A170" s="89">
        <f>VLOOKUP(Z170,貼付け!A:C,2,0)</f>
        <v>2564</v>
      </c>
      <c r="B170" s="10" t="s">
        <v>2476</v>
      </c>
      <c r="C170" s="10" t="s">
        <v>223</v>
      </c>
      <c r="D170" s="10" t="s">
        <v>191</v>
      </c>
      <c r="E170" s="11" t="s">
        <v>2659</v>
      </c>
      <c r="F170" s="11" t="s">
        <v>29</v>
      </c>
      <c r="G170" s="12" t="s">
        <v>12</v>
      </c>
      <c r="H170" s="13" t="s">
        <v>16</v>
      </c>
      <c r="I170" s="10" t="s">
        <v>898</v>
      </c>
      <c r="J170" s="14">
        <v>9</v>
      </c>
      <c r="K170" s="15" t="s">
        <v>13</v>
      </c>
      <c r="L170" s="16">
        <v>30</v>
      </c>
      <c r="M170" s="17" t="s">
        <v>14</v>
      </c>
      <c r="N170" s="17">
        <v>12</v>
      </c>
      <c r="O170" s="17" t="s">
        <v>13</v>
      </c>
      <c r="P170" s="18">
        <v>30</v>
      </c>
      <c r="Q170" s="19">
        <v>13</v>
      </c>
      <c r="R170" s="18" t="s">
        <v>13</v>
      </c>
      <c r="S170" s="18">
        <v>30</v>
      </c>
      <c r="T170" s="18" t="s">
        <v>14</v>
      </c>
      <c r="U170" s="20">
        <v>16</v>
      </c>
      <c r="V170" s="18" t="s">
        <v>13</v>
      </c>
      <c r="W170" s="21">
        <v>30</v>
      </c>
      <c r="X170" s="22" t="s">
        <v>917</v>
      </c>
      <c r="Y170" s="23" t="s">
        <v>1135</v>
      </c>
      <c r="Z170" s="64">
        <v>141</v>
      </c>
    </row>
    <row r="171" spans="1:26" ht="18" customHeight="1">
      <c r="A171" s="89">
        <f>VLOOKUP(Z171,貼付け!A:C,2,0)</f>
        <v>1186</v>
      </c>
      <c r="B171" s="10" t="s">
        <v>222</v>
      </c>
      <c r="C171" s="10" t="s">
        <v>223</v>
      </c>
      <c r="D171" s="10" t="s">
        <v>191</v>
      </c>
      <c r="E171" s="11" t="s">
        <v>224</v>
      </c>
      <c r="F171" s="11" t="s">
        <v>192</v>
      </c>
      <c r="G171" s="12" t="s">
        <v>12</v>
      </c>
      <c r="H171" s="13" t="s">
        <v>16</v>
      </c>
      <c r="I171" s="23" t="s">
        <v>225</v>
      </c>
      <c r="J171" s="14">
        <v>9</v>
      </c>
      <c r="K171" s="15" t="s">
        <v>13</v>
      </c>
      <c r="L171" s="16">
        <v>0</v>
      </c>
      <c r="M171" s="17" t="s">
        <v>14</v>
      </c>
      <c r="N171" s="17">
        <v>12</v>
      </c>
      <c r="O171" s="17" t="s">
        <v>13</v>
      </c>
      <c r="P171" s="18">
        <v>0</v>
      </c>
      <c r="Q171" s="19">
        <v>13</v>
      </c>
      <c r="R171" s="18" t="s">
        <v>13</v>
      </c>
      <c r="S171" s="18">
        <v>0</v>
      </c>
      <c r="T171" s="18" t="s">
        <v>14</v>
      </c>
      <c r="U171" s="20">
        <v>16</v>
      </c>
      <c r="V171" s="18" t="s">
        <v>13</v>
      </c>
      <c r="W171" s="21">
        <v>0</v>
      </c>
      <c r="X171" s="22" t="s">
        <v>621</v>
      </c>
      <c r="Y171" s="23" t="s">
        <v>1666</v>
      </c>
      <c r="Z171" s="64">
        <v>172</v>
      </c>
    </row>
    <row r="172" spans="1:26" ht="18" customHeight="1">
      <c r="A172" s="89">
        <f>VLOOKUP(Z172,貼付け!A:C,2,0)</f>
        <v>3061</v>
      </c>
      <c r="B172" s="10" t="s">
        <v>2146</v>
      </c>
      <c r="C172" s="10" t="s">
        <v>2145</v>
      </c>
      <c r="D172" s="10" t="s">
        <v>191</v>
      </c>
      <c r="E172" s="11" t="s">
        <v>2514</v>
      </c>
      <c r="F172" s="11" t="s">
        <v>29</v>
      </c>
      <c r="G172" s="12" t="s">
        <v>1084</v>
      </c>
      <c r="H172" s="59" t="s">
        <v>1120</v>
      </c>
      <c r="I172" s="10" t="s">
        <v>2149</v>
      </c>
      <c r="J172" s="14">
        <v>9</v>
      </c>
      <c r="K172" s="15" t="s">
        <v>13</v>
      </c>
      <c r="L172" s="16">
        <v>30</v>
      </c>
      <c r="M172" s="17" t="s">
        <v>14</v>
      </c>
      <c r="N172" s="17">
        <v>11</v>
      </c>
      <c r="O172" s="17" t="s">
        <v>13</v>
      </c>
      <c r="P172" s="18">
        <v>45</v>
      </c>
      <c r="Q172" s="19"/>
      <c r="R172" s="18"/>
      <c r="S172" s="18"/>
      <c r="T172" s="18"/>
      <c r="U172" s="20"/>
      <c r="V172" s="18"/>
      <c r="W172" s="21"/>
      <c r="X172" s="22"/>
      <c r="Y172" s="23" t="s">
        <v>16</v>
      </c>
      <c r="Z172" s="64">
        <v>179</v>
      </c>
    </row>
    <row r="173" spans="1:26" ht="18" customHeight="1">
      <c r="A173" s="89">
        <f>VLOOKUP(Z173,貼付け!A:C,2,0)</f>
        <v>2565</v>
      </c>
      <c r="B173" s="10" t="s">
        <v>1994</v>
      </c>
      <c r="C173" s="10" t="s">
        <v>946</v>
      </c>
      <c r="D173" s="10" t="s">
        <v>191</v>
      </c>
      <c r="E173" s="11" t="s">
        <v>947</v>
      </c>
      <c r="F173" s="11" t="s">
        <v>20</v>
      </c>
      <c r="G173" s="12" t="s">
        <v>12</v>
      </c>
      <c r="H173" s="13" t="s">
        <v>16</v>
      </c>
      <c r="I173" s="10" t="s">
        <v>948</v>
      </c>
      <c r="J173" s="14">
        <v>9</v>
      </c>
      <c r="K173" s="15" t="s">
        <v>13</v>
      </c>
      <c r="L173" s="16">
        <v>0</v>
      </c>
      <c r="M173" s="17" t="s">
        <v>14</v>
      </c>
      <c r="N173" s="17">
        <v>12</v>
      </c>
      <c r="O173" s="17" t="s">
        <v>13</v>
      </c>
      <c r="P173" s="18">
        <v>0</v>
      </c>
      <c r="Q173" s="19"/>
      <c r="R173" s="18"/>
      <c r="S173" s="18"/>
      <c r="T173" s="18"/>
      <c r="U173" s="20"/>
      <c r="V173" s="18"/>
      <c r="W173" s="21"/>
      <c r="X173" s="22" t="s">
        <v>2518</v>
      </c>
      <c r="Y173" s="23" t="s">
        <v>2855</v>
      </c>
      <c r="Z173" s="64">
        <v>182</v>
      </c>
    </row>
    <row r="174" spans="1:26" ht="18" customHeight="1">
      <c r="A174" s="89">
        <f>VLOOKUP(Z174,貼付け!A:C,2,0)</f>
        <v>2995</v>
      </c>
      <c r="B174" s="10" t="s">
        <v>1978</v>
      </c>
      <c r="C174" s="10" t="s">
        <v>1975</v>
      </c>
      <c r="D174" s="10" t="s">
        <v>191</v>
      </c>
      <c r="E174" s="11" t="s">
        <v>1977</v>
      </c>
      <c r="F174" s="11" t="s">
        <v>20</v>
      </c>
      <c r="G174" s="12" t="s">
        <v>15</v>
      </c>
      <c r="H174" s="13" t="s">
        <v>17</v>
      </c>
      <c r="I174" s="10" t="s">
        <v>1980</v>
      </c>
      <c r="J174" s="14">
        <v>9</v>
      </c>
      <c r="K174" s="15" t="s">
        <v>13</v>
      </c>
      <c r="L174" s="16">
        <v>0</v>
      </c>
      <c r="M174" s="17" t="s">
        <v>14</v>
      </c>
      <c r="N174" s="17">
        <v>12</v>
      </c>
      <c r="O174" s="17" t="s">
        <v>13</v>
      </c>
      <c r="P174" s="18">
        <v>0</v>
      </c>
      <c r="Q174" s="19">
        <v>13</v>
      </c>
      <c r="R174" s="18" t="s">
        <v>13</v>
      </c>
      <c r="S174" s="18">
        <v>0</v>
      </c>
      <c r="T174" s="18" t="s">
        <v>14</v>
      </c>
      <c r="U174" s="20">
        <v>17</v>
      </c>
      <c r="V174" s="18" t="s">
        <v>13</v>
      </c>
      <c r="W174" s="21">
        <v>0</v>
      </c>
      <c r="X174" s="22" t="s">
        <v>2549</v>
      </c>
      <c r="Y174" s="23" t="s">
        <v>16</v>
      </c>
      <c r="Z174" s="64">
        <v>211</v>
      </c>
    </row>
    <row r="175" spans="1:26" ht="18" customHeight="1">
      <c r="A175" s="89">
        <f>VLOOKUP(Z175,貼付け!A:C,2,0)</f>
        <v>1833</v>
      </c>
      <c r="B175" s="10" t="s">
        <v>189</v>
      </c>
      <c r="C175" s="10" t="s">
        <v>2579</v>
      </c>
      <c r="D175" s="10" t="s">
        <v>191</v>
      </c>
      <c r="E175" s="11" t="s">
        <v>2580</v>
      </c>
      <c r="F175" s="11" t="s">
        <v>29</v>
      </c>
      <c r="G175" s="12" t="s">
        <v>12</v>
      </c>
      <c r="H175" s="13" t="s">
        <v>16</v>
      </c>
      <c r="I175" s="10" t="s">
        <v>193</v>
      </c>
      <c r="J175" s="14">
        <v>10</v>
      </c>
      <c r="K175" s="15" t="s">
        <v>13</v>
      </c>
      <c r="L175" s="16">
        <v>0</v>
      </c>
      <c r="M175" s="17" t="s">
        <v>14</v>
      </c>
      <c r="N175" s="17">
        <v>12</v>
      </c>
      <c r="O175" s="17" t="s">
        <v>13</v>
      </c>
      <c r="P175" s="18">
        <v>0</v>
      </c>
      <c r="Q175" s="19">
        <v>14</v>
      </c>
      <c r="R175" s="18" t="s">
        <v>13</v>
      </c>
      <c r="S175" s="18">
        <v>0</v>
      </c>
      <c r="T175" s="18" t="s">
        <v>14</v>
      </c>
      <c r="U175" s="20">
        <v>17</v>
      </c>
      <c r="V175" s="18" t="s">
        <v>13</v>
      </c>
      <c r="W175" s="21">
        <v>0</v>
      </c>
      <c r="X175" s="22" t="s">
        <v>1097</v>
      </c>
      <c r="Y175" s="23" t="s">
        <v>2856</v>
      </c>
      <c r="Z175" s="64">
        <v>241</v>
      </c>
    </row>
    <row r="176" spans="1:26" ht="18" customHeight="1">
      <c r="A176" s="89">
        <f>VLOOKUP(Z176,貼付け!A:C,2,0)</f>
        <v>3003</v>
      </c>
      <c r="B176" s="10" t="s">
        <v>1866</v>
      </c>
      <c r="C176" s="10" t="s">
        <v>761</v>
      </c>
      <c r="D176" s="10" t="s">
        <v>312</v>
      </c>
      <c r="E176" s="11" t="s">
        <v>1861</v>
      </c>
      <c r="F176" s="11" t="s">
        <v>29</v>
      </c>
      <c r="G176" s="12" t="s">
        <v>1084</v>
      </c>
      <c r="H176" s="59" t="s">
        <v>1120</v>
      </c>
      <c r="I176" s="10" t="s">
        <v>1867</v>
      </c>
      <c r="J176" s="14">
        <v>10</v>
      </c>
      <c r="K176" s="15" t="s">
        <v>13</v>
      </c>
      <c r="L176" s="16">
        <v>0</v>
      </c>
      <c r="M176" s="17" t="s">
        <v>14</v>
      </c>
      <c r="N176" s="17">
        <v>12</v>
      </c>
      <c r="O176" s="17" t="s">
        <v>13</v>
      </c>
      <c r="P176" s="18">
        <v>0</v>
      </c>
      <c r="Q176" s="19">
        <v>13</v>
      </c>
      <c r="R176" s="18" t="s">
        <v>13</v>
      </c>
      <c r="S176" s="18">
        <v>0</v>
      </c>
      <c r="T176" s="18" t="s">
        <v>14</v>
      </c>
      <c r="U176" s="20">
        <v>16</v>
      </c>
      <c r="V176" s="18" t="s">
        <v>13</v>
      </c>
      <c r="W176" s="21">
        <v>0</v>
      </c>
      <c r="X176" s="22" t="s">
        <v>2429</v>
      </c>
      <c r="Y176" s="23" t="s">
        <v>2857</v>
      </c>
      <c r="Z176" s="64">
        <v>94</v>
      </c>
    </row>
    <row r="177" spans="1:26" ht="18" customHeight="1">
      <c r="A177" s="89">
        <f>VLOOKUP(Z177,貼付け!A:C,2,0)</f>
        <v>248</v>
      </c>
      <c r="B177" s="10" t="s">
        <v>310</v>
      </c>
      <c r="C177" s="10" t="s">
        <v>311</v>
      </c>
      <c r="D177" s="10" t="s">
        <v>312</v>
      </c>
      <c r="E177" s="11" t="s">
        <v>313</v>
      </c>
      <c r="F177" s="11" t="s">
        <v>20</v>
      </c>
      <c r="G177" s="12" t="s">
        <v>12</v>
      </c>
      <c r="H177" s="13" t="s">
        <v>16</v>
      </c>
      <c r="I177" s="23" t="s">
        <v>622</v>
      </c>
      <c r="J177" s="14">
        <v>8</v>
      </c>
      <c r="K177" s="15" t="s">
        <v>13</v>
      </c>
      <c r="L177" s="16">
        <v>30</v>
      </c>
      <c r="M177" s="17" t="s">
        <v>14</v>
      </c>
      <c r="N177" s="17">
        <v>12</v>
      </c>
      <c r="O177" s="17" t="s">
        <v>13</v>
      </c>
      <c r="P177" s="18">
        <v>30</v>
      </c>
      <c r="Q177" s="19">
        <v>13</v>
      </c>
      <c r="R177" s="18" t="s">
        <v>13</v>
      </c>
      <c r="S177" s="18">
        <v>30</v>
      </c>
      <c r="T177" s="18" t="s">
        <v>14</v>
      </c>
      <c r="U177" s="20">
        <v>15</v>
      </c>
      <c r="V177" s="18" t="s">
        <v>13</v>
      </c>
      <c r="W177" s="21">
        <v>30</v>
      </c>
      <c r="X177" s="22"/>
      <c r="Y177" s="23" t="s">
        <v>2491</v>
      </c>
      <c r="Z177" s="64">
        <v>156</v>
      </c>
    </row>
    <row r="178" spans="1:26" ht="18" customHeight="1">
      <c r="A178" s="89">
        <f>VLOOKUP(Z178,貼付け!A:C,2,0)</f>
        <v>11</v>
      </c>
      <c r="B178" s="10" t="s">
        <v>2245</v>
      </c>
      <c r="C178" s="10" t="s">
        <v>262</v>
      </c>
      <c r="D178" s="10" t="s">
        <v>247</v>
      </c>
      <c r="E178" s="11" t="s">
        <v>263</v>
      </c>
      <c r="F178" s="11" t="s">
        <v>52</v>
      </c>
      <c r="G178" s="12" t="s">
        <v>12</v>
      </c>
      <c r="H178" s="13" t="s">
        <v>16</v>
      </c>
      <c r="I178" s="10" t="s">
        <v>264</v>
      </c>
      <c r="J178" s="14">
        <v>9</v>
      </c>
      <c r="K178" s="15" t="s">
        <v>13</v>
      </c>
      <c r="L178" s="16">
        <v>0</v>
      </c>
      <c r="M178" s="17" t="s">
        <v>14</v>
      </c>
      <c r="N178" s="17">
        <v>12</v>
      </c>
      <c r="O178" s="17" t="s">
        <v>13</v>
      </c>
      <c r="P178" s="18">
        <v>0</v>
      </c>
      <c r="Q178" s="19">
        <v>12</v>
      </c>
      <c r="R178" s="18" t="s">
        <v>13</v>
      </c>
      <c r="S178" s="18">
        <v>0</v>
      </c>
      <c r="T178" s="18" t="s">
        <v>14</v>
      </c>
      <c r="U178" s="20">
        <v>15</v>
      </c>
      <c r="V178" s="18" t="s">
        <v>13</v>
      </c>
      <c r="W178" s="21">
        <v>0</v>
      </c>
      <c r="X178" s="22"/>
      <c r="Y178" s="23" t="s">
        <v>2694</v>
      </c>
      <c r="Z178" s="64">
        <v>42</v>
      </c>
    </row>
    <row r="179" spans="1:26" ht="18" customHeight="1">
      <c r="A179" s="89">
        <f>VLOOKUP(Z179,貼付け!A:C,2,0)</f>
        <v>1692</v>
      </c>
      <c r="B179" s="10" t="s">
        <v>1945</v>
      </c>
      <c r="C179" s="10" t="s">
        <v>246</v>
      </c>
      <c r="D179" s="10" t="s">
        <v>247</v>
      </c>
      <c r="E179" s="11" t="s">
        <v>1944</v>
      </c>
      <c r="F179" s="11" t="s">
        <v>29</v>
      </c>
      <c r="G179" s="12" t="s">
        <v>1084</v>
      </c>
      <c r="H179" s="59" t="s">
        <v>1120</v>
      </c>
      <c r="I179" s="10" t="s">
        <v>248</v>
      </c>
      <c r="J179" s="14">
        <v>9</v>
      </c>
      <c r="K179" s="15" t="s">
        <v>13</v>
      </c>
      <c r="L179" s="16">
        <v>0</v>
      </c>
      <c r="M179" s="17" t="s">
        <v>14</v>
      </c>
      <c r="N179" s="17">
        <v>12</v>
      </c>
      <c r="O179" s="17" t="s">
        <v>13</v>
      </c>
      <c r="P179" s="18">
        <v>0</v>
      </c>
      <c r="Q179" s="19">
        <v>13</v>
      </c>
      <c r="R179" s="18" t="s">
        <v>13</v>
      </c>
      <c r="S179" s="18">
        <v>0</v>
      </c>
      <c r="T179" s="18" t="s">
        <v>14</v>
      </c>
      <c r="U179" s="20">
        <v>16</v>
      </c>
      <c r="V179" s="18" t="s">
        <v>13</v>
      </c>
      <c r="W179" s="21">
        <v>0</v>
      </c>
      <c r="X179" s="22" t="s">
        <v>2422</v>
      </c>
      <c r="Y179" s="23" t="s">
        <v>2423</v>
      </c>
      <c r="Z179" s="64">
        <v>90</v>
      </c>
    </row>
    <row r="180" spans="1:26" ht="18" customHeight="1">
      <c r="A180" s="89">
        <f>VLOOKUP(Z180,貼付け!A:C,2,0)</f>
        <v>515</v>
      </c>
      <c r="B180" s="10" t="s">
        <v>459</v>
      </c>
      <c r="C180" s="10" t="s">
        <v>623</v>
      </c>
      <c r="D180" s="10" t="s">
        <v>247</v>
      </c>
      <c r="E180" s="11" t="s">
        <v>624</v>
      </c>
      <c r="F180" s="11" t="s">
        <v>20</v>
      </c>
      <c r="G180" s="12" t="s">
        <v>12</v>
      </c>
      <c r="H180" s="13" t="s">
        <v>16</v>
      </c>
      <c r="I180" s="10" t="s">
        <v>625</v>
      </c>
      <c r="J180" s="14">
        <v>8</v>
      </c>
      <c r="K180" s="15" t="s">
        <v>13</v>
      </c>
      <c r="L180" s="16">
        <v>30</v>
      </c>
      <c r="M180" s="17" t="s">
        <v>14</v>
      </c>
      <c r="N180" s="17">
        <v>12</v>
      </c>
      <c r="O180" s="17" t="s">
        <v>13</v>
      </c>
      <c r="P180" s="18">
        <v>30</v>
      </c>
      <c r="Q180" s="19"/>
      <c r="R180" s="18"/>
      <c r="S180" s="18"/>
      <c r="T180" s="18"/>
      <c r="U180" s="20"/>
      <c r="V180" s="18"/>
      <c r="W180" s="21"/>
      <c r="X180" s="22" t="s">
        <v>1098</v>
      </c>
      <c r="Y180" s="23" t="s">
        <v>2506</v>
      </c>
      <c r="Z180" s="64">
        <v>170</v>
      </c>
    </row>
    <row r="181" spans="1:26" ht="18" customHeight="1">
      <c r="A181" s="89">
        <f>VLOOKUP(Z181,貼付け!A:C,2,0)</f>
        <v>12</v>
      </c>
      <c r="B181" s="10" t="s">
        <v>508</v>
      </c>
      <c r="C181" s="10" t="s">
        <v>2666</v>
      </c>
      <c r="D181" s="10" t="s">
        <v>247</v>
      </c>
      <c r="E181" s="11" t="s">
        <v>2508</v>
      </c>
      <c r="F181" s="11" t="s">
        <v>39</v>
      </c>
      <c r="G181" s="12" t="s">
        <v>12</v>
      </c>
      <c r="H181" s="13" t="s">
        <v>16</v>
      </c>
      <c r="I181" s="10" t="s">
        <v>763</v>
      </c>
      <c r="J181" s="14">
        <v>0</v>
      </c>
      <c r="K181" s="15" t="s">
        <v>13</v>
      </c>
      <c r="L181" s="16">
        <v>0</v>
      </c>
      <c r="M181" s="17" t="s">
        <v>14</v>
      </c>
      <c r="N181" s="17">
        <v>12</v>
      </c>
      <c r="O181" s="17" t="s">
        <v>13</v>
      </c>
      <c r="P181" s="18">
        <v>0</v>
      </c>
      <c r="Q181" s="19">
        <v>12</v>
      </c>
      <c r="R181" s="18" t="s">
        <v>13</v>
      </c>
      <c r="S181" s="18">
        <v>0</v>
      </c>
      <c r="T181" s="18" t="s">
        <v>14</v>
      </c>
      <c r="U181" s="20">
        <v>24</v>
      </c>
      <c r="V181" s="18" t="s">
        <v>13</v>
      </c>
      <c r="W181" s="21">
        <v>0</v>
      </c>
      <c r="X181" s="22" t="s">
        <v>764</v>
      </c>
      <c r="Y181" s="23" t="s">
        <v>765</v>
      </c>
      <c r="Z181" s="64">
        <v>173</v>
      </c>
    </row>
    <row r="182" spans="1:26" ht="18" customHeight="1">
      <c r="A182" s="89">
        <f>VLOOKUP(Z182,貼付け!A:C,2,0)</f>
        <v>885</v>
      </c>
      <c r="B182" s="10" t="s">
        <v>384</v>
      </c>
      <c r="C182" s="10" t="s">
        <v>385</v>
      </c>
      <c r="D182" s="10" t="s">
        <v>33</v>
      </c>
      <c r="E182" s="11" t="s">
        <v>386</v>
      </c>
      <c r="F182" s="11" t="s">
        <v>20</v>
      </c>
      <c r="G182" s="12" t="s">
        <v>12</v>
      </c>
      <c r="H182" s="13" t="s">
        <v>16</v>
      </c>
      <c r="I182" s="10" t="s">
        <v>387</v>
      </c>
      <c r="J182" s="14">
        <v>9</v>
      </c>
      <c r="K182" s="15" t="s">
        <v>13</v>
      </c>
      <c r="L182" s="16">
        <v>0</v>
      </c>
      <c r="M182" s="17" t="s">
        <v>14</v>
      </c>
      <c r="N182" s="17">
        <v>12</v>
      </c>
      <c r="O182" s="17" t="s">
        <v>13</v>
      </c>
      <c r="P182" s="18">
        <v>0</v>
      </c>
      <c r="Q182" s="19"/>
      <c r="R182" s="18"/>
      <c r="S182" s="18"/>
      <c r="T182" s="18"/>
      <c r="U182" s="20"/>
      <c r="V182" s="18"/>
      <c r="W182" s="21"/>
      <c r="X182" s="22" t="s">
        <v>2348</v>
      </c>
      <c r="Y182" s="23" t="s">
        <v>2633</v>
      </c>
      <c r="Z182" s="64">
        <v>13</v>
      </c>
    </row>
    <row r="183" spans="1:26" ht="18" customHeight="1">
      <c r="A183" s="89">
        <f>VLOOKUP(Z183,貼付け!A:C,2,0)</f>
        <v>1597</v>
      </c>
      <c r="B183" s="10" t="s">
        <v>79</v>
      </c>
      <c r="C183" s="10" t="s">
        <v>80</v>
      </c>
      <c r="D183" s="10" t="s">
        <v>33</v>
      </c>
      <c r="E183" s="11" t="s">
        <v>2368</v>
      </c>
      <c r="F183" s="11" t="s">
        <v>20</v>
      </c>
      <c r="G183" s="12" t="s">
        <v>12</v>
      </c>
      <c r="H183" s="13" t="s">
        <v>16</v>
      </c>
      <c r="I183" s="10" t="s">
        <v>81</v>
      </c>
      <c r="J183" s="14">
        <v>9</v>
      </c>
      <c r="K183" s="15" t="s">
        <v>13</v>
      </c>
      <c r="L183" s="16">
        <v>30</v>
      </c>
      <c r="M183" s="17" t="s">
        <v>14</v>
      </c>
      <c r="N183" s="17">
        <v>12</v>
      </c>
      <c r="O183" s="17" t="s">
        <v>13</v>
      </c>
      <c r="P183" s="18">
        <v>30</v>
      </c>
      <c r="Q183" s="19"/>
      <c r="R183" s="18"/>
      <c r="S183" s="18"/>
      <c r="T183" s="18"/>
      <c r="U183" s="20"/>
      <c r="V183" s="18"/>
      <c r="W183" s="21"/>
      <c r="X183" s="22" t="s">
        <v>685</v>
      </c>
      <c r="Y183" s="23" t="s">
        <v>2369</v>
      </c>
      <c r="Z183" s="64">
        <v>29</v>
      </c>
    </row>
    <row r="184" spans="1:26" ht="18" customHeight="1">
      <c r="A184" s="89">
        <f>VLOOKUP(Z184,貼付け!A:C,2,0)</f>
        <v>443</v>
      </c>
      <c r="B184" s="10" t="s">
        <v>108</v>
      </c>
      <c r="C184" s="10" t="s">
        <v>109</v>
      </c>
      <c r="D184" s="10" t="s">
        <v>33</v>
      </c>
      <c r="E184" s="11" t="s">
        <v>1067</v>
      </c>
      <c r="F184" s="11" t="s">
        <v>29</v>
      </c>
      <c r="G184" s="12" t="s">
        <v>12</v>
      </c>
      <c r="H184" s="13" t="s">
        <v>16</v>
      </c>
      <c r="I184" s="10" t="s">
        <v>110</v>
      </c>
      <c r="J184" s="14">
        <v>9</v>
      </c>
      <c r="K184" s="15" t="s">
        <v>13</v>
      </c>
      <c r="L184" s="16">
        <v>40</v>
      </c>
      <c r="M184" s="17" t="s">
        <v>14</v>
      </c>
      <c r="N184" s="17">
        <v>12</v>
      </c>
      <c r="O184" s="17" t="s">
        <v>13</v>
      </c>
      <c r="P184" s="18">
        <v>0</v>
      </c>
      <c r="Q184" s="19">
        <v>13</v>
      </c>
      <c r="R184" s="18" t="s">
        <v>13</v>
      </c>
      <c r="S184" s="18">
        <v>0</v>
      </c>
      <c r="T184" s="18" t="s">
        <v>14</v>
      </c>
      <c r="U184" s="20">
        <v>17</v>
      </c>
      <c r="V184" s="18" t="s">
        <v>13</v>
      </c>
      <c r="W184" s="21">
        <v>0</v>
      </c>
      <c r="X184" s="22" t="s">
        <v>627</v>
      </c>
      <c r="Y184" s="23" t="s">
        <v>2375</v>
      </c>
      <c r="Z184" s="64">
        <v>36</v>
      </c>
    </row>
    <row r="185" spans="1:26" ht="18" customHeight="1">
      <c r="A185" s="89">
        <f>VLOOKUP(Z185,貼付け!A:C,2,0)</f>
        <v>451</v>
      </c>
      <c r="B185" s="10" t="s">
        <v>31</v>
      </c>
      <c r="C185" s="10" t="s">
        <v>32</v>
      </c>
      <c r="D185" s="10" t="s">
        <v>33</v>
      </c>
      <c r="E185" s="11" t="s">
        <v>34</v>
      </c>
      <c r="F185" s="11" t="s">
        <v>78</v>
      </c>
      <c r="G185" s="12" t="s">
        <v>12</v>
      </c>
      <c r="H185" s="13" t="s">
        <v>16</v>
      </c>
      <c r="I185" s="10" t="s">
        <v>35</v>
      </c>
      <c r="J185" s="14">
        <v>8</v>
      </c>
      <c r="K185" s="15" t="s">
        <v>13</v>
      </c>
      <c r="L185" s="16">
        <v>30</v>
      </c>
      <c r="M185" s="17" t="s">
        <v>14</v>
      </c>
      <c r="N185" s="17">
        <v>12</v>
      </c>
      <c r="O185" s="17" t="s">
        <v>13</v>
      </c>
      <c r="P185" s="18">
        <v>0</v>
      </c>
      <c r="Q185" s="19">
        <v>17</v>
      </c>
      <c r="R185" s="18" t="s">
        <v>13</v>
      </c>
      <c r="S185" s="18">
        <v>30</v>
      </c>
      <c r="T185" s="18" t="s">
        <v>14</v>
      </c>
      <c r="U185" s="20">
        <v>20</v>
      </c>
      <c r="V185" s="18" t="s">
        <v>13</v>
      </c>
      <c r="W185" s="21">
        <v>0</v>
      </c>
      <c r="X185" s="22" t="s">
        <v>626</v>
      </c>
      <c r="Y185" s="23" t="s">
        <v>2393</v>
      </c>
      <c r="Z185" s="64">
        <v>61</v>
      </c>
    </row>
    <row r="186" spans="1:26" ht="18" customHeight="1">
      <c r="A186" s="89">
        <f>VLOOKUP(Z186,貼付け!A:C,2,0)</f>
        <v>108</v>
      </c>
      <c r="B186" s="10" t="s">
        <v>491</v>
      </c>
      <c r="C186" s="10" t="s">
        <v>686</v>
      </c>
      <c r="D186" s="10" t="s">
        <v>33</v>
      </c>
      <c r="E186" s="11" t="s">
        <v>687</v>
      </c>
      <c r="F186" s="11" t="s">
        <v>20</v>
      </c>
      <c r="G186" s="12" t="s">
        <v>12</v>
      </c>
      <c r="H186" s="13" t="s">
        <v>16</v>
      </c>
      <c r="I186" s="10" t="s">
        <v>688</v>
      </c>
      <c r="J186" s="14">
        <v>9</v>
      </c>
      <c r="K186" s="15" t="s">
        <v>13</v>
      </c>
      <c r="L186" s="16">
        <v>30</v>
      </c>
      <c r="M186" s="17" t="s">
        <v>14</v>
      </c>
      <c r="N186" s="17">
        <v>11</v>
      </c>
      <c r="O186" s="17" t="s">
        <v>13</v>
      </c>
      <c r="P186" s="18">
        <v>30</v>
      </c>
      <c r="Q186" s="19">
        <v>13</v>
      </c>
      <c r="R186" s="18" t="s">
        <v>13</v>
      </c>
      <c r="S186" s="18">
        <v>0</v>
      </c>
      <c r="T186" s="18" t="s">
        <v>14</v>
      </c>
      <c r="U186" s="20">
        <v>15</v>
      </c>
      <c r="V186" s="18" t="s">
        <v>13</v>
      </c>
      <c r="W186" s="21">
        <v>30</v>
      </c>
      <c r="X186" s="22"/>
      <c r="Y186" s="23" t="s">
        <v>2858</v>
      </c>
      <c r="Z186" s="64">
        <v>126</v>
      </c>
    </row>
    <row r="187" spans="1:26" ht="18" customHeight="1">
      <c r="A187" s="89">
        <f>VLOOKUP(Z187,貼付け!A:C,2,0)</f>
        <v>2880</v>
      </c>
      <c r="B187" s="10" t="s">
        <v>1063</v>
      </c>
      <c r="C187" s="10" t="s">
        <v>1064</v>
      </c>
      <c r="D187" s="10" t="s">
        <v>33</v>
      </c>
      <c r="E187" s="11" t="s">
        <v>2464</v>
      </c>
      <c r="F187" s="11" t="s">
        <v>20</v>
      </c>
      <c r="G187" s="12" t="s">
        <v>12</v>
      </c>
      <c r="H187" s="13" t="s">
        <v>16</v>
      </c>
      <c r="I187" s="10" t="s">
        <v>1065</v>
      </c>
      <c r="J187" s="14">
        <v>9</v>
      </c>
      <c r="K187" s="15" t="s">
        <v>13</v>
      </c>
      <c r="L187" s="16">
        <v>30</v>
      </c>
      <c r="M187" s="17" t="s">
        <v>14</v>
      </c>
      <c r="N187" s="17">
        <v>11</v>
      </c>
      <c r="O187" s="17" t="s">
        <v>13</v>
      </c>
      <c r="P187" s="18">
        <v>0</v>
      </c>
      <c r="Q187" s="19"/>
      <c r="R187" s="18"/>
      <c r="S187" s="18"/>
      <c r="T187" s="18"/>
      <c r="U187" s="20"/>
      <c r="V187" s="18"/>
      <c r="W187" s="21"/>
      <c r="X187" s="22"/>
      <c r="Y187" s="23" t="s">
        <v>2465</v>
      </c>
      <c r="Z187" s="64">
        <v>128</v>
      </c>
    </row>
    <row r="188" spans="1:26" ht="18" customHeight="1">
      <c r="A188" s="89">
        <f>VLOOKUP(Z188,貼付け!A:C,2,0)</f>
        <v>2516</v>
      </c>
      <c r="B188" s="10" t="s">
        <v>1066</v>
      </c>
      <c r="C188" s="10" t="s">
        <v>287</v>
      </c>
      <c r="D188" s="10" t="s">
        <v>33</v>
      </c>
      <c r="E188" s="11" t="s">
        <v>2478</v>
      </c>
      <c r="F188" s="11" t="s">
        <v>20</v>
      </c>
      <c r="G188" s="12" t="s">
        <v>15</v>
      </c>
      <c r="H188" s="13" t="s">
        <v>17</v>
      </c>
      <c r="I188" s="10" t="s">
        <v>288</v>
      </c>
      <c r="J188" s="14">
        <v>9</v>
      </c>
      <c r="K188" s="15" t="s">
        <v>13</v>
      </c>
      <c r="L188" s="16">
        <v>0</v>
      </c>
      <c r="M188" s="17" t="s">
        <v>14</v>
      </c>
      <c r="N188" s="17">
        <v>12</v>
      </c>
      <c r="O188" s="17" t="s">
        <v>13</v>
      </c>
      <c r="P188" s="18">
        <v>0</v>
      </c>
      <c r="Q188" s="19">
        <v>13</v>
      </c>
      <c r="R188" s="18" t="s">
        <v>13</v>
      </c>
      <c r="S188" s="18">
        <v>0</v>
      </c>
      <c r="T188" s="18" t="s">
        <v>14</v>
      </c>
      <c r="U188" s="20">
        <v>16</v>
      </c>
      <c r="V188" s="18" t="s">
        <v>13</v>
      </c>
      <c r="W188" s="21">
        <v>0</v>
      </c>
      <c r="X188" s="22" t="s">
        <v>2479</v>
      </c>
      <c r="Y188" s="23" t="s">
        <v>2480</v>
      </c>
      <c r="Z188" s="64">
        <v>145</v>
      </c>
    </row>
    <row r="189" spans="1:26" ht="18" customHeight="1">
      <c r="A189" s="89">
        <f>VLOOKUP(Z189,貼付け!A:C,2,0)</f>
        <v>1100</v>
      </c>
      <c r="B189" s="10" t="s">
        <v>1017</v>
      </c>
      <c r="C189" s="10" t="s">
        <v>1018</v>
      </c>
      <c r="D189" s="10" t="s">
        <v>33</v>
      </c>
      <c r="E189" s="11" t="s">
        <v>1019</v>
      </c>
      <c r="F189" s="11" t="s">
        <v>20</v>
      </c>
      <c r="G189" s="12" t="s">
        <v>12</v>
      </c>
      <c r="H189" s="13" t="s">
        <v>16</v>
      </c>
      <c r="I189" s="10" t="s">
        <v>1020</v>
      </c>
      <c r="J189" s="14">
        <v>8</v>
      </c>
      <c r="K189" s="15" t="s">
        <v>13</v>
      </c>
      <c r="L189" s="16">
        <v>30</v>
      </c>
      <c r="M189" s="17" t="s">
        <v>14</v>
      </c>
      <c r="N189" s="17">
        <v>12</v>
      </c>
      <c r="O189" s="17" t="s">
        <v>13</v>
      </c>
      <c r="P189" s="18">
        <v>30</v>
      </c>
      <c r="Q189" s="19"/>
      <c r="R189" s="18"/>
      <c r="S189" s="18"/>
      <c r="T189" s="18"/>
      <c r="U189" s="20"/>
      <c r="V189" s="18"/>
      <c r="W189" s="21"/>
      <c r="X189" s="22"/>
      <c r="Y189" s="23" t="s">
        <v>1068</v>
      </c>
      <c r="Z189" s="64">
        <v>223</v>
      </c>
    </row>
    <row r="190" spans="1:26" ht="18" customHeight="1">
      <c r="A190" s="89">
        <f>VLOOKUP(Z190,貼付け!A:C,2,0)</f>
        <v>447</v>
      </c>
      <c r="B190" s="10" t="s">
        <v>2253</v>
      </c>
      <c r="C190" s="10" t="s">
        <v>2588</v>
      </c>
      <c r="D190" s="10" t="s">
        <v>33</v>
      </c>
      <c r="E190" s="11" t="s">
        <v>2589</v>
      </c>
      <c r="F190" s="11" t="s">
        <v>20</v>
      </c>
      <c r="G190" s="12" t="s">
        <v>12</v>
      </c>
      <c r="H190" s="13" t="s">
        <v>16</v>
      </c>
      <c r="I190" s="10" t="s">
        <v>2590</v>
      </c>
      <c r="J190" s="14">
        <v>8</v>
      </c>
      <c r="K190" s="15" t="s">
        <v>13</v>
      </c>
      <c r="L190" s="16">
        <v>0</v>
      </c>
      <c r="M190" s="17" t="s">
        <v>14</v>
      </c>
      <c r="N190" s="17">
        <v>9</v>
      </c>
      <c r="O190" s="17" t="s">
        <v>13</v>
      </c>
      <c r="P190" s="18">
        <v>0</v>
      </c>
      <c r="Q190" s="19"/>
      <c r="R190" s="18"/>
      <c r="S190" s="18"/>
      <c r="T190" s="18"/>
      <c r="U190" s="20"/>
      <c r="V190" s="18"/>
      <c r="W190" s="21"/>
      <c r="X190" s="22"/>
      <c r="Y190" s="23" t="s">
        <v>2591</v>
      </c>
      <c r="Z190" s="64">
        <v>248</v>
      </c>
    </row>
    <row r="191" spans="1:26" ht="18" customHeight="1">
      <c r="A191" s="89">
        <f>VLOOKUP(Z191,貼付け!A:C,2,0)</f>
        <v>104</v>
      </c>
      <c r="B191" s="10" t="s">
        <v>2108</v>
      </c>
      <c r="C191" s="10" t="s">
        <v>966</v>
      </c>
      <c r="D191" s="10" t="s">
        <v>33</v>
      </c>
      <c r="E191" s="11" t="s">
        <v>967</v>
      </c>
      <c r="F191" s="11" t="s">
        <v>20</v>
      </c>
      <c r="G191" s="12" t="s">
        <v>12</v>
      </c>
      <c r="H191" s="13" t="s">
        <v>16</v>
      </c>
      <c r="I191" s="10" t="s">
        <v>968</v>
      </c>
      <c r="J191" s="14">
        <v>9</v>
      </c>
      <c r="K191" s="15" t="s">
        <v>13</v>
      </c>
      <c r="L191" s="16">
        <v>0</v>
      </c>
      <c r="M191" s="17" t="s">
        <v>14</v>
      </c>
      <c r="N191" s="17">
        <v>12</v>
      </c>
      <c r="O191" s="17" t="s">
        <v>13</v>
      </c>
      <c r="P191" s="18">
        <v>0</v>
      </c>
      <c r="Q191" s="19">
        <v>12</v>
      </c>
      <c r="R191" s="18" t="s">
        <v>13</v>
      </c>
      <c r="S191" s="18">
        <v>0</v>
      </c>
      <c r="T191" s="18" t="s">
        <v>14</v>
      </c>
      <c r="U191" s="20">
        <v>15</v>
      </c>
      <c r="V191" s="18" t="s">
        <v>13</v>
      </c>
      <c r="W191" s="21">
        <v>0</v>
      </c>
      <c r="X191" s="22"/>
      <c r="Y191" s="23" t="s">
        <v>2684</v>
      </c>
      <c r="Z191" s="64">
        <v>263</v>
      </c>
    </row>
    <row r="192" spans="1:26" ht="18" customHeight="1">
      <c r="A192" s="89">
        <f>VLOOKUP(Z192,貼付け!A:C,2,0)</f>
        <v>1510</v>
      </c>
      <c r="B192" s="10" t="s">
        <v>293</v>
      </c>
      <c r="C192" s="10" t="s">
        <v>294</v>
      </c>
      <c r="D192" s="10" t="s">
        <v>271</v>
      </c>
      <c r="E192" s="11" t="s">
        <v>295</v>
      </c>
      <c r="F192" s="11" t="s">
        <v>20</v>
      </c>
      <c r="G192" s="12" t="s">
        <v>12</v>
      </c>
      <c r="H192" s="13" t="s">
        <v>16</v>
      </c>
      <c r="I192" s="10" t="s">
        <v>296</v>
      </c>
      <c r="J192" s="14">
        <v>9</v>
      </c>
      <c r="K192" s="15" t="s">
        <v>13</v>
      </c>
      <c r="L192" s="16">
        <v>0</v>
      </c>
      <c r="M192" s="17" t="s">
        <v>14</v>
      </c>
      <c r="N192" s="17">
        <v>15</v>
      </c>
      <c r="O192" s="17" t="s">
        <v>13</v>
      </c>
      <c r="P192" s="18">
        <v>0</v>
      </c>
      <c r="Q192" s="19"/>
      <c r="R192" s="18"/>
      <c r="S192" s="18"/>
      <c r="T192" s="18"/>
      <c r="U192" s="20"/>
      <c r="V192" s="18"/>
      <c r="W192" s="21"/>
      <c r="X192" s="22"/>
      <c r="Y192" s="23" t="s">
        <v>1070</v>
      </c>
      <c r="Z192" s="64">
        <v>240</v>
      </c>
    </row>
    <row r="193" spans="1:26" ht="18" customHeight="1">
      <c r="A193" s="89">
        <f>VLOOKUP(Z193,貼付け!A:C,2,0)</f>
        <v>2900</v>
      </c>
      <c r="B193" s="10" t="s">
        <v>2281</v>
      </c>
      <c r="C193" s="10" t="s">
        <v>2317</v>
      </c>
      <c r="D193" s="10" t="s">
        <v>271</v>
      </c>
      <c r="E193" s="11" t="s">
        <v>2318</v>
      </c>
      <c r="F193" s="11" t="s">
        <v>20</v>
      </c>
      <c r="G193" s="12" t="s">
        <v>12</v>
      </c>
      <c r="H193" s="13" t="s">
        <v>16</v>
      </c>
      <c r="I193" s="23" t="s">
        <v>2323</v>
      </c>
      <c r="J193" s="14">
        <v>9</v>
      </c>
      <c r="K193" s="15" t="s">
        <v>13</v>
      </c>
      <c r="L193" s="16">
        <v>0</v>
      </c>
      <c r="M193" s="17" t="s">
        <v>14</v>
      </c>
      <c r="N193" s="17">
        <v>12</v>
      </c>
      <c r="O193" s="17" t="s">
        <v>13</v>
      </c>
      <c r="P193" s="18">
        <v>0</v>
      </c>
      <c r="Q193" s="19"/>
      <c r="R193" s="18"/>
      <c r="S193" s="18"/>
      <c r="T193" s="18"/>
      <c r="U193" s="20"/>
      <c r="V193" s="18"/>
      <c r="W193" s="21"/>
      <c r="X193" s="22" t="s">
        <v>2595</v>
      </c>
      <c r="Y193" s="23" t="s">
        <v>2859</v>
      </c>
      <c r="Z193" s="64">
        <v>250</v>
      </c>
    </row>
    <row r="194" spans="1:26" ht="18" customHeight="1">
      <c r="A194" s="89">
        <f>VLOOKUP(Z194,貼付け!A:C,2,0)</f>
        <v>9</v>
      </c>
      <c r="B194" s="10" t="s">
        <v>300</v>
      </c>
      <c r="C194" s="10" t="s">
        <v>301</v>
      </c>
      <c r="D194" s="10" t="s">
        <v>271</v>
      </c>
      <c r="E194" s="11" t="s">
        <v>302</v>
      </c>
      <c r="F194" s="11" t="s">
        <v>78</v>
      </c>
      <c r="G194" s="12" t="s">
        <v>12</v>
      </c>
      <c r="H194" s="59" t="s">
        <v>16</v>
      </c>
      <c r="I194" s="23" t="s">
        <v>2860</v>
      </c>
      <c r="J194" s="14">
        <v>9</v>
      </c>
      <c r="K194" s="15" t="s">
        <v>13</v>
      </c>
      <c r="L194" s="16">
        <v>0</v>
      </c>
      <c r="M194" s="17" t="s">
        <v>14</v>
      </c>
      <c r="N194" s="17">
        <v>12</v>
      </c>
      <c r="O194" s="17" t="s">
        <v>13</v>
      </c>
      <c r="P194" s="18">
        <v>0</v>
      </c>
      <c r="Q194" s="19">
        <v>12</v>
      </c>
      <c r="R194" s="18" t="s">
        <v>13</v>
      </c>
      <c r="S194" s="18">
        <v>0</v>
      </c>
      <c r="T194" s="18" t="s">
        <v>14</v>
      </c>
      <c r="U194" s="20">
        <v>17</v>
      </c>
      <c r="V194" s="18" t="s">
        <v>13</v>
      </c>
      <c r="W194" s="21">
        <v>0</v>
      </c>
      <c r="X194" s="22" t="s">
        <v>629</v>
      </c>
      <c r="Y194" s="23" t="s">
        <v>1069</v>
      </c>
      <c r="Z194" s="64">
        <v>278</v>
      </c>
    </row>
    <row r="195" spans="1:26" ht="18" customHeight="1">
      <c r="A195" s="89">
        <f>VLOOKUP(Z195,貼付け!A:C,2,0)</f>
        <v>500</v>
      </c>
      <c r="B195" s="10" t="s">
        <v>269</v>
      </c>
      <c r="C195" s="10" t="s">
        <v>270</v>
      </c>
      <c r="D195" s="10" t="s">
        <v>271</v>
      </c>
      <c r="E195" s="11" t="s">
        <v>272</v>
      </c>
      <c r="F195" s="11" t="s">
        <v>29</v>
      </c>
      <c r="G195" s="12" t="s">
        <v>1084</v>
      </c>
      <c r="H195" s="59" t="s">
        <v>1120</v>
      </c>
      <c r="I195" s="10" t="s">
        <v>455</v>
      </c>
      <c r="J195" s="14"/>
      <c r="K195" s="15"/>
      <c r="L195" s="16"/>
      <c r="M195" s="17"/>
      <c r="N195" s="17"/>
      <c r="O195" s="17"/>
      <c r="P195" s="18"/>
      <c r="Q195" s="19">
        <v>15</v>
      </c>
      <c r="R195" s="18" t="s">
        <v>13</v>
      </c>
      <c r="S195" s="18">
        <v>0</v>
      </c>
      <c r="T195" s="18" t="s">
        <v>14</v>
      </c>
      <c r="U195" s="20">
        <v>16</v>
      </c>
      <c r="V195" s="18" t="s">
        <v>13</v>
      </c>
      <c r="W195" s="21">
        <v>0</v>
      </c>
      <c r="X195" s="22"/>
      <c r="Y195" s="23" t="s">
        <v>16</v>
      </c>
      <c r="Z195" s="64">
        <v>290</v>
      </c>
    </row>
    <row r="196" spans="1:26" ht="18" customHeight="1">
      <c r="A196" s="89">
        <f>VLOOKUP(Z196,貼付け!A:C,2,0)</f>
        <v>1182</v>
      </c>
      <c r="B196" s="10" t="s">
        <v>235</v>
      </c>
      <c r="C196" s="10" t="s">
        <v>236</v>
      </c>
      <c r="D196" s="10" t="s">
        <v>237</v>
      </c>
      <c r="E196" s="11" t="s">
        <v>1071</v>
      </c>
      <c r="F196" s="11" t="s">
        <v>20</v>
      </c>
      <c r="G196" s="12" t="s">
        <v>12</v>
      </c>
      <c r="H196" s="13" t="s">
        <v>16</v>
      </c>
      <c r="I196" s="10" t="s">
        <v>238</v>
      </c>
      <c r="J196" s="14">
        <v>11</v>
      </c>
      <c r="K196" s="15" t="s">
        <v>13</v>
      </c>
      <c r="L196" s="16">
        <v>30</v>
      </c>
      <c r="M196" s="17" t="s">
        <v>14</v>
      </c>
      <c r="N196" s="17">
        <v>15</v>
      </c>
      <c r="O196" s="17" t="s">
        <v>13</v>
      </c>
      <c r="P196" s="18">
        <v>30</v>
      </c>
      <c r="Q196" s="19"/>
      <c r="R196" s="18"/>
      <c r="S196" s="18"/>
      <c r="T196" s="18"/>
      <c r="U196" s="20"/>
      <c r="V196" s="18"/>
      <c r="W196" s="21"/>
      <c r="X196" s="22"/>
      <c r="Y196" s="23" t="s">
        <v>2336</v>
      </c>
      <c r="Z196" s="64">
        <v>1</v>
      </c>
    </row>
    <row r="197" spans="1:26" ht="18" customHeight="1">
      <c r="A197" s="89">
        <f>VLOOKUP(Z197,貼付け!A:C,2,0)</f>
        <v>111</v>
      </c>
      <c r="B197" s="10" t="s">
        <v>2379</v>
      </c>
      <c r="C197" s="10" t="s">
        <v>397</v>
      </c>
      <c r="D197" s="10" t="s">
        <v>237</v>
      </c>
      <c r="E197" s="11" t="s">
        <v>2380</v>
      </c>
      <c r="F197" s="11" t="s">
        <v>29</v>
      </c>
      <c r="G197" s="12" t="s">
        <v>12</v>
      </c>
      <c r="H197" s="13" t="s">
        <v>16</v>
      </c>
      <c r="I197" s="10" t="s">
        <v>398</v>
      </c>
      <c r="J197" s="14"/>
      <c r="K197" s="15"/>
      <c r="L197" s="16"/>
      <c r="M197" s="17"/>
      <c r="N197" s="17"/>
      <c r="O197" s="17"/>
      <c r="P197" s="18"/>
      <c r="Q197" s="19">
        <v>13</v>
      </c>
      <c r="R197" s="18" t="s">
        <v>13</v>
      </c>
      <c r="S197" s="18">
        <v>0</v>
      </c>
      <c r="T197" s="18" t="s">
        <v>14</v>
      </c>
      <c r="U197" s="20">
        <v>16</v>
      </c>
      <c r="V197" s="18" t="s">
        <v>13</v>
      </c>
      <c r="W197" s="21">
        <v>0</v>
      </c>
      <c r="X197" s="22" t="s">
        <v>632</v>
      </c>
      <c r="Y197" s="23" t="s">
        <v>16</v>
      </c>
      <c r="Z197" s="64">
        <v>43</v>
      </c>
    </row>
    <row r="198" spans="1:26" ht="18" customHeight="1">
      <c r="A198" s="89">
        <f>VLOOKUP(Z198,貼付け!A:C,2,0)</f>
        <v>2607</v>
      </c>
      <c r="B198" s="10" t="s">
        <v>485</v>
      </c>
      <c r="C198" s="10" t="s">
        <v>689</v>
      </c>
      <c r="D198" s="10" t="s">
        <v>237</v>
      </c>
      <c r="E198" s="11" t="s">
        <v>690</v>
      </c>
      <c r="F198" s="11" t="s">
        <v>39</v>
      </c>
      <c r="G198" s="12" t="s">
        <v>15</v>
      </c>
      <c r="H198" s="13" t="s">
        <v>17</v>
      </c>
      <c r="I198" s="10" t="s">
        <v>691</v>
      </c>
      <c r="J198" s="14">
        <v>9</v>
      </c>
      <c r="K198" s="15" t="s">
        <v>13</v>
      </c>
      <c r="L198" s="16">
        <v>0</v>
      </c>
      <c r="M198" s="17" t="s">
        <v>14</v>
      </c>
      <c r="N198" s="17">
        <v>12</v>
      </c>
      <c r="O198" s="17" t="s">
        <v>13</v>
      </c>
      <c r="P198" s="18">
        <v>0</v>
      </c>
      <c r="Q198" s="19">
        <v>13</v>
      </c>
      <c r="R198" s="18" t="s">
        <v>13</v>
      </c>
      <c r="S198" s="18">
        <v>0</v>
      </c>
      <c r="T198" s="18" t="s">
        <v>14</v>
      </c>
      <c r="U198" s="20">
        <v>16</v>
      </c>
      <c r="V198" s="18" t="s">
        <v>13</v>
      </c>
      <c r="W198" s="21">
        <v>0</v>
      </c>
      <c r="X198" s="22"/>
      <c r="Y198" s="23" t="s">
        <v>16</v>
      </c>
      <c r="Z198" s="64">
        <v>48</v>
      </c>
    </row>
    <row r="199" spans="1:26" ht="18" customHeight="1">
      <c r="A199" s="89">
        <f>VLOOKUP(Z199,貼付け!A:C,2,0)</f>
        <v>110</v>
      </c>
      <c r="B199" s="10" t="s">
        <v>392</v>
      </c>
      <c r="C199" s="10" t="s">
        <v>393</v>
      </c>
      <c r="D199" s="10" t="s">
        <v>237</v>
      </c>
      <c r="E199" s="11" t="s">
        <v>394</v>
      </c>
      <c r="F199" s="11" t="s">
        <v>169</v>
      </c>
      <c r="G199" s="12" t="s">
        <v>12</v>
      </c>
      <c r="H199" s="13" t="s">
        <v>16</v>
      </c>
      <c r="I199" s="10" t="s">
        <v>395</v>
      </c>
      <c r="J199" s="14">
        <v>9</v>
      </c>
      <c r="K199" s="15" t="s">
        <v>13</v>
      </c>
      <c r="L199" s="16">
        <v>0</v>
      </c>
      <c r="M199" s="17" t="s">
        <v>14</v>
      </c>
      <c r="N199" s="17">
        <v>10</v>
      </c>
      <c r="O199" s="17" t="s">
        <v>13</v>
      </c>
      <c r="P199" s="18">
        <v>0</v>
      </c>
      <c r="Q199" s="19"/>
      <c r="R199" s="18"/>
      <c r="S199" s="18"/>
      <c r="T199" s="18"/>
      <c r="U199" s="20"/>
      <c r="V199" s="18"/>
      <c r="W199" s="21"/>
      <c r="X199" s="22" t="s">
        <v>630</v>
      </c>
      <c r="Y199" s="23" t="s">
        <v>631</v>
      </c>
      <c r="Z199" s="64">
        <v>118</v>
      </c>
    </row>
    <row r="200" spans="1:26" ht="18" customHeight="1">
      <c r="A200" s="89">
        <f>VLOOKUP(Z200,貼付け!A:C,2,0)</f>
        <v>2453</v>
      </c>
      <c r="B200" s="10" t="s">
        <v>2509</v>
      </c>
      <c r="C200" s="10" t="s">
        <v>724</v>
      </c>
      <c r="D200" s="10" t="s">
        <v>237</v>
      </c>
      <c r="E200" s="11" t="s">
        <v>2510</v>
      </c>
      <c r="F200" s="11" t="s">
        <v>169</v>
      </c>
      <c r="G200" s="12" t="s">
        <v>12</v>
      </c>
      <c r="H200" s="13" t="s">
        <v>16</v>
      </c>
      <c r="I200" s="10" t="s">
        <v>725</v>
      </c>
      <c r="J200" s="14">
        <v>9</v>
      </c>
      <c r="K200" s="15" t="s">
        <v>13</v>
      </c>
      <c r="L200" s="16">
        <v>0</v>
      </c>
      <c r="M200" s="17" t="s">
        <v>14</v>
      </c>
      <c r="N200" s="17">
        <v>12</v>
      </c>
      <c r="O200" s="17" t="s">
        <v>13</v>
      </c>
      <c r="P200" s="18">
        <v>0</v>
      </c>
      <c r="Q200" s="19">
        <v>12</v>
      </c>
      <c r="R200" s="18" t="s">
        <v>13</v>
      </c>
      <c r="S200" s="18">
        <v>0</v>
      </c>
      <c r="T200" s="18" t="s">
        <v>14</v>
      </c>
      <c r="U200" s="20">
        <v>16</v>
      </c>
      <c r="V200" s="18" t="s">
        <v>13</v>
      </c>
      <c r="W200" s="21">
        <v>0</v>
      </c>
      <c r="X200" s="22" t="s">
        <v>2511</v>
      </c>
      <c r="Y200" s="23" t="s">
        <v>16</v>
      </c>
      <c r="Z200" s="64">
        <v>174</v>
      </c>
    </row>
    <row r="201" spans="1:26" ht="18" customHeight="1">
      <c r="A201" s="89">
        <f>VLOOKUP(Z201,貼付け!A:C,2,0)</f>
        <v>1545</v>
      </c>
      <c r="B201" s="10" t="s">
        <v>2545</v>
      </c>
      <c r="C201" s="10" t="s">
        <v>2328</v>
      </c>
      <c r="D201" s="10" t="s">
        <v>237</v>
      </c>
      <c r="E201" s="11" t="s">
        <v>2546</v>
      </c>
      <c r="F201" s="11" t="s">
        <v>39</v>
      </c>
      <c r="G201" s="12" t="s">
        <v>12</v>
      </c>
      <c r="H201" s="13" t="s">
        <v>16</v>
      </c>
      <c r="I201" s="10" t="s">
        <v>2547</v>
      </c>
      <c r="J201" s="14">
        <v>10</v>
      </c>
      <c r="K201" s="15" t="s">
        <v>13</v>
      </c>
      <c r="L201" s="16">
        <v>0</v>
      </c>
      <c r="M201" s="17" t="s">
        <v>14</v>
      </c>
      <c r="N201" s="17">
        <v>16</v>
      </c>
      <c r="O201" s="17" t="s">
        <v>13</v>
      </c>
      <c r="P201" s="18">
        <v>0</v>
      </c>
      <c r="Q201" s="19"/>
      <c r="R201" s="18"/>
      <c r="S201" s="18"/>
      <c r="T201" s="18"/>
      <c r="U201" s="20"/>
      <c r="V201" s="18"/>
      <c r="W201" s="21"/>
      <c r="X201" s="22" t="s">
        <v>2548</v>
      </c>
      <c r="Y201" s="23" t="s">
        <v>2861</v>
      </c>
      <c r="Z201" s="64">
        <v>206</v>
      </c>
    </row>
    <row r="202" spans="1:26" ht="18" customHeight="1">
      <c r="A202" s="89">
        <f>VLOOKUP(Z202,貼付け!A:C,2,0)</f>
        <v>899</v>
      </c>
      <c r="B202" s="10" t="s">
        <v>532</v>
      </c>
      <c r="C202" s="10" t="s">
        <v>1966</v>
      </c>
      <c r="D202" s="10" t="s">
        <v>237</v>
      </c>
      <c r="E202" s="11" t="s">
        <v>1969</v>
      </c>
      <c r="F202" s="11" t="s">
        <v>20</v>
      </c>
      <c r="G202" s="12" t="s">
        <v>12</v>
      </c>
      <c r="H202" s="13" t="s">
        <v>16</v>
      </c>
      <c r="I202" s="10" t="s">
        <v>1974</v>
      </c>
      <c r="J202" s="14">
        <v>9</v>
      </c>
      <c r="K202" s="15" t="s">
        <v>13</v>
      </c>
      <c r="L202" s="16">
        <v>0</v>
      </c>
      <c r="M202" s="17" t="s">
        <v>14</v>
      </c>
      <c r="N202" s="17">
        <v>12</v>
      </c>
      <c r="O202" s="17" t="s">
        <v>13</v>
      </c>
      <c r="P202" s="18">
        <v>0</v>
      </c>
      <c r="Q202" s="19">
        <v>14</v>
      </c>
      <c r="R202" s="18" t="s">
        <v>13</v>
      </c>
      <c r="S202" s="18">
        <v>0</v>
      </c>
      <c r="T202" s="18" t="s">
        <v>14</v>
      </c>
      <c r="U202" s="20">
        <v>17</v>
      </c>
      <c r="V202" s="18" t="s">
        <v>13</v>
      </c>
      <c r="W202" s="21">
        <v>0</v>
      </c>
      <c r="X202" s="22"/>
      <c r="Y202" s="23" t="s">
        <v>2862</v>
      </c>
      <c r="Z202" s="64">
        <v>244</v>
      </c>
    </row>
    <row r="203" spans="1:26" ht="18" customHeight="1">
      <c r="A203" s="89">
        <f>VLOOKUP(Z203,貼付け!A:C,2,0)</f>
        <v>1780</v>
      </c>
      <c r="B203" s="10" t="s">
        <v>1124</v>
      </c>
      <c r="C203" s="10" t="s">
        <v>403</v>
      </c>
      <c r="D203" s="10" t="s">
        <v>237</v>
      </c>
      <c r="E203" s="11" t="s">
        <v>1125</v>
      </c>
      <c r="F203" s="11" t="s">
        <v>52</v>
      </c>
      <c r="G203" s="12" t="s">
        <v>12</v>
      </c>
      <c r="H203" s="13" t="s">
        <v>16</v>
      </c>
      <c r="I203" s="10" t="s">
        <v>456</v>
      </c>
      <c r="J203" s="14">
        <v>9</v>
      </c>
      <c r="K203" s="15" t="s">
        <v>13</v>
      </c>
      <c r="L203" s="16">
        <v>0</v>
      </c>
      <c r="M203" s="17" t="s">
        <v>14</v>
      </c>
      <c r="N203" s="17">
        <v>13</v>
      </c>
      <c r="O203" s="17" t="s">
        <v>13</v>
      </c>
      <c r="P203" s="18">
        <v>0</v>
      </c>
      <c r="Q203" s="19"/>
      <c r="R203" s="18"/>
      <c r="S203" s="18"/>
      <c r="T203" s="18"/>
      <c r="U203" s="20"/>
      <c r="V203" s="18"/>
      <c r="W203" s="21"/>
      <c r="X203" s="24" t="s">
        <v>633</v>
      </c>
      <c r="Y203" s="23" t="s">
        <v>2687</v>
      </c>
      <c r="Z203" s="64">
        <v>286</v>
      </c>
    </row>
    <row r="204" spans="1:26" ht="18" customHeight="1">
      <c r="A204" s="89">
        <f>VLOOKUP(Z204,貼付け!A:C,2,0)</f>
        <v>1967</v>
      </c>
      <c r="B204" s="10" t="s">
        <v>376</v>
      </c>
      <c r="C204" s="10" t="s">
        <v>377</v>
      </c>
      <c r="D204" s="10" t="s">
        <v>378</v>
      </c>
      <c r="E204" s="11" t="s">
        <v>2520</v>
      </c>
      <c r="F204" s="11" t="s">
        <v>20</v>
      </c>
      <c r="G204" s="12" t="s">
        <v>12</v>
      </c>
      <c r="H204" s="13" t="s">
        <v>16</v>
      </c>
      <c r="I204" s="10" t="s">
        <v>379</v>
      </c>
      <c r="J204" s="14">
        <v>8</v>
      </c>
      <c r="K204" s="15" t="s">
        <v>13</v>
      </c>
      <c r="L204" s="16">
        <v>0</v>
      </c>
      <c r="M204" s="17" t="s">
        <v>14</v>
      </c>
      <c r="N204" s="17">
        <v>14</v>
      </c>
      <c r="O204" s="17" t="s">
        <v>13</v>
      </c>
      <c r="P204" s="18">
        <v>0</v>
      </c>
      <c r="Q204" s="19"/>
      <c r="R204" s="18"/>
      <c r="S204" s="18"/>
      <c r="T204" s="18"/>
      <c r="U204" s="20"/>
      <c r="V204" s="18"/>
      <c r="W204" s="21"/>
      <c r="X204" s="22"/>
      <c r="Y204" s="23" t="s">
        <v>2521</v>
      </c>
      <c r="Z204" s="64">
        <v>185</v>
      </c>
    </row>
    <row r="205" spans="1:26" ht="18" customHeight="1">
      <c r="A205" s="89">
        <f>VLOOKUP(Z205,貼付け!A:C,2,0)</f>
        <v>134</v>
      </c>
      <c r="B205" s="10" t="s">
        <v>2863</v>
      </c>
      <c r="C205" s="10" t="s">
        <v>922</v>
      </c>
      <c r="D205" s="10" t="s">
        <v>378</v>
      </c>
      <c r="E205" s="11" t="s">
        <v>923</v>
      </c>
      <c r="F205" s="11" t="s">
        <v>20</v>
      </c>
      <c r="G205" s="12" t="s">
        <v>15</v>
      </c>
      <c r="H205" s="13" t="s">
        <v>17</v>
      </c>
      <c r="I205" s="10" t="s">
        <v>924</v>
      </c>
      <c r="J205" s="14">
        <v>0</v>
      </c>
      <c r="K205" s="15" t="s">
        <v>13</v>
      </c>
      <c r="L205" s="16">
        <v>0</v>
      </c>
      <c r="M205" s="17" t="s">
        <v>14</v>
      </c>
      <c r="N205" s="17">
        <v>12</v>
      </c>
      <c r="O205" s="17" t="s">
        <v>13</v>
      </c>
      <c r="P205" s="18">
        <v>0</v>
      </c>
      <c r="Q205" s="19">
        <v>12</v>
      </c>
      <c r="R205" s="18" t="s">
        <v>13</v>
      </c>
      <c r="S205" s="18">
        <v>0</v>
      </c>
      <c r="T205" s="18" t="s">
        <v>14</v>
      </c>
      <c r="U205" s="20">
        <v>24</v>
      </c>
      <c r="V205" s="18" t="s">
        <v>13</v>
      </c>
      <c r="W205" s="21">
        <v>0</v>
      </c>
      <c r="X205" s="22" t="s">
        <v>925</v>
      </c>
      <c r="Y205" s="23" t="s">
        <v>2529</v>
      </c>
      <c r="Z205" s="64">
        <v>193</v>
      </c>
    </row>
    <row r="206" spans="1:26" ht="18" customHeight="1">
      <c r="A206" s="89">
        <f>VLOOKUP(Z206,貼付け!A:C,2,0)</f>
        <v>1068</v>
      </c>
      <c r="B206" s="10" t="s">
        <v>351</v>
      </c>
      <c r="C206" s="10" t="s">
        <v>352</v>
      </c>
      <c r="D206" s="10" t="s">
        <v>353</v>
      </c>
      <c r="E206" s="11" t="s">
        <v>354</v>
      </c>
      <c r="F206" s="11" t="s">
        <v>29</v>
      </c>
      <c r="G206" s="12" t="s">
        <v>12</v>
      </c>
      <c r="H206" s="13" t="s">
        <v>16</v>
      </c>
      <c r="I206" s="10" t="s">
        <v>355</v>
      </c>
      <c r="J206" s="14">
        <v>9</v>
      </c>
      <c r="K206" s="15" t="s">
        <v>13</v>
      </c>
      <c r="L206" s="16">
        <v>30</v>
      </c>
      <c r="M206" s="17" t="s">
        <v>14</v>
      </c>
      <c r="N206" s="17">
        <v>13</v>
      </c>
      <c r="O206" s="17" t="s">
        <v>13</v>
      </c>
      <c r="P206" s="18">
        <v>0</v>
      </c>
      <c r="Q206" s="19"/>
      <c r="R206" s="18"/>
      <c r="S206" s="18"/>
      <c r="T206" s="18"/>
      <c r="U206" s="20"/>
      <c r="V206" s="18"/>
      <c r="W206" s="21"/>
      <c r="X206" s="22"/>
      <c r="Y206" s="23" t="s">
        <v>2864</v>
      </c>
      <c r="Z206" s="64">
        <v>208</v>
      </c>
    </row>
    <row r="207" spans="1:26" ht="18" customHeight="1">
      <c r="A207" s="89">
        <f>VLOOKUP(Z207,貼付け!A:C,2,0)</f>
        <v>1027</v>
      </c>
      <c r="B207" s="10" t="s">
        <v>446</v>
      </c>
      <c r="C207" s="10" t="s">
        <v>2239</v>
      </c>
      <c r="D207" s="10" t="s">
        <v>27</v>
      </c>
      <c r="E207" s="11" t="s">
        <v>448</v>
      </c>
      <c r="F207" s="11" t="s">
        <v>52</v>
      </c>
      <c r="G207" s="12" t="s">
        <v>12</v>
      </c>
      <c r="H207" s="13" t="s">
        <v>16</v>
      </c>
      <c r="I207" s="10" t="s">
        <v>449</v>
      </c>
      <c r="J207" s="14">
        <v>9</v>
      </c>
      <c r="K207" s="15" t="s">
        <v>13</v>
      </c>
      <c r="L207" s="16">
        <v>0</v>
      </c>
      <c r="M207" s="17" t="s">
        <v>14</v>
      </c>
      <c r="N207" s="17">
        <v>11</v>
      </c>
      <c r="O207" s="17" t="s">
        <v>13</v>
      </c>
      <c r="P207" s="18">
        <v>0</v>
      </c>
      <c r="Q207" s="19"/>
      <c r="R207" s="18"/>
      <c r="S207" s="18"/>
      <c r="T207" s="18"/>
      <c r="U207" s="20"/>
      <c r="V207" s="18"/>
      <c r="W207" s="21"/>
      <c r="X207" s="22"/>
      <c r="Y207" s="23" t="s">
        <v>16</v>
      </c>
      <c r="Z207" s="64">
        <v>19</v>
      </c>
    </row>
    <row r="208" spans="1:26" ht="18" customHeight="1">
      <c r="A208" s="89">
        <f>VLOOKUP(Z208,貼付け!A:C,2,0)</f>
        <v>1187</v>
      </c>
      <c r="B208" s="10" t="s">
        <v>541</v>
      </c>
      <c r="C208" s="10" t="s">
        <v>926</v>
      </c>
      <c r="D208" s="10" t="s">
        <v>27</v>
      </c>
      <c r="E208" s="11" t="s">
        <v>927</v>
      </c>
      <c r="F208" s="11" t="s">
        <v>52</v>
      </c>
      <c r="G208" s="12" t="s">
        <v>12</v>
      </c>
      <c r="H208" s="13" t="s">
        <v>16</v>
      </c>
      <c r="I208" s="10" t="s">
        <v>928</v>
      </c>
      <c r="J208" s="14">
        <v>9</v>
      </c>
      <c r="K208" s="15" t="s">
        <v>13</v>
      </c>
      <c r="L208" s="16">
        <v>0</v>
      </c>
      <c r="M208" s="17" t="s">
        <v>14</v>
      </c>
      <c r="N208" s="17">
        <v>11</v>
      </c>
      <c r="O208" s="17" t="s">
        <v>13</v>
      </c>
      <c r="P208" s="18">
        <v>0</v>
      </c>
      <c r="Q208" s="19">
        <v>13</v>
      </c>
      <c r="R208" s="18" t="s">
        <v>13</v>
      </c>
      <c r="S208" s="18">
        <v>30</v>
      </c>
      <c r="T208" s="18" t="s">
        <v>14</v>
      </c>
      <c r="U208" s="20">
        <v>15</v>
      </c>
      <c r="V208" s="18" t="s">
        <v>13</v>
      </c>
      <c r="W208" s="21">
        <v>30</v>
      </c>
      <c r="X208" s="22" t="s">
        <v>1100</v>
      </c>
      <c r="Y208" s="23" t="s">
        <v>16</v>
      </c>
      <c r="Z208" s="64">
        <v>106</v>
      </c>
    </row>
    <row r="209" spans="1:26" ht="18" customHeight="1">
      <c r="A209" s="89">
        <f>VLOOKUP(Z209,貼付け!A:C,2,0)</f>
        <v>1323</v>
      </c>
      <c r="B209" s="10" t="s">
        <v>205</v>
      </c>
      <c r="C209" s="10" t="s">
        <v>206</v>
      </c>
      <c r="D209" s="10" t="s">
        <v>27</v>
      </c>
      <c r="E209" s="11" t="s">
        <v>207</v>
      </c>
      <c r="F209" s="11" t="s">
        <v>20</v>
      </c>
      <c r="G209" s="12" t="s">
        <v>12</v>
      </c>
      <c r="H209" s="13" t="s">
        <v>16</v>
      </c>
      <c r="I209" s="10" t="s">
        <v>208</v>
      </c>
      <c r="J209" s="14">
        <v>8</v>
      </c>
      <c r="K209" s="15" t="s">
        <v>13</v>
      </c>
      <c r="L209" s="16">
        <v>45</v>
      </c>
      <c r="M209" s="17" t="s">
        <v>14</v>
      </c>
      <c r="N209" s="17">
        <v>12</v>
      </c>
      <c r="O209" s="17" t="s">
        <v>13</v>
      </c>
      <c r="P209" s="18">
        <v>0</v>
      </c>
      <c r="Q209" s="19">
        <v>12</v>
      </c>
      <c r="R209" s="18" t="s">
        <v>13</v>
      </c>
      <c r="S209" s="18">
        <v>0</v>
      </c>
      <c r="T209" s="18" t="s">
        <v>14</v>
      </c>
      <c r="U209" s="20">
        <v>14</v>
      </c>
      <c r="V209" s="18" t="s">
        <v>13</v>
      </c>
      <c r="W209" s="21">
        <v>45</v>
      </c>
      <c r="X209" s="22" t="s">
        <v>2744</v>
      </c>
      <c r="Y209" s="23" t="s">
        <v>2700</v>
      </c>
      <c r="Z209" s="64">
        <v>119</v>
      </c>
    </row>
    <row r="210" spans="1:26" ht="18" customHeight="1">
      <c r="A210" s="89">
        <f>VLOOKUP(Z210,貼付け!A:C,2,0)</f>
        <v>465</v>
      </c>
      <c r="B210" s="10" t="s">
        <v>25</v>
      </c>
      <c r="C210" s="10" t="s">
        <v>26</v>
      </c>
      <c r="D210" s="10" t="s">
        <v>27</v>
      </c>
      <c r="E210" s="11" t="s">
        <v>28</v>
      </c>
      <c r="F210" s="11" t="s">
        <v>29</v>
      </c>
      <c r="G210" s="12" t="s">
        <v>12</v>
      </c>
      <c r="H210" s="13" t="s">
        <v>16</v>
      </c>
      <c r="I210" s="10" t="s">
        <v>30</v>
      </c>
      <c r="J210" s="14">
        <v>9</v>
      </c>
      <c r="K210" s="15" t="s">
        <v>13</v>
      </c>
      <c r="L210" s="16">
        <v>0</v>
      </c>
      <c r="M210" s="17" t="s">
        <v>14</v>
      </c>
      <c r="N210" s="17">
        <v>12</v>
      </c>
      <c r="O210" s="17" t="s">
        <v>13</v>
      </c>
      <c r="P210" s="18">
        <v>0</v>
      </c>
      <c r="Q210" s="19"/>
      <c r="R210" s="18"/>
      <c r="S210" s="18"/>
      <c r="T210" s="18"/>
      <c r="U210" s="20"/>
      <c r="V210" s="18"/>
      <c r="W210" s="21"/>
      <c r="X210" s="22"/>
      <c r="Y210" s="23" t="s">
        <v>16</v>
      </c>
      <c r="Z210" s="64">
        <v>123</v>
      </c>
    </row>
    <row r="211" spans="1:26" ht="18" customHeight="1">
      <c r="A211" s="89">
        <f>VLOOKUP(Z211,貼付け!A:C,2,0)</f>
        <v>904</v>
      </c>
      <c r="B211" s="10" t="s">
        <v>1072</v>
      </c>
      <c r="C211" s="10" t="s">
        <v>1073</v>
      </c>
      <c r="D211" s="10" t="s">
        <v>27</v>
      </c>
      <c r="E211" s="11" t="s">
        <v>2525</v>
      </c>
      <c r="F211" s="11" t="s">
        <v>29</v>
      </c>
      <c r="G211" s="12" t="s">
        <v>12</v>
      </c>
      <c r="H211" s="13" t="s">
        <v>16</v>
      </c>
      <c r="I211" s="10" t="s">
        <v>1074</v>
      </c>
      <c r="J211" s="14">
        <v>9</v>
      </c>
      <c r="K211" s="15" t="s">
        <v>13</v>
      </c>
      <c r="L211" s="16">
        <v>0</v>
      </c>
      <c r="M211" s="17" t="s">
        <v>14</v>
      </c>
      <c r="N211" s="17">
        <v>12</v>
      </c>
      <c r="O211" s="17" t="s">
        <v>13</v>
      </c>
      <c r="P211" s="18">
        <v>0</v>
      </c>
      <c r="Q211" s="19"/>
      <c r="R211" s="18"/>
      <c r="S211" s="18"/>
      <c r="T211" s="18"/>
      <c r="U211" s="20"/>
      <c r="V211" s="18"/>
      <c r="W211" s="21"/>
      <c r="X211" s="22" t="s">
        <v>1128</v>
      </c>
      <c r="Y211" s="23" t="s">
        <v>16</v>
      </c>
      <c r="Z211" s="64">
        <v>187</v>
      </c>
    </row>
    <row r="212" spans="1:26" ht="18" customHeight="1">
      <c r="A212" s="89">
        <f>VLOOKUP(Z212,貼付け!A:C,2,0)</f>
        <v>461</v>
      </c>
      <c r="B212" s="10" t="s">
        <v>2254</v>
      </c>
      <c r="C212" s="10" t="s">
        <v>2622</v>
      </c>
      <c r="D212" s="10" t="s">
        <v>27</v>
      </c>
      <c r="E212" s="11" t="s">
        <v>2623</v>
      </c>
      <c r="F212" s="11" t="s">
        <v>52</v>
      </c>
      <c r="G212" s="12" t="s">
        <v>12</v>
      </c>
      <c r="H212" s="13" t="s">
        <v>16</v>
      </c>
      <c r="I212" s="10" t="s">
        <v>2624</v>
      </c>
      <c r="J212" s="14">
        <v>8</v>
      </c>
      <c r="K212" s="15" t="s">
        <v>13</v>
      </c>
      <c r="L212" s="16">
        <v>0</v>
      </c>
      <c r="M212" s="17" t="s">
        <v>14</v>
      </c>
      <c r="N212" s="17">
        <v>12</v>
      </c>
      <c r="O212" s="17" t="s">
        <v>13</v>
      </c>
      <c r="P212" s="18">
        <v>0</v>
      </c>
      <c r="Q212" s="19">
        <v>12</v>
      </c>
      <c r="R212" s="18" t="s">
        <v>13</v>
      </c>
      <c r="S212" s="18">
        <v>0</v>
      </c>
      <c r="T212" s="18" t="s">
        <v>14</v>
      </c>
      <c r="U212" s="20">
        <v>14</v>
      </c>
      <c r="V212" s="18" t="s">
        <v>13</v>
      </c>
      <c r="W212" s="21">
        <v>0</v>
      </c>
      <c r="X212" s="22"/>
      <c r="Y212" s="23" t="s">
        <v>16</v>
      </c>
      <c r="Z212" s="64">
        <v>274</v>
      </c>
    </row>
    <row r="213" spans="1:26" ht="18" customHeight="1">
      <c r="A213" s="89">
        <f>VLOOKUP(Z213,貼付け!A:C,2,0)</f>
        <v>2819</v>
      </c>
      <c r="B213" s="10" t="s">
        <v>556</v>
      </c>
      <c r="C213" s="10" t="s">
        <v>831</v>
      </c>
      <c r="D213" s="10" t="s">
        <v>343</v>
      </c>
      <c r="E213" s="11" t="s">
        <v>2466</v>
      </c>
      <c r="F213" s="11" t="s">
        <v>20</v>
      </c>
      <c r="G213" s="12" t="s">
        <v>12</v>
      </c>
      <c r="H213" s="13" t="s">
        <v>16</v>
      </c>
      <c r="I213" s="10" t="s">
        <v>989</v>
      </c>
      <c r="J213" s="14">
        <v>9</v>
      </c>
      <c r="K213" s="15" t="s">
        <v>13</v>
      </c>
      <c r="L213" s="16">
        <v>0</v>
      </c>
      <c r="M213" s="17" t="s">
        <v>14</v>
      </c>
      <c r="N213" s="17">
        <v>15</v>
      </c>
      <c r="O213" s="17" t="s">
        <v>13</v>
      </c>
      <c r="P213" s="18">
        <v>0</v>
      </c>
      <c r="Q213" s="19"/>
      <c r="R213" s="18"/>
      <c r="S213" s="18"/>
      <c r="T213" s="18"/>
      <c r="U213" s="20"/>
      <c r="V213" s="18"/>
      <c r="W213" s="21"/>
      <c r="X213" s="22"/>
      <c r="Y213" s="23" t="s">
        <v>16</v>
      </c>
      <c r="Z213" s="64">
        <v>130</v>
      </c>
    </row>
    <row r="214" spans="1:26" ht="18" customHeight="1">
      <c r="A214" s="89">
        <f>VLOOKUP(Z214,貼付け!A:C,2,0)</f>
        <v>2753</v>
      </c>
      <c r="B214" s="10" t="s">
        <v>523</v>
      </c>
      <c r="C214" s="10" t="s">
        <v>773</v>
      </c>
      <c r="D214" s="10" t="s">
        <v>210</v>
      </c>
      <c r="E214" s="11" t="s">
        <v>2337</v>
      </c>
      <c r="F214" s="11" t="s">
        <v>20</v>
      </c>
      <c r="G214" s="12" t="s">
        <v>15</v>
      </c>
      <c r="H214" s="13" t="s">
        <v>17</v>
      </c>
      <c r="I214" s="10" t="s">
        <v>885</v>
      </c>
      <c r="J214" s="14">
        <v>9</v>
      </c>
      <c r="K214" s="15" t="s">
        <v>13</v>
      </c>
      <c r="L214" s="16">
        <v>0</v>
      </c>
      <c r="M214" s="17" t="s">
        <v>14</v>
      </c>
      <c r="N214" s="17">
        <v>12</v>
      </c>
      <c r="O214" s="17" t="s">
        <v>13</v>
      </c>
      <c r="P214" s="18">
        <v>0</v>
      </c>
      <c r="Q214" s="19">
        <v>12</v>
      </c>
      <c r="R214" s="18" t="s">
        <v>13</v>
      </c>
      <c r="S214" s="18">
        <v>0</v>
      </c>
      <c r="T214" s="18" t="s">
        <v>14</v>
      </c>
      <c r="U214" s="20">
        <v>17</v>
      </c>
      <c r="V214" s="18" t="s">
        <v>13</v>
      </c>
      <c r="W214" s="21">
        <v>0</v>
      </c>
      <c r="X214" s="22"/>
      <c r="Y214" s="23" t="s">
        <v>2630</v>
      </c>
      <c r="Z214" s="64">
        <v>4</v>
      </c>
    </row>
    <row r="215" spans="1:26" ht="18" customHeight="1">
      <c r="A215" s="89">
        <f>VLOOKUP(Z215,貼付け!A:C,2,0)</f>
        <v>123</v>
      </c>
      <c r="B215" s="10" t="s">
        <v>501</v>
      </c>
      <c r="C215" s="10" t="s">
        <v>834</v>
      </c>
      <c r="D215" s="10" t="s">
        <v>210</v>
      </c>
      <c r="E215" s="11" t="s">
        <v>835</v>
      </c>
      <c r="F215" s="11" t="s">
        <v>192</v>
      </c>
      <c r="G215" s="12" t="s">
        <v>15</v>
      </c>
      <c r="H215" s="59" t="s">
        <v>17</v>
      </c>
      <c r="I215" s="10" t="s">
        <v>836</v>
      </c>
      <c r="J215" s="14">
        <v>10</v>
      </c>
      <c r="K215" s="15" t="s">
        <v>13</v>
      </c>
      <c r="L215" s="16">
        <v>0</v>
      </c>
      <c r="M215" s="17" t="s">
        <v>14</v>
      </c>
      <c r="N215" s="17">
        <v>12</v>
      </c>
      <c r="O215" s="17" t="s">
        <v>13</v>
      </c>
      <c r="P215" s="18">
        <v>0</v>
      </c>
      <c r="Q215" s="19"/>
      <c r="R215" s="18"/>
      <c r="S215" s="18"/>
      <c r="T215" s="18"/>
      <c r="U215" s="20"/>
      <c r="V215" s="18"/>
      <c r="W215" s="21"/>
      <c r="X215" s="22"/>
      <c r="Y215" s="23" t="s">
        <v>16</v>
      </c>
      <c r="Z215" s="64">
        <v>297</v>
      </c>
    </row>
    <row r="216" spans="1:26" ht="18" customHeight="1">
      <c r="A216" s="89">
        <f>VLOOKUP(Z216,貼付け!A:C,2,0)</f>
        <v>16</v>
      </c>
      <c r="B216" s="10" t="s">
        <v>1076</v>
      </c>
      <c r="C216" s="10" t="s">
        <v>249</v>
      </c>
      <c r="D216" s="10" t="s">
        <v>98</v>
      </c>
      <c r="E216" s="11" t="s">
        <v>250</v>
      </c>
      <c r="F216" s="11" t="s">
        <v>52</v>
      </c>
      <c r="G216" s="12" t="s">
        <v>12</v>
      </c>
      <c r="H216" s="13" t="s">
        <v>16</v>
      </c>
      <c r="I216" s="10" t="s">
        <v>251</v>
      </c>
      <c r="J216" s="14">
        <v>9</v>
      </c>
      <c r="K216" s="15" t="s">
        <v>13</v>
      </c>
      <c r="L216" s="16">
        <v>0</v>
      </c>
      <c r="M216" s="17" t="s">
        <v>14</v>
      </c>
      <c r="N216" s="17">
        <v>15</v>
      </c>
      <c r="O216" s="17" t="s">
        <v>13</v>
      </c>
      <c r="P216" s="18">
        <v>0</v>
      </c>
      <c r="Q216" s="19"/>
      <c r="R216" s="18"/>
      <c r="S216" s="18"/>
      <c r="T216" s="18"/>
      <c r="U216" s="20"/>
      <c r="V216" s="18"/>
      <c r="W216" s="21"/>
      <c r="X216" s="22"/>
      <c r="Y216" s="23" t="s">
        <v>16</v>
      </c>
      <c r="Z216" s="64">
        <v>22</v>
      </c>
    </row>
    <row r="217" spans="1:26" ht="18" customHeight="1">
      <c r="A217" s="89">
        <f>VLOOKUP(Z217,貼付け!A:C,2,0)</f>
        <v>2136</v>
      </c>
      <c r="B217" s="10" t="s">
        <v>239</v>
      </c>
      <c r="C217" s="10" t="s">
        <v>240</v>
      </c>
      <c r="D217" s="10" t="s">
        <v>98</v>
      </c>
      <c r="E217" s="11" t="s">
        <v>241</v>
      </c>
      <c r="F217" s="11" t="s">
        <v>29</v>
      </c>
      <c r="G217" s="12" t="s">
        <v>12</v>
      </c>
      <c r="H217" s="13" t="s">
        <v>16</v>
      </c>
      <c r="I217" s="23" t="s">
        <v>1075</v>
      </c>
      <c r="J217" s="14">
        <v>10</v>
      </c>
      <c r="K217" s="15" t="s">
        <v>13</v>
      </c>
      <c r="L217" s="16">
        <v>0</v>
      </c>
      <c r="M217" s="17" t="s">
        <v>14</v>
      </c>
      <c r="N217" s="17">
        <v>12</v>
      </c>
      <c r="O217" s="17" t="s">
        <v>13</v>
      </c>
      <c r="P217" s="18">
        <v>0</v>
      </c>
      <c r="Q217" s="19">
        <v>12</v>
      </c>
      <c r="R217" s="18" t="s">
        <v>13</v>
      </c>
      <c r="S217" s="18">
        <v>0</v>
      </c>
      <c r="T217" s="18" t="s">
        <v>14</v>
      </c>
      <c r="U217" s="20">
        <v>16</v>
      </c>
      <c r="V217" s="18" t="s">
        <v>13</v>
      </c>
      <c r="W217" s="21">
        <v>0</v>
      </c>
      <c r="X217" s="22"/>
      <c r="Y217" s="23" t="s">
        <v>2637</v>
      </c>
      <c r="Z217" s="64">
        <v>49</v>
      </c>
    </row>
    <row r="218" spans="1:26" ht="18" customHeight="1">
      <c r="A218" s="89">
        <f>VLOOKUP(Z218,貼付け!A:C,2,0)</f>
        <v>2817</v>
      </c>
      <c r="B218" s="10" t="s">
        <v>1130</v>
      </c>
      <c r="C218" s="10" t="s">
        <v>1131</v>
      </c>
      <c r="D218" s="10" t="s">
        <v>98</v>
      </c>
      <c r="E218" s="11" t="s">
        <v>2515</v>
      </c>
      <c r="F218" s="11" t="s">
        <v>29</v>
      </c>
      <c r="G218" s="12" t="s">
        <v>12</v>
      </c>
      <c r="H218" s="13" t="s">
        <v>16</v>
      </c>
      <c r="I218" s="10" t="s">
        <v>1132</v>
      </c>
      <c r="J218" s="14">
        <v>8</v>
      </c>
      <c r="K218" s="15" t="s">
        <v>13</v>
      </c>
      <c r="L218" s="16">
        <v>0</v>
      </c>
      <c r="M218" s="17" t="s">
        <v>14</v>
      </c>
      <c r="N218" s="17">
        <v>12</v>
      </c>
      <c r="O218" s="17" t="s">
        <v>13</v>
      </c>
      <c r="P218" s="18">
        <v>0</v>
      </c>
      <c r="Q218" s="19"/>
      <c r="R218" s="18"/>
      <c r="S218" s="18"/>
      <c r="T218" s="18"/>
      <c r="U218" s="20"/>
      <c r="V218" s="18"/>
      <c r="W218" s="21"/>
      <c r="X218" s="22"/>
      <c r="Y218" s="23" t="s">
        <v>16</v>
      </c>
      <c r="Z218" s="64">
        <v>180</v>
      </c>
    </row>
    <row r="219" spans="1:26" ht="18" customHeight="1">
      <c r="A219" s="89">
        <f>VLOOKUP(Z219,貼付け!A:C,2,0)</f>
        <v>2827</v>
      </c>
      <c r="B219" s="10" t="s">
        <v>2257</v>
      </c>
      <c r="C219" s="10" t="s">
        <v>2184</v>
      </c>
      <c r="D219" s="10" t="s">
        <v>98</v>
      </c>
      <c r="E219" s="11" t="s">
        <v>2625</v>
      </c>
      <c r="F219" s="11" t="s">
        <v>29</v>
      </c>
      <c r="G219" s="12" t="s">
        <v>12</v>
      </c>
      <c r="H219" s="13" t="s">
        <v>16</v>
      </c>
      <c r="I219" s="10" t="s">
        <v>2626</v>
      </c>
      <c r="J219" s="14">
        <v>9</v>
      </c>
      <c r="K219" s="15" t="s">
        <v>13</v>
      </c>
      <c r="L219" s="16">
        <v>0</v>
      </c>
      <c r="M219" s="17" t="s">
        <v>14</v>
      </c>
      <c r="N219" s="17">
        <v>12</v>
      </c>
      <c r="O219" s="17" t="s">
        <v>13</v>
      </c>
      <c r="P219" s="18">
        <v>0</v>
      </c>
      <c r="Q219" s="19"/>
      <c r="R219" s="18"/>
      <c r="S219" s="18"/>
      <c r="T219" s="18"/>
      <c r="U219" s="20"/>
      <c r="V219" s="18"/>
      <c r="W219" s="21"/>
      <c r="X219" s="22"/>
      <c r="Y219" s="23" t="s">
        <v>16</v>
      </c>
      <c r="Z219" s="64">
        <v>277</v>
      </c>
    </row>
    <row r="220" spans="1:26" ht="18" customHeight="1">
      <c r="A220" s="89">
        <f>VLOOKUP(Z220,貼付け!A:C,2,0)</f>
        <v>1861</v>
      </c>
      <c r="B220" s="10" t="s">
        <v>2522</v>
      </c>
      <c r="C220" s="10" t="s">
        <v>115</v>
      </c>
      <c r="D220" s="10" t="s">
        <v>116</v>
      </c>
      <c r="E220" s="11" t="s">
        <v>2523</v>
      </c>
      <c r="F220" s="11" t="s">
        <v>20</v>
      </c>
      <c r="G220" s="12" t="s">
        <v>12</v>
      </c>
      <c r="H220" s="13" t="s">
        <v>16</v>
      </c>
      <c r="I220" s="10" t="s">
        <v>117</v>
      </c>
      <c r="J220" s="14">
        <v>9</v>
      </c>
      <c r="K220" s="15" t="s">
        <v>13</v>
      </c>
      <c r="L220" s="16">
        <v>0</v>
      </c>
      <c r="M220" s="17" t="s">
        <v>14</v>
      </c>
      <c r="N220" s="17">
        <v>14</v>
      </c>
      <c r="O220" s="17" t="s">
        <v>13</v>
      </c>
      <c r="P220" s="18">
        <v>0</v>
      </c>
      <c r="Q220" s="19"/>
      <c r="R220" s="18"/>
      <c r="S220" s="18"/>
      <c r="T220" s="18"/>
      <c r="U220" s="20"/>
      <c r="V220" s="18"/>
      <c r="W220" s="21"/>
      <c r="X220" s="22"/>
      <c r="Y220" s="23" t="s">
        <v>2524</v>
      </c>
      <c r="Z220" s="64">
        <v>186</v>
      </c>
    </row>
    <row r="221" spans="1:26" ht="18" customHeight="1">
      <c r="A221" s="89">
        <f>VLOOKUP(Z221,貼付け!A:C,2,0)</f>
        <v>481</v>
      </c>
      <c r="B221" s="10" t="s">
        <v>2255</v>
      </c>
      <c r="C221" s="10" t="s">
        <v>124</v>
      </c>
      <c r="D221" s="10" t="s">
        <v>125</v>
      </c>
      <c r="E221" s="11" t="s">
        <v>774</v>
      </c>
      <c r="F221" s="11" t="s">
        <v>20</v>
      </c>
      <c r="G221" s="12" t="s">
        <v>15</v>
      </c>
      <c r="H221" s="13" t="s">
        <v>17</v>
      </c>
      <c r="I221" s="10" t="s">
        <v>775</v>
      </c>
      <c r="J221" s="14">
        <v>9</v>
      </c>
      <c r="K221" s="15" t="s">
        <v>13</v>
      </c>
      <c r="L221" s="16">
        <v>0</v>
      </c>
      <c r="M221" s="17" t="s">
        <v>14</v>
      </c>
      <c r="N221" s="17">
        <v>12</v>
      </c>
      <c r="O221" s="17" t="s">
        <v>13</v>
      </c>
      <c r="P221" s="18">
        <v>0</v>
      </c>
      <c r="Q221" s="19">
        <v>12</v>
      </c>
      <c r="R221" s="18" t="s">
        <v>13</v>
      </c>
      <c r="S221" s="18">
        <v>0</v>
      </c>
      <c r="T221" s="18" t="s">
        <v>14</v>
      </c>
      <c r="U221" s="20">
        <v>15</v>
      </c>
      <c r="V221" s="18" t="s">
        <v>13</v>
      </c>
      <c r="W221" s="21">
        <v>0</v>
      </c>
      <c r="X221" s="22" t="s">
        <v>776</v>
      </c>
      <c r="Y221" s="23" t="s">
        <v>16</v>
      </c>
      <c r="Z221" s="64">
        <v>45</v>
      </c>
    </row>
    <row r="222" spans="1:26" ht="18" customHeight="1">
      <c r="A222" s="89">
        <f>VLOOKUP(Z222,貼付け!A:C,2,0)</f>
        <v>3092</v>
      </c>
      <c r="B222" s="10" t="s">
        <v>2288</v>
      </c>
      <c r="C222" s="10" t="s">
        <v>2447</v>
      </c>
      <c r="D222" s="10" t="s">
        <v>125</v>
      </c>
      <c r="E222" s="11" t="s">
        <v>2448</v>
      </c>
      <c r="F222" s="11" t="s">
        <v>29</v>
      </c>
      <c r="G222" s="12" t="s">
        <v>12</v>
      </c>
      <c r="H222" s="13" t="s">
        <v>16</v>
      </c>
      <c r="I222" s="10" t="s">
        <v>2449</v>
      </c>
      <c r="J222" s="14">
        <v>9</v>
      </c>
      <c r="K222" s="15" t="s">
        <v>13</v>
      </c>
      <c r="L222" s="16">
        <v>0</v>
      </c>
      <c r="M222" s="17" t="s">
        <v>14</v>
      </c>
      <c r="N222" s="17">
        <v>13</v>
      </c>
      <c r="O222" s="17" t="s">
        <v>13</v>
      </c>
      <c r="P222" s="18">
        <v>0</v>
      </c>
      <c r="Q222" s="19"/>
      <c r="R222" s="18"/>
      <c r="S222" s="18"/>
      <c r="T222" s="18"/>
      <c r="U222" s="20"/>
      <c r="V222" s="18"/>
      <c r="W222" s="21"/>
      <c r="X222" s="22"/>
      <c r="Y222" s="23" t="s">
        <v>2865</v>
      </c>
      <c r="Z222" s="64">
        <v>104</v>
      </c>
    </row>
    <row r="223" spans="1:26" ht="18" customHeight="1">
      <c r="A223" s="89">
        <f>VLOOKUP(Z223,貼付け!A:C,2,0)</f>
        <v>166</v>
      </c>
      <c r="B223" s="10" t="s">
        <v>2467</v>
      </c>
      <c r="C223" s="10" t="s">
        <v>124</v>
      </c>
      <c r="D223" s="10" t="s">
        <v>125</v>
      </c>
      <c r="E223" s="11" t="s">
        <v>126</v>
      </c>
      <c r="F223" s="11" t="s">
        <v>20</v>
      </c>
      <c r="G223" s="12" t="s">
        <v>12</v>
      </c>
      <c r="H223" s="13" t="s">
        <v>16</v>
      </c>
      <c r="I223" s="10" t="s">
        <v>127</v>
      </c>
      <c r="J223" s="14">
        <v>9</v>
      </c>
      <c r="K223" s="15" t="s">
        <v>13</v>
      </c>
      <c r="L223" s="16">
        <v>0</v>
      </c>
      <c r="M223" s="17" t="s">
        <v>14</v>
      </c>
      <c r="N223" s="17">
        <v>15</v>
      </c>
      <c r="O223" s="17" t="s">
        <v>13</v>
      </c>
      <c r="P223" s="18">
        <v>0</v>
      </c>
      <c r="Q223" s="19"/>
      <c r="R223" s="18"/>
      <c r="S223" s="18"/>
      <c r="T223" s="18"/>
      <c r="U223" s="20"/>
      <c r="V223" s="18"/>
      <c r="W223" s="21"/>
      <c r="X223" s="22" t="s">
        <v>2290</v>
      </c>
      <c r="Y223" s="23" t="s">
        <v>2468</v>
      </c>
      <c r="Z223" s="64">
        <v>131</v>
      </c>
    </row>
    <row r="224" spans="1:26" ht="18" customHeight="1">
      <c r="A224" s="89">
        <f>VLOOKUP(Z224,貼付け!A:C,2,0)</f>
        <v>1</v>
      </c>
      <c r="B224" s="10" t="s">
        <v>420</v>
      </c>
      <c r="C224" s="10" t="s">
        <v>421</v>
      </c>
      <c r="D224" s="10" t="s">
        <v>125</v>
      </c>
      <c r="E224" s="11" t="s">
        <v>422</v>
      </c>
      <c r="F224" s="11" t="s">
        <v>29</v>
      </c>
      <c r="G224" s="12" t="s">
        <v>12</v>
      </c>
      <c r="H224" s="13" t="s">
        <v>16</v>
      </c>
      <c r="I224" s="10" t="s">
        <v>636</v>
      </c>
      <c r="J224" s="14">
        <v>10</v>
      </c>
      <c r="K224" s="15" t="s">
        <v>13</v>
      </c>
      <c r="L224" s="16">
        <v>0</v>
      </c>
      <c r="M224" s="17" t="s">
        <v>14</v>
      </c>
      <c r="N224" s="17">
        <v>12</v>
      </c>
      <c r="O224" s="17" t="s">
        <v>13</v>
      </c>
      <c r="P224" s="18">
        <v>0</v>
      </c>
      <c r="Q224" s="19">
        <v>13</v>
      </c>
      <c r="R224" s="18" t="s">
        <v>13</v>
      </c>
      <c r="S224" s="18">
        <v>0</v>
      </c>
      <c r="T224" s="18" t="s">
        <v>14</v>
      </c>
      <c r="U224" s="20">
        <v>17</v>
      </c>
      <c r="V224" s="18" t="s">
        <v>13</v>
      </c>
      <c r="W224" s="21">
        <v>0</v>
      </c>
      <c r="X224" s="22" t="s">
        <v>2513</v>
      </c>
      <c r="Y224" s="23" t="s">
        <v>16</v>
      </c>
      <c r="Z224" s="64">
        <v>178</v>
      </c>
    </row>
    <row r="225" spans="1:26" ht="18" customHeight="1">
      <c r="A225" s="89">
        <f>VLOOKUP(Z225,貼付け!A:C,2,0)</f>
        <v>210</v>
      </c>
      <c r="B225" s="10" t="s">
        <v>144</v>
      </c>
      <c r="C225" s="10" t="s">
        <v>145</v>
      </c>
      <c r="D225" s="10" t="s">
        <v>146</v>
      </c>
      <c r="E225" s="11" t="s">
        <v>2690</v>
      </c>
      <c r="F225" s="11" t="s">
        <v>20</v>
      </c>
      <c r="G225" s="12" t="s">
        <v>12</v>
      </c>
      <c r="H225" s="13" t="s">
        <v>16</v>
      </c>
      <c r="I225" s="23" t="s">
        <v>692</v>
      </c>
      <c r="J225" s="14">
        <v>9</v>
      </c>
      <c r="K225" s="15" t="s">
        <v>13</v>
      </c>
      <c r="L225" s="16">
        <v>0</v>
      </c>
      <c r="M225" s="17" t="s">
        <v>14</v>
      </c>
      <c r="N225" s="17">
        <v>12</v>
      </c>
      <c r="O225" s="17" t="s">
        <v>13</v>
      </c>
      <c r="P225" s="18">
        <v>0</v>
      </c>
      <c r="Q225" s="19">
        <v>12</v>
      </c>
      <c r="R225" s="18" t="s">
        <v>13</v>
      </c>
      <c r="S225" s="18">
        <v>0</v>
      </c>
      <c r="T225" s="18" t="s">
        <v>14</v>
      </c>
      <c r="U225" s="20">
        <v>13</v>
      </c>
      <c r="V225" s="18" t="s">
        <v>13</v>
      </c>
      <c r="W225" s="21">
        <v>0</v>
      </c>
      <c r="X225" s="22" t="s">
        <v>693</v>
      </c>
      <c r="Y225" s="23" t="s">
        <v>2691</v>
      </c>
      <c r="Z225" s="64">
        <v>8</v>
      </c>
    </row>
    <row r="226" spans="1:26" ht="18" customHeight="1">
      <c r="A226" s="89">
        <f>VLOOKUP(Z226,貼付け!A:C,2,0)</f>
        <v>2659</v>
      </c>
      <c r="B226" s="10" t="s">
        <v>521</v>
      </c>
      <c r="C226" s="10" t="s">
        <v>858</v>
      </c>
      <c r="D226" s="10" t="s">
        <v>694</v>
      </c>
      <c r="E226" s="11" t="s">
        <v>859</v>
      </c>
      <c r="F226" s="11" t="s">
        <v>20</v>
      </c>
      <c r="G226" s="12" t="s">
        <v>15</v>
      </c>
      <c r="H226" s="13" t="s">
        <v>17</v>
      </c>
      <c r="I226" s="10" t="s">
        <v>860</v>
      </c>
      <c r="J226" s="14">
        <v>9</v>
      </c>
      <c r="K226" s="15" t="s">
        <v>13</v>
      </c>
      <c r="L226" s="16">
        <v>0</v>
      </c>
      <c r="M226" s="17" t="s">
        <v>14</v>
      </c>
      <c r="N226" s="17">
        <v>12</v>
      </c>
      <c r="O226" s="17" t="s">
        <v>13</v>
      </c>
      <c r="P226" s="18">
        <v>0</v>
      </c>
      <c r="Q226" s="19"/>
      <c r="R226" s="18"/>
      <c r="S226" s="18"/>
      <c r="T226" s="18"/>
      <c r="U226" s="20"/>
      <c r="V226" s="18"/>
      <c r="W226" s="21"/>
      <c r="X226" s="22"/>
      <c r="Y226" s="23" t="s">
        <v>2441</v>
      </c>
      <c r="Z226" s="64">
        <v>100</v>
      </c>
    </row>
    <row r="227" spans="1:26" ht="18" customHeight="1">
      <c r="A227" s="89">
        <f>VLOOKUP(Z227,貼付け!A:C,2,0)</f>
        <v>516</v>
      </c>
      <c r="B227" s="10" t="s">
        <v>162</v>
      </c>
      <c r="C227" s="10" t="s">
        <v>163</v>
      </c>
      <c r="D227" s="10" t="s">
        <v>164</v>
      </c>
      <c r="E227" s="11" t="s">
        <v>165</v>
      </c>
      <c r="F227" s="11" t="s">
        <v>20</v>
      </c>
      <c r="G227" s="12" t="s">
        <v>12</v>
      </c>
      <c r="H227" s="13" t="s">
        <v>16</v>
      </c>
      <c r="I227" s="10" t="s">
        <v>166</v>
      </c>
      <c r="J227" s="14">
        <v>9</v>
      </c>
      <c r="K227" s="15" t="s">
        <v>13</v>
      </c>
      <c r="L227" s="16">
        <v>0</v>
      </c>
      <c r="M227" s="17" t="s">
        <v>14</v>
      </c>
      <c r="N227" s="17">
        <v>12</v>
      </c>
      <c r="O227" s="17" t="s">
        <v>13</v>
      </c>
      <c r="P227" s="18">
        <v>0</v>
      </c>
      <c r="Q227" s="19">
        <v>12</v>
      </c>
      <c r="R227" s="18" t="s">
        <v>13</v>
      </c>
      <c r="S227" s="18">
        <v>0</v>
      </c>
      <c r="T227" s="18" t="s">
        <v>14</v>
      </c>
      <c r="U227" s="20">
        <v>17</v>
      </c>
      <c r="V227" s="18" t="s">
        <v>13</v>
      </c>
      <c r="W227" s="21">
        <v>0</v>
      </c>
      <c r="X227" s="22" t="s">
        <v>637</v>
      </c>
      <c r="Y227" s="23" t="s">
        <v>2635</v>
      </c>
      <c r="Z227" s="64">
        <v>15</v>
      </c>
    </row>
    <row r="228" spans="1:26" ht="18" customHeight="1">
      <c r="A228" s="89">
        <f>VLOOKUP(Z228,貼付け!A:C,2,0)</f>
        <v>14</v>
      </c>
      <c r="B228" s="10" t="s">
        <v>2246</v>
      </c>
      <c r="C228" s="10" t="s">
        <v>308</v>
      </c>
      <c r="D228" s="10" t="s">
        <v>164</v>
      </c>
      <c r="E228" s="11" t="s">
        <v>309</v>
      </c>
      <c r="F228" s="11" t="s">
        <v>20</v>
      </c>
      <c r="G228" s="12" t="s">
        <v>12</v>
      </c>
      <c r="H228" s="13" t="s">
        <v>16</v>
      </c>
      <c r="I228" s="23" t="s">
        <v>1757</v>
      </c>
      <c r="J228" s="14">
        <v>9</v>
      </c>
      <c r="K228" s="15" t="s">
        <v>13</v>
      </c>
      <c r="L228" s="16">
        <v>0</v>
      </c>
      <c r="M228" s="17" t="s">
        <v>14</v>
      </c>
      <c r="N228" s="17">
        <v>12</v>
      </c>
      <c r="O228" s="17" t="s">
        <v>13</v>
      </c>
      <c r="P228" s="18">
        <v>0</v>
      </c>
      <c r="Q228" s="19">
        <v>12</v>
      </c>
      <c r="R228" s="18" t="s">
        <v>13</v>
      </c>
      <c r="S228" s="18">
        <v>0</v>
      </c>
      <c r="T228" s="18" t="s">
        <v>14</v>
      </c>
      <c r="U228" s="20">
        <v>15</v>
      </c>
      <c r="V228" s="18" t="s">
        <v>13</v>
      </c>
      <c r="W228" s="21">
        <v>0</v>
      </c>
      <c r="X228" s="22" t="s">
        <v>696</v>
      </c>
      <c r="Y228" s="23" t="s">
        <v>2652</v>
      </c>
      <c r="Z228" s="64">
        <v>112</v>
      </c>
    </row>
    <row r="229" spans="1:26" ht="18" customHeight="1">
      <c r="A229" s="89">
        <f>VLOOKUP(Z229,貼付け!A:C,2,0)</f>
        <v>2675</v>
      </c>
      <c r="B229" s="10" t="s">
        <v>483</v>
      </c>
      <c r="C229" s="10" t="s">
        <v>697</v>
      </c>
      <c r="D229" s="10" t="s">
        <v>164</v>
      </c>
      <c r="E229" s="11" t="s">
        <v>1077</v>
      </c>
      <c r="F229" s="11" t="s">
        <v>20</v>
      </c>
      <c r="G229" s="12" t="s">
        <v>12</v>
      </c>
      <c r="H229" s="59" t="s">
        <v>16</v>
      </c>
      <c r="I229" s="10" t="s">
        <v>698</v>
      </c>
      <c r="J229" s="14">
        <v>9</v>
      </c>
      <c r="K229" s="15" t="s">
        <v>13</v>
      </c>
      <c r="L229" s="16">
        <v>0</v>
      </c>
      <c r="M229" s="17" t="s">
        <v>14</v>
      </c>
      <c r="N229" s="17">
        <v>12</v>
      </c>
      <c r="O229" s="17" t="s">
        <v>13</v>
      </c>
      <c r="P229" s="18">
        <v>0</v>
      </c>
      <c r="Q229" s="19"/>
      <c r="R229" s="18"/>
      <c r="S229" s="18"/>
      <c r="T229" s="18"/>
      <c r="U229" s="20"/>
      <c r="V229" s="18"/>
      <c r="W229" s="21"/>
      <c r="X229" s="22"/>
      <c r="Y229" s="23" t="s">
        <v>16</v>
      </c>
      <c r="Z229" s="64">
        <v>153</v>
      </c>
    </row>
    <row r="230" spans="1:26" ht="18" customHeight="1">
      <c r="A230" s="89">
        <f>VLOOKUP(Z230,貼付け!A:C,2,0)</f>
        <v>196</v>
      </c>
      <c r="B230" s="10" t="s">
        <v>2715</v>
      </c>
      <c r="C230" s="10" t="s">
        <v>2716</v>
      </c>
      <c r="D230" s="10" t="s">
        <v>164</v>
      </c>
      <c r="E230" s="11" t="s">
        <v>2717</v>
      </c>
      <c r="F230" s="11" t="s">
        <v>29</v>
      </c>
      <c r="G230" s="12" t="s">
        <v>12</v>
      </c>
      <c r="H230" s="13" t="s">
        <v>16</v>
      </c>
      <c r="I230" s="10" t="s">
        <v>2718</v>
      </c>
      <c r="J230" s="14">
        <v>10</v>
      </c>
      <c r="K230" s="15" t="s">
        <v>13</v>
      </c>
      <c r="L230" s="16">
        <v>0</v>
      </c>
      <c r="M230" s="17" t="s">
        <v>14</v>
      </c>
      <c r="N230" s="17">
        <v>12</v>
      </c>
      <c r="O230" s="17" t="s">
        <v>13</v>
      </c>
      <c r="P230" s="18">
        <v>0</v>
      </c>
      <c r="Q230" s="19">
        <v>12</v>
      </c>
      <c r="R230" s="18" t="s">
        <v>13</v>
      </c>
      <c r="S230" s="18">
        <v>0</v>
      </c>
      <c r="T230" s="18" t="s">
        <v>14</v>
      </c>
      <c r="U230" s="20">
        <v>16</v>
      </c>
      <c r="V230" s="18" t="s">
        <v>13</v>
      </c>
      <c r="W230" s="21">
        <v>0</v>
      </c>
      <c r="X230" s="22"/>
      <c r="Y230" s="23" t="s">
        <v>16</v>
      </c>
      <c r="Z230" s="64">
        <v>184</v>
      </c>
    </row>
    <row r="231" spans="1:26" ht="18" customHeight="1">
      <c r="A231" s="89">
        <f>VLOOKUP(Z231,貼付け!A:C,2,0)</f>
        <v>519</v>
      </c>
      <c r="B231" s="10" t="s">
        <v>255</v>
      </c>
      <c r="C231" s="10" t="s">
        <v>256</v>
      </c>
      <c r="D231" s="10" t="s">
        <v>164</v>
      </c>
      <c r="E231" s="11" t="s">
        <v>2528</v>
      </c>
      <c r="F231" s="11" t="s">
        <v>20</v>
      </c>
      <c r="G231" s="12" t="s">
        <v>15</v>
      </c>
      <c r="H231" s="13" t="s">
        <v>17</v>
      </c>
      <c r="I231" s="10" t="s">
        <v>257</v>
      </c>
      <c r="J231" s="14">
        <v>9</v>
      </c>
      <c r="K231" s="15" t="s">
        <v>13</v>
      </c>
      <c r="L231" s="16">
        <v>0</v>
      </c>
      <c r="M231" s="17" t="s">
        <v>14</v>
      </c>
      <c r="N231" s="17">
        <v>12</v>
      </c>
      <c r="O231" s="17" t="s">
        <v>13</v>
      </c>
      <c r="P231" s="18">
        <v>0</v>
      </c>
      <c r="Q231" s="19">
        <v>12</v>
      </c>
      <c r="R231" s="18" t="s">
        <v>13</v>
      </c>
      <c r="S231" s="18">
        <v>0</v>
      </c>
      <c r="T231" s="18" t="s">
        <v>14</v>
      </c>
      <c r="U231" s="20">
        <v>17</v>
      </c>
      <c r="V231" s="18" t="s">
        <v>13</v>
      </c>
      <c r="W231" s="21">
        <v>0</v>
      </c>
      <c r="X231" s="22"/>
      <c r="Y231" s="23" t="s">
        <v>16</v>
      </c>
      <c r="Z231" s="64">
        <v>192</v>
      </c>
    </row>
    <row r="232" spans="1:26" ht="18" customHeight="1">
      <c r="A232" s="89">
        <f>VLOOKUP(Z232,貼付け!A:C,2,0)</f>
        <v>3002</v>
      </c>
      <c r="B232" s="10" t="s">
        <v>2142</v>
      </c>
      <c r="C232" s="10" t="s">
        <v>2141</v>
      </c>
      <c r="D232" s="10" t="s">
        <v>164</v>
      </c>
      <c r="E232" s="11" t="s">
        <v>2571</v>
      </c>
      <c r="F232" s="11" t="s">
        <v>78</v>
      </c>
      <c r="G232" s="12" t="s">
        <v>12</v>
      </c>
      <c r="H232" s="13" t="s">
        <v>16</v>
      </c>
      <c r="I232" s="10" t="s">
        <v>2144</v>
      </c>
      <c r="J232" s="14">
        <v>9</v>
      </c>
      <c r="K232" s="15" t="s">
        <v>13</v>
      </c>
      <c r="L232" s="16">
        <v>0</v>
      </c>
      <c r="M232" s="17" t="s">
        <v>14</v>
      </c>
      <c r="N232" s="17">
        <v>12</v>
      </c>
      <c r="O232" s="17" t="s">
        <v>13</v>
      </c>
      <c r="P232" s="18">
        <v>0</v>
      </c>
      <c r="Q232" s="19">
        <v>12</v>
      </c>
      <c r="R232" s="18" t="s">
        <v>13</v>
      </c>
      <c r="S232" s="18">
        <v>0</v>
      </c>
      <c r="T232" s="18" t="s">
        <v>14</v>
      </c>
      <c r="U232" s="20">
        <v>14</v>
      </c>
      <c r="V232" s="18" t="s">
        <v>13</v>
      </c>
      <c r="W232" s="21">
        <v>0</v>
      </c>
      <c r="X232" s="22" t="s">
        <v>2572</v>
      </c>
      <c r="Y232" s="23" t="s">
        <v>2866</v>
      </c>
      <c r="Z232" s="64">
        <v>230</v>
      </c>
    </row>
    <row r="233" spans="1:26" ht="18" customHeight="1">
      <c r="A233" s="89">
        <f>VLOOKUP(Z233,貼付け!A:C,2,0)</f>
        <v>1267</v>
      </c>
      <c r="B233" s="10" t="s">
        <v>413</v>
      </c>
      <c r="C233" s="10" t="s">
        <v>414</v>
      </c>
      <c r="D233" s="10" t="s">
        <v>639</v>
      </c>
      <c r="E233" s="11" t="s">
        <v>2442</v>
      </c>
      <c r="F233" s="11" t="s">
        <v>20</v>
      </c>
      <c r="G233" s="12" t="s">
        <v>12</v>
      </c>
      <c r="H233" s="59" t="s">
        <v>16</v>
      </c>
      <c r="I233" s="10" t="s">
        <v>415</v>
      </c>
      <c r="J233" s="14">
        <v>9</v>
      </c>
      <c r="K233" s="15" t="s">
        <v>13</v>
      </c>
      <c r="L233" s="16">
        <v>0</v>
      </c>
      <c r="M233" s="17" t="s">
        <v>14</v>
      </c>
      <c r="N233" s="17">
        <v>12</v>
      </c>
      <c r="O233" s="17" t="s">
        <v>13</v>
      </c>
      <c r="P233" s="18">
        <v>0</v>
      </c>
      <c r="Q233" s="19"/>
      <c r="R233" s="18"/>
      <c r="S233" s="18"/>
      <c r="T233" s="18"/>
      <c r="U233" s="20"/>
      <c r="V233" s="18"/>
      <c r="W233" s="21"/>
      <c r="X233" s="22"/>
      <c r="Y233" s="23" t="s">
        <v>16</v>
      </c>
      <c r="Z233" s="64">
        <v>101</v>
      </c>
    </row>
    <row r="234" spans="1:26" ht="18" customHeight="1">
      <c r="A234" s="89">
        <f>VLOOKUP(Z234,貼付け!A:C,2,0)</f>
        <v>2768</v>
      </c>
      <c r="B234" s="10" t="s">
        <v>557</v>
      </c>
      <c r="C234" s="10" t="s">
        <v>990</v>
      </c>
      <c r="D234" s="10" t="s">
        <v>370</v>
      </c>
      <c r="E234" s="11" t="s">
        <v>1078</v>
      </c>
      <c r="F234" s="11" t="s">
        <v>29</v>
      </c>
      <c r="G234" s="12" t="s">
        <v>12</v>
      </c>
      <c r="H234" s="13" t="s">
        <v>16</v>
      </c>
      <c r="I234" s="10" t="s">
        <v>991</v>
      </c>
      <c r="J234" s="14">
        <v>9</v>
      </c>
      <c r="K234" s="15" t="s">
        <v>13</v>
      </c>
      <c r="L234" s="16">
        <v>0</v>
      </c>
      <c r="M234" s="17" t="s">
        <v>14</v>
      </c>
      <c r="N234" s="17">
        <v>12</v>
      </c>
      <c r="O234" s="17" t="s">
        <v>13</v>
      </c>
      <c r="P234" s="18">
        <v>0</v>
      </c>
      <c r="Q234" s="19">
        <v>13</v>
      </c>
      <c r="R234" s="18" t="s">
        <v>13</v>
      </c>
      <c r="S234" s="18">
        <v>0</v>
      </c>
      <c r="T234" s="18" t="s">
        <v>14</v>
      </c>
      <c r="U234" s="20">
        <v>16</v>
      </c>
      <c r="V234" s="18" t="s">
        <v>13</v>
      </c>
      <c r="W234" s="21">
        <v>0</v>
      </c>
      <c r="X234" s="22" t="s">
        <v>992</v>
      </c>
      <c r="Y234" s="23" t="s">
        <v>2598</v>
      </c>
      <c r="Z234" s="64">
        <v>252</v>
      </c>
    </row>
    <row r="235" spans="1:26" ht="18" customHeight="1">
      <c r="A235" s="89">
        <f>VLOOKUP(Z235,貼付け!A:C,2,0)</f>
        <v>24</v>
      </c>
      <c r="B235" s="10" t="s">
        <v>2371</v>
      </c>
      <c r="C235" s="10" t="s">
        <v>49</v>
      </c>
      <c r="D235" s="10" t="s">
        <v>50</v>
      </c>
      <c r="E235" s="11" t="s">
        <v>51</v>
      </c>
      <c r="F235" s="11" t="s">
        <v>78</v>
      </c>
      <c r="G235" s="12" t="s">
        <v>12</v>
      </c>
      <c r="H235" s="13" t="s">
        <v>16</v>
      </c>
      <c r="I235" s="10" t="s">
        <v>53</v>
      </c>
      <c r="J235" s="14">
        <v>9</v>
      </c>
      <c r="K235" s="15" t="s">
        <v>13</v>
      </c>
      <c r="L235" s="16">
        <v>0</v>
      </c>
      <c r="M235" s="17" t="s">
        <v>14</v>
      </c>
      <c r="N235" s="17">
        <v>11</v>
      </c>
      <c r="O235" s="17" t="s">
        <v>13</v>
      </c>
      <c r="P235" s="18">
        <v>0</v>
      </c>
      <c r="Q235" s="19"/>
      <c r="R235" s="18"/>
      <c r="S235" s="18"/>
      <c r="T235" s="18"/>
      <c r="U235" s="20"/>
      <c r="V235" s="18"/>
      <c r="W235" s="21"/>
      <c r="X235" s="22" t="s">
        <v>2372</v>
      </c>
      <c r="Y235" s="23" t="s">
        <v>2373</v>
      </c>
      <c r="Z235" s="64">
        <v>32</v>
      </c>
    </row>
    <row r="236" spans="1:26" ht="18" customHeight="1">
      <c r="A236" s="89">
        <f>VLOOKUP(Z236,貼付け!A:C,2,0)</f>
        <v>538</v>
      </c>
      <c r="B236" s="10" t="s">
        <v>93</v>
      </c>
      <c r="C236" s="10" t="s">
        <v>94</v>
      </c>
      <c r="D236" s="10" t="s">
        <v>50</v>
      </c>
      <c r="E236" s="11" t="s">
        <v>1079</v>
      </c>
      <c r="F236" s="11" t="s">
        <v>20</v>
      </c>
      <c r="G236" s="12" t="s">
        <v>15</v>
      </c>
      <c r="H236" s="13" t="s">
        <v>17</v>
      </c>
      <c r="I236" s="10" t="s">
        <v>95</v>
      </c>
      <c r="J236" s="14"/>
      <c r="K236" s="15"/>
      <c r="L236" s="16"/>
      <c r="M236" s="17"/>
      <c r="N236" s="17"/>
      <c r="O236" s="17"/>
      <c r="P236" s="18"/>
      <c r="Q236" s="19">
        <v>13</v>
      </c>
      <c r="R236" s="18" t="s">
        <v>13</v>
      </c>
      <c r="S236" s="18">
        <v>0</v>
      </c>
      <c r="T236" s="18" t="s">
        <v>14</v>
      </c>
      <c r="U236" s="20">
        <v>14</v>
      </c>
      <c r="V236" s="18" t="s">
        <v>13</v>
      </c>
      <c r="W236" s="21">
        <v>0</v>
      </c>
      <c r="X236" s="22" t="s">
        <v>699</v>
      </c>
      <c r="Y236" s="23" t="s">
        <v>2292</v>
      </c>
      <c r="Z236" s="64">
        <v>33</v>
      </c>
    </row>
    <row r="237" spans="1:26" ht="18" customHeight="1">
      <c r="A237" s="89">
        <f>VLOOKUP(Z237,貼付け!A:C,2,0)</f>
        <v>982</v>
      </c>
      <c r="B237" s="10" t="s">
        <v>147</v>
      </c>
      <c r="C237" s="10" t="s">
        <v>148</v>
      </c>
      <c r="D237" s="10" t="s">
        <v>149</v>
      </c>
      <c r="E237" s="11" t="s">
        <v>150</v>
      </c>
      <c r="F237" s="11" t="s">
        <v>52</v>
      </c>
      <c r="G237" s="12" t="s">
        <v>1084</v>
      </c>
      <c r="H237" s="59" t="s">
        <v>1099</v>
      </c>
      <c r="I237" s="10" t="s">
        <v>151</v>
      </c>
      <c r="J237" s="14">
        <v>9</v>
      </c>
      <c r="K237" s="15" t="s">
        <v>13</v>
      </c>
      <c r="L237" s="16">
        <v>30</v>
      </c>
      <c r="M237" s="17" t="s">
        <v>14</v>
      </c>
      <c r="N237" s="17">
        <v>13</v>
      </c>
      <c r="O237" s="17" t="s">
        <v>13</v>
      </c>
      <c r="P237" s="18">
        <v>30</v>
      </c>
      <c r="Q237" s="19">
        <v>14</v>
      </c>
      <c r="R237" s="18" t="s">
        <v>13</v>
      </c>
      <c r="S237" s="18">
        <v>0</v>
      </c>
      <c r="T237" s="18" t="s">
        <v>14</v>
      </c>
      <c r="U237" s="20">
        <v>16</v>
      </c>
      <c r="V237" s="18" t="s">
        <v>13</v>
      </c>
      <c r="W237" s="21">
        <v>30</v>
      </c>
      <c r="X237" s="22" t="s">
        <v>2867</v>
      </c>
      <c r="Y237" s="23" t="s">
        <v>2699</v>
      </c>
      <c r="Z237" s="64">
        <v>107</v>
      </c>
    </row>
    <row r="238" spans="1:26" ht="18" customHeight="1">
      <c r="A238" s="89">
        <f>VLOOKUP(Z238,貼付け!A:C,2,0)</f>
        <v>865</v>
      </c>
      <c r="B238" s="10" t="s">
        <v>152</v>
      </c>
      <c r="C238" s="10" t="s">
        <v>153</v>
      </c>
      <c r="D238" s="10" t="s">
        <v>149</v>
      </c>
      <c r="E238" s="11" t="s">
        <v>154</v>
      </c>
      <c r="F238" s="11" t="s">
        <v>20</v>
      </c>
      <c r="G238" s="12" t="s">
        <v>12</v>
      </c>
      <c r="H238" s="13" t="s">
        <v>16</v>
      </c>
      <c r="I238" s="10" t="s">
        <v>155</v>
      </c>
      <c r="J238" s="14">
        <v>9</v>
      </c>
      <c r="K238" s="15" t="s">
        <v>13</v>
      </c>
      <c r="L238" s="16">
        <v>0</v>
      </c>
      <c r="M238" s="17" t="s">
        <v>14</v>
      </c>
      <c r="N238" s="17">
        <v>12</v>
      </c>
      <c r="O238" s="17" t="s">
        <v>13</v>
      </c>
      <c r="P238" s="18">
        <v>0</v>
      </c>
      <c r="Q238" s="19"/>
      <c r="R238" s="18"/>
      <c r="S238" s="18"/>
      <c r="T238" s="18"/>
      <c r="U238" s="20"/>
      <c r="V238" s="18"/>
      <c r="W238" s="21"/>
      <c r="X238" s="22" t="s">
        <v>2702</v>
      </c>
      <c r="Y238" s="23" t="s">
        <v>2703</v>
      </c>
      <c r="Z238" s="64">
        <v>146</v>
      </c>
    </row>
    <row r="239" spans="1:26" ht="18" customHeight="1">
      <c r="A239" s="89">
        <f>VLOOKUP(Z239,貼付け!A:C,2,0)</f>
        <v>849</v>
      </c>
      <c r="B239" s="10" t="s">
        <v>504</v>
      </c>
      <c r="C239" s="10" t="s">
        <v>777</v>
      </c>
      <c r="D239" s="10" t="s">
        <v>149</v>
      </c>
      <c r="E239" s="11" t="s">
        <v>2550</v>
      </c>
      <c r="F239" s="11" t="s">
        <v>20</v>
      </c>
      <c r="G239" s="12" t="s">
        <v>12</v>
      </c>
      <c r="H239" s="13" t="s">
        <v>16</v>
      </c>
      <c r="I239" s="23" t="s">
        <v>779</v>
      </c>
      <c r="J239" s="14">
        <v>8</v>
      </c>
      <c r="K239" s="15" t="s">
        <v>13</v>
      </c>
      <c r="L239" s="16">
        <v>0</v>
      </c>
      <c r="M239" s="17" t="s">
        <v>14</v>
      </c>
      <c r="N239" s="17">
        <v>10</v>
      </c>
      <c r="O239" s="17" t="s">
        <v>13</v>
      </c>
      <c r="P239" s="18">
        <v>30</v>
      </c>
      <c r="Q239" s="19"/>
      <c r="R239" s="18"/>
      <c r="S239" s="18"/>
      <c r="T239" s="18"/>
      <c r="U239" s="20"/>
      <c r="V239" s="18"/>
      <c r="W239" s="21"/>
      <c r="X239" s="22"/>
      <c r="Y239" s="23" t="s">
        <v>16</v>
      </c>
      <c r="Z239" s="64">
        <v>213</v>
      </c>
    </row>
    <row r="240" spans="1:26" ht="18" customHeight="1">
      <c r="A240" s="89">
        <f>VLOOKUP(Z240,貼付け!A:C,2,0)</f>
        <v>1087</v>
      </c>
      <c r="B240" s="10" t="s">
        <v>2586</v>
      </c>
      <c r="C240" s="10" t="s">
        <v>843</v>
      </c>
      <c r="D240" s="10" t="s">
        <v>149</v>
      </c>
      <c r="E240" s="11" t="s">
        <v>844</v>
      </c>
      <c r="F240" s="11" t="s">
        <v>20</v>
      </c>
      <c r="G240" s="12" t="s">
        <v>12</v>
      </c>
      <c r="H240" s="13" t="s">
        <v>16</v>
      </c>
      <c r="I240" s="10" t="s">
        <v>845</v>
      </c>
      <c r="J240" s="14">
        <v>8</v>
      </c>
      <c r="K240" s="15" t="s">
        <v>13</v>
      </c>
      <c r="L240" s="16">
        <v>0</v>
      </c>
      <c r="M240" s="17" t="s">
        <v>14</v>
      </c>
      <c r="N240" s="17">
        <v>12</v>
      </c>
      <c r="O240" s="17" t="s">
        <v>13</v>
      </c>
      <c r="P240" s="18">
        <v>0</v>
      </c>
      <c r="Q240" s="19"/>
      <c r="R240" s="18"/>
      <c r="S240" s="18"/>
      <c r="T240" s="18"/>
      <c r="U240" s="20"/>
      <c r="V240" s="18"/>
      <c r="W240" s="21"/>
      <c r="X240" s="22" t="s">
        <v>2587</v>
      </c>
      <c r="Y240" s="23" t="s">
        <v>2681</v>
      </c>
      <c r="Z240" s="64">
        <v>247</v>
      </c>
    </row>
    <row r="241" spans="1:26" ht="18" customHeight="1">
      <c r="A241" s="89">
        <f>VLOOKUP(Z241,貼付け!A:C,2,0)</f>
        <v>97</v>
      </c>
      <c r="B241" s="10" t="s">
        <v>487</v>
      </c>
      <c r="C241" s="10" t="s">
        <v>700</v>
      </c>
      <c r="D241" s="10" t="s">
        <v>149</v>
      </c>
      <c r="E241" s="11" t="s">
        <v>701</v>
      </c>
      <c r="F241" s="11" t="s">
        <v>52</v>
      </c>
      <c r="G241" s="12" t="s">
        <v>1084</v>
      </c>
      <c r="H241" s="59" t="s">
        <v>1120</v>
      </c>
      <c r="I241" s="10" t="s">
        <v>702</v>
      </c>
      <c r="J241" s="14">
        <v>9</v>
      </c>
      <c r="K241" s="15" t="s">
        <v>13</v>
      </c>
      <c r="L241" s="16">
        <v>0</v>
      </c>
      <c r="M241" s="17" t="s">
        <v>14</v>
      </c>
      <c r="N241" s="17">
        <v>12</v>
      </c>
      <c r="O241" s="17" t="s">
        <v>13</v>
      </c>
      <c r="P241" s="18">
        <v>30</v>
      </c>
      <c r="Q241" s="19">
        <v>14</v>
      </c>
      <c r="R241" s="18" t="s">
        <v>13</v>
      </c>
      <c r="S241" s="18">
        <v>0</v>
      </c>
      <c r="T241" s="18" t="s">
        <v>14</v>
      </c>
      <c r="U241" s="20">
        <v>17</v>
      </c>
      <c r="V241" s="18" t="s">
        <v>13</v>
      </c>
      <c r="W241" s="21">
        <v>0</v>
      </c>
      <c r="X241" s="22" t="s">
        <v>2601</v>
      </c>
      <c r="Y241" s="23" t="s">
        <v>16</v>
      </c>
      <c r="Z241" s="64">
        <v>256</v>
      </c>
    </row>
    <row r="242" spans="1:26" ht="18" customHeight="1">
      <c r="A242" s="89">
        <f>VLOOKUP(Z242,貼付け!A:C,2,0)</f>
        <v>1214</v>
      </c>
      <c r="B242" s="10" t="s">
        <v>2602</v>
      </c>
      <c r="C242" s="10" t="s">
        <v>861</v>
      </c>
      <c r="D242" s="10" t="s">
        <v>149</v>
      </c>
      <c r="E242" s="11" t="s">
        <v>2603</v>
      </c>
      <c r="F242" s="11" t="s">
        <v>20</v>
      </c>
      <c r="G242" s="12" t="s">
        <v>12</v>
      </c>
      <c r="H242" s="13" t="s">
        <v>16</v>
      </c>
      <c r="I242" s="10" t="s">
        <v>862</v>
      </c>
      <c r="J242" s="14">
        <v>9</v>
      </c>
      <c r="K242" s="15" t="s">
        <v>13</v>
      </c>
      <c r="L242" s="16">
        <v>0</v>
      </c>
      <c r="M242" s="17" t="s">
        <v>14</v>
      </c>
      <c r="N242" s="17">
        <v>12</v>
      </c>
      <c r="O242" s="17" t="s">
        <v>13</v>
      </c>
      <c r="P242" s="18">
        <v>0</v>
      </c>
      <c r="Q242" s="19"/>
      <c r="R242" s="18"/>
      <c r="S242" s="18"/>
      <c r="T242" s="18"/>
      <c r="U242" s="20"/>
      <c r="V242" s="18"/>
      <c r="W242" s="21"/>
      <c r="X242" s="22"/>
      <c r="Y242" s="23" t="s">
        <v>2868</v>
      </c>
      <c r="Z242" s="64">
        <v>257</v>
      </c>
    </row>
    <row r="243" spans="1:26" ht="18" customHeight="1">
      <c r="A243" s="89">
        <f>VLOOKUP(Z243,貼付け!A:C,2,0)</f>
        <v>2703</v>
      </c>
      <c r="B243" s="10" t="s">
        <v>1961</v>
      </c>
      <c r="C243" s="10" t="s">
        <v>1959</v>
      </c>
      <c r="D243" s="10" t="s">
        <v>149</v>
      </c>
      <c r="E243" s="11" t="s">
        <v>1960</v>
      </c>
      <c r="F243" s="11" t="s">
        <v>20</v>
      </c>
      <c r="G243" s="12" t="s">
        <v>12</v>
      </c>
      <c r="H243" s="13" t="s">
        <v>16</v>
      </c>
      <c r="I243" s="10" t="s">
        <v>1962</v>
      </c>
      <c r="J243" s="14">
        <v>9</v>
      </c>
      <c r="K243" s="15" t="s">
        <v>13</v>
      </c>
      <c r="L243" s="16">
        <v>0</v>
      </c>
      <c r="M243" s="17" t="s">
        <v>14</v>
      </c>
      <c r="N243" s="17">
        <v>12</v>
      </c>
      <c r="O243" s="17" t="s">
        <v>13</v>
      </c>
      <c r="P243" s="18">
        <v>0</v>
      </c>
      <c r="Q243" s="19"/>
      <c r="R243" s="18"/>
      <c r="S243" s="18"/>
      <c r="T243" s="18"/>
      <c r="U243" s="20"/>
      <c r="V243" s="18"/>
      <c r="W243" s="21"/>
      <c r="X243" s="22" t="s">
        <v>2617</v>
      </c>
      <c r="Y243" s="23" t="s">
        <v>2618</v>
      </c>
      <c r="Z243" s="64">
        <v>266</v>
      </c>
    </row>
    <row r="244" spans="1:26" ht="18" customHeight="1">
      <c r="A244" s="89">
        <f>VLOOKUP(Z244,貼付け!A:C,2,0)</f>
        <v>1441</v>
      </c>
      <c r="B244" s="10" t="s">
        <v>550</v>
      </c>
      <c r="C244" s="10" t="s">
        <v>848</v>
      </c>
      <c r="D244" s="10" t="s">
        <v>156</v>
      </c>
      <c r="E244" s="11" t="s">
        <v>934</v>
      </c>
      <c r="F244" s="11" t="s">
        <v>20</v>
      </c>
      <c r="G244" s="12" t="s">
        <v>12</v>
      </c>
      <c r="H244" s="13" t="s">
        <v>16</v>
      </c>
      <c r="I244" s="10" t="s">
        <v>2244</v>
      </c>
      <c r="J244" s="14">
        <v>9</v>
      </c>
      <c r="K244" s="15" t="s">
        <v>13</v>
      </c>
      <c r="L244" s="16">
        <v>0</v>
      </c>
      <c r="M244" s="17" t="s">
        <v>14</v>
      </c>
      <c r="N244" s="17">
        <v>12</v>
      </c>
      <c r="O244" s="17" t="s">
        <v>13</v>
      </c>
      <c r="P244" s="18">
        <v>0</v>
      </c>
      <c r="Q244" s="19"/>
      <c r="R244" s="18"/>
      <c r="S244" s="18"/>
      <c r="T244" s="18"/>
      <c r="U244" s="20"/>
      <c r="V244" s="18"/>
      <c r="W244" s="21"/>
      <c r="X244" s="22" t="s">
        <v>2220</v>
      </c>
      <c r="Y244" s="23" t="s">
        <v>1920</v>
      </c>
      <c r="Z244" s="64">
        <v>44</v>
      </c>
    </row>
    <row r="245" spans="1:26" ht="18" customHeight="1">
      <c r="A245" s="89">
        <f>VLOOKUP(Z245,貼付け!A:C,2,0)</f>
        <v>42</v>
      </c>
      <c r="B245" s="10" t="s">
        <v>2247</v>
      </c>
      <c r="C245" s="10" t="s">
        <v>233</v>
      </c>
      <c r="D245" s="10" t="s">
        <v>156</v>
      </c>
      <c r="E245" s="11" t="s">
        <v>984</v>
      </c>
      <c r="F245" s="11" t="s">
        <v>20</v>
      </c>
      <c r="G245" s="12" t="s">
        <v>12</v>
      </c>
      <c r="H245" s="13" t="s">
        <v>16</v>
      </c>
      <c r="I245" s="10" t="s">
        <v>234</v>
      </c>
      <c r="J245" s="14">
        <v>9</v>
      </c>
      <c r="K245" s="15" t="s">
        <v>13</v>
      </c>
      <c r="L245" s="16">
        <v>0</v>
      </c>
      <c r="M245" s="17" t="s">
        <v>14</v>
      </c>
      <c r="N245" s="17">
        <v>12</v>
      </c>
      <c r="O245" s="17" t="s">
        <v>13</v>
      </c>
      <c r="P245" s="18">
        <v>0</v>
      </c>
      <c r="Q245" s="19">
        <v>13</v>
      </c>
      <c r="R245" s="18" t="s">
        <v>13</v>
      </c>
      <c r="S245" s="18">
        <v>0</v>
      </c>
      <c r="T245" s="18" t="s">
        <v>14</v>
      </c>
      <c r="U245" s="20">
        <v>17</v>
      </c>
      <c r="V245" s="18" t="s">
        <v>13</v>
      </c>
      <c r="W245" s="21">
        <v>0</v>
      </c>
      <c r="X245" s="22" t="s">
        <v>2461</v>
      </c>
      <c r="Y245" s="23" t="s">
        <v>2869</v>
      </c>
      <c r="Z245" s="64">
        <v>121</v>
      </c>
    </row>
    <row r="246" spans="1:26" ht="18" customHeight="1">
      <c r="A246" s="89">
        <f>VLOOKUP(Z246,貼付け!A:C,2,0)</f>
        <v>255</v>
      </c>
      <c r="B246" s="10" t="s">
        <v>1080</v>
      </c>
      <c r="C246" s="10" t="s">
        <v>846</v>
      </c>
      <c r="D246" s="10" t="s">
        <v>156</v>
      </c>
      <c r="E246" s="11" t="s">
        <v>2499</v>
      </c>
      <c r="F246" s="11" t="s">
        <v>20</v>
      </c>
      <c r="G246" s="12" t="s">
        <v>12</v>
      </c>
      <c r="H246" s="13" t="s">
        <v>16</v>
      </c>
      <c r="I246" s="10" t="s">
        <v>847</v>
      </c>
      <c r="J246" s="14"/>
      <c r="K246" s="15"/>
      <c r="L246" s="16"/>
      <c r="M246" s="17"/>
      <c r="N246" s="17"/>
      <c r="O246" s="17"/>
      <c r="P246" s="18"/>
      <c r="Q246" s="19">
        <v>16</v>
      </c>
      <c r="R246" s="18" t="s">
        <v>13</v>
      </c>
      <c r="S246" s="18">
        <v>30</v>
      </c>
      <c r="T246" s="18" t="s">
        <v>14</v>
      </c>
      <c r="U246" s="20">
        <v>17</v>
      </c>
      <c r="V246" s="18" t="s">
        <v>13</v>
      </c>
      <c r="W246" s="21">
        <v>30</v>
      </c>
      <c r="X246" s="22" t="s">
        <v>2501</v>
      </c>
      <c r="Y246" s="23" t="s">
        <v>2298</v>
      </c>
      <c r="Z246" s="64">
        <v>163</v>
      </c>
    </row>
    <row r="247" spans="1:26" ht="18" customHeight="1">
      <c r="A247" s="89">
        <f>VLOOKUP(Z247,貼付け!A:C,2,0)</f>
        <v>41</v>
      </c>
      <c r="B247" s="10" t="s">
        <v>317</v>
      </c>
      <c r="C247" s="10" t="s">
        <v>318</v>
      </c>
      <c r="D247" s="10" t="s">
        <v>156</v>
      </c>
      <c r="E247" s="11" t="s">
        <v>319</v>
      </c>
      <c r="F247" s="11" t="s">
        <v>29</v>
      </c>
      <c r="G247" s="12" t="s">
        <v>12</v>
      </c>
      <c r="H247" s="13" t="s">
        <v>16</v>
      </c>
      <c r="I247" s="10" t="s">
        <v>646</v>
      </c>
      <c r="J247" s="14">
        <v>9</v>
      </c>
      <c r="K247" s="15" t="s">
        <v>13</v>
      </c>
      <c r="L247" s="16">
        <v>0</v>
      </c>
      <c r="M247" s="17" t="s">
        <v>14</v>
      </c>
      <c r="N247" s="17">
        <v>12</v>
      </c>
      <c r="O247" s="17" t="s">
        <v>13</v>
      </c>
      <c r="P247" s="18">
        <v>0</v>
      </c>
      <c r="Q247" s="19">
        <v>13</v>
      </c>
      <c r="R247" s="18" t="s">
        <v>13</v>
      </c>
      <c r="S247" s="18">
        <v>0</v>
      </c>
      <c r="T247" s="18" t="s">
        <v>14</v>
      </c>
      <c r="U247" s="20">
        <v>16</v>
      </c>
      <c r="V247" s="18" t="s">
        <v>13</v>
      </c>
      <c r="W247" s="21">
        <v>0</v>
      </c>
      <c r="X247" s="22" t="s">
        <v>2583</v>
      </c>
      <c r="Y247" s="23" t="s">
        <v>2870</v>
      </c>
      <c r="Z247" s="64">
        <v>243</v>
      </c>
    </row>
    <row r="248" spans="1:26" ht="18" customHeight="1">
      <c r="A248" s="89">
        <f>VLOOKUP(Z248,貼付け!A:C,2,0)</f>
        <v>252</v>
      </c>
      <c r="B248" s="10" t="s">
        <v>554</v>
      </c>
      <c r="C248" s="10" t="s">
        <v>949</v>
      </c>
      <c r="D248" s="10" t="s">
        <v>156</v>
      </c>
      <c r="E248" s="11" t="s">
        <v>950</v>
      </c>
      <c r="F248" s="11" t="s">
        <v>20</v>
      </c>
      <c r="G248" s="12" t="s">
        <v>12</v>
      </c>
      <c r="H248" s="13" t="s">
        <v>16</v>
      </c>
      <c r="I248" s="10" t="s">
        <v>951</v>
      </c>
      <c r="J248" s="14">
        <v>9</v>
      </c>
      <c r="K248" s="15" t="s">
        <v>13</v>
      </c>
      <c r="L248" s="16">
        <v>0</v>
      </c>
      <c r="M248" s="17" t="s">
        <v>14</v>
      </c>
      <c r="N248" s="17">
        <v>12</v>
      </c>
      <c r="O248" s="17" t="s">
        <v>13</v>
      </c>
      <c r="P248" s="18">
        <v>0</v>
      </c>
      <c r="Q248" s="19"/>
      <c r="R248" s="18"/>
      <c r="S248" s="18"/>
      <c r="T248" s="18"/>
      <c r="U248" s="20"/>
      <c r="V248" s="18"/>
      <c r="W248" s="21"/>
      <c r="X248" s="22" t="s">
        <v>2728</v>
      </c>
      <c r="Y248" s="23" t="s">
        <v>2871</v>
      </c>
      <c r="Z248" s="64">
        <v>253</v>
      </c>
    </row>
    <row r="249" spans="1:26" ht="18" customHeight="1">
      <c r="A249" s="89">
        <f>VLOOKUP(Z249,貼付け!A:C,2,0)</f>
        <v>958</v>
      </c>
      <c r="B249" s="10" t="s">
        <v>1081</v>
      </c>
      <c r="C249" s="10" t="s">
        <v>780</v>
      </c>
      <c r="D249" s="10" t="s">
        <v>781</v>
      </c>
      <c r="E249" s="11" t="s">
        <v>782</v>
      </c>
      <c r="F249" s="11" t="s">
        <v>29</v>
      </c>
      <c r="G249" s="12" t="s">
        <v>12</v>
      </c>
      <c r="H249" s="13" t="s">
        <v>16</v>
      </c>
      <c r="I249" s="10" t="s">
        <v>783</v>
      </c>
      <c r="J249" s="14">
        <v>8</v>
      </c>
      <c r="K249" s="15" t="s">
        <v>13</v>
      </c>
      <c r="L249" s="16">
        <v>30</v>
      </c>
      <c r="M249" s="17" t="s">
        <v>14</v>
      </c>
      <c r="N249" s="17">
        <v>12</v>
      </c>
      <c r="O249" s="17" t="s">
        <v>13</v>
      </c>
      <c r="P249" s="18">
        <v>30</v>
      </c>
      <c r="Q249" s="19"/>
      <c r="R249" s="18"/>
      <c r="S249" s="18"/>
      <c r="T249" s="18"/>
      <c r="U249" s="20"/>
      <c r="V249" s="18"/>
      <c r="W249" s="21"/>
      <c r="X249" s="22"/>
      <c r="Y249" s="23" t="s">
        <v>2872</v>
      </c>
      <c r="Z249" s="64">
        <v>73</v>
      </c>
    </row>
    <row r="250" spans="1:26" ht="18" customHeight="1">
      <c r="A250" s="89">
        <f>VLOOKUP(Z250,貼付け!A:C,2,0)</f>
        <v>1185</v>
      </c>
      <c r="B250" s="10" t="s">
        <v>2559</v>
      </c>
      <c r="C250" s="10" t="s">
        <v>704</v>
      </c>
      <c r="D250" s="10" t="s">
        <v>705</v>
      </c>
      <c r="E250" s="11" t="s">
        <v>706</v>
      </c>
      <c r="F250" s="11" t="s">
        <v>20</v>
      </c>
      <c r="G250" s="12" t="s">
        <v>15</v>
      </c>
      <c r="H250" s="13" t="s">
        <v>17</v>
      </c>
      <c r="I250" s="10" t="s">
        <v>707</v>
      </c>
      <c r="J250" s="14">
        <v>11</v>
      </c>
      <c r="K250" s="15" t="s">
        <v>13</v>
      </c>
      <c r="L250" s="16">
        <v>0</v>
      </c>
      <c r="M250" s="17" t="s">
        <v>14</v>
      </c>
      <c r="N250" s="17">
        <v>12</v>
      </c>
      <c r="O250" s="17" t="s">
        <v>13</v>
      </c>
      <c r="P250" s="18">
        <v>0</v>
      </c>
      <c r="Q250" s="19">
        <v>15</v>
      </c>
      <c r="R250" s="18" t="s">
        <v>13</v>
      </c>
      <c r="S250" s="18">
        <v>0</v>
      </c>
      <c r="T250" s="18" t="s">
        <v>14</v>
      </c>
      <c r="U250" s="20">
        <v>16</v>
      </c>
      <c r="V250" s="18" t="s">
        <v>13</v>
      </c>
      <c r="W250" s="21">
        <v>0</v>
      </c>
      <c r="X250" s="22" t="s">
        <v>708</v>
      </c>
      <c r="Y250" s="23" t="s">
        <v>2873</v>
      </c>
      <c r="Z250" s="64">
        <v>220</v>
      </c>
    </row>
    <row r="251" spans="1:26" ht="18" customHeight="1">
      <c r="A251" s="89">
        <f>VLOOKUP(Z251,貼付け!A:C,2,0)</f>
        <v>40</v>
      </c>
      <c r="B251" s="10" t="s">
        <v>283</v>
      </c>
      <c r="C251" s="10" t="s">
        <v>284</v>
      </c>
      <c r="D251" s="10" t="s">
        <v>285</v>
      </c>
      <c r="E251" s="11" t="s">
        <v>2398</v>
      </c>
      <c r="F251" s="11" t="s">
        <v>169</v>
      </c>
      <c r="G251" s="12" t="s">
        <v>12</v>
      </c>
      <c r="H251" s="13" t="s">
        <v>16</v>
      </c>
      <c r="I251" s="10" t="s">
        <v>286</v>
      </c>
      <c r="J251" s="14">
        <v>9</v>
      </c>
      <c r="K251" s="15" t="s">
        <v>13</v>
      </c>
      <c r="L251" s="16">
        <v>0</v>
      </c>
      <c r="M251" s="17" t="s">
        <v>14</v>
      </c>
      <c r="N251" s="17">
        <v>13</v>
      </c>
      <c r="O251" s="17" t="s">
        <v>13</v>
      </c>
      <c r="P251" s="18">
        <v>0</v>
      </c>
      <c r="Q251" s="19"/>
      <c r="R251" s="18"/>
      <c r="S251" s="18"/>
      <c r="T251" s="18"/>
      <c r="U251" s="20"/>
      <c r="V251" s="18"/>
      <c r="W251" s="21"/>
      <c r="X251" s="22" t="s">
        <v>648</v>
      </c>
      <c r="Y251" s="23" t="s">
        <v>2697</v>
      </c>
      <c r="Z251" s="64">
        <v>67</v>
      </c>
    </row>
  </sheetData>
  <autoFilter ref="A13:Z220">
    <filterColumn colId="6" showButton="0"/>
    <filterColumn colId="9"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19" showButton="0"/>
    <filterColumn colId="20" showButton="0"/>
    <filterColumn colId="21" showButton="0"/>
  </autoFilter>
  <mergeCells count="14">
    <mergeCell ref="Z12:Z13"/>
    <mergeCell ref="J13:P13"/>
    <mergeCell ref="Q13:W13"/>
    <mergeCell ref="B7:D7"/>
    <mergeCell ref="B12:B13"/>
    <mergeCell ref="C12:C13"/>
    <mergeCell ref="D12:D13"/>
    <mergeCell ref="E12:E13"/>
    <mergeCell ref="F12:F13"/>
    <mergeCell ref="G12:H13"/>
    <mergeCell ref="I12:I13"/>
    <mergeCell ref="J12:W12"/>
    <mergeCell ref="X12:X13"/>
    <mergeCell ref="Y12:Y13"/>
  </mergeCells>
  <phoneticPr fontId="2"/>
  <conditionalFormatting sqref="B14:Z251">
    <cfRule type="expression" dxfId="27" priority="2">
      <formula>$G14="A"</formula>
    </cfRule>
    <cfRule type="expression" dxfId="26" priority="4">
      <formula>$G14="B"</formula>
    </cfRule>
  </conditionalFormatting>
  <conditionalFormatting sqref="G14:Z251">
    <cfRule type="expression" dxfId="25" priority="3">
      <formula>$F14="準A"</formula>
    </cfRule>
  </conditionalFormatting>
  <hyperlinks>
    <hyperlink ref="X14" r:id="rId1" display="https://www.eonet.ne.jp/~akiclinic/"/>
    <hyperlink ref="X16" r:id="rId2" display="https://www.oukikai.or.jp/"/>
    <hyperlink ref="X17" r:id="rId3" display="http://yutakaclinic.jp/"/>
    <hyperlink ref="X18" r:id="rId4"/>
    <hyperlink ref="X19" r:id="rId5" display="https://www.ent-hasegawa.com/"/>
    <hyperlink ref="X20" r:id="rId6" display="https://kijima.clinic/"/>
    <hyperlink ref="X21" r:id="rId7" display="https://k-nrc.com/"/>
    <hyperlink ref="X23" r:id="rId8" display="https://www.murakaminaika-konohana.com/%E7%99%BA%E7%86%B1%E5%A4%96%E6%9D%A5"/>
    <hyperlink ref="X24" r:id="rId9" display="https://utsubo-garden-clinic.com/"/>
    <hyperlink ref="X25" r:id="rId10" display="https://edoborisante.com/"/>
    <hyperlink ref="X26" r:id="rId11" display="http://www.ken-clinic.jp/"/>
    <hyperlink ref="X27" r:id="rId12" display="https://honmachi-fc.com"/>
    <hyperlink ref="X28" r:id="rId13" display="https://kyomachibori-clinic.com/"/>
    <hyperlink ref="X29" r:id="rId14" display="http://yoshi-naika.com/"/>
    <hyperlink ref="X30" r:id="rId15" display="https://website2.infomity.net/8502400/"/>
    <hyperlink ref="X31" r:id="rId16" display="https://www.nishihira-clinic.com/"/>
    <hyperlink ref="X32" r:id="rId17" display="https://www.sano-babykids.com/"/>
  </hyperlinks>
  <pageMargins left="0.70866141732283472" right="0.70866141732283472" top="0.94488188976377963" bottom="0.94488188976377963" header="0.31496062992125984" footer="0.31496062992125984"/>
  <pageSetup paperSize="8" scale="48" fitToHeight="0" orientation="landscape" cellComments="asDisplayed" r:id="rId18"/>
  <legacyDrawing r:id="rId1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65"/>
  <sheetViews>
    <sheetView view="pageBreakPreview" zoomScale="50" zoomScaleNormal="70" zoomScaleSheetLayoutView="50" workbookViewId="0">
      <pane xSplit="4" ySplit="13" topLeftCell="E14" activePane="bottomRight" state="frozen"/>
      <selection activeCell="B197" sqref="B197"/>
      <selection pane="topRight" activeCell="B197" sqref="B197"/>
      <selection pane="bottomLeft" activeCell="B197" sqref="B197"/>
      <selection pane="bottomRight" activeCell="B14" sqref="B14"/>
    </sheetView>
  </sheetViews>
  <sheetFormatPr defaultColWidth="9" defaultRowHeight="18" customHeight="1"/>
  <cols>
    <col min="1" max="1" width="9" style="89"/>
    <col min="2" max="2" width="50.5" style="44" customWidth="1"/>
    <col min="3" max="3" width="14.5" style="44" customWidth="1"/>
    <col min="4" max="4" width="16.875" style="44" customWidth="1"/>
    <col min="5" max="5" width="44.125" style="43" customWidth="1"/>
    <col min="6" max="6" width="38.375" style="43" customWidth="1"/>
    <col min="7" max="7" width="5.25" style="44" bestFit="1" customWidth="1"/>
    <col min="8" max="8" width="25.625" style="46" customWidth="1"/>
    <col min="9" max="9" width="19.5" style="46" bestFit="1" customWidth="1"/>
    <col min="10" max="10" width="4.75" style="44" customWidth="1"/>
    <col min="11" max="11" width="2" style="45" customWidth="1"/>
    <col min="12" max="12" width="4.75" style="44" customWidth="1"/>
    <col min="13" max="13" width="2" style="44" customWidth="1"/>
    <col min="14" max="14" width="4.75" style="44" customWidth="1"/>
    <col min="15" max="15" width="2" style="44" customWidth="1"/>
    <col min="16" max="16" width="4.75" style="58" customWidth="1"/>
    <col min="17" max="17" width="4.75" style="46" customWidth="1"/>
    <col min="18" max="18" width="2" style="46" customWidth="1"/>
    <col min="19" max="19" width="4.75" style="46" customWidth="1"/>
    <col min="20" max="20" width="2" style="46" customWidth="1"/>
    <col min="21" max="21" width="4.75" style="46" customWidth="1"/>
    <col min="22" max="22" width="2" style="46" customWidth="1"/>
    <col min="23" max="23" width="4.75" style="58" customWidth="1"/>
    <col min="24" max="24" width="38.125" style="46" customWidth="1"/>
    <col min="25" max="25" width="70.625" style="44" customWidth="1"/>
    <col min="26" max="26" width="9" style="47" customWidth="1"/>
    <col min="27" max="16384" width="9" style="44"/>
  </cols>
  <sheetData>
    <row r="1" spans="1:26" ht="24.75" customHeight="1" thickBot="1">
      <c r="B1" s="3" t="s">
        <v>18</v>
      </c>
      <c r="C1" s="4" t="s">
        <v>2289</v>
      </c>
      <c r="D1" s="5">
        <v>45032</v>
      </c>
      <c r="H1" s="45"/>
      <c r="I1" s="45"/>
      <c r="P1" s="46"/>
      <c r="W1" s="46"/>
    </row>
    <row r="2" spans="1:26" ht="6.75" customHeight="1">
      <c r="B2" s="48"/>
      <c r="H2" s="45"/>
      <c r="I2" s="45"/>
      <c r="P2" s="46"/>
      <c r="W2" s="46"/>
    </row>
    <row r="3" spans="1:26" ht="24" customHeight="1">
      <c r="B3" s="6" t="s">
        <v>1023</v>
      </c>
      <c r="H3" s="45"/>
      <c r="I3" s="45"/>
      <c r="P3" s="46"/>
      <c r="W3" s="46"/>
    </row>
    <row r="4" spans="1:26" ht="6.75" customHeight="1" thickBot="1">
      <c r="B4" s="49"/>
      <c r="H4" s="45"/>
      <c r="I4" s="45"/>
      <c r="P4" s="46"/>
      <c r="W4" s="46"/>
    </row>
    <row r="5" spans="1:26" ht="19.5">
      <c r="B5" s="7" t="s">
        <v>4</v>
      </c>
      <c r="C5" s="50"/>
      <c r="D5" s="51"/>
      <c r="H5" s="45"/>
      <c r="I5" s="45"/>
      <c r="P5" s="46"/>
      <c r="W5" s="46"/>
    </row>
    <row r="6" spans="1:26" ht="24">
      <c r="B6" s="61" t="s">
        <v>563</v>
      </c>
      <c r="C6" s="62"/>
      <c r="D6" s="63"/>
      <c r="H6" s="45"/>
      <c r="I6" s="45"/>
      <c r="P6" s="46"/>
      <c r="W6" s="46"/>
      <c r="X6" s="43"/>
    </row>
    <row r="7" spans="1:26" ht="48" customHeight="1">
      <c r="B7" s="186" t="s">
        <v>1082</v>
      </c>
      <c r="C7" s="187"/>
      <c r="D7" s="188"/>
      <c r="H7" s="45"/>
      <c r="I7" s="45"/>
      <c r="P7" s="46"/>
      <c r="W7" s="46"/>
      <c r="X7" s="43"/>
    </row>
    <row r="8" spans="1:26" ht="24">
      <c r="B8" s="8" t="s">
        <v>564</v>
      </c>
      <c r="C8" s="52"/>
      <c r="D8" s="53"/>
      <c r="H8" s="45"/>
      <c r="I8" s="45"/>
      <c r="P8" s="46"/>
      <c r="W8" s="46"/>
    </row>
    <row r="9" spans="1:26" ht="16.5" thickBot="1">
      <c r="B9" s="9" t="s">
        <v>5</v>
      </c>
      <c r="C9" s="54"/>
      <c r="D9" s="55"/>
      <c r="H9" s="45"/>
      <c r="I9" s="45"/>
      <c r="P9" s="46"/>
      <c r="W9" s="46"/>
    </row>
    <row r="10" spans="1:26" ht="20.25" customHeight="1">
      <c r="H10" s="45"/>
      <c r="I10" s="45"/>
      <c r="P10" s="46"/>
      <c r="W10" s="46"/>
      <c r="X10" s="56"/>
    </row>
    <row r="11" spans="1:26" ht="20.25" customHeight="1">
      <c r="H11" s="45"/>
      <c r="I11" s="45"/>
      <c r="P11" s="46"/>
      <c r="W11" s="46"/>
      <c r="X11" s="57"/>
    </row>
    <row r="12" spans="1:26" ht="53.25" customHeight="1">
      <c r="B12" s="189" t="s">
        <v>3</v>
      </c>
      <c r="C12" s="189" t="s">
        <v>1</v>
      </c>
      <c r="D12" s="189" t="s">
        <v>8</v>
      </c>
      <c r="E12" s="191" t="s">
        <v>7</v>
      </c>
      <c r="F12" s="191" t="s">
        <v>11</v>
      </c>
      <c r="G12" s="197" t="s">
        <v>2</v>
      </c>
      <c r="H12" s="198"/>
      <c r="I12" s="189" t="s">
        <v>0</v>
      </c>
      <c r="J12" s="203" t="s">
        <v>10</v>
      </c>
      <c r="K12" s="203"/>
      <c r="L12" s="203"/>
      <c r="M12" s="203"/>
      <c r="N12" s="203"/>
      <c r="O12" s="203"/>
      <c r="P12" s="203"/>
      <c r="Q12" s="203"/>
      <c r="R12" s="203"/>
      <c r="S12" s="203"/>
      <c r="T12" s="203"/>
      <c r="U12" s="203"/>
      <c r="V12" s="203"/>
      <c r="W12" s="203"/>
      <c r="X12" s="193" t="s">
        <v>6</v>
      </c>
      <c r="Y12" s="195" t="s">
        <v>9</v>
      </c>
      <c r="Z12" s="205" t="s">
        <v>1119</v>
      </c>
    </row>
    <row r="13" spans="1:26" ht="31.5" customHeight="1">
      <c r="B13" s="190"/>
      <c r="C13" s="190"/>
      <c r="D13" s="190"/>
      <c r="E13" s="192"/>
      <c r="F13" s="192"/>
      <c r="G13" s="199"/>
      <c r="H13" s="200"/>
      <c r="I13" s="190"/>
      <c r="J13" s="201" t="s">
        <v>1024</v>
      </c>
      <c r="K13" s="201"/>
      <c r="L13" s="201"/>
      <c r="M13" s="201"/>
      <c r="N13" s="201"/>
      <c r="O13" s="201"/>
      <c r="P13" s="202"/>
      <c r="Q13" s="201" t="s">
        <v>1025</v>
      </c>
      <c r="R13" s="201"/>
      <c r="S13" s="201"/>
      <c r="T13" s="201"/>
      <c r="U13" s="201"/>
      <c r="V13" s="201"/>
      <c r="W13" s="201"/>
      <c r="X13" s="194"/>
      <c r="Y13" s="196"/>
      <c r="Z13" s="205"/>
    </row>
    <row r="14" spans="1:26" ht="18" customHeight="1">
      <c r="A14" s="89">
        <f>VLOOKUP(Z14,貼付け!A:C,2,0)</f>
        <v>1461</v>
      </c>
      <c r="B14" s="10" t="s">
        <v>59</v>
      </c>
      <c r="C14" s="10" t="s">
        <v>60</v>
      </c>
      <c r="D14" s="10" t="s">
        <v>23</v>
      </c>
      <c r="E14" s="11" t="s">
        <v>2338</v>
      </c>
      <c r="F14" s="11" t="s">
        <v>20</v>
      </c>
      <c r="G14" s="12" t="s">
        <v>15</v>
      </c>
      <c r="H14" s="108" t="s">
        <v>17</v>
      </c>
      <c r="I14" s="12" t="s">
        <v>61</v>
      </c>
      <c r="J14" s="14">
        <v>9</v>
      </c>
      <c r="K14" s="15" t="s">
        <v>13</v>
      </c>
      <c r="L14" s="16">
        <v>0</v>
      </c>
      <c r="M14" s="17" t="s">
        <v>14</v>
      </c>
      <c r="N14" s="17">
        <v>10</v>
      </c>
      <c r="O14" s="17" t="s">
        <v>13</v>
      </c>
      <c r="P14" s="18">
        <v>0</v>
      </c>
      <c r="Q14" s="19"/>
      <c r="R14" s="18"/>
      <c r="S14" s="18"/>
      <c r="T14" s="18"/>
      <c r="U14" s="20"/>
      <c r="V14" s="18"/>
      <c r="W14" s="21"/>
      <c r="X14" s="22"/>
      <c r="Y14" s="106" t="s">
        <v>2340</v>
      </c>
      <c r="Z14" s="47">
        <v>7</v>
      </c>
    </row>
    <row r="15" spans="1:26" ht="18" customHeight="1">
      <c r="A15" s="89">
        <f>VLOOKUP(Z15,貼付け!A:C,2,0)</f>
        <v>981</v>
      </c>
      <c r="B15" s="10" t="s">
        <v>138</v>
      </c>
      <c r="C15" s="10" t="s">
        <v>60</v>
      </c>
      <c r="D15" s="10" t="s">
        <v>23</v>
      </c>
      <c r="E15" s="11" t="s">
        <v>139</v>
      </c>
      <c r="F15" s="11" t="s">
        <v>29</v>
      </c>
      <c r="G15" s="12" t="s">
        <v>12</v>
      </c>
      <c r="H15" s="108" t="s">
        <v>16</v>
      </c>
      <c r="I15" s="12" t="s">
        <v>2353</v>
      </c>
      <c r="J15" s="14">
        <v>6</v>
      </c>
      <c r="K15" s="15" t="s">
        <v>13</v>
      </c>
      <c r="L15" s="16">
        <v>0</v>
      </c>
      <c r="M15" s="17" t="s">
        <v>14</v>
      </c>
      <c r="N15" s="17">
        <v>12</v>
      </c>
      <c r="O15" s="17" t="s">
        <v>13</v>
      </c>
      <c r="P15" s="18">
        <v>0</v>
      </c>
      <c r="Q15" s="19"/>
      <c r="R15" s="18"/>
      <c r="S15" s="18"/>
      <c r="T15" s="18"/>
      <c r="U15" s="20"/>
      <c r="V15" s="18"/>
      <c r="W15" s="21"/>
      <c r="X15" s="22"/>
      <c r="Y15" s="106" t="s">
        <v>2354</v>
      </c>
      <c r="Z15" s="47">
        <v>17</v>
      </c>
    </row>
    <row r="16" spans="1:26" ht="18" customHeight="1">
      <c r="A16" s="89">
        <f>VLOOKUP(Z16,貼付け!A:C,2,0)</f>
        <v>2925</v>
      </c>
      <c r="B16" s="10" t="s">
        <v>2283</v>
      </c>
      <c r="C16" s="10" t="s">
        <v>889</v>
      </c>
      <c r="D16" s="10" t="s">
        <v>23</v>
      </c>
      <c r="E16" s="11" t="s">
        <v>2389</v>
      </c>
      <c r="F16" s="11" t="s">
        <v>20</v>
      </c>
      <c r="G16" s="12" t="s">
        <v>12</v>
      </c>
      <c r="H16" s="108" t="s">
        <v>16</v>
      </c>
      <c r="I16" s="109" t="s">
        <v>1757</v>
      </c>
      <c r="J16" s="14">
        <v>7</v>
      </c>
      <c r="K16" s="15" t="s">
        <v>13</v>
      </c>
      <c r="L16" s="16">
        <v>30</v>
      </c>
      <c r="M16" s="17" t="s">
        <v>14</v>
      </c>
      <c r="N16" s="17">
        <v>13</v>
      </c>
      <c r="O16" s="17" t="s">
        <v>13</v>
      </c>
      <c r="P16" s="18">
        <v>30</v>
      </c>
      <c r="Q16" s="19"/>
      <c r="R16" s="18"/>
      <c r="S16" s="18"/>
      <c r="T16" s="18"/>
      <c r="U16" s="20"/>
      <c r="V16" s="18"/>
      <c r="W16" s="21"/>
      <c r="X16" s="22" t="s">
        <v>2390</v>
      </c>
      <c r="Y16" s="106" t="s">
        <v>2391</v>
      </c>
      <c r="Z16" s="47">
        <v>57</v>
      </c>
    </row>
    <row r="17" spans="1:26" ht="18" customHeight="1">
      <c r="A17" s="89">
        <f>VLOOKUP(Z17,貼付け!A:C,2,0)</f>
        <v>354</v>
      </c>
      <c r="B17" s="10" t="s">
        <v>380</v>
      </c>
      <c r="C17" s="10" t="s">
        <v>22</v>
      </c>
      <c r="D17" s="10" t="s">
        <v>23</v>
      </c>
      <c r="E17" s="11" t="s">
        <v>2655</v>
      </c>
      <c r="F17" s="11" t="s">
        <v>20</v>
      </c>
      <c r="G17" s="12" t="s">
        <v>12</v>
      </c>
      <c r="H17" s="108" t="s">
        <v>16</v>
      </c>
      <c r="I17" s="12" t="s">
        <v>381</v>
      </c>
      <c r="J17" s="14">
        <v>8</v>
      </c>
      <c r="K17" s="15" t="s">
        <v>13</v>
      </c>
      <c r="L17" s="16">
        <v>0</v>
      </c>
      <c r="M17" s="17" t="s">
        <v>14</v>
      </c>
      <c r="N17" s="17">
        <v>14</v>
      </c>
      <c r="O17" s="17" t="s">
        <v>13</v>
      </c>
      <c r="P17" s="18">
        <v>30</v>
      </c>
      <c r="Q17" s="19"/>
      <c r="R17" s="18"/>
      <c r="S17" s="18"/>
      <c r="T17" s="18"/>
      <c r="U17" s="20"/>
      <c r="V17" s="18"/>
      <c r="W17" s="21"/>
      <c r="X17" s="22" t="s">
        <v>567</v>
      </c>
      <c r="Y17" s="106" t="s">
        <v>1133</v>
      </c>
      <c r="Z17" s="47">
        <v>117</v>
      </c>
    </row>
    <row r="18" spans="1:26" ht="18" customHeight="1">
      <c r="A18" s="89">
        <f>VLOOKUP(Z18,貼付け!A:C,2,0)</f>
        <v>2470</v>
      </c>
      <c r="B18" s="10" t="s">
        <v>258</v>
      </c>
      <c r="C18" s="10" t="s">
        <v>259</v>
      </c>
      <c r="D18" s="10" t="s">
        <v>23</v>
      </c>
      <c r="E18" s="11" t="s">
        <v>260</v>
      </c>
      <c r="F18" s="11" t="s">
        <v>20</v>
      </c>
      <c r="G18" s="12" t="s">
        <v>15</v>
      </c>
      <c r="H18" s="108" t="s">
        <v>17</v>
      </c>
      <c r="I18" s="12" t="s">
        <v>261</v>
      </c>
      <c r="J18" s="14">
        <v>7</v>
      </c>
      <c r="K18" s="15" t="s">
        <v>13</v>
      </c>
      <c r="L18" s="16">
        <v>0</v>
      </c>
      <c r="M18" s="17" t="s">
        <v>14</v>
      </c>
      <c r="N18" s="17">
        <v>13</v>
      </c>
      <c r="O18" s="17" t="s">
        <v>13</v>
      </c>
      <c r="P18" s="18">
        <v>0</v>
      </c>
      <c r="Q18" s="19"/>
      <c r="R18" s="18"/>
      <c r="S18" s="18"/>
      <c r="T18" s="18"/>
      <c r="U18" s="20"/>
      <c r="V18" s="18"/>
      <c r="W18" s="21"/>
      <c r="X18" s="22" t="s">
        <v>566</v>
      </c>
      <c r="Y18" s="106" t="s">
        <v>2300</v>
      </c>
      <c r="Z18" s="47">
        <v>194</v>
      </c>
    </row>
    <row r="19" spans="1:26" ht="18" customHeight="1">
      <c r="A19" s="89">
        <f>VLOOKUP(Z19,貼付け!A:C,2,0)</f>
        <v>2416</v>
      </c>
      <c r="B19" s="10" t="s">
        <v>2277</v>
      </c>
      <c r="C19" s="10" t="s">
        <v>649</v>
      </c>
      <c r="D19" s="10" t="s">
        <v>23</v>
      </c>
      <c r="E19" s="11" t="s">
        <v>2585</v>
      </c>
      <c r="F19" s="11" t="s">
        <v>39</v>
      </c>
      <c r="G19" s="12" t="s">
        <v>15</v>
      </c>
      <c r="H19" s="108" t="s">
        <v>17</v>
      </c>
      <c r="I19" s="12" t="s">
        <v>650</v>
      </c>
      <c r="J19" s="14">
        <v>10</v>
      </c>
      <c r="K19" s="15" t="s">
        <v>13</v>
      </c>
      <c r="L19" s="16">
        <v>0</v>
      </c>
      <c r="M19" s="17" t="s">
        <v>14</v>
      </c>
      <c r="N19" s="17">
        <v>12</v>
      </c>
      <c r="O19" s="17" t="s">
        <v>13</v>
      </c>
      <c r="P19" s="18">
        <v>0</v>
      </c>
      <c r="Q19" s="19">
        <v>12</v>
      </c>
      <c r="R19" s="18" t="s">
        <v>13</v>
      </c>
      <c r="S19" s="18">
        <v>0</v>
      </c>
      <c r="T19" s="18" t="s">
        <v>14</v>
      </c>
      <c r="U19" s="20">
        <v>16</v>
      </c>
      <c r="V19" s="18" t="s">
        <v>13</v>
      </c>
      <c r="W19" s="21">
        <v>0</v>
      </c>
      <c r="X19" s="22" t="s">
        <v>1102</v>
      </c>
      <c r="Y19" s="106" t="s">
        <v>2680</v>
      </c>
      <c r="Z19" s="47">
        <v>246</v>
      </c>
    </row>
    <row r="20" spans="1:26" ht="18" customHeight="1">
      <c r="A20" s="89">
        <f>VLOOKUP(Z20,貼付け!A:C,2,0)</f>
        <v>1823</v>
      </c>
      <c r="B20" s="10" t="s">
        <v>21</v>
      </c>
      <c r="C20" s="10" t="s">
        <v>22</v>
      </c>
      <c r="D20" s="10" t="s">
        <v>23</v>
      </c>
      <c r="E20" s="11" t="s">
        <v>24</v>
      </c>
      <c r="F20" s="11" t="s">
        <v>20</v>
      </c>
      <c r="G20" s="12" t="s">
        <v>12</v>
      </c>
      <c r="H20" s="110" t="s">
        <v>16</v>
      </c>
      <c r="I20" s="12" t="s">
        <v>565</v>
      </c>
      <c r="J20" s="14">
        <v>7</v>
      </c>
      <c r="K20" s="15" t="s">
        <v>13</v>
      </c>
      <c r="L20" s="16">
        <v>30</v>
      </c>
      <c r="M20" s="17" t="s">
        <v>14</v>
      </c>
      <c r="N20" s="17">
        <v>13</v>
      </c>
      <c r="O20" s="17" t="s">
        <v>13</v>
      </c>
      <c r="P20" s="18">
        <v>30</v>
      </c>
      <c r="Q20" s="19"/>
      <c r="R20" s="18"/>
      <c r="S20" s="18"/>
      <c r="T20" s="18"/>
      <c r="U20" s="20"/>
      <c r="V20" s="18"/>
      <c r="W20" s="21"/>
      <c r="X20" s="22"/>
      <c r="Y20" s="106" t="s">
        <v>16</v>
      </c>
      <c r="Z20" s="47">
        <v>276</v>
      </c>
    </row>
    <row r="21" spans="1:26" ht="18" customHeight="1">
      <c r="A21" s="89">
        <f>VLOOKUP(Z21,貼付け!A:C,2,0)</f>
        <v>673</v>
      </c>
      <c r="B21" s="10" t="s">
        <v>2258</v>
      </c>
      <c r="C21" s="10" t="s">
        <v>22</v>
      </c>
      <c r="D21" s="10" t="s">
        <v>23</v>
      </c>
      <c r="E21" s="11" t="s">
        <v>2688</v>
      </c>
      <c r="F21" s="11" t="s">
        <v>20</v>
      </c>
      <c r="G21" s="12" t="s">
        <v>15</v>
      </c>
      <c r="H21" s="108" t="s">
        <v>17</v>
      </c>
      <c r="I21" s="12" t="s">
        <v>2689</v>
      </c>
      <c r="J21" s="14">
        <v>9</v>
      </c>
      <c r="K21" s="15" t="s">
        <v>13</v>
      </c>
      <c r="L21" s="16">
        <v>0</v>
      </c>
      <c r="M21" s="17" t="s">
        <v>14</v>
      </c>
      <c r="N21" s="17">
        <v>12</v>
      </c>
      <c r="O21" s="17" t="s">
        <v>13</v>
      </c>
      <c r="P21" s="18">
        <v>0</v>
      </c>
      <c r="Q21" s="19">
        <v>15</v>
      </c>
      <c r="R21" s="18" t="s">
        <v>13</v>
      </c>
      <c r="S21" s="18">
        <v>0</v>
      </c>
      <c r="T21" s="18" t="s">
        <v>14</v>
      </c>
      <c r="U21" s="20">
        <v>18</v>
      </c>
      <c r="V21" s="18" t="s">
        <v>13</v>
      </c>
      <c r="W21" s="21">
        <v>0</v>
      </c>
      <c r="X21" s="22"/>
      <c r="Y21" s="106" t="s">
        <v>16</v>
      </c>
      <c r="Z21" s="47">
        <v>304</v>
      </c>
    </row>
    <row r="22" spans="1:26" ht="18" customHeight="1">
      <c r="A22" s="89">
        <f>VLOOKUP(Z22,貼付け!A:C,2,0)</f>
        <v>2721</v>
      </c>
      <c r="B22" s="10" t="s">
        <v>2430</v>
      </c>
      <c r="C22" s="10" t="s">
        <v>651</v>
      </c>
      <c r="D22" s="10" t="s">
        <v>102</v>
      </c>
      <c r="E22" s="11" t="s">
        <v>2431</v>
      </c>
      <c r="F22" s="11" t="s">
        <v>29</v>
      </c>
      <c r="G22" s="12" t="s">
        <v>12</v>
      </c>
      <c r="H22" s="108" t="s">
        <v>16</v>
      </c>
      <c r="I22" s="12" t="s">
        <v>652</v>
      </c>
      <c r="J22" s="14"/>
      <c r="K22" s="15"/>
      <c r="L22" s="16"/>
      <c r="M22" s="17"/>
      <c r="N22" s="17"/>
      <c r="O22" s="17"/>
      <c r="P22" s="18"/>
      <c r="Q22" s="19">
        <v>22</v>
      </c>
      <c r="R22" s="18" t="s">
        <v>13</v>
      </c>
      <c r="S22" s="18">
        <v>30</v>
      </c>
      <c r="T22" s="18" t="s">
        <v>14</v>
      </c>
      <c r="U22" s="20">
        <v>23</v>
      </c>
      <c r="V22" s="18" t="s">
        <v>13</v>
      </c>
      <c r="W22" s="21">
        <v>30</v>
      </c>
      <c r="X22" s="22" t="s">
        <v>2432</v>
      </c>
      <c r="Y22" s="106" t="s">
        <v>2433</v>
      </c>
      <c r="Z22" s="47">
        <v>95</v>
      </c>
    </row>
    <row r="23" spans="1:26" ht="18" customHeight="1">
      <c r="A23" s="89">
        <f>VLOOKUP(Z23,貼付け!A:C,2,0)</f>
        <v>2595</v>
      </c>
      <c r="B23" s="10" t="s">
        <v>544</v>
      </c>
      <c r="C23" s="10" t="s">
        <v>935</v>
      </c>
      <c r="D23" s="10" t="s">
        <v>102</v>
      </c>
      <c r="E23" s="11" t="s">
        <v>936</v>
      </c>
      <c r="F23" s="11" t="s">
        <v>52</v>
      </c>
      <c r="G23" s="12" t="s">
        <v>15</v>
      </c>
      <c r="H23" s="108" t="s">
        <v>17</v>
      </c>
      <c r="I23" s="12" t="s">
        <v>937</v>
      </c>
      <c r="J23" s="14">
        <v>9</v>
      </c>
      <c r="K23" s="15" t="s">
        <v>13</v>
      </c>
      <c r="L23" s="16">
        <v>0</v>
      </c>
      <c r="M23" s="17" t="s">
        <v>14</v>
      </c>
      <c r="N23" s="17">
        <v>12</v>
      </c>
      <c r="O23" s="17" t="s">
        <v>13</v>
      </c>
      <c r="P23" s="18">
        <v>0</v>
      </c>
      <c r="Q23" s="19">
        <v>13</v>
      </c>
      <c r="R23" s="18" t="s">
        <v>13</v>
      </c>
      <c r="S23" s="18">
        <v>0</v>
      </c>
      <c r="T23" s="18" t="s">
        <v>14</v>
      </c>
      <c r="U23" s="20">
        <v>17</v>
      </c>
      <c r="V23" s="18" t="s">
        <v>13</v>
      </c>
      <c r="W23" s="21">
        <v>0</v>
      </c>
      <c r="X23" s="22"/>
      <c r="Y23" s="106" t="s">
        <v>16</v>
      </c>
      <c r="Z23" s="47">
        <v>189</v>
      </c>
    </row>
    <row r="24" spans="1:26" ht="18" customHeight="1">
      <c r="A24" s="89">
        <f>VLOOKUP(Z24,貼付け!A:C,2,0)</f>
        <v>1156</v>
      </c>
      <c r="B24" s="10" t="s">
        <v>100</v>
      </c>
      <c r="C24" s="10" t="s">
        <v>101</v>
      </c>
      <c r="D24" s="10" t="s">
        <v>102</v>
      </c>
      <c r="E24" s="11" t="s">
        <v>103</v>
      </c>
      <c r="F24" s="11" t="s">
        <v>29</v>
      </c>
      <c r="G24" s="12" t="s">
        <v>12</v>
      </c>
      <c r="H24" s="108" t="s">
        <v>16</v>
      </c>
      <c r="I24" s="12" t="s">
        <v>1201</v>
      </c>
      <c r="J24" s="14">
        <v>8</v>
      </c>
      <c r="K24" s="15" t="s">
        <v>13</v>
      </c>
      <c r="L24" s="16">
        <v>0</v>
      </c>
      <c r="M24" s="17" t="s">
        <v>14</v>
      </c>
      <c r="N24" s="17">
        <v>12</v>
      </c>
      <c r="O24" s="17" t="s">
        <v>13</v>
      </c>
      <c r="P24" s="18">
        <v>0</v>
      </c>
      <c r="Q24" s="19">
        <v>15</v>
      </c>
      <c r="R24" s="18" t="s">
        <v>13</v>
      </c>
      <c r="S24" s="18">
        <v>0</v>
      </c>
      <c r="T24" s="18" t="s">
        <v>14</v>
      </c>
      <c r="U24" s="20">
        <v>20</v>
      </c>
      <c r="V24" s="18" t="s">
        <v>13</v>
      </c>
      <c r="W24" s="21">
        <v>0</v>
      </c>
      <c r="X24" s="24" t="s">
        <v>568</v>
      </c>
      <c r="Y24" s="106" t="s">
        <v>2805</v>
      </c>
      <c r="Z24" s="47">
        <v>296</v>
      </c>
    </row>
    <row r="25" spans="1:26" ht="18" customHeight="1">
      <c r="A25" s="89">
        <f>VLOOKUP(Z25,貼付け!A:C,2,0)</f>
        <v>1572</v>
      </c>
      <c r="B25" s="10" t="s">
        <v>506</v>
      </c>
      <c r="C25" s="10" t="s">
        <v>730</v>
      </c>
      <c r="D25" s="10" t="s">
        <v>102</v>
      </c>
      <c r="E25" s="11" t="s">
        <v>2293</v>
      </c>
      <c r="F25" s="11" t="s">
        <v>20</v>
      </c>
      <c r="G25" s="12" t="s">
        <v>12</v>
      </c>
      <c r="H25" s="110" t="s">
        <v>16</v>
      </c>
      <c r="I25" s="12" t="s">
        <v>2785</v>
      </c>
      <c r="J25" s="14">
        <v>7</v>
      </c>
      <c r="K25" s="15" t="s">
        <v>13</v>
      </c>
      <c r="L25" s="16">
        <v>0</v>
      </c>
      <c r="M25" s="17" t="s">
        <v>14</v>
      </c>
      <c r="N25" s="17">
        <v>12</v>
      </c>
      <c r="O25" s="17" t="s">
        <v>13</v>
      </c>
      <c r="P25" s="18">
        <v>0</v>
      </c>
      <c r="Q25" s="19">
        <v>12</v>
      </c>
      <c r="R25" s="18" t="s">
        <v>13</v>
      </c>
      <c r="S25" s="18">
        <v>0</v>
      </c>
      <c r="T25" s="18" t="s">
        <v>14</v>
      </c>
      <c r="U25" s="20">
        <v>23</v>
      </c>
      <c r="V25" s="18" t="s">
        <v>13</v>
      </c>
      <c r="W25" s="21">
        <v>55</v>
      </c>
      <c r="X25" s="22"/>
      <c r="Y25" s="106" t="s">
        <v>2786</v>
      </c>
      <c r="Z25" s="47">
        <v>326</v>
      </c>
    </row>
    <row r="26" spans="1:26" ht="18" customHeight="1">
      <c r="A26" s="89">
        <f>VLOOKUP(Z26,貼付け!A:C,2,0)</f>
        <v>787</v>
      </c>
      <c r="B26" s="10" t="s">
        <v>130</v>
      </c>
      <c r="C26" s="10" t="s">
        <v>131</v>
      </c>
      <c r="D26" s="10" t="s">
        <v>132</v>
      </c>
      <c r="E26" s="11" t="s">
        <v>133</v>
      </c>
      <c r="F26" s="11" t="s">
        <v>20</v>
      </c>
      <c r="G26" s="12" t="s">
        <v>12</v>
      </c>
      <c r="H26" s="108" t="s">
        <v>16</v>
      </c>
      <c r="I26" s="12" t="s">
        <v>2418</v>
      </c>
      <c r="J26" s="14">
        <v>6</v>
      </c>
      <c r="K26" s="15" t="s">
        <v>13</v>
      </c>
      <c r="L26" s="16">
        <v>0</v>
      </c>
      <c r="M26" s="17" t="s">
        <v>14</v>
      </c>
      <c r="N26" s="17">
        <v>12</v>
      </c>
      <c r="O26" s="17" t="s">
        <v>13</v>
      </c>
      <c r="P26" s="18">
        <v>0</v>
      </c>
      <c r="Q26" s="19"/>
      <c r="R26" s="18"/>
      <c r="S26" s="18"/>
      <c r="T26" s="18"/>
      <c r="U26" s="20"/>
      <c r="V26" s="18"/>
      <c r="W26" s="21"/>
      <c r="X26" s="22"/>
      <c r="Y26" s="106" t="s">
        <v>2645</v>
      </c>
      <c r="Z26" s="47">
        <v>83</v>
      </c>
    </row>
    <row r="27" spans="1:26" ht="18" customHeight="1">
      <c r="A27" s="89">
        <f>VLOOKUP(Z27,貼付け!A:C,2,0)</f>
        <v>1305</v>
      </c>
      <c r="B27" s="10" t="s">
        <v>2267</v>
      </c>
      <c r="C27" s="10" t="s">
        <v>396</v>
      </c>
      <c r="D27" s="10" t="s">
        <v>132</v>
      </c>
      <c r="E27" s="11" t="s">
        <v>2704</v>
      </c>
      <c r="F27" s="11" t="s">
        <v>20</v>
      </c>
      <c r="G27" s="12" t="s">
        <v>12</v>
      </c>
      <c r="H27" s="108" t="s">
        <v>16</v>
      </c>
      <c r="I27" s="12" t="s">
        <v>2705</v>
      </c>
      <c r="J27" s="14">
        <v>9</v>
      </c>
      <c r="K27" s="15" t="s">
        <v>13</v>
      </c>
      <c r="L27" s="16">
        <v>0</v>
      </c>
      <c r="M27" s="17" t="s">
        <v>14</v>
      </c>
      <c r="N27" s="17">
        <v>13</v>
      </c>
      <c r="O27" s="17" t="s">
        <v>13</v>
      </c>
      <c r="P27" s="18">
        <v>0</v>
      </c>
      <c r="Q27" s="19"/>
      <c r="R27" s="18"/>
      <c r="S27" s="18"/>
      <c r="T27" s="18"/>
      <c r="U27" s="20"/>
      <c r="V27" s="18"/>
      <c r="W27" s="21"/>
      <c r="X27" s="24" t="s">
        <v>1027</v>
      </c>
      <c r="Y27" s="106" t="s">
        <v>2706</v>
      </c>
      <c r="Z27" s="47">
        <v>147</v>
      </c>
    </row>
    <row r="28" spans="1:26" ht="18" customHeight="1">
      <c r="A28" s="89">
        <f>VLOOKUP(Z28,貼付け!A:C,2,0)</f>
        <v>343</v>
      </c>
      <c r="B28" s="10" t="s">
        <v>226</v>
      </c>
      <c r="C28" s="10" t="s">
        <v>227</v>
      </c>
      <c r="D28" s="10" t="s">
        <v>228</v>
      </c>
      <c r="E28" s="11" t="s">
        <v>2343</v>
      </c>
      <c r="F28" s="11" t="s">
        <v>20</v>
      </c>
      <c r="G28" s="12" t="s">
        <v>12</v>
      </c>
      <c r="H28" s="108" t="s">
        <v>16</v>
      </c>
      <c r="I28" s="109" t="s">
        <v>1757</v>
      </c>
      <c r="J28" s="14"/>
      <c r="K28" s="15"/>
      <c r="L28" s="16"/>
      <c r="M28" s="17"/>
      <c r="N28" s="17"/>
      <c r="O28" s="17"/>
      <c r="P28" s="18"/>
      <c r="Q28" s="19">
        <v>21</v>
      </c>
      <c r="R28" s="18" t="s">
        <v>13</v>
      </c>
      <c r="S28" s="18">
        <v>30</v>
      </c>
      <c r="T28" s="18" t="s">
        <v>14</v>
      </c>
      <c r="U28" s="20">
        <v>22</v>
      </c>
      <c r="V28" s="18" t="s">
        <v>13</v>
      </c>
      <c r="W28" s="21">
        <v>30</v>
      </c>
      <c r="X28" s="22" t="s">
        <v>569</v>
      </c>
      <c r="Y28" s="106" t="s">
        <v>2632</v>
      </c>
      <c r="Z28" s="47">
        <v>11</v>
      </c>
    </row>
    <row r="29" spans="1:26" ht="18" customHeight="1">
      <c r="A29" s="89">
        <f>VLOOKUP(Z29,貼付け!A:C,2,0)</f>
        <v>1649</v>
      </c>
      <c r="B29" s="10" t="s">
        <v>2394</v>
      </c>
      <c r="C29" s="10" t="s">
        <v>2193</v>
      </c>
      <c r="D29" s="10" t="s">
        <v>228</v>
      </c>
      <c r="E29" s="11" t="s">
        <v>2395</v>
      </c>
      <c r="F29" s="11" t="s">
        <v>20</v>
      </c>
      <c r="G29" s="12" t="s">
        <v>15</v>
      </c>
      <c r="H29" s="108" t="s">
        <v>17</v>
      </c>
      <c r="I29" s="12" t="s">
        <v>2196</v>
      </c>
      <c r="J29" s="14">
        <v>9</v>
      </c>
      <c r="K29" s="15" t="s">
        <v>13</v>
      </c>
      <c r="L29" s="16">
        <v>0</v>
      </c>
      <c r="M29" s="17" t="s">
        <v>14</v>
      </c>
      <c r="N29" s="17">
        <v>12</v>
      </c>
      <c r="O29" s="17" t="s">
        <v>13</v>
      </c>
      <c r="P29" s="18">
        <v>0</v>
      </c>
      <c r="Q29" s="19">
        <v>13</v>
      </c>
      <c r="R29" s="18" t="s">
        <v>13</v>
      </c>
      <c r="S29" s="18">
        <v>0</v>
      </c>
      <c r="T29" s="18" t="s">
        <v>14</v>
      </c>
      <c r="U29" s="20">
        <v>17</v>
      </c>
      <c r="V29" s="18" t="s">
        <v>13</v>
      </c>
      <c r="W29" s="21">
        <v>0</v>
      </c>
      <c r="X29" s="22" t="s">
        <v>2396</v>
      </c>
      <c r="Y29" s="106"/>
      <c r="Z29" s="47">
        <v>62</v>
      </c>
    </row>
    <row r="30" spans="1:26" ht="18" customHeight="1">
      <c r="A30" s="89">
        <f>VLOOKUP(Z30,貼付け!A:C,2,0)</f>
        <v>1291</v>
      </c>
      <c r="B30" s="10" t="s">
        <v>1028</v>
      </c>
      <c r="C30" s="10" t="s">
        <v>731</v>
      </c>
      <c r="D30" s="10" t="s">
        <v>228</v>
      </c>
      <c r="E30" s="11" t="s">
        <v>2397</v>
      </c>
      <c r="F30" s="11" t="s">
        <v>20</v>
      </c>
      <c r="G30" s="12" t="s">
        <v>12</v>
      </c>
      <c r="H30" s="108" t="s">
        <v>16</v>
      </c>
      <c r="I30" s="12" t="s">
        <v>863</v>
      </c>
      <c r="J30" s="14">
        <v>9</v>
      </c>
      <c r="K30" s="15" t="s">
        <v>13</v>
      </c>
      <c r="L30" s="16">
        <v>0</v>
      </c>
      <c r="M30" s="17" t="s">
        <v>14</v>
      </c>
      <c r="N30" s="17">
        <v>15</v>
      </c>
      <c r="O30" s="17" t="s">
        <v>13</v>
      </c>
      <c r="P30" s="18">
        <v>0</v>
      </c>
      <c r="Q30" s="19"/>
      <c r="R30" s="18"/>
      <c r="S30" s="18"/>
      <c r="T30" s="18"/>
      <c r="U30" s="20"/>
      <c r="V30" s="18"/>
      <c r="W30" s="21"/>
      <c r="X30" s="22" t="s">
        <v>864</v>
      </c>
      <c r="Y30" s="106" t="s">
        <v>2640</v>
      </c>
      <c r="Z30" s="47">
        <v>63</v>
      </c>
    </row>
    <row r="31" spans="1:26" ht="18" customHeight="1">
      <c r="A31" s="89">
        <f>VLOOKUP(Z31,貼付け!A:C,2,0)</f>
        <v>2295</v>
      </c>
      <c r="B31" s="10" t="s">
        <v>538</v>
      </c>
      <c r="C31" s="10" t="s">
        <v>282</v>
      </c>
      <c r="D31" s="10" t="s">
        <v>228</v>
      </c>
      <c r="E31" s="11" t="s">
        <v>2647</v>
      </c>
      <c r="F31" s="11" t="s">
        <v>20</v>
      </c>
      <c r="G31" s="12" t="s">
        <v>12</v>
      </c>
      <c r="H31" s="108" t="s">
        <v>16</v>
      </c>
      <c r="I31" s="111" t="s">
        <v>2740</v>
      </c>
      <c r="J31" s="14">
        <v>11</v>
      </c>
      <c r="K31" s="15" t="s">
        <v>13</v>
      </c>
      <c r="L31" s="16">
        <v>0</v>
      </c>
      <c r="M31" s="17" t="s">
        <v>14</v>
      </c>
      <c r="N31" s="17">
        <v>12</v>
      </c>
      <c r="O31" s="17" t="s">
        <v>13</v>
      </c>
      <c r="P31" s="18">
        <v>0</v>
      </c>
      <c r="Q31" s="19">
        <v>12</v>
      </c>
      <c r="R31" s="18" t="s">
        <v>13</v>
      </c>
      <c r="S31" s="18">
        <v>0</v>
      </c>
      <c r="T31" s="18" t="s">
        <v>14</v>
      </c>
      <c r="U31" s="20">
        <v>17</v>
      </c>
      <c r="V31" s="18" t="s">
        <v>13</v>
      </c>
      <c r="W31" s="21">
        <v>0</v>
      </c>
      <c r="X31" s="22" t="s">
        <v>1104</v>
      </c>
      <c r="Y31" s="106" t="s">
        <v>2648</v>
      </c>
      <c r="Z31" s="47">
        <v>85</v>
      </c>
    </row>
    <row r="32" spans="1:26" ht="18" customHeight="1">
      <c r="A32" s="89">
        <f>VLOOKUP(Z32,貼付け!A:C,2,0)</f>
        <v>1197</v>
      </c>
      <c r="B32" s="10" t="s">
        <v>653</v>
      </c>
      <c r="C32" s="10" t="s">
        <v>227</v>
      </c>
      <c r="D32" s="10" t="s">
        <v>228</v>
      </c>
      <c r="E32" s="11" t="s">
        <v>2707</v>
      </c>
      <c r="F32" s="11" t="s">
        <v>20</v>
      </c>
      <c r="G32" s="12" t="s">
        <v>12</v>
      </c>
      <c r="H32" s="108" t="s">
        <v>16</v>
      </c>
      <c r="I32" s="111" t="s">
        <v>654</v>
      </c>
      <c r="J32" s="14">
        <v>9</v>
      </c>
      <c r="K32" s="15" t="s">
        <v>13</v>
      </c>
      <c r="L32" s="16">
        <v>0</v>
      </c>
      <c r="M32" s="17" t="s">
        <v>14</v>
      </c>
      <c r="N32" s="17">
        <v>12</v>
      </c>
      <c r="O32" s="17" t="s">
        <v>13</v>
      </c>
      <c r="P32" s="18">
        <v>0</v>
      </c>
      <c r="Q32" s="19"/>
      <c r="R32" s="18"/>
      <c r="S32" s="18"/>
      <c r="T32" s="18"/>
      <c r="U32" s="20"/>
      <c r="V32" s="18"/>
      <c r="W32" s="21"/>
      <c r="X32" s="22" t="s">
        <v>2708</v>
      </c>
      <c r="Y32" s="106" t="s">
        <v>2709</v>
      </c>
      <c r="Z32" s="47">
        <v>157</v>
      </c>
    </row>
    <row r="33" spans="1:26" ht="18" customHeight="1">
      <c r="A33" s="89">
        <f>VLOOKUP(Z33,貼付け!A:C,2,0)</f>
        <v>1905</v>
      </c>
      <c r="B33" s="10" t="s">
        <v>492</v>
      </c>
      <c r="C33" s="10" t="s">
        <v>709</v>
      </c>
      <c r="D33" s="10" t="s">
        <v>228</v>
      </c>
      <c r="E33" s="11" t="s">
        <v>2662</v>
      </c>
      <c r="F33" s="11" t="s">
        <v>20</v>
      </c>
      <c r="G33" s="12" t="s">
        <v>12</v>
      </c>
      <c r="H33" s="108" t="s">
        <v>16</v>
      </c>
      <c r="I33" s="12" t="s">
        <v>710</v>
      </c>
      <c r="J33" s="14">
        <v>10</v>
      </c>
      <c r="K33" s="15" t="s">
        <v>13</v>
      </c>
      <c r="L33" s="16">
        <v>0</v>
      </c>
      <c r="M33" s="17" t="s">
        <v>14</v>
      </c>
      <c r="N33" s="17">
        <v>16</v>
      </c>
      <c r="O33" s="17" t="s">
        <v>13</v>
      </c>
      <c r="P33" s="18">
        <v>0</v>
      </c>
      <c r="Q33" s="19"/>
      <c r="R33" s="18"/>
      <c r="S33" s="18"/>
      <c r="T33" s="18"/>
      <c r="U33" s="20"/>
      <c r="V33" s="18"/>
      <c r="W33" s="21"/>
      <c r="X33" s="22" t="s">
        <v>2494</v>
      </c>
      <c r="Y33" s="106" t="s">
        <v>2495</v>
      </c>
      <c r="Z33" s="47">
        <v>161</v>
      </c>
    </row>
    <row r="34" spans="1:26" ht="18" customHeight="1">
      <c r="A34" s="89">
        <f>VLOOKUP(Z34,貼付け!A:C,2,0)</f>
        <v>2494</v>
      </c>
      <c r="B34" s="10" t="s">
        <v>549</v>
      </c>
      <c r="C34" s="10" t="s">
        <v>785</v>
      </c>
      <c r="D34" s="10" t="s">
        <v>228</v>
      </c>
      <c r="E34" s="11" t="s">
        <v>978</v>
      </c>
      <c r="F34" s="11" t="s">
        <v>29</v>
      </c>
      <c r="G34" s="12" t="s">
        <v>15</v>
      </c>
      <c r="H34" s="108" t="s">
        <v>17</v>
      </c>
      <c r="I34" s="12" t="s">
        <v>979</v>
      </c>
      <c r="J34" s="14">
        <v>10</v>
      </c>
      <c r="K34" s="15" t="s">
        <v>13</v>
      </c>
      <c r="L34" s="16">
        <v>0</v>
      </c>
      <c r="M34" s="17" t="s">
        <v>14</v>
      </c>
      <c r="N34" s="17">
        <v>12</v>
      </c>
      <c r="O34" s="17" t="s">
        <v>13</v>
      </c>
      <c r="P34" s="18">
        <v>0</v>
      </c>
      <c r="Q34" s="19">
        <v>12</v>
      </c>
      <c r="R34" s="18" t="s">
        <v>13</v>
      </c>
      <c r="S34" s="18">
        <v>0</v>
      </c>
      <c r="T34" s="18" t="s">
        <v>14</v>
      </c>
      <c r="U34" s="20">
        <v>15</v>
      </c>
      <c r="V34" s="18" t="s">
        <v>13</v>
      </c>
      <c r="W34" s="21">
        <v>0</v>
      </c>
      <c r="X34" s="22" t="s">
        <v>980</v>
      </c>
      <c r="Y34" s="106" t="s">
        <v>2532</v>
      </c>
      <c r="Z34" s="47">
        <v>196</v>
      </c>
    </row>
    <row r="35" spans="1:26" ht="18" customHeight="1">
      <c r="A35" s="89">
        <f>VLOOKUP(Z35,貼付け!A:C,2,0)</f>
        <v>3134</v>
      </c>
      <c r="B35" s="10" t="s">
        <v>2774</v>
      </c>
      <c r="C35" s="10" t="s">
        <v>227</v>
      </c>
      <c r="D35" s="10" t="s">
        <v>228</v>
      </c>
      <c r="E35" s="11" t="s">
        <v>2775</v>
      </c>
      <c r="F35" s="11" t="s">
        <v>29</v>
      </c>
      <c r="G35" s="12" t="s">
        <v>12</v>
      </c>
      <c r="H35" s="108" t="s">
        <v>16</v>
      </c>
      <c r="I35" s="12" t="s">
        <v>2776</v>
      </c>
      <c r="J35" s="14">
        <v>9</v>
      </c>
      <c r="K35" s="15" t="s">
        <v>13</v>
      </c>
      <c r="L35" s="16">
        <v>0</v>
      </c>
      <c r="M35" s="17" t="s">
        <v>14</v>
      </c>
      <c r="N35" s="17">
        <v>13</v>
      </c>
      <c r="O35" s="17" t="s">
        <v>13</v>
      </c>
      <c r="P35" s="18">
        <v>0</v>
      </c>
      <c r="Q35" s="19"/>
      <c r="R35" s="18"/>
      <c r="S35" s="18"/>
      <c r="T35" s="18"/>
      <c r="U35" s="20"/>
      <c r="V35" s="18"/>
      <c r="W35" s="21"/>
      <c r="X35" s="22" t="s">
        <v>2777</v>
      </c>
      <c r="Y35" s="106" t="s">
        <v>2778</v>
      </c>
      <c r="Z35" s="47">
        <v>310</v>
      </c>
    </row>
    <row r="36" spans="1:26" ht="18" customHeight="1">
      <c r="A36" s="89">
        <f>VLOOKUP(Z36,貼付け!A:C,2,0)</f>
        <v>1358</v>
      </c>
      <c r="B36" s="10" t="s">
        <v>514</v>
      </c>
      <c r="C36" s="10" t="s">
        <v>731</v>
      </c>
      <c r="D36" s="10" t="s">
        <v>228</v>
      </c>
      <c r="E36" s="11" t="s">
        <v>2780</v>
      </c>
      <c r="F36" s="11" t="s">
        <v>20</v>
      </c>
      <c r="G36" s="12" t="s">
        <v>12</v>
      </c>
      <c r="H36" s="108" t="s">
        <v>16</v>
      </c>
      <c r="I36" s="12" t="s">
        <v>732</v>
      </c>
      <c r="J36" s="14">
        <v>9</v>
      </c>
      <c r="K36" s="15" t="s">
        <v>13</v>
      </c>
      <c r="L36" s="16">
        <v>0</v>
      </c>
      <c r="M36" s="17" t="s">
        <v>14</v>
      </c>
      <c r="N36" s="17">
        <v>12</v>
      </c>
      <c r="O36" s="17" t="s">
        <v>13</v>
      </c>
      <c r="P36" s="18">
        <v>0</v>
      </c>
      <c r="Q36" s="19">
        <v>13</v>
      </c>
      <c r="R36" s="18" t="s">
        <v>13</v>
      </c>
      <c r="S36" s="18">
        <v>0</v>
      </c>
      <c r="T36" s="18" t="s">
        <v>14</v>
      </c>
      <c r="U36" s="20">
        <v>16</v>
      </c>
      <c r="V36" s="18" t="s">
        <v>13</v>
      </c>
      <c r="W36" s="21">
        <v>0</v>
      </c>
      <c r="X36" s="22" t="s">
        <v>733</v>
      </c>
      <c r="Y36" s="106" t="s">
        <v>16</v>
      </c>
      <c r="Z36" s="47">
        <v>320</v>
      </c>
    </row>
    <row r="37" spans="1:26" ht="18" customHeight="1">
      <c r="A37" s="89">
        <f>VLOOKUP(Z37,貼付け!A:C,2,0)</f>
        <v>1309</v>
      </c>
      <c r="B37" s="10" t="s">
        <v>2269</v>
      </c>
      <c r="C37" s="10" t="s">
        <v>2113</v>
      </c>
      <c r="D37" s="10" t="s">
        <v>892</v>
      </c>
      <c r="E37" s="11" t="s">
        <v>2358</v>
      </c>
      <c r="F37" s="11" t="s">
        <v>20</v>
      </c>
      <c r="G37" s="12" t="s">
        <v>15</v>
      </c>
      <c r="H37" s="108" t="s">
        <v>17</v>
      </c>
      <c r="I37" s="12" t="s">
        <v>2359</v>
      </c>
      <c r="J37" s="14">
        <v>9</v>
      </c>
      <c r="K37" s="15" t="s">
        <v>13</v>
      </c>
      <c r="L37" s="16">
        <v>0</v>
      </c>
      <c r="M37" s="17" t="s">
        <v>14</v>
      </c>
      <c r="N37" s="17">
        <v>12</v>
      </c>
      <c r="O37" s="17" t="s">
        <v>13</v>
      </c>
      <c r="P37" s="18">
        <v>0</v>
      </c>
      <c r="Q37" s="19">
        <v>12</v>
      </c>
      <c r="R37" s="18" t="s">
        <v>13</v>
      </c>
      <c r="S37" s="18">
        <v>0</v>
      </c>
      <c r="T37" s="18" t="s">
        <v>14</v>
      </c>
      <c r="U37" s="20">
        <v>17</v>
      </c>
      <c r="V37" s="18" t="s">
        <v>13</v>
      </c>
      <c r="W37" s="21">
        <v>0</v>
      </c>
      <c r="X37" s="22" t="s">
        <v>2360</v>
      </c>
      <c r="Y37" s="106" t="s">
        <v>16</v>
      </c>
      <c r="Z37" s="47">
        <v>24</v>
      </c>
    </row>
    <row r="38" spans="1:26" ht="18" customHeight="1">
      <c r="A38" s="89">
        <f>VLOOKUP(Z38,貼付け!A:C,2,0)</f>
        <v>1308</v>
      </c>
      <c r="B38" s="10" t="s">
        <v>2268</v>
      </c>
      <c r="C38" s="10" t="s">
        <v>2113</v>
      </c>
      <c r="D38" s="10" t="s">
        <v>892</v>
      </c>
      <c r="E38" s="11" t="s">
        <v>2365</v>
      </c>
      <c r="F38" s="11" t="s">
        <v>20</v>
      </c>
      <c r="G38" s="12" t="s">
        <v>15</v>
      </c>
      <c r="H38" s="108" t="s">
        <v>17</v>
      </c>
      <c r="I38" s="12" t="s">
        <v>2366</v>
      </c>
      <c r="J38" s="14">
        <v>9</v>
      </c>
      <c r="K38" s="15" t="s">
        <v>13</v>
      </c>
      <c r="L38" s="16">
        <v>0</v>
      </c>
      <c r="M38" s="17" t="s">
        <v>14</v>
      </c>
      <c r="N38" s="17">
        <v>12</v>
      </c>
      <c r="O38" s="17" t="s">
        <v>13</v>
      </c>
      <c r="P38" s="18">
        <v>0</v>
      </c>
      <c r="Q38" s="19">
        <v>12</v>
      </c>
      <c r="R38" s="18" t="s">
        <v>13</v>
      </c>
      <c r="S38" s="18">
        <v>0</v>
      </c>
      <c r="T38" s="18" t="s">
        <v>14</v>
      </c>
      <c r="U38" s="20">
        <v>17</v>
      </c>
      <c r="V38" s="18" t="s">
        <v>13</v>
      </c>
      <c r="W38" s="21">
        <v>0</v>
      </c>
      <c r="X38" s="22" t="s">
        <v>2360</v>
      </c>
      <c r="Y38" s="106" t="s">
        <v>16</v>
      </c>
      <c r="Z38" s="47">
        <v>26</v>
      </c>
    </row>
    <row r="39" spans="1:26" ht="18" customHeight="1">
      <c r="A39" s="89">
        <f>VLOOKUP(Z39,貼付け!A:C,2,0)</f>
        <v>2915</v>
      </c>
      <c r="B39" s="10" t="s">
        <v>2282</v>
      </c>
      <c r="C39" s="10" t="s">
        <v>2324</v>
      </c>
      <c r="D39" s="10" t="s">
        <v>892</v>
      </c>
      <c r="E39" s="11" t="s">
        <v>2741</v>
      </c>
      <c r="F39" s="11" t="s">
        <v>29</v>
      </c>
      <c r="G39" s="12" t="s">
        <v>12</v>
      </c>
      <c r="H39" s="108" t="s">
        <v>16</v>
      </c>
      <c r="I39" s="109" t="s">
        <v>1757</v>
      </c>
      <c r="J39" s="14">
        <v>9</v>
      </c>
      <c r="K39" s="15" t="s">
        <v>13</v>
      </c>
      <c r="L39" s="16">
        <v>0</v>
      </c>
      <c r="M39" s="17" t="s">
        <v>14</v>
      </c>
      <c r="N39" s="17">
        <v>12</v>
      </c>
      <c r="O39" s="17" t="s">
        <v>13</v>
      </c>
      <c r="P39" s="18">
        <v>0</v>
      </c>
      <c r="Q39" s="19">
        <v>13</v>
      </c>
      <c r="R39" s="18" t="s">
        <v>13</v>
      </c>
      <c r="S39" s="18">
        <v>0</v>
      </c>
      <c r="T39" s="18" t="s">
        <v>14</v>
      </c>
      <c r="U39" s="20">
        <v>16</v>
      </c>
      <c r="V39" s="18" t="s">
        <v>13</v>
      </c>
      <c r="W39" s="21">
        <v>0</v>
      </c>
      <c r="X39" s="22" t="s">
        <v>2742</v>
      </c>
      <c r="Y39" s="106" t="s">
        <v>2743</v>
      </c>
      <c r="Z39" s="47">
        <v>86</v>
      </c>
    </row>
    <row r="40" spans="1:26" ht="18" customHeight="1">
      <c r="A40" s="89">
        <f>VLOOKUP(Z40,貼付け!A:C,2,0)</f>
        <v>1507</v>
      </c>
      <c r="B40" s="10" t="s">
        <v>82</v>
      </c>
      <c r="C40" s="10" t="s">
        <v>68</v>
      </c>
      <c r="D40" s="10" t="s">
        <v>69</v>
      </c>
      <c r="E40" s="11" t="s">
        <v>83</v>
      </c>
      <c r="F40" s="11" t="s">
        <v>52</v>
      </c>
      <c r="G40" s="12" t="s">
        <v>12</v>
      </c>
      <c r="H40" s="108" t="s">
        <v>16</v>
      </c>
      <c r="I40" s="12" t="s">
        <v>84</v>
      </c>
      <c r="J40" s="14">
        <v>8</v>
      </c>
      <c r="K40" s="15" t="s">
        <v>13</v>
      </c>
      <c r="L40" s="16">
        <v>45</v>
      </c>
      <c r="M40" s="17" t="s">
        <v>14</v>
      </c>
      <c r="N40" s="17">
        <v>12</v>
      </c>
      <c r="O40" s="17" t="s">
        <v>13</v>
      </c>
      <c r="P40" s="18">
        <v>0</v>
      </c>
      <c r="Q40" s="19"/>
      <c r="R40" s="18"/>
      <c r="S40" s="18"/>
      <c r="T40" s="18"/>
      <c r="U40" s="20"/>
      <c r="V40" s="18"/>
      <c r="W40" s="21"/>
      <c r="X40" s="22" t="s">
        <v>571</v>
      </c>
      <c r="Y40" s="106" t="s">
        <v>16</v>
      </c>
      <c r="Z40" s="47">
        <v>64</v>
      </c>
    </row>
    <row r="41" spans="1:26" ht="18" customHeight="1">
      <c r="A41" s="89">
        <f>VLOOKUP(Z41,貼付け!A:C,2,0)</f>
        <v>2571</v>
      </c>
      <c r="B41" s="10" t="s">
        <v>67</v>
      </c>
      <c r="C41" s="10" t="s">
        <v>68</v>
      </c>
      <c r="D41" s="10" t="s">
        <v>69</v>
      </c>
      <c r="E41" s="11" t="s">
        <v>1029</v>
      </c>
      <c r="F41" s="11" t="s">
        <v>20</v>
      </c>
      <c r="G41" s="12" t="s">
        <v>12</v>
      </c>
      <c r="H41" s="108" t="s">
        <v>16</v>
      </c>
      <c r="I41" s="12" t="s">
        <v>70</v>
      </c>
      <c r="J41" s="14">
        <v>9</v>
      </c>
      <c r="K41" s="15" t="s">
        <v>13</v>
      </c>
      <c r="L41" s="16">
        <v>0</v>
      </c>
      <c r="M41" s="17" t="s">
        <v>14</v>
      </c>
      <c r="N41" s="17">
        <v>13</v>
      </c>
      <c r="O41" s="17" t="s">
        <v>13</v>
      </c>
      <c r="P41" s="18">
        <v>0</v>
      </c>
      <c r="Q41" s="19">
        <v>16</v>
      </c>
      <c r="R41" s="18" t="s">
        <v>13</v>
      </c>
      <c r="S41" s="18">
        <v>0</v>
      </c>
      <c r="T41" s="18" t="s">
        <v>14</v>
      </c>
      <c r="U41" s="20">
        <v>19</v>
      </c>
      <c r="V41" s="18" t="s">
        <v>13</v>
      </c>
      <c r="W41" s="21">
        <v>0</v>
      </c>
      <c r="X41" s="22" t="s">
        <v>570</v>
      </c>
      <c r="Y41" s="106" t="s">
        <v>16</v>
      </c>
      <c r="Z41" s="47">
        <v>197</v>
      </c>
    </row>
    <row r="42" spans="1:26" ht="18" customHeight="1">
      <c r="A42" s="89">
        <f>VLOOKUP(Z42,貼付け!A:C,2,0)</f>
        <v>1403</v>
      </c>
      <c r="B42" s="10" t="s">
        <v>1085</v>
      </c>
      <c r="C42" s="10" t="s">
        <v>333</v>
      </c>
      <c r="D42" s="10" t="s">
        <v>19</v>
      </c>
      <c r="E42" s="11" t="s">
        <v>334</v>
      </c>
      <c r="F42" s="11" t="s">
        <v>20</v>
      </c>
      <c r="G42" s="12" t="s">
        <v>12</v>
      </c>
      <c r="H42" s="108" t="s">
        <v>16</v>
      </c>
      <c r="I42" s="12" t="s">
        <v>335</v>
      </c>
      <c r="J42" s="14">
        <v>9</v>
      </c>
      <c r="K42" s="15" t="s">
        <v>13</v>
      </c>
      <c r="L42" s="16">
        <v>0</v>
      </c>
      <c r="M42" s="17" t="s">
        <v>14</v>
      </c>
      <c r="N42" s="17">
        <v>12</v>
      </c>
      <c r="O42" s="17" t="s">
        <v>13</v>
      </c>
      <c r="P42" s="18">
        <v>30</v>
      </c>
      <c r="Q42" s="19">
        <v>12</v>
      </c>
      <c r="R42" s="18" t="s">
        <v>13</v>
      </c>
      <c r="S42" s="18">
        <v>30</v>
      </c>
      <c r="T42" s="18" t="s">
        <v>14</v>
      </c>
      <c r="U42" s="20">
        <v>15</v>
      </c>
      <c r="V42" s="18" t="s">
        <v>13</v>
      </c>
      <c r="W42" s="21">
        <v>0</v>
      </c>
      <c r="X42" s="22" t="s">
        <v>572</v>
      </c>
      <c r="Y42" s="106" t="s">
        <v>1086</v>
      </c>
      <c r="Z42" s="47">
        <v>134</v>
      </c>
    </row>
    <row r="43" spans="1:26" ht="18" customHeight="1">
      <c r="A43" s="89">
        <f>VLOOKUP(Z43,貼付け!A:C,2,0)</f>
        <v>321</v>
      </c>
      <c r="B43" s="10" t="s">
        <v>202</v>
      </c>
      <c r="C43" s="10" t="s">
        <v>203</v>
      </c>
      <c r="D43" s="10" t="s">
        <v>19</v>
      </c>
      <c r="E43" s="11" t="s">
        <v>1031</v>
      </c>
      <c r="F43" s="11" t="s">
        <v>20</v>
      </c>
      <c r="G43" s="12" t="s">
        <v>12</v>
      </c>
      <c r="H43" s="108" t="s">
        <v>16</v>
      </c>
      <c r="I43" s="12" t="s">
        <v>204</v>
      </c>
      <c r="J43" s="14"/>
      <c r="K43" s="15"/>
      <c r="L43" s="16"/>
      <c r="M43" s="17"/>
      <c r="N43" s="17"/>
      <c r="O43" s="17"/>
      <c r="P43" s="18"/>
      <c r="Q43" s="19">
        <v>13</v>
      </c>
      <c r="R43" s="18" t="s">
        <v>13</v>
      </c>
      <c r="S43" s="18">
        <v>0</v>
      </c>
      <c r="T43" s="18" t="s">
        <v>14</v>
      </c>
      <c r="U43" s="20">
        <v>16</v>
      </c>
      <c r="V43" s="18" t="s">
        <v>13</v>
      </c>
      <c r="W43" s="21">
        <v>0</v>
      </c>
      <c r="X43" s="22" t="s">
        <v>1083</v>
      </c>
      <c r="Y43" s="106" t="s">
        <v>2685</v>
      </c>
      <c r="Z43" s="47">
        <v>267</v>
      </c>
    </row>
    <row r="44" spans="1:26" ht="18" customHeight="1">
      <c r="A44" s="89">
        <f>VLOOKUP(Z44,貼付け!A:C,2,0)</f>
        <v>1801</v>
      </c>
      <c r="B44" s="10" t="s">
        <v>104</v>
      </c>
      <c r="C44" s="10" t="s">
        <v>105</v>
      </c>
      <c r="D44" s="10" t="s">
        <v>106</v>
      </c>
      <c r="E44" s="11" t="s">
        <v>107</v>
      </c>
      <c r="F44" s="11" t="s">
        <v>20</v>
      </c>
      <c r="G44" s="12" t="s">
        <v>12</v>
      </c>
      <c r="H44" s="108" t="s">
        <v>16</v>
      </c>
      <c r="I44" s="12" t="s">
        <v>573</v>
      </c>
      <c r="J44" s="14">
        <v>10</v>
      </c>
      <c r="K44" s="15" t="s">
        <v>13</v>
      </c>
      <c r="L44" s="16">
        <v>0</v>
      </c>
      <c r="M44" s="17" t="s">
        <v>14</v>
      </c>
      <c r="N44" s="17">
        <v>12</v>
      </c>
      <c r="O44" s="17" t="s">
        <v>13</v>
      </c>
      <c r="P44" s="18">
        <v>0</v>
      </c>
      <c r="Q44" s="19">
        <v>16</v>
      </c>
      <c r="R44" s="18" t="s">
        <v>13</v>
      </c>
      <c r="S44" s="18">
        <v>0</v>
      </c>
      <c r="T44" s="18" t="s">
        <v>14</v>
      </c>
      <c r="U44" s="20">
        <v>22</v>
      </c>
      <c r="V44" s="18" t="s">
        <v>13</v>
      </c>
      <c r="W44" s="21">
        <v>0</v>
      </c>
      <c r="X44" s="22" t="s">
        <v>574</v>
      </c>
      <c r="Y44" s="106" t="s">
        <v>2817</v>
      </c>
      <c r="Z44" s="47">
        <v>2</v>
      </c>
    </row>
    <row r="45" spans="1:26" ht="18" customHeight="1">
      <c r="A45" s="89">
        <f>VLOOKUP(Z45,貼付け!A:C,2,0)</f>
        <v>2682</v>
      </c>
      <c r="B45" s="10" t="s">
        <v>498</v>
      </c>
      <c r="C45" s="10" t="s">
        <v>711</v>
      </c>
      <c r="D45" s="10" t="s">
        <v>106</v>
      </c>
      <c r="E45" s="11" t="s">
        <v>2421</v>
      </c>
      <c r="F45" s="11" t="s">
        <v>39</v>
      </c>
      <c r="G45" s="12" t="s">
        <v>12</v>
      </c>
      <c r="H45" s="108" t="s">
        <v>16</v>
      </c>
      <c r="I45" s="109" t="s">
        <v>2818</v>
      </c>
      <c r="J45" s="14">
        <v>9</v>
      </c>
      <c r="K45" s="15" t="s">
        <v>13</v>
      </c>
      <c r="L45" s="16">
        <v>0</v>
      </c>
      <c r="M45" s="17" t="s">
        <v>14</v>
      </c>
      <c r="N45" s="17">
        <v>13</v>
      </c>
      <c r="O45" s="17" t="s">
        <v>13</v>
      </c>
      <c r="P45" s="18">
        <v>0</v>
      </c>
      <c r="Q45" s="19">
        <v>14</v>
      </c>
      <c r="R45" s="18" t="s">
        <v>13</v>
      </c>
      <c r="S45" s="18">
        <v>0</v>
      </c>
      <c r="T45" s="18" t="s">
        <v>14</v>
      </c>
      <c r="U45" s="20">
        <v>17</v>
      </c>
      <c r="V45" s="18" t="s">
        <v>13</v>
      </c>
      <c r="W45" s="21">
        <v>0</v>
      </c>
      <c r="X45" s="22" t="s">
        <v>713</v>
      </c>
      <c r="Y45" s="106" t="s">
        <v>2819</v>
      </c>
      <c r="Z45" s="47">
        <v>89</v>
      </c>
    </row>
    <row r="46" spans="1:26" ht="18" customHeight="1">
      <c r="A46" s="89">
        <f>VLOOKUP(Z46,貼付け!A:C,2,0)</f>
        <v>3013</v>
      </c>
      <c r="B46" s="10" t="s">
        <v>2198</v>
      </c>
      <c r="C46" s="10" t="s">
        <v>2197</v>
      </c>
      <c r="D46" s="10" t="s">
        <v>106</v>
      </c>
      <c r="E46" s="11" t="s">
        <v>2760</v>
      </c>
      <c r="F46" s="11" t="s">
        <v>20</v>
      </c>
      <c r="G46" s="12" t="s">
        <v>12</v>
      </c>
      <c r="H46" s="108" t="s">
        <v>16</v>
      </c>
      <c r="I46" s="12" t="s">
        <v>2200</v>
      </c>
      <c r="J46" s="14"/>
      <c r="K46" s="15"/>
      <c r="L46" s="16"/>
      <c r="M46" s="17"/>
      <c r="N46" s="17"/>
      <c r="O46" s="17"/>
      <c r="P46" s="18"/>
      <c r="Q46" s="19">
        <v>13</v>
      </c>
      <c r="R46" s="18" t="s">
        <v>13</v>
      </c>
      <c r="S46" s="18">
        <v>0</v>
      </c>
      <c r="T46" s="18" t="s">
        <v>14</v>
      </c>
      <c r="U46" s="20">
        <v>19</v>
      </c>
      <c r="V46" s="18" t="s">
        <v>13</v>
      </c>
      <c r="W46" s="21">
        <v>0</v>
      </c>
      <c r="X46" s="22"/>
      <c r="Y46" s="106" t="s">
        <v>2761</v>
      </c>
      <c r="Z46" s="47">
        <v>299</v>
      </c>
    </row>
    <row r="47" spans="1:26" ht="18" customHeight="1">
      <c r="A47" s="89">
        <f>VLOOKUP(Z47,貼付け!A:C,2,0)</f>
        <v>2036</v>
      </c>
      <c r="B47" s="10" t="s">
        <v>2278</v>
      </c>
      <c r="C47" s="10" t="s">
        <v>865</v>
      </c>
      <c r="D47" s="10" t="s">
        <v>106</v>
      </c>
      <c r="E47" s="11" t="s">
        <v>2737</v>
      </c>
      <c r="F47" s="11" t="s">
        <v>29</v>
      </c>
      <c r="G47" s="12" t="s">
        <v>12</v>
      </c>
      <c r="H47" s="108" t="s">
        <v>16</v>
      </c>
      <c r="I47" s="12" t="s">
        <v>866</v>
      </c>
      <c r="J47" s="14">
        <v>8</v>
      </c>
      <c r="K47" s="15" t="s">
        <v>13</v>
      </c>
      <c r="L47" s="16">
        <v>0</v>
      </c>
      <c r="M47" s="17" t="s">
        <v>14</v>
      </c>
      <c r="N47" s="17">
        <v>14</v>
      </c>
      <c r="O47" s="17" t="s">
        <v>13</v>
      </c>
      <c r="P47" s="18">
        <v>0</v>
      </c>
      <c r="Q47" s="19"/>
      <c r="R47" s="18"/>
      <c r="S47" s="18"/>
      <c r="T47" s="18"/>
      <c r="U47" s="20"/>
      <c r="V47" s="18"/>
      <c r="W47" s="21"/>
      <c r="X47" s="22"/>
      <c r="Y47" s="106" t="s">
        <v>2738</v>
      </c>
      <c r="Z47" s="47">
        <v>305</v>
      </c>
    </row>
    <row r="48" spans="1:26" ht="18" customHeight="1">
      <c r="A48" s="89">
        <f>VLOOKUP(Z48,貼付け!A:C,2,0)</f>
        <v>1702</v>
      </c>
      <c r="B48" s="10" t="s">
        <v>2361</v>
      </c>
      <c r="C48" s="10" t="s">
        <v>2362</v>
      </c>
      <c r="D48" s="10" t="s">
        <v>326</v>
      </c>
      <c r="E48" s="11" t="s">
        <v>2363</v>
      </c>
      <c r="F48" s="11" t="s">
        <v>20</v>
      </c>
      <c r="G48" s="12" t="s">
        <v>15</v>
      </c>
      <c r="H48" s="108" t="s">
        <v>17</v>
      </c>
      <c r="I48" s="12" t="s">
        <v>2364</v>
      </c>
      <c r="J48" s="14">
        <v>9</v>
      </c>
      <c r="K48" s="15" t="s">
        <v>13</v>
      </c>
      <c r="L48" s="16">
        <v>0</v>
      </c>
      <c r="M48" s="17" t="s">
        <v>14</v>
      </c>
      <c r="N48" s="17">
        <v>12</v>
      </c>
      <c r="O48" s="17" t="s">
        <v>13</v>
      </c>
      <c r="P48" s="18">
        <v>0</v>
      </c>
      <c r="Q48" s="19">
        <v>12</v>
      </c>
      <c r="R48" s="18" t="s">
        <v>13</v>
      </c>
      <c r="S48" s="18">
        <v>0</v>
      </c>
      <c r="T48" s="18" t="s">
        <v>14</v>
      </c>
      <c r="U48" s="20">
        <v>17</v>
      </c>
      <c r="V48" s="18" t="s">
        <v>13</v>
      </c>
      <c r="W48" s="21">
        <v>0</v>
      </c>
      <c r="X48" s="22" t="s">
        <v>2360</v>
      </c>
      <c r="Y48" s="106" t="s">
        <v>16</v>
      </c>
      <c r="Z48" s="47">
        <v>25</v>
      </c>
    </row>
    <row r="49" spans="1:26" ht="18" customHeight="1">
      <c r="A49" s="89">
        <f>VLOOKUP(Z49,貼付け!A:C,2,0)</f>
        <v>356</v>
      </c>
      <c r="B49" s="10" t="s">
        <v>425</v>
      </c>
      <c r="C49" s="10" t="s">
        <v>426</v>
      </c>
      <c r="D49" s="10" t="s">
        <v>326</v>
      </c>
      <c r="E49" s="11" t="s">
        <v>427</v>
      </c>
      <c r="F49" s="11" t="s">
        <v>39</v>
      </c>
      <c r="G49" s="12" t="s">
        <v>12</v>
      </c>
      <c r="H49" s="108" t="s">
        <v>16</v>
      </c>
      <c r="I49" s="12" t="s">
        <v>428</v>
      </c>
      <c r="J49" s="14">
        <v>8</v>
      </c>
      <c r="K49" s="15" t="s">
        <v>13</v>
      </c>
      <c r="L49" s="16">
        <v>0</v>
      </c>
      <c r="M49" s="17" t="s">
        <v>14</v>
      </c>
      <c r="N49" s="17">
        <v>12</v>
      </c>
      <c r="O49" s="17" t="s">
        <v>13</v>
      </c>
      <c r="P49" s="18">
        <v>0</v>
      </c>
      <c r="Q49" s="19">
        <v>12</v>
      </c>
      <c r="R49" s="18" t="s">
        <v>13</v>
      </c>
      <c r="S49" s="18">
        <v>0</v>
      </c>
      <c r="T49" s="18" t="s">
        <v>14</v>
      </c>
      <c r="U49" s="20">
        <v>14</v>
      </c>
      <c r="V49" s="18" t="s">
        <v>13</v>
      </c>
      <c r="W49" s="21">
        <v>0</v>
      </c>
      <c r="X49" s="22" t="s">
        <v>575</v>
      </c>
      <c r="Y49" s="106" t="s">
        <v>714</v>
      </c>
      <c r="Z49" s="47">
        <v>245</v>
      </c>
    </row>
    <row r="50" spans="1:26" ht="18" customHeight="1">
      <c r="A50" s="89">
        <f>VLOOKUP(Z50,貼付け!A:C,2,0)</f>
        <v>280</v>
      </c>
      <c r="B50" s="10" t="s">
        <v>363</v>
      </c>
      <c r="C50" s="10" t="s">
        <v>364</v>
      </c>
      <c r="D50" s="10" t="s">
        <v>136</v>
      </c>
      <c r="E50" s="11" t="s">
        <v>365</v>
      </c>
      <c r="F50" s="11" t="s">
        <v>29</v>
      </c>
      <c r="G50" s="12" t="s">
        <v>12</v>
      </c>
      <c r="H50" s="108" t="s">
        <v>16</v>
      </c>
      <c r="I50" s="12" t="s">
        <v>366</v>
      </c>
      <c r="J50" s="14"/>
      <c r="K50" s="15"/>
      <c r="L50" s="16"/>
      <c r="M50" s="17"/>
      <c r="N50" s="17"/>
      <c r="O50" s="17"/>
      <c r="P50" s="18"/>
      <c r="Q50" s="19">
        <v>20</v>
      </c>
      <c r="R50" s="18" t="s">
        <v>13</v>
      </c>
      <c r="S50" s="18">
        <v>0</v>
      </c>
      <c r="T50" s="18" t="s">
        <v>14</v>
      </c>
      <c r="U50" s="20">
        <v>21</v>
      </c>
      <c r="V50" s="18" t="s">
        <v>13</v>
      </c>
      <c r="W50" s="21">
        <v>0</v>
      </c>
      <c r="X50" s="22"/>
      <c r="Y50" s="106" t="s">
        <v>16</v>
      </c>
      <c r="Z50" s="47">
        <v>5</v>
      </c>
    </row>
    <row r="51" spans="1:26" ht="18" customHeight="1">
      <c r="A51" s="89">
        <f>VLOOKUP(Z51,貼付け!A:C,2,0)</f>
        <v>1891</v>
      </c>
      <c r="B51" s="10" t="s">
        <v>134</v>
      </c>
      <c r="C51" s="10" t="s">
        <v>135</v>
      </c>
      <c r="D51" s="10" t="s">
        <v>136</v>
      </c>
      <c r="E51" s="11" t="s">
        <v>2668</v>
      </c>
      <c r="F51" s="11" t="s">
        <v>20</v>
      </c>
      <c r="G51" s="12" t="s">
        <v>15</v>
      </c>
      <c r="H51" s="108" t="s">
        <v>17</v>
      </c>
      <c r="I51" s="12" t="s">
        <v>137</v>
      </c>
      <c r="J51" s="14">
        <v>9</v>
      </c>
      <c r="K51" s="15" t="s">
        <v>13</v>
      </c>
      <c r="L51" s="16">
        <v>0</v>
      </c>
      <c r="M51" s="17" t="s">
        <v>14</v>
      </c>
      <c r="N51" s="17">
        <v>11</v>
      </c>
      <c r="O51" s="17" t="s">
        <v>13</v>
      </c>
      <c r="P51" s="18">
        <v>0</v>
      </c>
      <c r="Q51" s="19"/>
      <c r="R51" s="18"/>
      <c r="S51" s="18"/>
      <c r="T51" s="18"/>
      <c r="U51" s="20"/>
      <c r="V51" s="18"/>
      <c r="W51" s="21"/>
      <c r="X51" s="22"/>
      <c r="Y51" s="106" t="s">
        <v>1033</v>
      </c>
      <c r="Z51" s="47">
        <v>188</v>
      </c>
    </row>
    <row r="52" spans="1:26" ht="18" customHeight="1">
      <c r="A52" s="89">
        <f>VLOOKUP(Z52,貼付け!A:C,2,0)</f>
        <v>1942</v>
      </c>
      <c r="B52" s="10" t="s">
        <v>382</v>
      </c>
      <c r="C52" s="10" t="s">
        <v>383</v>
      </c>
      <c r="D52" s="10" t="s">
        <v>136</v>
      </c>
      <c r="E52" s="11" t="s">
        <v>2670</v>
      </c>
      <c r="F52" s="11" t="s">
        <v>29</v>
      </c>
      <c r="G52" s="12" t="s">
        <v>12</v>
      </c>
      <c r="H52" s="108" t="s">
        <v>16</v>
      </c>
      <c r="I52" s="109" t="s">
        <v>1032</v>
      </c>
      <c r="J52" s="14">
        <v>8</v>
      </c>
      <c r="K52" s="15" t="s">
        <v>13</v>
      </c>
      <c r="L52" s="16">
        <v>0</v>
      </c>
      <c r="M52" s="17" t="s">
        <v>14</v>
      </c>
      <c r="N52" s="17">
        <v>14</v>
      </c>
      <c r="O52" s="17" t="s">
        <v>13</v>
      </c>
      <c r="P52" s="18">
        <v>0</v>
      </c>
      <c r="Q52" s="19"/>
      <c r="R52" s="18"/>
      <c r="S52" s="18"/>
      <c r="T52" s="18"/>
      <c r="U52" s="20"/>
      <c r="V52" s="18"/>
      <c r="W52" s="21"/>
      <c r="X52" s="22" t="s">
        <v>715</v>
      </c>
      <c r="Y52" s="106" t="s">
        <v>2540</v>
      </c>
      <c r="Z52" s="47">
        <v>202</v>
      </c>
    </row>
    <row r="53" spans="1:26" ht="18" customHeight="1">
      <c r="A53" s="89">
        <f>VLOOKUP(Z53,貼付け!A:C,2,0)</f>
        <v>279</v>
      </c>
      <c r="B53" s="10" t="s">
        <v>1034</v>
      </c>
      <c r="C53" s="10" t="s">
        <v>423</v>
      </c>
      <c r="D53" s="10" t="s">
        <v>136</v>
      </c>
      <c r="E53" s="11" t="s">
        <v>2567</v>
      </c>
      <c r="F53" s="11" t="s">
        <v>20</v>
      </c>
      <c r="G53" s="12" t="s">
        <v>15</v>
      </c>
      <c r="H53" s="108" t="s">
        <v>17</v>
      </c>
      <c r="I53" s="12" t="s">
        <v>736</v>
      </c>
      <c r="J53" s="14"/>
      <c r="K53" s="15"/>
      <c r="L53" s="16"/>
      <c r="M53" s="17"/>
      <c r="N53" s="17"/>
      <c r="O53" s="17"/>
      <c r="P53" s="18"/>
      <c r="Q53" s="19">
        <v>16</v>
      </c>
      <c r="R53" s="18" t="s">
        <v>13</v>
      </c>
      <c r="S53" s="18">
        <v>0</v>
      </c>
      <c r="T53" s="18" t="s">
        <v>14</v>
      </c>
      <c r="U53" s="20">
        <v>17</v>
      </c>
      <c r="V53" s="18" t="s">
        <v>13</v>
      </c>
      <c r="W53" s="21">
        <v>0</v>
      </c>
      <c r="X53" s="22"/>
      <c r="Y53" s="106" t="s">
        <v>16</v>
      </c>
      <c r="Z53" s="47">
        <v>227</v>
      </c>
    </row>
    <row r="54" spans="1:26" ht="18" customHeight="1">
      <c r="A54" s="89">
        <f>VLOOKUP(Z54,貼付け!A:C,2,0)</f>
        <v>2698</v>
      </c>
      <c r="B54" s="10" t="s">
        <v>424</v>
      </c>
      <c r="C54" s="10" t="s">
        <v>423</v>
      </c>
      <c r="D54" s="10" t="s">
        <v>136</v>
      </c>
      <c r="E54" s="11" t="s">
        <v>2568</v>
      </c>
      <c r="F54" s="11" t="s">
        <v>20</v>
      </c>
      <c r="G54" s="12" t="s">
        <v>15</v>
      </c>
      <c r="H54" s="108" t="s">
        <v>17</v>
      </c>
      <c r="I54" s="12" t="s">
        <v>577</v>
      </c>
      <c r="J54" s="14"/>
      <c r="K54" s="15"/>
      <c r="L54" s="16"/>
      <c r="M54" s="17"/>
      <c r="N54" s="17"/>
      <c r="O54" s="17"/>
      <c r="P54" s="18"/>
      <c r="Q54" s="19">
        <v>13</v>
      </c>
      <c r="R54" s="18" t="s">
        <v>13</v>
      </c>
      <c r="S54" s="18">
        <v>0</v>
      </c>
      <c r="T54" s="18" t="s">
        <v>14</v>
      </c>
      <c r="U54" s="20">
        <v>19</v>
      </c>
      <c r="V54" s="18" t="s">
        <v>13</v>
      </c>
      <c r="W54" s="21">
        <v>0</v>
      </c>
      <c r="X54" s="22"/>
      <c r="Y54" s="106" t="s">
        <v>16</v>
      </c>
      <c r="Z54" s="47">
        <v>228</v>
      </c>
    </row>
    <row r="55" spans="1:26" ht="18" customHeight="1">
      <c r="A55" s="89">
        <f>VLOOKUP(Z55,貼付け!A:C,2,0)</f>
        <v>999</v>
      </c>
      <c r="B55" s="10" t="s">
        <v>2264</v>
      </c>
      <c r="C55" s="10" t="s">
        <v>1923</v>
      </c>
      <c r="D55" s="10" t="s">
        <v>656</v>
      </c>
      <c r="E55" s="11" t="s">
        <v>2414</v>
      </c>
      <c r="F55" s="11" t="s">
        <v>29</v>
      </c>
      <c r="G55" s="12" t="s">
        <v>12</v>
      </c>
      <c r="H55" s="108" t="s">
        <v>16</v>
      </c>
      <c r="I55" s="12" t="s">
        <v>2415</v>
      </c>
      <c r="J55" s="14">
        <v>9</v>
      </c>
      <c r="K55" s="15" t="s">
        <v>13</v>
      </c>
      <c r="L55" s="16">
        <v>0</v>
      </c>
      <c r="M55" s="17" t="s">
        <v>14</v>
      </c>
      <c r="N55" s="17">
        <v>12</v>
      </c>
      <c r="O55" s="17" t="s">
        <v>13</v>
      </c>
      <c r="P55" s="18">
        <v>0</v>
      </c>
      <c r="Q55" s="19">
        <v>12</v>
      </c>
      <c r="R55" s="18" t="s">
        <v>13</v>
      </c>
      <c r="S55" s="18">
        <v>0</v>
      </c>
      <c r="T55" s="18" t="s">
        <v>14</v>
      </c>
      <c r="U55" s="20">
        <v>15</v>
      </c>
      <c r="V55" s="18" t="s">
        <v>13</v>
      </c>
      <c r="W55" s="21">
        <v>0</v>
      </c>
      <c r="X55" s="22"/>
      <c r="Y55" s="106" t="s">
        <v>2416</v>
      </c>
      <c r="Z55" s="47">
        <v>80</v>
      </c>
    </row>
    <row r="56" spans="1:26" ht="18" customHeight="1">
      <c r="A56" s="89">
        <f>VLOOKUP(Z56,貼付け!A:C,2,0)</f>
        <v>3026</v>
      </c>
      <c r="B56" s="10" t="s">
        <v>2787</v>
      </c>
      <c r="C56" s="10" t="s">
        <v>655</v>
      </c>
      <c r="D56" s="10" t="s">
        <v>656</v>
      </c>
      <c r="E56" s="11" t="s">
        <v>2788</v>
      </c>
      <c r="F56" s="11" t="s">
        <v>20</v>
      </c>
      <c r="G56" s="12" t="s">
        <v>12</v>
      </c>
      <c r="H56" s="108" t="s">
        <v>16</v>
      </c>
      <c r="I56" s="12" t="s">
        <v>2225</v>
      </c>
      <c r="J56" s="14">
        <v>9</v>
      </c>
      <c r="K56" s="15" t="s">
        <v>13</v>
      </c>
      <c r="L56" s="16">
        <v>0</v>
      </c>
      <c r="M56" s="17" t="s">
        <v>14</v>
      </c>
      <c r="N56" s="17">
        <v>12</v>
      </c>
      <c r="O56" s="17" t="s">
        <v>13</v>
      </c>
      <c r="P56" s="18">
        <v>0</v>
      </c>
      <c r="Q56" s="19">
        <v>12</v>
      </c>
      <c r="R56" s="18" t="s">
        <v>13</v>
      </c>
      <c r="S56" s="18">
        <v>0</v>
      </c>
      <c r="T56" s="18" t="s">
        <v>14</v>
      </c>
      <c r="U56" s="20">
        <v>17</v>
      </c>
      <c r="V56" s="18" t="s">
        <v>13</v>
      </c>
      <c r="W56" s="21">
        <v>0</v>
      </c>
      <c r="X56" s="22"/>
      <c r="Y56" s="106" t="s">
        <v>2789</v>
      </c>
      <c r="Z56" s="47">
        <v>328</v>
      </c>
    </row>
    <row r="57" spans="1:26" ht="18" customHeight="1">
      <c r="A57" s="89">
        <f>VLOOKUP(Z57,貼付け!A:C,2,0)</f>
        <v>322</v>
      </c>
      <c r="B57" s="10" t="s">
        <v>62</v>
      </c>
      <c r="C57" s="10" t="s">
        <v>63</v>
      </c>
      <c r="D57" s="10" t="s">
        <v>64</v>
      </c>
      <c r="E57" s="11" t="s">
        <v>65</v>
      </c>
      <c r="F57" s="11" t="s">
        <v>20</v>
      </c>
      <c r="G57" s="12" t="s">
        <v>12</v>
      </c>
      <c r="H57" s="108" t="s">
        <v>16</v>
      </c>
      <c r="I57" s="12" t="s">
        <v>66</v>
      </c>
      <c r="J57" s="14">
        <v>6</v>
      </c>
      <c r="K57" s="15" t="s">
        <v>13</v>
      </c>
      <c r="L57" s="16">
        <v>0</v>
      </c>
      <c r="M57" s="17" t="s">
        <v>14</v>
      </c>
      <c r="N57" s="17">
        <v>12</v>
      </c>
      <c r="O57" s="17" t="s">
        <v>13</v>
      </c>
      <c r="P57" s="18">
        <v>0</v>
      </c>
      <c r="Q57" s="19"/>
      <c r="R57" s="18"/>
      <c r="S57" s="18"/>
      <c r="T57" s="18"/>
      <c r="U57" s="20"/>
      <c r="V57" s="18"/>
      <c r="W57" s="21"/>
      <c r="X57" s="22"/>
      <c r="Y57" s="106" t="s">
        <v>16</v>
      </c>
      <c r="Z57" s="47">
        <v>16</v>
      </c>
    </row>
    <row r="58" spans="1:26" ht="18" customHeight="1">
      <c r="A58" s="89">
        <f>VLOOKUP(Z58,貼付け!A:C,2,0)</f>
        <v>327</v>
      </c>
      <c r="B58" s="10" t="s">
        <v>2385</v>
      </c>
      <c r="C58" s="10" t="s">
        <v>716</v>
      </c>
      <c r="D58" s="10" t="s">
        <v>64</v>
      </c>
      <c r="E58" s="11" t="s">
        <v>737</v>
      </c>
      <c r="F58" s="11" t="s">
        <v>20</v>
      </c>
      <c r="G58" s="12" t="s">
        <v>12</v>
      </c>
      <c r="H58" s="108" t="s">
        <v>16</v>
      </c>
      <c r="I58" s="12" t="s">
        <v>2386</v>
      </c>
      <c r="J58" s="14">
        <v>9</v>
      </c>
      <c r="K58" s="15" t="s">
        <v>13</v>
      </c>
      <c r="L58" s="16">
        <v>0</v>
      </c>
      <c r="M58" s="17" t="s">
        <v>14</v>
      </c>
      <c r="N58" s="17">
        <v>12</v>
      </c>
      <c r="O58" s="17" t="s">
        <v>13</v>
      </c>
      <c r="P58" s="18">
        <v>30</v>
      </c>
      <c r="Q58" s="19">
        <v>15</v>
      </c>
      <c r="R58" s="18" t="s">
        <v>13</v>
      </c>
      <c r="S58" s="18">
        <v>0</v>
      </c>
      <c r="T58" s="18" t="s">
        <v>14</v>
      </c>
      <c r="U58" s="20">
        <v>17</v>
      </c>
      <c r="V58" s="18" t="s">
        <v>13</v>
      </c>
      <c r="W58" s="21">
        <v>30</v>
      </c>
      <c r="X58" s="22"/>
      <c r="Y58" s="106" t="s">
        <v>2387</v>
      </c>
      <c r="Z58" s="47">
        <v>54</v>
      </c>
    </row>
    <row r="59" spans="1:26" ht="18" customHeight="1">
      <c r="A59" s="89">
        <f>VLOOKUP(Z59,貼付け!A:C,2,0)</f>
        <v>2843</v>
      </c>
      <c r="B59" s="10" t="s">
        <v>1035</v>
      </c>
      <c r="C59" s="10" t="s">
        <v>1036</v>
      </c>
      <c r="D59" s="10" t="s">
        <v>64</v>
      </c>
      <c r="E59" s="11" t="s">
        <v>2695</v>
      </c>
      <c r="F59" s="11" t="s">
        <v>39</v>
      </c>
      <c r="G59" s="12" t="s">
        <v>12</v>
      </c>
      <c r="H59" s="108" t="s">
        <v>16</v>
      </c>
      <c r="I59" s="12" t="s">
        <v>1037</v>
      </c>
      <c r="J59" s="14"/>
      <c r="K59" s="15"/>
      <c r="L59" s="16"/>
      <c r="M59" s="17"/>
      <c r="N59" s="17"/>
      <c r="O59" s="17"/>
      <c r="P59" s="18"/>
      <c r="Q59" s="19">
        <v>13</v>
      </c>
      <c r="R59" s="18" t="s">
        <v>13</v>
      </c>
      <c r="S59" s="18">
        <v>0</v>
      </c>
      <c r="T59" s="18" t="s">
        <v>14</v>
      </c>
      <c r="U59" s="20">
        <v>19</v>
      </c>
      <c r="V59" s="18" t="s">
        <v>13</v>
      </c>
      <c r="W59" s="21">
        <v>0</v>
      </c>
      <c r="X59" s="22" t="s">
        <v>1108</v>
      </c>
      <c r="Y59" s="106" t="s">
        <v>2696</v>
      </c>
      <c r="Z59" s="47">
        <v>58</v>
      </c>
    </row>
    <row r="60" spans="1:26" ht="18" customHeight="1">
      <c r="A60" s="89">
        <f>VLOOKUP(Z60,貼付け!A:C,2,0)</f>
        <v>1981</v>
      </c>
      <c r="B60" s="10" t="s">
        <v>320</v>
      </c>
      <c r="C60" s="10" t="s">
        <v>321</v>
      </c>
      <c r="D60" s="10" t="s">
        <v>64</v>
      </c>
      <c r="E60" s="11" t="s">
        <v>322</v>
      </c>
      <c r="F60" s="11" t="s">
        <v>20</v>
      </c>
      <c r="G60" s="12" t="s">
        <v>15</v>
      </c>
      <c r="H60" s="108" t="s">
        <v>17</v>
      </c>
      <c r="I60" s="12" t="s">
        <v>323</v>
      </c>
      <c r="J60" s="14">
        <v>9</v>
      </c>
      <c r="K60" s="15" t="s">
        <v>13</v>
      </c>
      <c r="L60" s="16">
        <v>0</v>
      </c>
      <c r="M60" s="17" t="s">
        <v>14</v>
      </c>
      <c r="N60" s="17">
        <v>12</v>
      </c>
      <c r="O60" s="17" t="s">
        <v>13</v>
      </c>
      <c r="P60" s="18">
        <v>0</v>
      </c>
      <c r="Q60" s="19">
        <v>13</v>
      </c>
      <c r="R60" s="18" t="s">
        <v>13</v>
      </c>
      <c r="S60" s="18">
        <v>0</v>
      </c>
      <c r="T60" s="18" t="s">
        <v>14</v>
      </c>
      <c r="U60" s="20">
        <v>17</v>
      </c>
      <c r="V60" s="18" t="s">
        <v>13</v>
      </c>
      <c r="W60" s="21">
        <v>0</v>
      </c>
      <c r="X60" s="22"/>
      <c r="Y60" s="106" t="s">
        <v>657</v>
      </c>
      <c r="Z60" s="47">
        <v>79</v>
      </c>
    </row>
    <row r="61" spans="1:26" ht="18" customHeight="1">
      <c r="A61" s="89">
        <f>VLOOKUP(Z61,貼付け!A:C,2,0)</f>
        <v>323</v>
      </c>
      <c r="B61" s="10" t="s">
        <v>2045</v>
      </c>
      <c r="C61" s="10" t="s">
        <v>142</v>
      </c>
      <c r="D61" s="10" t="s">
        <v>64</v>
      </c>
      <c r="E61" s="11" t="s">
        <v>2046</v>
      </c>
      <c r="F61" s="11" t="s">
        <v>20</v>
      </c>
      <c r="G61" s="12" t="s">
        <v>12</v>
      </c>
      <c r="H61" s="108" t="s">
        <v>16</v>
      </c>
      <c r="I61" s="12" t="s">
        <v>143</v>
      </c>
      <c r="J61" s="14">
        <v>9</v>
      </c>
      <c r="K61" s="15" t="s">
        <v>13</v>
      </c>
      <c r="L61" s="16">
        <v>0</v>
      </c>
      <c r="M61" s="17" t="s">
        <v>14</v>
      </c>
      <c r="N61" s="17">
        <v>13</v>
      </c>
      <c r="O61" s="17" t="s">
        <v>13</v>
      </c>
      <c r="P61" s="18">
        <v>0</v>
      </c>
      <c r="Q61" s="19"/>
      <c r="R61" s="18"/>
      <c r="S61" s="18"/>
      <c r="T61" s="18"/>
      <c r="U61" s="20"/>
      <c r="V61" s="18"/>
      <c r="W61" s="21"/>
      <c r="X61" s="22" t="s">
        <v>2228</v>
      </c>
      <c r="Y61" s="106" t="s">
        <v>2646</v>
      </c>
      <c r="Z61" s="47">
        <v>84</v>
      </c>
    </row>
    <row r="62" spans="1:26" ht="18" customHeight="1">
      <c r="A62" s="89">
        <f>VLOOKUP(Z62,貼付け!A:C,2,0)</f>
        <v>1204</v>
      </c>
      <c r="B62" s="10" t="s">
        <v>480</v>
      </c>
      <c r="C62" s="10" t="s">
        <v>716</v>
      </c>
      <c r="D62" s="10" t="s">
        <v>64</v>
      </c>
      <c r="E62" s="11" t="s">
        <v>2492</v>
      </c>
      <c r="F62" s="11" t="s">
        <v>20</v>
      </c>
      <c r="G62" s="12" t="s">
        <v>1084</v>
      </c>
      <c r="H62" s="110" t="s">
        <v>1120</v>
      </c>
      <c r="I62" s="12" t="s">
        <v>717</v>
      </c>
      <c r="J62" s="14">
        <v>9</v>
      </c>
      <c r="K62" s="15" t="s">
        <v>13</v>
      </c>
      <c r="L62" s="16">
        <v>0</v>
      </c>
      <c r="M62" s="17" t="s">
        <v>14</v>
      </c>
      <c r="N62" s="17">
        <v>12</v>
      </c>
      <c r="O62" s="17" t="s">
        <v>13</v>
      </c>
      <c r="P62" s="18">
        <v>0</v>
      </c>
      <c r="Q62" s="19"/>
      <c r="R62" s="18"/>
      <c r="S62" s="18"/>
      <c r="T62" s="18"/>
      <c r="U62" s="20"/>
      <c r="V62" s="18"/>
      <c r="W62" s="21"/>
      <c r="X62" s="22"/>
      <c r="Y62" s="106" t="s">
        <v>16</v>
      </c>
      <c r="Z62" s="47">
        <v>159</v>
      </c>
    </row>
    <row r="63" spans="1:26" ht="18" customHeight="1">
      <c r="A63" s="89">
        <f>VLOOKUP(Z63,貼付け!A:C,2,0)</f>
        <v>62</v>
      </c>
      <c r="B63" s="10" t="s">
        <v>399</v>
      </c>
      <c r="C63" s="10" t="s">
        <v>400</v>
      </c>
      <c r="D63" s="10" t="s">
        <v>64</v>
      </c>
      <c r="E63" s="11" t="s">
        <v>401</v>
      </c>
      <c r="F63" s="11" t="s">
        <v>78</v>
      </c>
      <c r="G63" s="12" t="s">
        <v>12</v>
      </c>
      <c r="H63" s="108" t="s">
        <v>16</v>
      </c>
      <c r="I63" s="12" t="s">
        <v>402</v>
      </c>
      <c r="J63" s="14">
        <v>9</v>
      </c>
      <c r="K63" s="15" t="s">
        <v>13</v>
      </c>
      <c r="L63" s="16">
        <v>0</v>
      </c>
      <c r="M63" s="17" t="s">
        <v>14</v>
      </c>
      <c r="N63" s="17">
        <v>13</v>
      </c>
      <c r="O63" s="17" t="s">
        <v>13</v>
      </c>
      <c r="P63" s="18">
        <v>0</v>
      </c>
      <c r="Q63" s="19">
        <v>13</v>
      </c>
      <c r="R63" s="18" t="s">
        <v>13</v>
      </c>
      <c r="S63" s="18">
        <v>0</v>
      </c>
      <c r="T63" s="18" t="s">
        <v>14</v>
      </c>
      <c r="U63" s="20">
        <v>17</v>
      </c>
      <c r="V63" s="18" t="s">
        <v>13</v>
      </c>
      <c r="W63" s="21">
        <v>0</v>
      </c>
      <c r="X63" s="22" t="s">
        <v>578</v>
      </c>
      <c r="Y63" s="106" t="s">
        <v>16</v>
      </c>
      <c r="Z63" s="47">
        <v>210</v>
      </c>
    </row>
    <row r="64" spans="1:26" ht="18" customHeight="1">
      <c r="A64" s="89">
        <f>VLOOKUP(Z64,貼付け!A:C,2,0)</f>
        <v>2785</v>
      </c>
      <c r="B64" s="10" t="s">
        <v>1009</v>
      </c>
      <c r="C64" s="10" t="s">
        <v>716</v>
      </c>
      <c r="D64" s="10" t="s">
        <v>64</v>
      </c>
      <c r="E64" s="11" t="s">
        <v>1010</v>
      </c>
      <c r="F64" s="11" t="s">
        <v>20</v>
      </c>
      <c r="G64" s="12" t="s">
        <v>12</v>
      </c>
      <c r="H64" s="108" t="s">
        <v>16</v>
      </c>
      <c r="I64" s="12" t="s">
        <v>1011</v>
      </c>
      <c r="J64" s="14">
        <v>9</v>
      </c>
      <c r="K64" s="15" t="s">
        <v>13</v>
      </c>
      <c r="L64" s="16">
        <v>0</v>
      </c>
      <c r="M64" s="17" t="s">
        <v>14</v>
      </c>
      <c r="N64" s="17">
        <v>15</v>
      </c>
      <c r="O64" s="17" t="s">
        <v>13</v>
      </c>
      <c r="P64" s="18">
        <v>0</v>
      </c>
      <c r="Q64" s="19"/>
      <c r="R64" s="18"/>
      <c r="S64" s="18"/>
      <c r="T64" s="18"/>
      <c r="U64" s="20"/>
      <c r="V64" s="18"/>
      <c r="W64" s="21"/>
      <c r="X64" s="22" t="s">
        <v>2581</v>
      </c>
      <c r="Y64" s="106" t="s">
        <v>2917</v>
      </c>
      <c r="Z64" s="47">
        <v>242</v>
      </c>
    </row>
    <row r="65" spans="1:26" ht="18" customHeight="1">
      <c r="A65" s="89">
        <f>VLOOKUP(Z65,貼付け!A:C,2,0)</f>
        <v>1434</v>
      </c>
      <c r="B65" s="10" t="s">
        <v>2079</v>
      </c>
      <c r="C65" s="10" t="s">
        <v>1036</v>
      </c>
      <c r="D65" s="10" t="s">
        <v>64</v>
      </c>
      <c r="E65" s="11" t="s">
        <v>2080</v>
      </c>
      <c r="F65" s="11" t="s">
        <v>20</v>
      </c>
      <c r="G65" s="12" t="s">
        <v>1084</v>
      </c>
      <c r="H65" s="110" t="s">
        <v>1120</v>
      </c>
      <c r="I65" s="12" t="s">
        <v>2083</v>
      </c>
      <c r="J65" s="14">
        <v>9</v>
      </c>
      <c r="K65" s="15" t="s">
        <v>13</v>
      </c>
      <c r="L65" s="16">
        <v>0</v>
      </c>
      <c r="M65" s="17" t="s">
        <v>14</v>
      </c>
      <c r="N65" s="17">
        <v>12</v>
      </c>
      <c r="O65" s="17" t="s">
        <v>13</v>
      </c>
      <c r="P65" s="18">
        <v>30</v>
      </c>
      <c r="Q65" s="19"/>
      <c r="R65" s="18"/>
      <c r="S65" s="18"/>
      <c r="T65" s="18"/>
      <c r="U65" s="20"/>
      <c r="V65" s="18"/>
      <c r="W65" s="21"/>
      <c r="X65" s="22"/>
      <c r="Y65" s="106" t="s">
        <v>2779</v>
      </c>
      <c r="Z65" s="47">
        <v>312</v>
      </c>
    </row>
    <row r="66" spans="1:26" ht="18" customHeight="1">
      <c r="A66" s="89">
        <f>VLOOKUP(Z66,貼付け!A:C,2,0)</f>
        <v>681</v>
      </c>
      <c r="B66" s="10" t="s">
        <v>465</v>
      </c>
      <c r="C66" s="10" t="s">
        <v>580</v>
      </c>
      <c r="D66" s="10" t="s">
        <v>195</v>
      </c>
      <c r="E66" s="11" t="s">
        <v>581</v>
      </c>
      <c r="F66" s="11" t="s">
        <v>39</v>
      </c>
      <c r="G66" s="12" t="s">
        <v>12</v>
      </c>
      <c r="H66" s="108" t="s">
        <v>16</v>
      </c>
      <c r="I66" s="12" t="s">
        <v>582</v>
      </c>
      <c r="J66" s="14">
        <v>9</v>
      </c>
      <c r="K66" s="15" t="s">
        <v>13</v>
      </c>
      <c r="L66" s="16">
        <v>30</v>
      </c>
      <c r="M66" s="17" t="s">
        <v>14</v>
      </c>
      <c r="N66" s="17">
        <v>14</v>
      </c>
      <c r="O66" s="17" t="s">
        <v>13</v>
      </c>
      <c r="P66" s="18">
        <v>0</v>
      </c>
      <c r="Q66" s="19"/>
      <c r="R66" s="18"/>
      <c r="S66" s="18"/>
      <c r="T66" s="18"/>
      <c r="U66" s="20"/>
      <c r="V66" s="18"/>
      <c r="W66" s="21"/>
      <c r="X66" s="22" t="s">
        <v>583</v>
      </c>
      <c r="Y66" s="106" t="s">
        <v>2649</v>
      </c>
      <c r="Z66" s="47">
        <v>88</v>
      </c>
    </row>
    <row r="67" spans="1:26" ht="18" customHeight="1">
      <c r="A67" s="89">
        <f>VLOOKUP(Z67,貼付け!A:C,2,0)</f>
        <v>1032</v>
      </c>
      <c r="B67" s="10" t="s">
        <v>479</v>
      </c>
      <c r="C67" s="10" t="s">
        <v>659</v>
      </c>
      <c r="D67" s="10" t="s">
        <v>195</v>
      </c>
      <c r="E67" s="11" t="s">
        <v>1039</v>
      </c>
      <c r="F67" s="11" t="s">
        <v>20</v>
      </c>
      <c r="G67" s="12" t="s">
        <v>15</v>
      </c>
      <c r="H67" s="108" t="s">
        <v>17</v>
      </c>
      <c r="I67" s="12" t="s">
        <v>660</v>
      </c>
      <c r="J67" s="14">
        <v>9</v>
      </c>
      <c r="K67" s="15" t="s">
        <v>13</v>
      </c>
      <c r="L67" s="16">
        <v>0</v>
      </c>
      <c r="M67" s="17" t="s">
        <v>14</v>
      </c>
      <c r="N67" s="17">
        <v>12</v>
      </c>
      <c r="O67" s="17" t="s">
        <v>13</v>
      </c>
      <c r="P67" s="18">
        <v>0</v>
      </c>
      <c r="Q67" s="19">
        <v>13</v>
      </c>
      <c r="R67" s="18" t="s">
        <v>13</v>
      </c>
      <c r="S67" s="18">
        <v>0</v>
      </c>
      <c r="T67" s="18" t="s">
        <v>14</v>
      </c>
      <c r="U67" s="20">
        <v>17</v>
      </c>
      <c r="V67" s="18" t="s">
        <v>13</v>
      </c>
      <c r="W67" s="21">
        <v>0</v>
      </c>
      <c r="X67" s="22"/>
      <c r="Y67" s="106" t="s">
        <v>16</v>
      </c>
      <c r="Z67" s="47">
        <v>125</v>
      </c>
    </row>
    <row r="68" spans="1:26" ht="18" customHeight="1">
      <c r="A68" s="89">
        <f>VLOOKUP(Z68,貼付け!A:C,2,0)</f>
        <v>675</v>
      </c>
      <c r="B68" s="10" t="s">
        <v>2259</v>
      </c>
      <c r="C68" s="10" t="s">
        <v>314</v>
      </c>
      <c r="D68" s="10" t="s">
        <v>195</v>
      </c>
      <c r="E68" s="11" t="s">
        <v>315</v>
      </c>
      <c r="F68" s="11" t="s">
        <v>20</v>
      </c>
      <c r="G68" s="12" t="s">
        <v>12</v>
      </c>
      <c r="H68" s="108" t="s">
        <v>16</v>
      </c>
      <c r="I68" s="12" t="s">
        <v>316</v>
      </c>
      <c r="J68" s="14"/>
      <c r="K68" s="15"/>
      <c r="L68" s="16"/>
      <c r="M68" s="17"/>
      <c r="N68" s="17"/>
      <c r="O68" s="17"/>
      <c r="P68" s="18"/>
      <c r="Q68" s="19">
        <v>15</v>
      </c>
      <c r="R68" s="18" t="s">
        <v>13</v>
      </c>
      <c r="S68" s="18">
        <v>0</v>
      </c>
      <c r="T68" s="18" t="s">
        <v>14</v>
      </c>
      <c r="U68" s="20">
        <v>19</v>
      </c>
      <c r="V68" s="18" t="s">
        <v>13</v>
      </c>
      <c r="W68" s="21">
        <v>0</v>
      </c>
      <c r="X68" s="22"/>
      <c r="Y68" s="106" t="s">
        <v>2710</v>
      </c>
      <c r="Z68" s="47">
        <v>160</v>
      </c>
    </row>
    <row r="69" spans="1:26" ht="18" customHeight="1">
      <c r="A69" s="89">
        <f>VLOOKUP(Z69,貼付け!A:C,2,0)</f>
        <v>139</v>
      </c>
      <c r="B69" s="10" t="s">
        <v>1038</v>
      </c>
      <c r="C69" s="10" t="s">
        <v>194</v>
      </c>
      <c r="D69" s="10" t="s">
        <v>195</v>
      </c>
      <c r="E69" s="11" t="s">
        <v>196</v>
      </c>
      <c r="F69" s="11" t="s">
        <v>39</v>
      </c>
      <c r="G69" s="12" t="s">
        <v>15</v>
      </c>
      <c r="H69" s="108" t="s">
        <v>17</v>
      </c>
      <c r="I69" s="111" t="s">
        <v>197</v>
      </c>
      <c r="J69" s="14">
        <v>9</v>
      </c>
      <c r="K69" s="15" t="s">
        <v>13</v>
      </c>
      <c r="L69" s="16">
        <v>0</v>
      </c>
      <c r="M69" s="17" t="s">
        <v>14</v>
      </c>
      <c r="N69" s="17">
        <v>12</v>
      </c>
      <c r="O69" s="17" t="s">
        <v>13</v>
      </c>
      <c r="P69" s="18">
        <v>0</v>
      </c>
      <c r="Q69" s="19">
        <v>12</v>
      </c>
      <c r="R69" s="18" t="s">
        <v>13</v>
      </c>
      <c r="S69" s="18">
        <v>0</v>
      </c>
      <c r="T69" s="18" t="s">
        <v>14</v>
      </c>
      <c r="U69" s="20">
        <v>16</v>
      </c>
      <c r="V69" s="18" t="s">
        <v>13</v>
      </c>
      <c r="W69" s="21">
        <v>0</v>
      </c>
      <c r="X69" s="22" t="s">
        <v>579</v>
      </c>
      <c r="Y69" s="106" t="s">
        <v>16</v>
      </c>
      <c r="Z69" s="47">
        <v>175</v>
      </c>
    </row>
    <row r="70" spans="1:26" ht="18" customHeight="1">
      <c r="A70" s="89">
        <f>VLOOKUP(Z70,貼付け!A:C,2,0)</f>
        <v>690</v>
      </c>
      <c r="B70" s="10" t="s">
        <v>71</v>
      </c>
      <c r="C70" s="10" t="s">
        <v>72</v>
      </c>
      <c r="D70" s="10" t="s">
        <v>73</v>
      </c>
      <c r="E70" s="11" t="s">
        <v>1040</v>
      </c>
      <c r="F70" s="11" t="s">
        <v>29</v>
      </c>
      <c r="G70" s="12" t="s">
        <v>15</v>
      </c>
      <c r="H70" s="108" t="s">
        <v>17</v>
      </c>
      <c r="I70" s="12" t="s">
        <v>74</v>
      </c>
      <c r="J70" s="14">
        <v>9</v>
      </c>
      <c r="K70" s="15" t="s">
        <v>13</v>
      </c>
      <c r="L70" s="16">
        <v>0</v>
      </c>
      <c r="M70" s="17" t="s">
        <v>14</v>
      </c>
      <c r="N70" s="17">
        <v>13</v>
      </c>
      <c r="O70" s="17" t="s">
        <v>13</v>
      </c>
      <c r="P70" s="18">
        <v>0</v>
      </c>
      <c r="Q70" s="19">
        <v>13</v>
      </c>
      <c r="R70" s="18" t="s">
        <v>13</v>
      </c>
      <c r="S70" s="18">
        <v>0</v>
      </c>
      <c r="T70" s="18" t="s">
        <v>14</v>
      </c>
      <c r="U70" s="20">
        <v>15</v>
      </c>
      <c r="V70" s="18" t="s">
        <v>13</v>
      </c>
      <c r="W70" s="21">
        <v>0</v>
      </c>
      <c r="X70" s="22" t="s">
        <v>584</v>
      </c>
      <c r="Y70" s="106" t="s">
        <v>2629</v>
      </c>
      <c r="Z70" s="47">
        <v>3</v>
      </c>
    </row>
    <row r="71" spans="1:26" ht="18" customHeight="1">
      <c r="A71" s="89">
        <f>VLOOKUP(Z71,貼付け!A:C,2,0)</f>
        <v>684</v>
      </c>
      <c r="B71" s="10" t="s">
        <v>489</v>
      </c>
      <c r="C71" s="10" t="s">
        <v>661</v>
      </c>
      <c r="D71" s="10" t="s">
        <v>73</v>
      </c>
      <c r="E71" s="11" t="s">
        <v>2349</v>
      </c>
      <c r="F71" s="11" t="s">
        <v>29</v>
      </c>
      <c r="G71" s="12" t="s">
        <v>12</v>
      </c>
      <c r="H71" s="108" t="s">
        <v>16</v>
      </c>
      <c r="I71" s="12" t="s">
        <v>662</v>
      </c>
      <c r="J71" s="14">
        <v>11</v>
      </c>
      <c r="K71" s="15" t="s">
        <v>13</v>
      </c>
      <c r="L71" s="16">
        <v>0</v>
      </c>
      <c r="M71" s="17" t="s">
        <v>14</v>
      </c>
      <c r="N71" s="17">
        <v>17</v>
      </c>
      <c r="O71" s="17" t="s">
        <v>13</v>
      </c>
      <c r="P71" s="18">
        <v>0</v>
      </c>
      <c r="Q71" s="19"/>
      <c r="R71" s="18"/>
      <c r="S71" s="18"/>
      <c r="T71" s="18"/>
      <c r="U71" s="20"/>
      <c r="V71" s="18"/>
      <c r="W71" s="21"/>
      <c r="X71" s="22"/>
      <c r="Y71" s="106" t="s">
        <v>2634</v>
      </c>
      <c r="Z71" s="47">
        <v>14</v>
      </c>
    </row>
    <row r="72" spans="1:26" ht="18" customHeight="1">
      <c r="A72" s="89">
        <f>VLOOKUP(Z72,貼付け!A:C,2,0)</f>
        <v>2535</v>
      </c>
      <c r="B72" s="10" t="s">
        <v>128</v>
      </c>
      <c r="C72" s="10" t="s">
        <v>129</v>
      </c>
      <c r="D72" s="10" t="s">
        <v>73</v>
      </c>
      <c r="E72" s="11" t="s">
        <v>2402</v>
      </c>
      <c r="F72" s="11" t="s">
        <v>20</v>
      </c>
      <c r="G72" s="12" t="s">
        <v>12</v>
      </c>
      <c r="H72" s="108" t="s">
        <v>16</v>
      </c>
      <c r="I72" s="12" t="s">
        <v>585</v>
      </c>
      <c r="J72" s="14">
        <v>9</v>
      </c>
      <c r="K72" s="15" t="s">
        <v>13</v>
      </c>
      <c r="L72" s="16">
        <v>0</v>
      </c>
      <c r="M72" s="17" t="s">
        <v>14</v>
      </c>
      <c r="N72" s="17">
        <v>15</v>
      </c>
      <c r="O72" s="17" t="s">
        <v>13</v>
      </c>
      <c r="P72" s="18">
        <v>0</v>
      </c>
      <c r="Q72" s="19"/>
      <c r="R72" s="18"/>
      <c r="S72" s="18"/>
      <c r="T72" s="18"/>
      <c r="U72" s="20"/>
      <c r="V72" s="18"/>
      <c r="W72" s="21"/>
      <c r="X72" s="22" t="s">
        <v>2403</v>
      </c>
      <c r="Y72" s="106" t="s">
        <v>2825</v>
      </c>
      <c r="Z72" s="47">
        <v>71</v>
      </c>
    </row>
    <row r="73" spans="1:26" ht="18" customHeight="1">
      <c r="A73" s="89">
        <f>VLOOKUP(Z73,貼付け!A:C,2,0)</f>
        <v>2826</v>
      </c>
      <c r="B73" s="10" t="s">
        <v>560</v>
      </c>
      <c r="C73" s="10" t="s">
        <v>129</v>
      </c>
      <c r="D73" s="10" t="s">
        <v>73</v>
      </c>
      <c r="E73" s="11" t="s">
        <v>2408</v>
      </c>
      <c r="F73" s="11" t="s">
        <v>20</v>
      </c>
      <c r="G73" s="12" t="s">
        <v>12</v>
      </c>
      <c r="H73" s="108" t="s">
        <v>16</v>
      </c>
      <c r="I73" s="12" t="s">
        <v>985</v>
      </c>
      <c r="J73" s="14">
        <v>9</v>
      </c>
      <c r="K73" s="15" t="s">
        <v>13</v>
      </c>
      <c r="L73" s="16">
        <v>0</v>
      </c>
      <c r="M73" s="17" t="s">
        <v>14</v>
      </c>
      <c r="N73" s="17">
        <v>15</v>
      </c>
      <c r="O73" s="17" t="s">
        <v>13</v>
      </c>
      <c r="P73" s="18">
        <v>0</v>
      </c>
      <c r="Q73" s="19"/>
      <c r="R73" s="18"/>
      <c r="S73" s="18"/>
      <c r="T73" s="18"/>
      <c r="U73" s="20"/>
      <c r="V73" s="18"/>
      <c r="W73" s="21"/>
      <c r="X73" s="22" t="s">
        <v>2644</v>
      </c>
      <c r="Y73" s="106" t="s">
        <v>2229</v>
      </c>
      <c r="Z73" s="47">
        <v>75</v>
      </c>
    </row>
    <row r="74" spans="1:26" ht="18" customHeight="1">
      <c r="A74" s="89">
        <f>VLOOKUP(Z74,貼付け!A:C,2,0)</f>
        <v>2008</v>
      </c>
      <c r="B74" s="10" t="s">
        <v>1087</v>
      </c>
      <c r="C74" s="10" t="s">
        <v>185</v>
      </c>
      <c r="D74" s="10" t="s">
        <v>43</v>
      </c>
      <c r="E74" s="11" t="s">
        <v>2439</v>
      </c>
      <c r="F74" s="11" t="s">
        <v>20</v>
      </c>
      <c r="G74" s="12" t="s">
        <v>12</v>
      </c>
      <c r="H74" s="108" t="s">
        <v>16</v>
      </c>
      <c r="I74" s="12" t="s">
        <v>851</v>
      </c>
      <c r="J74" s="14">
        <v>9</v>
      </c>
      <c r="K74" s="15" t="s">
        <v>13</v>
      </c>
      <c r="L74" s="16">
        <v>0</v>
      </c>
      <c r="M74" s="17" t="s">
        <v>14</v>
      </c>
      <c r="N74" s="17">
        <v>12</v>
      </c>
      <c r="O74" s="17" t="s">
        <v>13</v>
      </c>
      <c r="P74" s="18">
        <v>0</v>
      </c>
      <c r="Q74" s="19">
        <v>12</v>
      </c>
      <c r="R74" s="18" t="s">
        <v>13</v>
      </c>
      <c r="S74" s="18">
        <v>0</v>
      </c>
      <c r="T74" s="18" t="s">
        <v>14</v>
      </c>
      <c r="U74" s="20">
        <v>15</v>
      </c>
      <c r="V74" s="18" t="s">
        <v>13</v>
      </c>
      <c r="W74" s="21">
        <v>0</v>
      </c>
      <c r="X74" s="22" t="s">
        <v>586</v>
      </c>
      <c r="Y74" s="106" t="s">
        <v>2440</v>
      </c>
      <c r="Z74" s="47">
        <v>98</v>
      </c>
    </row>
    <row r="75" spans="1:26" ht="18" customHeight="1">
      <c r="A75" s="89">
        <f>VLOOKUP(Z75,貼付け!A:C,2,0)</f>
        <v>2940</v>
      </c>
      <c r="B75" s="10" t="s">
        <v>2284</v>
      </c>
      <c r="C75" s="10" t="s">
        <v>2484</v>
      </c>
      <c r="D75" s="10" t="s">
        <v>43</v>
      </c>
      <c r="E75" s="11" t="s">
        <v>2485</v>
      </c>
      <c r="F75" s="11" t="s">
        <v>20</v>
      </c>
      <c r="G75" s="12" t="s">
        <v>1084</v>
      </c>
      <c r="H75" s="110" t="s">
        <v>1120</v>
      </c>
      <c r="I75" s="12" t="s">
        <v>2486</v>
      </c>
      <c r="J75" s="14">
        <v>10</v>
      </c>
      <c r="K75" s="15" t="s">
        <v>13</v>
      </c>
      <c r="L75" s="16">
        <v>0</v>
      </c>
      <c r="M75" s="17" t="s">
        <v>14</v>
      </c>
      <c r="N75" s="17">
        <v>12</v>
      </c>
      <c r="O75" s="17" t="s">
        <v>13</v>
      </c>
      <c r="P75" s="18">
        <v>0</v>
      </c>
      <c r="Q75" s="19">
        <v>12</v>
      </c>
      <c r="R75" s="18" t="s">
        <v>13</v>
      </c>
      <c r="S75" s="18">
        <v>0</v>
      </c>
      <c r="T75" s="18" t="s">
        <v>14</v>
      </c>
      <c r="U75" s="20">
        <v>16</v>
      </c>
      <c r="V75" s="18" t="s">
        <v>13</v>
      </c>
      <c r="W75" s="21">
        <v>0</v>
      </c>
      <c r="X75" s="22"/>
      <c r="Y75" s="106" t="s">
        <v>2660</v>
      </c>
      <c r="Z75" s="47">
        <v>149</v>
      </c>
    </row>
    <row r="76" spans="1:26" ht="18" customHeight="1">
      <c r="A76" s="89">
        <f>VLOOKUP(Z76,貼付け!A:C,2,0)</f>
        <v>331</v>
      </c>
      <c r="B76" s="10" t="s">
        <v>41</v>
      </c>
      <c r="C76" s="10" t="s">
        <v>42</v>
      </c>
      <c r="D76" s="10" t="s">
        <v>43</v>
      </c>
      <c r="E76" s="11" t="s">
        <v>44</v>
      </c>
      <c r="F76" s="11" t="s">
        <v>20</v>
      </c>
      <c r="G76" s="12" t="s">
        <v>12</v>
      </c>
      <c r="H76" s="108" t="s">
        <v>16</v>
      </c>
      <c r="I76" s="109" t="s">
        <v>2918</v>
      </c>
      <c r="J76" s="14">
        <v>8</v>
      </c>
      <c r="K76" s="15" t="s">
        <v>13</v>
      </c>
      <c r="L76" s="16">
        <v>0</v>
      </c>
      <c r="M76" s="17" t="s">
        <v>14</v>
      </c>
      <c r="N76" s="17">
        <v>14</v>
      </c>
      <c r="O76" s="17" t="s">
        <v>13</v>
      </c>
      <c r="P76" s="18">
        <v>0</v>
      </c>
      <c r="Q76" s="19"/>
      <c r="R76" s="18"/>
      <c r="S76" s="18"/>
      <c r="T76" s="18"/>
      <c r="U76" s="20"/>
      <c r="V76" s="18"/>
      <c r="W76" s="21"/>
      <c r="X76" s="22" t="s">
        <v>2215</v>
      </c>
      <c r="Y76" s="106" t="s">
        <v>2919</v>
      </c>
      <c r="Z76" s="47">
        <v>212</v>
      </c>
    </row>
    <row r="77" spans="1:26" ht="18" customHeight="1">
      <c r="A77" s="89">
        <f>VLOOKUP(Z77,貼付け!A:C,2,0)</f>
        <v>1762</v>
      </c>
      <c r="B77" s="10" t="s">
        <v>525</v>
      </c>
      <c r="C77" s="10" t="s">
        <v>867</v>
      </c>
      <c r="D77" s="10" t="s">
        <v>43</v>
      </c>
      <c r="E77" s="11" t="s">
        <v>868</v>
      </c>
      <c r="F77" s="11" t="s">
        <v>20</v>
      </c>
      <c r="G77" s="12" t="s">
        <v>12</v>
      </c>
      <c r="H77" s="108" t="s">
        <v>16</v>
      </c>
      <c r="I77" s="12" t="s">
        <v>869</v>
      </c>
      <c r="J77" s="14">
        <v>8</v>
      </c>
      <c r="K77" s="15" t="s">
        <v>13</v>
      </c>
      <c r="L77" s="16">
        <v>0</v>
      </c>
      <c r="M77" s="17" t="s">
        <v>14</v>
      </c>
      <c r="N77" s="17">
        <v>12</v>
      </c>
      <c r="O77" s="17" t="s">
        <v>13</v>
      </c>
      <c r="P77" s="18">
        <v>0</v>
      </c>
      <c r="Q77" s="19">
        <v>12</v>
      </c>
      <c r="R77" s="18" t="s">
        <v>13</v>
      </c>
      <c r="S77" s="18">
        <v>0</v>
      </c>
      <c r="T77" s="18" t="s">
        <v>14</v>
      </c>
      <c r="U77" s="20">
        <v>14</v>
      </c>
      <c r="V77" s="18" t="s">
        <v>13</v>
      </c>
      <c r="W77" s="21">
        <v>0</v>
      </c>
      <c r="X77" s="22" t="s">
        <v>870</v>
      </c>
      <c r="Y77" s="106" t="s">
        <v>2755</v>
      </c>
      <c r="Z77" s="47">
        <v>292</v>
      </c>
    </row>
    <row r="78" spans="1:26" ht="18" customHeight="1">
      <c r="A78" s="89">
        <f>VLOOKUP(Z78,貼付け!A:C,2,0)</f>
        <v>65</v>
      </c>
      <c r="B78" s="10" t="s">
        <v>198</v>
      </c>
      <c r="C78" s="10" t="s">
        <v>199</v>
      </c>
      <c r="D78" s="10" t="s">
        <v>200</v>
      </c>
      <c r="E78" s="11" t="s">
        <v>2456</v>
      </c>
      <c r="F78" s="11" t="s">
        <v>78</v>
      </c>
      <c r="G78" s="12" t="s">
        <v>12</v>
      </c>
      <c r="H78" s="108" t="s">
        <v>16</v>
      </c>
      <c r="I78" s="12" t="s">
        <v>201</v>
      </c>
      <c r="J78" s="14">
        <v>9</v>
      </c>
      <c r="K78" s="15" t="s">
        <v>13</v>
      </c>
      <c r="L78" s="16">
        <v>0</v>
      </c>
      <c r="M78" s="17" t="s">
        <v>14</v>
      </c>
      <c r="N78" s="17">
        <v>12</v>
      </c>
      <c r="O78" s="17" t="s">
        <v>13</v>
      </c>
      <c r="P78" s="18">
        <v>0</v>
      </c>
      <c r="Q78" s="19">
        <v>12</v>
      </c>
      <c r="R78" s="18" t="s">
        <v>13</v>
      </c>
      <c r="S78" s="18">
        <v>0</v>
      </c>
      <c r="T78" s="18" t="s">
        <v>14</v>
      </c>
      <c r="U78" s="20">
        <v>17</v>
      </c>
      <c r="V78" s="18" t="s">
        <v>13</v>
      </c>
      <c r="W78" s="21">
        <v>0</v>
      </c>
      <c r="X78" s="22" t="s">
        <v>2457</v>
      </c>
      <c r="Y78" s="106" t="s">
        <v>2653</v>
      </c>
      <c r="Z78" s="47">
        <v>113</v>
      </c>
    </row>
    <row r="79" spans="1:26" ht="18" customHeight="1">
      <c r="A79" s="89">
        <f>VLOOKUP(Z79,貼付け!A:C,2,0)</f>
        <v>2823</v>
      </c>
      <c r="B79" s="10" t="s">
        <v>562</v>
      </c>
      <c r="C79" s="10" t="s">
        <v>993</v>
      </c>
      <c r="D79" s="10" t="s">
        <v>200</v>
      </c>
      <c r="E79" s="11" t="s">
        <v>2469</v>
      </c>
      <c r="F79" s="11" t="s">
        <v>20</v>
      </c>
      <c r="G79" s="12" t="s">
        <v>12</v>
      </c>
      <c r="H79" s="108" t="s">
        <v>16</v>
      </c>
      <c r="I79" s="12" t="s">
        <v>994</v>
      </c>
      <c r="J79" s="14">
        <v>9</v>
      </c>
      <c r="K79" s="15" t="s">
        <v>13</v>
      </c>
      <c r="L79" s="16">
        <v>0</v>
      </c>
      <c r="M79" s="17" t="s">
        <v>14</v>
      </c>
      <c r="N79" s="17">
        <v>12</v>
      </c>
      <c r="O79" s="17" t="s">
        <v>13</v>
      </c>
      <c r="P79" s="18">
        <v>0</v>
      </c>
      <c r="Q79" s="19"/>
      <c r="R79" s="18"/>
      <c r="S79" s="18"/>
      <c r="T79" s="18"/>
      <c r="U79" s="20"/>
      <c r="V79" s="18"/>
      <c r="W79" s="21"/>
      <c r="X79" s="22"/>
      <c r="Y79" s="106" t="s">
        <v>2470</v>
      </c>
      <c r="Z79" s="47">
        <v>132</v>
      </c>
    </row>
    <row r="80" spans="1:26" ht="18" customHeight="1">
      <c r="A80" s="89">
        <f>VLOOKUP(Z80,貼付け!A:C,2,0)</f>
        <v>333</v>
      </c>
      <c r="B80" s="10" t="s">
        <v>2481</v>
      </c>
      <c r="C80" s="10" t="s">
        <v>739</v>
      </c>
      <c r="D80" s="10" t="s">
        <v>200</v>
      </c>
      <c r="E80" s="11" t="s">
        <v>740</v>
      </c>
      <c r="F80" s="11" t="s">
        <v>29</v>
      </c>
      <c r="G80" s="12" t="s">
        <v>12</v>
      </c>
      <c r="H80" s="108" t="s">
        <v>16</v>
      </c>
      <c r="I80" s="12" t="s">
        <v>741</v>
      </c>
      <c r="J80" s="14"/>
      <c r="K80" s="15"/>
      <c r="L80" s="16"/>
      <c r="M80" s="17"/>
      <c r="N80" s="17"/>
      <c r="O80" s="17"/>
      <c r="P80" s="18"/>
      <c r="Q80" s="19">
        <v>15</v>
      </c>
      <c r="R80" s="18" t="s">
        <v>13</v>
      </c>
      <c r="S80" s="18">
        <v>0</v>
      </c>
      <c r="T80" s="18" t="s">
        <v>14</v>
      </c>
      <c r="U80" s="20">
        <v>16</v>
      </c>
      <c r="V80" s="18" t="s">
        <v>13</v>
      </c>
      <c r="W80" s="21">
        <v>0</v>
      </c>
      <c r="X80" s="22" t="s">
        <v>2482</v>
      </c>
      <c r="Y80" s="106" t="s">
        <v>2483</v>
      </c>
      <c r="Z80" s="47">
        <v>148</v>
      </c>
    </row>
    <row r="81" spans="1:26" ht="18" customHeight="1">
      <c r="A81" s="89">
        <f>VLOOKUP(Z81,貼付け!A:C,2,0)</f>
        <v>367</v>
      </c>
      <c r="B81" s="10" t="s">
        <v>1012</v>
      </c>
      <c r="C81" s="10" t="s">
        <v>1013</v>
      </c>
      <c r="D81" s="10" t="s">
        <v>348</v>
      </c>
      <c r="E81" s="11" t="s">
        <v>1014</v>
      </c>
      <c r="F81" s="11" t="s">
        <v>29</v>
      </c>
      <c r="G81" s="12" t="s">
        <v>15</v>
      </c>
      <c r="H81" s="108" t="s">
        <v>17</v>
      </c>
      <c r="I81" s="12" t="s">
        <v>1041</v>
      </c>
      <c r="J81" s="14">
        <v>7</v>
      </c>
      <c r="K81" s="15" t="s">
        <v>13</v>
      </c>
      <c r="L81" s="16">
        <v>30</v>
      </c>
      <c r="M81" s="17" t="s">
        <v>14</v>
      </c>
      <c r="N81" s="17">
        <v>13</v>
      </c>
      <c r="O81" s="17" t="s">
        <v>13</v>
      </c>
      <c r="P81" s="18">
        <v>30</v>
      </c>
      <c r="Q81" s="19"/>
      <c r="R81" s="18"/>
      <c r="S81" s="18"/>
      <c r="T81" s="18"/>
      <c r="U81" s="20"/>
      <c r="V81" s="18"/>
      <c r="W81" s="21"/>
      <c r="X81" s="22"/>
      <c r="Y81" s="106" t="s">
        <v>16</v>
      </c>
      <c r="Z81" s="47">
        <v>27</v>
      </c>
    </row>
    <row r="82" spans="1:26" ht="18" customHeight="1">
      <c r="A82" s="89">
        <f>VLOOKUP(Z82,貼付け!A:C,2,0)</f>
        <v>1946</v>
      </c>
      <c r="B82" s="10" t="s">
        <v>2606</v>
      </c>
      <c r="C82" s="10" t="s">
        <v>347</v>
      </c>
      <c r="D82" s="10" t="s">
        <v>348</v>
      </c>
      <c r="E82" s="11" t="s">
        <v>349</v>
      </c>
      <c r="F82" s="11" t="s">
        <v>169</v>
      </c>
      <c r="G82" s="12" t="s">
        <v>12</v>
      </c>
      <c r="H82" s="108" t="s">
        <v>16</v>
      </c>
      <c r="I82" s="12" t="s">
        <v>350</v>
      </c>
      <c r="J82" s="14">
        <v>9</v>
      </c>
      <c r="K82" s="15" t="s">
        <v>13</v>
      </c>
      <c r="L82" s="16">
        <v>30</v>
      </c>
      <c r="M82" s="17" t="s">
        <v>14</v>
      </c>
      <c r="N82" s="17">
        <v>12</v>
      </c>
      <c r="O82" s="17" t="s">
        <v>13</v>
      </c>
      <c r="P82" s="18">
        <v>0</v>
      </c>
      <c r="Q82" s="19">
        <v>13</v>
      </c>
      <c r="R82" s="18" t="s">
        <v>13</v>
      </c>
      <c r="S82" s="18">
        <v>0</v>
      </c>
      <c r="T82" s="18" t="s">
        <v>14</v>
      </c>
      <c r="U82" s="20">
        <v>16</v>
      </c>
      <c r="V82" s="18" t="s">
        <v>13</v>
      </c>
      <c r="W82" s="21">
        <v>0</v>
      </c>
      <c r="X82" s="22"/>
      <c r="Y82" s="106" t="s">
        <v>2607</v>
      </c>
      <c r="Z82" s="47">
        <v>259</v>
      </c>
    </row>
    <row r="83" spans="1:26" ht="18" customHeight="1">
      <c r="A83" s="89">
        <f>VLOOKUP(Z83,貼付け!A:C,2,0)</f>
        <v>988</v>
      </c>
      <c r="B83" s="10" t="s">
        <v>482</v>
      </c>
      <c r="C83" s="10" t="s">
        <v>663</v>
      </c>
      <c r="D83" s="10" t="s">
        <v>348</v>
      </c>
      <c r="E83" s="11" t="s">
        <v>2612</v>
      </c>
      <c r="F83" s="11" t="s">
        <v>20</v>
      </c>
      <c r="G83" s="12" t="s">
        <v>12</v>
      </c>
      <c r="H83" s="108" t="s">
        <v>16</v>
      </c>
      <c r="I83" s="12" t="s">
        <v>664</v>
      </c>
      <c r="J83" s="14">
        <v>9</v>
      </c>
      <c r="K83" s="15" t="s">
        <v>13</v>
      </c>
      <c r="L83" s="16">
        <v>0</v>
      </c>
      <c r="M83" s="17" t="s">
        <v>14</v>
      </c>
      <c r="N83" s="17">
        <v>12</v>
      </c>
      <c r="O83" s="17" t="s">
        <v>13</v>
      </c>
      <c r="P83" s="18">
        <v>0</v>
      </c>
      <c r="Q83" s="19">
        <v>13</v>
      </c>
      <c r="R83" s="18" t="s">
        <v>13</v>
      </c>
      <c r="S83" s="18">
        <v>0</v>
      </c>
      <c r="T83" s="18" t="s">
        <v>14</v>
      </c>
      <c r="U83" s="20">
        <v>16</v>
      </c>
      <c r="V83" s="18" t="s">
        <v>13</v>
      </c>
      <c r="W83" s="21">
        <v>0</v>
      </c>
      <c r="X83" s="22" t="s">
        <v>665</v>
      </c>
      <c r="Y83" s="106" t="s">
        <v>16</v>
      </c>
      <c r="Z83" s="47">
        <v>261</v>
      </c>
    </row>
    <row r="84" spans="1:26" ht="18" customHeight="1">
      <c r="A84" s="89">
        <f>VLOOKUP(Z84,貼付け!A:C,2,0)</f>
        <v>3132</v>
      </c>
      <c r="B84" s="10" t="s">
        <v>2768</v>
      </c>
      <c r="C84" s="10" t="s">
        <v>2769</v>
      </c>
      <c r="D84" s="10" t="s">
        <v>348</v>
      </c>
      <c r="E84" s="11" t="s">
        <v>2770</v>
      </c>
      <c r="F84" s="11" t="s">
        <v>29</v>
      </c>
      <c r="G84" s="12" t="s">
        <v>12</v>
      </c>
      <c r="H84" s="108" t="s">
        <v>16</v>
      </c>
      <c r="I84" s="12" t="s">
        <v>2771</v>
      </c>
      <c r="J84" s="14">
        <v>9</v>
      </c>
      <c r="K84" s="15" t="s">
        <v>13</v>
      </c>
      <c r="L84" s="16">
        <v>0</v>
      </c>
      <c r="M84" s="17" t="s">
        <v>14</v>
      </c>
      <c r="N84" s="17">
        <v>12</v>
      </c>
      <c r="O84" s="17" t="s">
        <v>13</v>
      </c>
      <c r="P84" s="18">
        <v>0</v>
      </c>
      <c r="Q84" s="19"/>
      <c r="R84" s="18"/>
      <c r="S84" s="18"/>
      <c r="T84" s="18"/>
      <c r="U84" s="20"/>
      <c r="V84" s="18"/>
      <c r="W84" s="21"/>
      <c r="X84" s="22"/>
      <c r="Y84" s="106" t="s">
        <v>2772</v>
      </c>
      <c r="Z84" s="47">
        <v>307</v>
      </c>
    </row>
    <row r="85" spans="1:26" ht="18" customHeight="1">
      <c r="A85" s="89">
        <f>VLOOKUP(Z85,貼付け!A:C,2,0)</f>
        <v>2437</v>
      </c>
      <c r="B85" s="10" t="s">
        <v>329</v>
      </c>
      <c r="C85" s="10" t="s">
        <v>330</v>
      </c>
      <c r="D85" s="10" t="s">
        <v>291</v>
      </c>
      <c r="E85" s="11" t="s">
        <v>331</v>
      </c>
      <c r="F85" s="11" t="s">
        <v>29</v>
      </c>
      <c r="G85" s="12" t="s">
        <v>15</v>
      </c>
      <c r="H85" s="108" t="s">
        <v>17</v>
      </c>
      <c r="I85" s="12" t="s">
        <v>332</v>
      </c>
      <c r="J85" s="14">
        <v>10</v>
      </c>
      <c r="K85" s="15" t="s">
        <v>13</v>
      </c>
      <c r="L85" s="16">
        <v>0</v>
      </c>
      <c r="M85" s="17" t="s">
        <v>14</v>
      </c>
      <c r="N85" s="17">
        <v>13</v>
      </c>
      <c r="O85" s="17" t="s">
        <v>13</v>
      </c>
      <c r="P85" s="18">
        <v>0</v>
      </c>
      <c r="Q85" s="19">
        <v>13</v>
      </c>
      <c r="R85" s="18" t="s">
        <v>13</v>
      </c>
      <c r="S85" s="18">
        <v>0</v>
      </c>
      <c r="T85" s="18" t="s">
        <v>14</v>
      </c>
      <c r="U85" s="20">
        <v>16</v>
      </c>
      <c r="V85" s="18" t="s">
        <v>13</v>
      </c>
      <c r="W85" s="21">
        <v>0</v>
      </c>
      <c r="X85" s="22" t="s">
        <v>591</v>
      </c>
      <c r="Y85" s="106" t="s">
        <v>2641</v>
      </c>
      <c r="Z85" s="47">
        <v>69</v>
      </c>
    </row>
    <row r="86" spans="1:26" ht="18" customHeight="1">
      <c r="A86" s="89">
        <f>VLOOKUP(Z86,貼付け!A:C,2,0)</f>
        <v>2594</v>
      </c>
      <c r="B86" s="10" t="s">
        <v>2474</v>
      </c>
      <c r="C86" s="10" t="s">
        <v>896</v>
      </c>
      <c r="D86" s="10" t="s">
        <v>291</v>
      </c>
      <c r="E86" s="11" t="s">
        <v>897</v>
      </c>
      <c r="F86" s="11" t="s">
        <v>29</v>
      </c>
      <c r="G86" s="12" t="s">
        <v>12</v>
      </c>
      <c r="H86" s="108" t="s">
        <v>16</v>
      </c>
      <c r="I86" s="12" t="s">
        <v>898</v>
      </c>
      <c r="J86" s="14">
        <v>9</v>
      </c>
      <c r="K86" s="15" t="s">
        <v>13</v>
      </c>
      <c r="L86" s="16">
        <v>30</v>
      </c>
      <c r="M86" s="17" t="s">
        <v>14</v>
      </c>
      <c r="N86" s="17">
        <v>12</v>
      </c>
      <c r="O86" s="17" t="s">
        <v>13</v>
      </c>
      <c r="P86" s="18">
        <v>30</v>
      </c>
      <c r="Q86" s="19">
        <v>13</v>
      </c>
      <c r="R86" s="18" t="s">
        <v>13</v>
      </c>
      <c r="S86" s="18">
        <v>30</v>
      </c>
      <c r="T86" s="18" t="s">
        <v>14</v>
      </c>
      <c r="U86" s="20">
        <v>16</v>
      </c>
      <c r="V86" s="18" t="s">
        <v>13</v>
      </c>
      <c r="W86" s="21">
        <v>30</v>
      </c>
      <c r="X86" s="22" t="s">
        <v>899</v>
      </c>
      <c r="Y86" s="106" t="s">
        <v>1135</v>
      </c>
      <c r="Z86" s="47">
        <v>140</v>
      </c>
    </row>
    <row r="87" spans="1:26" ht="18" customHeight="1">
      <c r="A87" s="89">
        <f>VLOOKUP(Z87,貼付け!A:C,2,0)</f>
        <v>1054</v>
      </c>
      <c r="B87" s="10" t="s">
        <v>469</v>
      </c>
      <c r="C87" s="10" t="s">
        <v>1042</v>
      </c>
      <c r="D87" s="10" t="s">
        <v>291</v>
      </c>
      <c r="E87" s="11" t="s">
        <v>592</v>
      </c>
      <c r="F87" s="11" t="s">
        <v>20</v>
      </c>
      <c r="G87" s="12" t="s">
        <v>15</v>
      </c>
      <c r="H87" s="108" t="s">
        <v>17</v>
      </c>
      <c r="I87" s="111" t="s">
        <v>593</v>
      </c>
      <c r="J87" s="14">
        <v>11</v>
      </c>
      <c r="K87" s="15" t="s">
        <v>13</v>
      </c>
      <c r="L87" s="16">
        <v>30</v>
      </c>
      <c r="M87" s="17" t="s">
        <v>14</v>
      </c>
      <c r="N87" s="17">
        <v>12</v>
      </c>
      <c r="O87" s="17" t="s">
        <v>13</v>
      </c>
      <c r="P87" s="18">
        <v>30</v>
      </c>
      <c r="Q87" s="19">
        <v>17</v>
      </c>
      <c r="R87" s="18" t="s">
        <v>13</v>
      </c>
      <c r="S87" s="18">
        <v>0</v>
      </c>
      <c r="T87" s="18" t="s">
        <v>14</v>
      </c>
      <c r="U87" s="20">
        <v>17</v>
      </c>
      <c r="V87" s="18" t="s">
        <v>13</v>
      </c>
      <c r="W87" s="21">
        <v>45</v>
      </c>
      <c r="X87" s="22"/>
      <c r="Y87" s="106" t="s">
        <v>16</v>
      </c>
      <c r="Z87" s="47">
        <v>158</v>
      </c>
    </row>
    <row r="88" spans="1:26" ht="18" customHeight="1">
      <c r="A88" s="89">
        <f>VLOOKUP(Z88,貼付け!A:C,2,0)</f>
        <v>2373</v>
      </c>
      <c r="B88" s="10" t="s">
        <v>289</v>
      </c>
      <c r="C88" s="10" t="s">
        <v>290</v>
      </c>
      <c r="D88" s="10" t="s">
        <v>291</v>
      </c>
      <c r="E88" s="11" t="s">
        <v>292</v>
      </c>
      <c r="F88" s="11" t="s">
        <v>39</v>
      </c>
      <c r="G88" s="12" t="s">
        <v>15</v>
      </c>
      <c r="H88" s="108" t="s">
        <v>17</v>
      </c>
      <c r="I88" s="12" t="s">
        <v>742</v>
      </c>
      <c r="J88" s="14">
        <v>9</v>
      </c>
      <c r="K88" s="15" t="s">
        <v>13</v>
      </c>
      <c r="L88" s="16">
        <v>0</v>
      </c>
      <c r="M88" s="17" t="s">
        <v>14</v>
      </c>
      <c r="N88" s="17">
        <v>11</v>
      </c>
      <c r="O88" s="17" t="s">
        <v>13</v>
      </c>
      <c r="P88" s="18">
        <v>0</v>
      </c>
      <c r="Q88" s="19"/>
      <c r="R88" s="18"/>
      <c r="S88" s="18"/>
      <c r="T88" s="18"/>
      <c r="U88" s="20"/>
      <c r="V88" s="18"/>
      <c r="W88" s="21"/>
      <c r="X88" s="22"/>
      <c r="Y88" s="106" t="s">
        <v>16</v>
      </c>
      <c r="Z88" s="47">
        <v>199</v>
      </c>
    </row>
    <row r="89" spans="1:26" ht="18" customHeight="1">
      <c r="A89" s="89">
        <f>VLOOKUP(Z89,貼付け!A:C,2,0)</f>
        <v>2014</v>
      </c>
      <c r="B89" s="10" t="s">
        <v>546</v>
      </c>
      <c r="C89" s="10" t="s">
        <v>896</v>
      </c>
      <c r="D89" s="10" t="s">
        <v>291</v>
      </c>
      <c r="E89" s="11" t="s">
        <v>939</v>
      </c>
      <c r="F89" s="11" t="s">
        <v>20</v>
      </c>
      <c r="G89" s="12" t="s">
        <v>12</v>
      </c>
      <c r="H89" s="108" t="s">
        <v>16</v>
      </c>
      <c r="I89" s="12" t="s">
        <v>940</v>
      </c>
      <c r="J89" s="14">
        <v>8</v>
      </c>
      <c r="K89" s="15" t="s">
        <v>13</v>
      </c>
      <c r="L89" s="16">
        <v>30</v>
      </c>
      <c r="M89" s="17" t="s">
        <v>14</v>
      </c>
      <c r="N89" s="17">
        <v>12</v>
      </c>
      <c r="O89" s="17" t="s">
        <v>13</v>
      </c>
      <c r="P89" s="18">
        <v>30</v>
      </c>
      <c r="Q89" s="19"/>
      <c r="R89" s="18"/>
      <c r="S89" s="18"/>
      <c r="T89" s="18"/>
      <c r="U89" s="20"/>
      <c r="V89" s="18"/>
      <c r="W89" s="21"/>
      <c r="X89" s="22" t="s">
        <v>2773</v>
      </c>
      <c r="Y89" s="106" t="s">
        <v>16</v>
      </c>
      <c r="Z89" s="47">
        <v>308</v>
      </c>
    </row>
    <row r="90" spans="1:26" ht="18" customHeight="1">
      <c r="A90" s="89">
        <f>VLOOKUP(Z90,貼付け!A:C,2,0)</f>
        <v>1127</v>
      </c>
      <c r="B90" s="10" t="s">
        <v>2599</v>
      </c>
      <c r="C90" s="10" t="s">
        <v>411</v>
      </c>
      <c r="D90" s="10" t="s">
        <v>412</v>
      </c>
      <c r="E90" s="11" t="s">
        <v>1043</v>
      </c>
      <c r="F90" s="11" t="s">
        <v>20</v>
      </c>
      <c r="G90" s="12" t="s">
        <v>12</v>
      </c>
      <c r="H90" s="108" t="s">
        <v>16</v>
      </c>
      <c r="I90" s="12" t="s">
        <v>594</v>
      </c>
      <c r="J90" s="14">
        <v>10</v>
      </c>
      <c r="K90" s="15" t="s">
        <v>13</v>
      </c>
      <c r="L90" s="16">
        <v>0</v>
      </c>
      <c r="M90" s="17" t="s">
        <v>14</v>
      </c>
      <c r="N90" s="17">
        <v>12</v>
      </c>
      <c r="O90" s="17" t="s">
        <v>13</v>
      </c>
      <c r="P90" s="18">
        <v>0</v>
      </c>
      <c r="Q90" s="19">
        <v>14</v>
      </c>
      <c r="R90" s="18" t="s">
        <v>13</v>
      </c>
      <c r="S90" s="18">
        <v>0</v>
      </c>
      <c r="T90" s="18" t="s">
        <v>14</v>
      </c>
      <c r="U90" s="20">
        <v>16</v>
      </c>
      <c r="V90" s="18" t="s">
        <v>13</v>
      </c>
      <c r="W90" s="21">
        <v>0</v>
      </c>
      <c r="X90" s="22" t="s">
        <v>595</v>
      </c>
      <c r="Y90" s="106" t="s">
        <v>2600</v>
      </c>
      <c r="Z90" s="47">
        <v>255</v>
      </c>
    </row>
    <row r="91" spans="1:26" ht="18" customHeight="1">
      <c r="A91" s="89">
        <f>VLOOKUP(Z91,貼付け!A:C,2,0)</f>
        <v>1031</v>
      </c>
      <c r="B91" s="10" t="s">
        <v>273</v>
      </c>
      <c r="C91" s="10" t="s">
        <v>274</v>
      </c>
      <c r="D91" s="10" t="s">
        <v>275</v>
      </c>
      <c r="E91" s="11" t="s">
        <v>276</v>
      </c>
      <c r="F91" s="11" t="s">
        <v>20</v>
      </c>
      <c r="G91" s="12" t="s">
        <v>12</v>
      </c>
      <c r="H91" s="108" t="s">
        <v>16</v>
      </c>
      <c r="I91" s="109" t="s">
        <v>1757</v>
      </c>
      <c r="J91" s="14">
        <v>9</v>
      </c>
      <c r="K91" s="15" t="s">
        <v>13</v>
      </c>
      <c r="L91" s="16">
        <v>0</v>
      </c>
      <c r="M91" s="17" t="s">
        <v>14</v>
      </c>
      <c r="N91" s="17">
        <v>12</v>
      </c>
      <c r="O91" s="17" t="s">
        <v>13</v>
      </c>
      <c r="P91" s="18">
        <v>0</v>
      </c>
      <c r="Q91" s="19">
        <v>12</v>
      </c>
      <c r="R91" s="18" t="s">
        <v>13</v>
      </c>
      <c r="S91" s="18">
        <v>0</v>
      </c>
      <c r="T91" s="18" t="s">
        <v>14</v>
      </c>
      <c r="U91" s="20">
        <v>24</v>
      </c>
      <c r="V91" s="18" t="s">
        <v>13</v>
      </c>
      <c r="W91" s="21">
        <v>0</v>
      </c>
      <c r="X91" s="24" t="s">
        <v>1045</v>
      </c>
      <c r="Y91" s="106" t="s">
        <v>2661</v>
      </c>
      <c r="Z91" s="47">
        <v>151</v>
      </c>
    </row>
    <row r="92" spans="1:26" ht="18" customHeight="1">
      <c r="A92" s="89">
        <f>VLOOKUP(Z92,貼付け!A:C,2,0)</f>
        <v>372</v>
      </c>
      <c r="B92" s="10" t="s">
        <v>388</v>
      </c>
      <c r="C92" s="10" t="s">
        <v>389</v>
      </c>
      <c r="D92" s="10" t="s">
        <v>275</v>
      </c>
      <c r="E92" s="11" t="s">
        <v>390</v>
      </c>
      <c r="F92" s="11" t="s">
        <v>29</v>
      </c>
      <c r="G92" s="12" t="s">
        <v>12</v>
      </c>
      <c r="H92" s="108" t="s">
        <v>16</v>
      </c>
      <c r="I92" s="12" t="s">
        <v>391</v>
      </c>
      <c r="J92" s="14">
        <v>10</v>
      </c>
      <c r="K92" s="15" t="s">
        <v>13</v>
      </c>
      <c r="L92" s="16">
        <v>0</v>
      </c>
      <c r="M92" s="17" t="s">
        <v>14</v>
      </c>
      <c r="N92" s="17">
        <v>12</v>
      </c>
      <c r="O92" s="17" t="s">
        <v>13</v>
      </c>
      <c r="P92" s="18">
        <v>0</v>
      </c>
      <c r="Q92" s="19">
        <v>12</v>
      </c>
      <c r="R92" s="18" t="s">
        <v>13</v>
      </c>
      <c r="S92" s="18">
        <v>0</v>
      </c>
      <c r="T92" s="18" t="s">
        <v>14</v>
      </c>
      <c r="U92" s="20">
        <v>16</v>
      </c>
      <c r="V92" s="18" t="s">
        <v>13</v>
      </c>
      <c r="W92" s="21">
        <v>0</v>
      </c>
      <c r="X92" s="22" t="s">
        <v>666</v>
      </c>
      <c r="Y92" s="106" t="s">
        <v>1044</v>
      </c>
      <c r="Z92" s="47">
        <v>232</v>
      </c>
    </row>
    <row r="93" spans="1:26" ht="18" customHeight="1">
      <c r="A93" s="89">
        <f>VLOOKUP(Z93,貼付け!A:C,2,0)</f>
        <v>813</v>
      </c>
      <c r="B93" s="10" t="s">
        <v>336</v>
      </c>
      <c r="C93" s="10" t="s">
        <v>337</v>
      </c>
      <c r="D93" s="10" t="s">
        <v>275</v>
      </c>
      <c r="E93" s="11" t="s">
        <v>2733</v>
      </c>
      <c r="F93" s="11" t="s">
        <v>52</v>
      </c>
      <c r="G93" s="12" t="s">
        <v>12</v>
      </c>
      <c r="H93" s="108" t="s">
        <v>16</v>
      </c>
      <c r="I93" s="12" t="s">
        <v>338</v>
      </c>
      <c r="J93" s="14">
        <v>8</v>
      </c>
      <c r="K93" s="15" t="s">
        <v>13</v>
      </c>
      <c r="L93" s="16">
        <v>0</v>
      </c>
      <c r="M93" s="17" t="s">
        <v>14</v>
      </c>
      <c r="N93" s="17">
        <v>14</v>
      </c>
      <c r="O93" s="17" t="s">
        <v>13</v>
      </c>
      <c r="P93" s="18">
        <v>0</v>
      </c>
      <c r="Q93" s="19"/>
      <c r="R93" s="18"/>
      <c r="S93" s="18"/>
      <c r="T93" s="18"/>
      <c r="U93" s="20"/>
      <c r="V93" s="18"/>
      <c r="W93" s="21"/>
      <c r="X93" s="22" t="s">
        <v>2734</v>
      </c>
      <c r="Y93" s="106" t="s">
        <v>2735</v>
      </c>
      <c r="Z93" s="47">
        <v>295</v>
      </c>
    </row>
    <row r="94" spans="1:26" ht="18" customHeight="1">
      <c r="A94" s="89">
        <f>VLOOKUP(Z94,貼付け!A:C,2,0)</f>
        <v>2638</v>
      </c>
      <c r="B94" s="10" t="s">
        <v>2436</v>
      </c>
      <c r="C94" s="10" t="s">
        <v>597</v>
      </c>
      <c r="D94" s="10" t="s">
        <v>168</v>
      </c>
      <c r="E94" s="11" t="s">
        <v>2437</v>
      </c>
      <c r="F94" s="11" t="s">
        <v>192</v>
      </c>
      <c r="G94" s="12" t="s">
        <v>12</v>
      </c>
      <c r="H94" s="108" t="s">
        <v>16</v>
      </c>
      <c r="I94" s="12" t="s">
        <v>670</v>
      </c>
      <c r="J94" s="14"/>
      <c r="K94" s="15"/>
      <c r="L94" s="16"/>
      <c r="M94" s="17"/>
      <c r="N94" s="17"/>
      <c r="O94" s="17"/>
      <c r="P94" s="18"/>
      <c r="Q94" s="19">
        <v>21</v>
      </c>
      <c r="R94" s="18" t="s">
        <v>13</v>
      </c>
      <c r="S94" s="18">
        <v>0</v>
      </c>
      <c r="T94" s="18" t="s">
        <v>14</v>
      </c>
      <c r="U94" s="20">
        <v>22</v>
      </c>
      <c r="V94" s="18" t="s">
        <v>13</v>
      </c>
      <c r="W94" s="21">
        <v>0</v>
      </c>
      <c r="X94" s="22" t="s">
        <v>2438</v>
      </c>
      <c r="Y94" s="106" t="s">
        <v>16</v>
      </c>
      <c r="Z94" s="47">
        <v>97</v>
      </c>
    </row>
    <row r="95" spans="1:26" ht="18" customHeight="1">
      <c r="A95" s="89">
        <f>VLOOKUP(Z95,貼付け!A:C,2,0)</f>
        <v>67</v>
      </c>
      <c r="B95" s="10" t="s">
        <v>1438</v>
      </c>
      <c r="C95" s="10" t="s">
        <v>167</v>
      </c>
      <c r="D95" s="10" t="s">
        <v>168</v>
      </c>
      <c r="E95" s="11" t="s">
        <v>2507</v>
      </c>
      <c r="F95" s="11" t="s">
        <v>169</v>
      </c>
      <c r="G95" s="12" t="s">
        <v>12</v>
      </c>
      <c r="H95" s="108" t="s">
        <v>16</v>
      </c>
      <c r="I95" s="12" t="s">
        <v>170</v>
      </c>
      <c r="J95" s="14">
        <v>9</v>
      </c>
      <c r="K95" s="15" t="s">
        <v>13</v>
      </c>
      <c r="L95" s="16">
        <v>0</v>
      </c>
      <c r="M95" s="17" t="s">
        <v>14</v>
      </c>
      <c r="N95" s="17">
        <v>12</v>
      </c>
      <c r="O95" s="17" t="s">
        <v>13</v>
      </c>
      <c r="P95" s="18">
        <v>0</v>
      </c>
      <c r="Q95" s="19">
        <v>12</v>
      </c>
      <c r="R95" s="18" t="s">
        <v>13</v>
      </c>
      <c r="S95" s="18">
        <v>0</v>
      </c>
      <c r="T95" s="18" t="s">
        <v>14</v>
      </c>
      <c r="U95" s="20">
        <v>17</v>
      </c>
      <c r="V95" s="18" t="s">
        <v>13</v>
      </c>
      <c r="W95" s="21">
        <v>0</v>
      </c>
      <c r="X95" s="22" t="s">
        <v>596</v>
      </c>
      <c r="Y95" s="106" t="s">
        <v>2920</v>
      </c>
      <c r="Z95" s="47">
        <v>171</v>
      </c>
    </row>
    <row r="96" spans="1:26" ht="18" customHeight="1">
      <c r="A96" s="89">
        <f>VLOOKUP(Z96,貼付け!A:C,2,0)</f>
        <v>2897</v>
      </c>
      <c r="B96" s="10" t="s">
        <v>2167</v>
      </c>
      <c r="C96" s="10" t="s">
        <v>2164</v>
      </c>
      <c r="D96" s="10" t="s">
        <v>168</v>
      </c>
      <c r="E96" s="11" t="s">
        <v>2555</v>
      </c>
      <c r="F96" s="11" t="s">
        <v>52</v>
      </c>
      <c r="G96" s="12" t="s">
        <v>12</v>
      </c>
      <c r="H96" s="108" t="s">
        <v>16</v>
      </c>
      <c r="I96" s="12" t="s">
        <v>2556</v>
      </c>
      <c r="J96" s="14">
        <v>9</v>
      </c>
      <c r="K96" s="15" t="s">
        <v>13</v>
      </c>
      <c r="L96" s="16">
        <v>30</v>
      </c>
      <c r="M96" s="17" t="s">
        <v>14</v>
      </c>
      <c r="N96" s="17">
        <v>13</v>
      </c>
      <c r="O96" s="17" t="s">
        <v>13</v>
      </c>
      <c r="P96" s="18">
        <v>0</v>
      </c>
      <c r="Q96" s="19"/>
      <c r="R96" s="18"/>
      <c r="S96" s="18"/>
      <c r="T96" s="18"/>
      <c r="U96" s="20"/>
      <c r="V96" s="18"/>
      <c r="W96" s="21"/>
      <c r="X96" s="22" t="s">
        <v>2294</v>
      </c>
      <c r="Y96" s="106" t="s">
        <v>2921</v>
      </c>
      <c r="Z96" s="47">
        <v>216</v>
      </c>
    </row>
    <row r="97" spans="1:26" ht="18" customHeight="1">
      <c r="A97" s="89">
        <f>VLOOKUP(Z97,貼付け!A:C,2,0)</f>
        <v>3115</v>
      </c>
      <c r="B97" s="10" t="s">
        <v>2608</v>
      </c>
      <c r="C97" s="10" t="s">
        <v>2609</v>
      </c>
      <c r="D97" s="10" t="s">
        <v>168</v>
      </c>
      <c r="E97" s="11" t="s">
        <v>2610</v>
      </c>
      <c r="F97" s="11" t="s">
        <v>29</v>
      </c>
      <c r="G97" s="12" t="s">
        <v>1084</v>
      </c>
      <c r="H97" s="110" t="s">
        <v>1120</v>
      </c>
      <c r="I97" s="109" t="s">
        <v>1757</v>
      </c>
      <c r="J97" s="14"/>
      <c r="K97" s="15"/>
      <c r="L97" s="16"/>
      <c r="M97" s="17"/>
      <c r="N97" s="17"/>
      <c r="O97" s="17"/>
      <c r="P97" s="18"/>
      <c r="Q97" s="19">
        <v>13</v>
      </c>
      <c r="R97" s="18" t="s">
        <v>13</v>
      </c>
      <c r="S97" s="18">
        <v>0</v>
      </c>
      <c r="T97" s="18" t="s">
        <v>14</v>
      </c>
      <c r="U97" s="20">
        <v>19</v>
      </c>
      <c r="V97" s="18" t="s">
        <v>13</v>
      </c>
      <c r="W97" s="21">
        <v>0</v>
      </c>
      <c r="X97" s="22" t="s">
        <v>2611</v>
      </c>
      <c r="Y97" s="106" t="s">
        <v>2683</v>
      </c>
      <c r="Z97" s="47">
        <v>260</v>
      </c>
    </row>
    <row r="98" spans="1:26" ht="18" customHeight="1">
      <c r="A98" s="89">
        <f>VLOOKUP(Z98,貼付け!A:C,2,0)</f>
        <v>1122</v>
      </c>
      <c r="B98" s="10" t="s">
        <v>2266</v>
      </c>
      <c r="C98" s="10" t="s">
        <v>1921</v>
      </c>
      <c r="D98" s="10" t="s">
        <v>168</v>
      </c>
      <c r="E98" s="11" t="s">
        <v>2613</v>
      </c>
      <c r="F98" s="11" t="s">
        <v>20</v>
      </c>
      <c r="G98" s="12" t="s">
        <v>12</v>
      </c>
      <c r="H98" s="110" t="s">
        <v>16</v>
      </c>
      <c r="I98" s="12" t="s">
        <v>2614</v>
      </c>
      <c r="J98" s="14">
        <v>0</v>
      </c>
      <c r="K98" s="15" t="s">
        <v>13</v>
      </c>
      <c r="L98" s="16">
        <v>0</v>
      </c>
      <c r="M98" s="17" t="s">
        <v>14</v>
      </c>
      <c r="N98" s="17">
        <v>12</v>
      </c>
      <c r="O98" s="17" t="s">
        <v>13</v>
      </c>
      <c r="P98" s="18">
        <v>0</v>
      </c>
      <c r="Q98" s="19">
        <v>12</v>
      </c>
      <c r="R98" s="18" t="s">
        <v>13</v>
      </c>
      <c r="S98" s="18">
        <v>0</v>
      </c>
      <c r="T98" s="18" t="s">
        <v>14</v>
      </c>
      <c r="U98" s="20">
        <v>24</v>
      </c>
      <c r="V98" s="18" t="s">
        <v>13</v>
      </c>
      <c r="W98" s="21">
        <v>0</v>
      </c>
      <c r="X98" s="22" t="s">
        <v>2615</v>
      </c>
      <c r="Y98" s="106" t="s">
        <v>2616</v>
      </c>
      <c r="Z98" s="47">
        <v>264</v>
      </c>
    </row>
    <row r="99" spans="1:26" ht="18" customHeight="1">
      <c r="A99" s="89">
        <f>VLOOKUP(Z99,貼付け!A:C,2,0)</f>
        <v>2274</v>
      </c>
      <c r="B99" s="10" t="s">
        <v>356</v>
      </c>
      <c r="C99" s="10" t="s">
        <v>1005</v>
      </c>
      <c r="D99" s="10" t="s">
        <v>168</v>
      </c>
      <c r="E99" s="11" t="s">
        <v>358</v>
      </c>
      <c r="F99" s="11" t="s">
        <v>20</v>
      </c>
      <c r="G99" s="12" t="s">
        <v>12</v>
      </c>
      <c r="H99" s="108" t="s">
        <v>16</v>
      </c>
      <c r="I99" s="12" t="s">
        <v>359</v>
      </c>
      <c r="J99" s="14">
        <v>9</v>
      </c>
      <c r="K99" s="15" t="s">
        <v>13</v>
      </c>
      <c r="L99" s="16">
        <v>0</v>
      </c>
      <c r="M99" s="17" t="s">
        <v>14</v>
      </c>
      <c r="N99" s="17">
        <v>12</v>
      </c>
      <c r="O99" s="17" t="s">
        <v>13</v>
      </c>
      <c r="P99" s="18">
        <v>0</v>
      </c>
      <c r="Q99" s="19"/>
      <c r="R99" s="18"/>
      <c r="S99" s="18"/>
      <c r="T99" s="18"/>
      <c r="U99" s="20"/>
      <c r="V99" s="18"/>
      <c r="W99" s="21"/>
      <c r="X99" s="22" t="s">
        <v>2686</v>
      </c>
      <c r="Y99" s="106" t="s">
        <v>16</v>
      </c>
      <c r="Z99" s="47">
        <v>268</v>
      </c>
    </row>
    <row r="100" spans="1:26" ht="18" customHeight="1">
      <c r="A100" s="89">
        <f>VLOOKUP(Z100,貼付け!A:C,2,0)</f>
        <v>1288</v>
      </c>
      <c r="B100" s="10" t="s">
        <v>1214</v>
      </c>
      <c r="C100" s="10" t="s">
        <v>801</v>
      </c>
      <c r="D100" s="10" t="s">
        <v>141</v>
      </c>
      <c r="E100" s="11" t="s">
        <v>802</v>
      </c>
      <c r="F100" s="11" t="s">
        <v>20</v>
      </c>
      <c r="G100" s="12" t="s">
        <v>12</v>
      </c>
      <c r="H100" s="108" t="s">
        <v>16</v>
      </c>
      <c r="I100" s="12" t="s">
        <v>803</v>
      </c>
      <c r="J100" s="14">
        <v>9</v>
      </c>
      <c r="K100" s="15" t="s">
        <v>13</v>
      </c>
      <c r="L100" s="16">
        <v>0</v>
      </c>
      <c r="M100" s="17" t="s">
        <v>14</v>
      </c>
      <c r="N100" s="17">
        <v>10</v>
      </c>
      <c r="O100" s="17" t="s">
        <v>13</v>
      </c>
      <c r="P100" s="18">
        <v>0</v>
      </c>
      <c r="Q100" s="19"/>
      <c r="R100" s="18"/>
      <c r="S100" s="18"/>
      <c r="T100" s="18"/>
      <c r="U100" s="20"/>
      <c r="V100" s="18"/>
      <c r="W100" s="21"/>
      <c r="X100" s="22" t="s">
        <v>2381</v>
      </c>
      <c r="Y100" s="106" t="s">
        <v>2636</v>
      </c>
      <c r="Z100" s="47">
        <v>47</v>
      </c>
    </row>
    <row r="101" spans="1:26" ht="18" customHeight="1">
      <c r="A101" s="89">
        <f>VLOOKUP(Z101,貼付け!A:C,2,0)</f>
        <v>2670</v>
      </c>
      <c r="B101" s="10" t="s">
        <v>516</v>
      </c>
      <c r="C101" s="10" t="s">
        <v>799</v>
      </c>
      <c r="D101" s="10" t="s">
        <v>141</v>
      </c>
      <c r="E101" s="11" t="s">
        <v>2382</v>
      </c>
      <c r="F101" s="11" t="s">
        <v>192</v>
      </c>
      <c r="G101" s="12" t="s">
        <v>12</v>
      </c>
      <c r="H101" s="108" t="s">
        <v>16</v>
      </c>
      <c r="I101" s="12" t="s">
        <v>800</v>
      </c>
      <c r="J101" s="14">
        <v>9</v>
      </c>
      <c r="K101" s="15" t="s">
        <v>13</v>
      </c>
      <c r="L101" s="16">
        <v>30</v>
      </c>
      <c r="M101" s="17" t="s">
        <v>14</v>
      </c>
      <c r="N101" s="17">
        <v>12</v>
      </c>
      <c r="O101" s="17" t="s">
        <v>13</v>
      </c>
      <c r="P101" s="18">
        <v>0</v>
      </c>
      <c r="Q101" s="19"/>
      <c r="R101" s="18"/>
      <c r="S101" s="18"/>
      <c r="T101" s="18"/>
      <c r="U101" s="20"/>
      <c r="V101" s="18"/>
      <c r="W101" s="21"/>
      <c r="X101" s="22" t="s">
        <v>2383</v>
      </c>
      <c r="Y101" s="106" t="s">
        <v>2384</v>
      </c>
      <c r="Z101" s="47">
        <v>53</v>
      </c>
    </row>
    <row r="102" spans="1:26" ht="18" customHeight="1">
      <c r="A102" s="89">
        <f>VLOOKUP(Z102,貼付け!A:C,2,0)</f>
        <v>643</v>
      </c>
      <c r="B102" s="10" t="s">
        <v>495</v>
      </c>
      <c r="C102" s="10" t="s">
        <v>671</v>
      </c>
      <c r="D102" s="10" t="s">
        <v>141</v>
      </c>
      <c r="E102" s="11" t="s">
        <v>2410</v>
      </c>
      <c r="F102" s="11" t="s">
        <v>20</v>
      </c>
      <c r="G102" s="12" t="s">
        <v>15</v>
      </c>
      <c r="H102" s="108" t="s">
        <v>17</v>
      </c>
      <c r="I102" s="111" t="s">
        <v>672</v>
      </c>
      <c r="J102" s="14"/>
      <c r="K102" s="15"/>
      <c r="L102" s="16"/>
      <c r="M102" s="17"/>
      <c r="N102" s="17"/>
      <c r="O102" s="17"/>
      <c r="P102" s="18"/>
      <c r="Q102" s="19">
        <v>18</v>
      </c>
      <c r="R102" s="18" t="s">
        <v>13</v>
      </c>
      <c r="S102" s="18">
        <v>0</v>
      </c>
      <c r="T102" s="18" t="s">
        <v>14</v>
      </c>
      <c r="U102" s="20">
        <v>19</v>
      </c>
      <c r="V102" s="18" t="s">
        <v>13</v>
      </c>
      <c r="W102" s="21">
        <v>0</v>
      </c>
      <c r="X102" s="22" t="s">
        <v>1089</v>
      </c>
      <c r="Y102" s="106" t="s">
        <v>16</v>
      </c>
      <c r="Z102" s="47">
        <v>76</v>
      </c>
    </row>
    <row r="103" spans="1:26" ht="18" customHeight="1">
      <c r="A103" s="89">
        <f>VLOOKUP(Z103,貼付け!A:C,2,0)</f>
        <v>3022</v>
      </c>
      <c r="B103" s="10" t="s">
        <v>1932</v>
      </c>
      <c r="C103" s="10" t="s">
        <v>960</v>
      </c>
      <c r="D103" s="10" t="s">
        <v>141</v>
      </c>
      <c r="E103" s="11" t="s">
        <v>2427</v>
      </c>
      <c r="F103" s="11" t="s">
        <v>29</v>
      </c>
      <c r="G103" s="12" t="s">
        <v>15</v>
      </c>
      <c r="H103" s="108" t="s">
        <v>17</v>
      </c>
      <c r="I103" s="12" t="s">
        <v>1933</v>
      </c>
      <c r="J103" s="14">
        <v>9</v>
      </c>
      <c r="K103" s="15" t="s">
        <v>13</v>
      </c>
      <c r="L103" s="16">
        <v>0</v>
      </c>
      <c r="M103" s="17" t="s">
        <v>14</v>
      </c>
      <c r="N103" s="17">
        <v>12</v>
      </c>
      <c r="O103" s="17" t="s">
        <v>13</v>
      </c>
      <c r="P103" s="18">
        <v>0</v>
      </c>
      <c r="Q103" s="19">
        <v>12</v>
      </c>
      <c r="R103" s="18" t="s">
        <v>13</v>
      </c>
      <c r="S103" s="18">
        <v>0</v>
      </c>
      <c r="T103" s="18" t="s">
        <v>14</v>
      </c>
      <c r="U103" s="20">
        <v>15</v>
      </c>
      <c r="V103" s="18" t="s">
        <v>13</v>
      </c>
      <c r="W103" s="21">
        <v>0</v>
      </c>
      <c r="X103" s="22"/>
      <c r="Y103" s="106" t="s">
        <v>2428</v>
      </c>
      <c r="Z103" s="47">
        <v>93</v>
      </c>
    </row>
    <row r="104" spans="1:26" ht="18" customHeight="1">
      <c r="A104" s="89">
        <f>VLOOKUP(Z104,貼付け!A:C,2,0)</f>
        <v>2892</v>
      </c>
      <c r="B104" s="10" t="s">
        <v>1046</v>
      </c>
      <c r="C104" s="10" t="s">
        <v>960</v>
      </c>
      <c r="D104" s="10" t="s">
        <v>141</v>
      </c>
      <c r="E104" s="11" t="s">
        <v>2473</v>
      </c>
      <c r="F104" s="11" t="s">
        <v>29</v>
      </c>
      <c r="G104" s="12" t="s">
        <v>12</v>
      </c>
      <c r="H104" s="108" t="s">
        <v>16</v>
      </c>
      <c r="I104" s="12" t="s">
        <v>1015</v>
      </c>
      <c r="J104" s="14">
        <v>9</v>
      </c>
      <c r="K104" s="15" t="s">
        <v>13</v>
      </c>
      <c r="L104" s="16">
        <v>0</v>
      </c>
      <c r="M104" s="17" t="s">
        <v>14</v>
      </c>
      <c r="N104" s="17">
        <v>12</v>
      </c>
      <c r="O104" s="17" t="s">
        <v>13</v>
      </c>
      <c r="P104" s="18">
        <v>0</v>
      </c>
      <c r="Q104" s="19">
        <v>12</v>
      </c>
      <c r="R104" s="18" t="s">
        <v>13</v>
      </c>
      <c r="S104" s="18">
        <v>0</v>
      </c>
      <c r="T104" s="18" t="s">
        <v>14</v>
      </c>
      <c r="U104" s="20">
        <v>15</v>
      </c>
      <c r="V104" s="18" t="s">
        <v>13</v>
      </c>
      <c r="W104" s="21">
        <v>0</v>
      </c>
      <c r="X104" s="22"/>
      <c r="Y104" s="106" t="s">
        <v>1298</v>
      </c>
      <c r="Z104" s="47">
        <v>139</v>
      </c>
    </row>
    <row r="105" spans="1:26" ht="18" customHeight="1">
      <c r="A105" s="89">
        <f>VLOOKUP(Z105,貼付け!A:C,2,0)</f>
        <v>1621</v>
      </c>
      <c r="B105" s="10" t="s">
        <v>408</v>
      </c>
      <c r="C105" s="10" t="s">
        <v>140</v>
      </c>
      <c r="D105" s="10" t="s">
        <v>141</v>
      </c>
      <c r="E105" s="11" t="s">
        <v>409</v>
      </c>
      <c r="F105" s="11" t="s">
        <v>20</v>
      </c>
      <c r="G105" s="12" t="s">
        <v>12</v>
      </c>
      <c r="H105" s="108" t="s">
        <v>16</v>
      </c>
      <c r="I105" s="12" t="s">
        <v>410</v>
      </c>
      <c r="J105" s="14">
        <v>10</v>
      </c>
      <c r="K105" s="15" t="s">
        <v>13</v>
      </c>
      <c r="L105" s="16">
        <v>0</v>
      </c>
      <c r="M105" s="17" t="s">
        <v>14</v>
      </c>
      <c r="N105" s="17">
        <v>13</v>
      </c>
      <c r="O105" s="17" t="s">
        <v>13</v>
      </c>
      <c r="P105" s="18">
        <v>0</v>
      </c>
      <c r="Q105" s="19"/>
      <c r="R105" s="18"/>
      <c r="S105" s="18"/>
      <c r="T105" s="18"/>
      <c r="U105" s="20"/>
      <c r="V105" s="18"/>
      <c r="W105" s="21"/>
      <c r="X105" s="22" t="s">
        <v>599</v>
      </c>
      <c r="Y105" s="106" t="s">
        <v>1047</v>
      </c>
      <c r="Z105" s="47">
        <v>150</v>
      </c>
    </row>
    <row r="106" spans="1:26" ht="18" customHeight="1">
      <c r="A106" s="89">
        <f>VLOOKUP(Z106,貼付け!A:C,2,0)</f>
        <v>49</v>
      </c>
      <c r="B106" s="10" t="s">
        <v>2059</v>
      </c>
      <c r="C106" s="10" t="s">
        <v>2057</v>
      </c>
      <c r="D106" s="10" t="s">
        <v>141</v>
      </c>
      <c r="E106" s="11" t="s">
        <v>2060</v>
      </c>
      <c r="F106" s="11" t="s">
        <v>52</v>
      </c>
      <c r="G106" s="12" t="s">
        <v>12</v>
      </c>
      <c r="H106" s="108" t="s">
        <v>16</v>
      </c>
      <c r="I106" s="12" t="s">
        <v>2065</v>
      </c>
      <c r="J106" s="14">
        <v>10</v>
      </c>
      <c r="K106" s="15" t="s">
        <v>13</v>
      </c>
      <c r="L106" s="16">
        <v>0</v>
      </c>
      <c r="M106" s="17" t="s">
        <v>14</v>
      </c>
      <c r="N106" s="17">
        <v>12</v>
      </c>
      <c r="O106" s="17" t="s">
        <v>13</v>
      </c>
      <c r="P106" s="18">
        <v>0</v>
      </c>
      <c r="Q106" s="19">
        <v>12</v>
      </c>
      <c r="R106" s="18" t="s">
        <v>13</v>
      </c>
      <c r="S106" s="18">
        <v>0</v>
      </c>
      <c r="T106" s="18" t="s">
        <v>14</v>
      </c>
      <c r="U106" s="20">
        <v>20</v>
      </c>
      <c r="V106" s="18" t="s">
        <v>13</v>
      </c>
      <c r="W106" s="21">
        <v>0</v>
      </c>
      <c r="X106" s="22" t="s">
        <v>2237</v>
      </c>
      <c r="Y106" s="106" t="s">
        <v>2301</v>
      </c>
      <c r="Z106" s="47">
        <v>209</v>
      </c>
    </row>
    <row r="107" spans="1:26" ht="18" customHeight="1">
      <c r="A107" s="89">
        <f>VLOOKUP(Z107,貼付け!A:C,2,0)</f>
        <v>3104</v>
      </c>
      <c r="B107" s="10" t="s">
        <v>2551</v>
      </c>
      <c r="C107" s="10" t="s">
        <v>2552</v>
      </c>
      <c r="D107" s="10" t="s">
        <v>141</v>
      </c>
      <c r="E107" s="11" t="s">
        <v>2553</v>
      </c>
      <c r="F107" s="11" t="s">
        <v>78</v>
      </c>
      <c r="G107" s="12" t="s">
        <v>12</v>
      </c>
      <c r="H107" s="108" t="s">
        <v>16</v>
      </c>
      <c r="I107" s="12" t="s">
        <v>2554</v>
      </c>
      <c r="J107" s="14">
        <v>10</v>
      </c>
      <c r="K107" s="15" t="s">
        <v>13</v>
      </c>
      <c r="L107" s="16">
        <v>0</v>
      </c>
      <c r="M107" s="17" t="s">
        <v>14</v>
      </c>
      <c r="N107" s="17">
        <v>12</v>
      </c>
      <c r="O107" s="17" t="s">
        <v>13</v>
      </c>
      <c r="P107" s="18">
        <v>0</v>
      </c>
      <c r="Q107" s="19">
        <v>15</v>
      </c>
      <c r="R107" s="18" t="s">
        <v>13</v>
      </c>
      <c r="S107" s="18">
        <v>0</v>
      </c>
      <c r="T107" s="18" t="s">
        <v>14</v>
      </c>
      <c r="U107" s="20">
        <v>19</v>
      </c>
      <c r="V107" s="18" t="s">
        <v>13</v>
      </c>
      <c r="W107" s="21">
        <v>0</v>
      </c>
      <c r="X107" s="22"/>
      <c r="Y107" s="106" t="s">
        <v>16</v>
      </c>
      <c r="Z107" s="47">
        <v>215</v>
      </c>
    </row>
    <row r="108" spans="1:26" ht="18" customHeight="1">
      <c r="A108" s="89">
        <f>VLOOKUP(Z108,貼付け!A:C,2,0)</f>
        <v>267</v>
      </c>
      <c r="B108" s="10" t="s">
        <v>2722</v>
      </c>
      <c r="C108" s="10" t="s">
        <v>960</v>
      </c>
      <c r="D108" s="10" t="s">
        <v>141</v>
      </c>
      <c r="E108" s="11" t="s">
        <v>2723</v>
      </c>
      <c r="F108" s="11" t="s">
        <v>20</v>
      </c>
      <c r="G108" s="12" t="s">
        <v>12</v>
      </c>
      <c r="H108" s="108" t="s">
        <v>16</v>
      </c>
      <c r="I108" s="12" t="s">
        <v>2724</v>
      </c>
      <c r="J108" s="14">
        <v>10</v>
      </c>
      <c r="K108" s="15" t="s">
        <v>13</v>
      </c>
      <c r="L108" s="16">
        <v>0</v>
      </c>
      <c r="M108" s="17" t="s">
        <v>14</v>
      </c>
      <c r="N108" s="17">
        <v>13</v>
      </c>
      <c r="O108" s="17" t="s">
        <v>13</v>
      </c>
      <c r="P108" s="18">
        <v>30</v>
      </c>
      <c r="Q108" s="19">
        <v>14</v>
      </c>
      <c r="R108" s="18" t="s">
        <v>13</v>
      </c>
      <c r="S108" s="18">
        <v>30</v>
      </c>
      <c r="T108" s="18" t="s">
        <v>14</v>
      </c>
      <c r="U108" s="20">
        <v>18</v>
      </c>
      <c r="V108" s="18" t="s">
        <v>13</v>
      </c>
      <c r="W108" s="21">
        <v>0</v>
      </c>
      <c r="X108" s="22" t="s">
        <v>2725</v>
      </c>
      <c r="Y108" s="106" t="s">
        <v>2726</v>
      </c>
      <c r="Z108" s="47">
        <v>217</v>
      </c>
    </row>
    <row r="109" spans="1:26" ht="18" customHeight="1">
      <c r="A109" s="89">
        <f>VLOOKUP(Z109,貼付け!A:C,2,0)</f>
        <v>1432</v>
      </c>
      <c r="B109" s="10" t="s">
        <v>218</v>
      </c>
      <c r="C109" s="10" t="s">
        <v>219</v>
      </c>
      <c r="D109" s="10" t="s">
        <v>141</v>
      </c>
      <c r="E109" s="11" t="s">
        <v>220</v>
      </c>
      <c r="F109" s="11" t="s">
        <v>20</v>
      </c>
      <c r="G109" s="12" t="s">
        <v>12</v>
      </c>
      <c r="H109" s="108" t="s">
        <v>16</v>
      </c>
      <c r="I109" s="12" t="s">
        <v>221</v>
      </c>
      <c r="J109" s="14">
        <v>11</v>
      </c>
      <c r="K109" s="15" t="s">
        <v>13</v>
      </c>
      <c r="L109" s="16">
        <v>30</v>
      </c>
      <c r="M109" s="17" t="s">
        <v>14</v>
      </c>
      <c r="N109" s="17">
        <v>13</v>
      </c>
      <c r="O109" s="17" t="s">
        <v>13</v>
      </c>
      <c r="P109" s="18">
        <v>0</v>
      </c>
      <c r="Q109" s="19">
        <v>16</v>
      </c>
      <c r="R109" s="18" t="s">
        <v>13</v>
      </c>
      <c r="S109" s="18">
        <v>0</v>
      </c>
      <c r="T109" s="18" t="s">
        <v>14</v>
      </c>
      <c r="U109" s="20">
        <v>18</v>
      </c>
      <c r="V109" s="18" t="s">
        <v>13</v>
      </c>
      <c r="W109" s="21">
        <v>0</v>
      </c>
      <c r="X109" s="22" t="s">
        <v>598</v>
      </c>
      <c r="Y109" s="106" t="s">
        <v>1090</v>
      </c>
      <c r="Z109" s="47">
        <v>279</v>
      </c>
    </row>
    <row r="110" spans="1:26" ht="18" customHeight="1">
      <c r="A110" s="89">
        <f>VLOOKUP(Z110,貼付け!A:C,2,0)</f>
        <v>2673</v>
      </c>
      <c r="B110" s="10" t="s">
        <v>518</v>
      </c>
      <c r="C110" s="10" t="s">
        <v>219</v>
      </c>
      <c r="D110" s="10" t="s">
        <v>141</v>
      </c>
      <c r="E110" s="11" t="s">
        <v>804</v>
      </c>
      <c r="F110" s="11" t="s">
        <v>39</v>
      </c>
      <c r="G110" s="12" t="s">
        <v>12</v>
      </c>
      <c r="H110" s="108" t="s">
        <v>16</v>
      </c>
      <c r="I110" s="12" t="s">
        <v>805</v>
      </c>
      <c r="J110" s="14">
        <v>9</v>
      </c>
      <c r="K110" s="15" t="s">
        <v>13</v>
      </c>
      <c r="L110" s="16">
        <v>0</v>
      </c>
      <c r="M110" s="17" t="s">
        <v>14</v>
      </c>
      <c r="N110" s="17">
        <v>12</v>
      </c>
      <c r="O110" s="17" t="s">
        <v>13</v>
      </c>
      <c r="P110" s="18">
        <v>0</v>
      </c>
      <c r="Q110" s="19"/>
      <c r="R110" s="18"/>
      <c r="S110" s="18"/>
      <c r="T110" s="18"/>
      <c r="U110" s="20"/>
      <c r="V110" s="18"/>
      <c r="W110" s="21"/>
      <c r="X110" s="22" t="s">
        <v>2762</v>
      </c>
      <c r="Y110" s="106" t="s">
        <v>16</v>
      </c>
      <c r="Z110" s="47">
        <v>300</v>
      </c>
    </row>
    <row r="111" spans="1:26" ht="18" customHeight="1">
      <c r="A111" s="89">
        <f>VLOOKUP(Z111,貼付け!A:C,2,0)</f>
        <v>1983</v>
      </c>
      <c r="B111" s="10" t="s">
        <v>2274</v>
      </c>
      <c r="C111" s="10" t="s">
        <v>182</v>
      </c>
      <c r="D111" s="10" t="s">
        <v>47</v>
      </c>
      <c r="E111" s="11" t="s">
        <v>183</v>
      </c>
      <c r="F111" s="11" t="s">
        <v>20</v>
      </c>
      <c r="G111" s="12" t="s">
        <v>12</v>
      </c>
      <c r="H111" s="108" t="s">
        <v>16</v>
      </c>
      <c r="I111" s="12" t="s">
        <v>184</v>
      </c>
      <c r="J111" s="14">
        <v>10</v>
      </c>
      <c r="K111" s="15" t="s">
        <v>13</v>
      </c>
      <c r="L111" s="16">
        <v>0</v>
      </c>
      <c r="M111" s="17" t="s">
        <v>14</v>
      </c>
      <c r="N111" s="17">
        <v>13</v>
      </c>
      <c r="O111" s="17" t="s">
        <v>13</v>
      </c>
      <c r="P111" s="18">
        <v>0</v>
      </c>
      <c r="Q111" s="19">
        <v>14</v>
      </c>
      <c r="R111" s="18" t="s">
        <v>13</v>
      </c>
      <c r="S111" s="18">
        <v>0</v>
      </c>
      <c r="T111" s="18" t="s">
        <v>14</v>
      </c>
      <c r="U111" s="20">
        <v>18</v>
      </c>
      <c r="V111" s="18" t="s">
        <v>13</v>
      </c>
      <c r="W111" s="21">
        <v>0</v>
      </c>
      <c r="X111" s="22" t="s">
        <v>2638</v>
      </c>
      <c r="Y111" s="106" t="s">
        <v>2639</v>
      </c>
      <c r="Z111" s="47">
        <v>56</v>
      </c>
    </row>
    <row r="112" spans="1:26" ht="18" customHeight="1">
      <c r="A112" s="89">
        <f>VLOOKUP(Z112,貼付け!A:C,2,0)</f>
        <v>2779</v>
      </c>
      <c r="B112" s="10" t="s">
        <v>552</v>
      </c>
      <c r="C112" s="10" t="s">
        <v>901</v>
      </c>
      <c r="D112" s="10" t="s">
        <v>47</v>
      </c>
      <c r="E112" s="11" t="s">
        <v>902</v>
      </c>
      <c r="F112" s="11" t="s">
        <v>20</v>
      </c>
      <c r="G112" s="12" t="s">
        <v>12</v>
      </c>
      <c r="H112" s="108" t="s">
        <v>16</v>
      </c>
      <c r="I112" s="12" t="s">
        <v>903</v>
      </c>
      <c r="J112" s="14">
        <v>5</v>
      </c>
      <c r="K112" s="15" t="s">
        <v>13</v>
      </c>
      <c r="L112" s="16">
        <v>0</v>
      </c>
      <c r="M112" s="17" t="s">
        <v>14</v>
      </c>
      <c r="N112" s="17">
        <v>11</v>
      </c>
      <c r="O112" s="17" t="s">
        <v>13</v>
      </c>
      <c r="P112" s="18">
        <v>0</v>
      </c>
      <c r="Q112" s="19"/>
      <c r="R112" s="18"/>
      <c r="S112" s="18"/>
      <c r="T112" s="18"/>
      <c r="U112" s="20"/>
      <c r="V112" s="18"/>
      <c r="W112" s="21"/>
      <c r="X112" s="22" t="s">
        <v>2230</v>
      </c>
      <c r="Y112" s="106" t="s">
        <v>2399</v>
      </c>
      <c r="Z112" s="47">
        <v>68</v>
      </c>
    </row>
    <row r="113" spans="1:26" ht="18" customHeight="1">
      <c r="A113" s="89">
        <f>VLOOKUP(Z113,貼付け!A:C,2,0)</f>
        <v>1243</v>
      </c>
      <c r="B113" s="10" t="s">
        <v>186</v>
      </c>
      <c r="C113" s="10" t="s">
        <v>187</v>
      </c>
      <c r="D113" s="10" t="s">
        <v>47</v>
      </c>
      <c r="E113" s="11" t="s">
        <v>2411</v>
      </c>
      <c r="F113" s="11" t="s">
        <v>39</v>
      </c>
      <c r="G113" s="12" t="s">
        <v>12</v>
      </c>
      <c r="H113" s="108" t="s">
        <v>16</v>
      </c>
      <c r="I113" s="12" t="s">
        <v>188</v>
      </c>
      <c r="J113" s="14">
        <v>7</v>
      </c>
      <c r="K113" s="15" t="s">
        <v>13</v>
      </c>
      <c r="L113" s="16">
        <v>0</v>
      </c>
      <c r="M113" s="17" t="s">
        <v>14</v>
      </c>
      <c r="N113" s="17">
        <v>13</v>
      </c>
      <c r="O113" s="17" t="s">
        <v>13</v>
      </c>
      <c r="P113" s="18">
        <v>0</v>
      </c>
      <c r="Q113" s="19"/>
      <c r="R113" s="18"/>
      <c r="S113" s="18"/>
      <c r="T113" s="18"/>
      <c r="U113" s="20"/>
      <c r="V113" s="18"/>
      <c r="W113" s="21"/>
      <c r="X113" s="22" t="s">
        <v>601</v>
      </c>
      <c r="Y113" s="106" t="s">
        <v>16</v>
      </c>
      <c r="Z113" s="47">
        <v>77</v>
      </c>
    </row>
    <row r="114" spans="1:26" ht="18" customHeight="1">
      <c r="A114" s="89">
        <f>VLOOKUP(Z114,貼付け!A:C,2,0)</f>
        <v>2966</v>
      </c>
      <c r="B114" s="10" t="s">
        <v>1925</v>
      </c>
      <c r="C114" s="10" t="s">
        <v>1924</v>
      </c>
      <c r="D114" s="10" t="s">
        <v>47</v>
      </c>
      <c r="E114" s="11" t="s">
        <v>2698</v>
      </c>
      <c r="F114" s="11" t="s">
        <v>20</v>
      </c>
      <c r="G114" s="12" t="s">
        <v>12</v>
      </c>
      <c r="H114" s="108" t="s">
        <v>16</v>
      </c>
      <c r="I114" s="12" t="s">
        <v>1927</v>
      </c>
      <c r="J114" s="14"/>
      <c r="K114" s="15"/>
      <c r="L114" s="16"/>
      <c r="M114" s="17"/>
      <c r="N114" s="17"/>
      <c r="O114" s="17"/>
      <c r="P114" s="18"/>
      <c r="Q114" s="19">
        <v>14</v>
      </c>
      <c r="R114" s="18" t="s">
        <v>13</v>
      </c>
      <c r="S114" s="18">
        <v>0</v>
      </c>
      <c r="T114" s="18" t="s">
        <v>14</v>
      </c>
      <c r="U114" s="20">
        <v>18</v>
      </c>
      <c r="V114" s="18" t="s">
        <v>13</v>
      </c>
      <c r="W114" s="21">
        <v>0</v>
      </c>
      <c r="X114" s="22" t="s">
        <v>2222</v>
      </c>
      <c r="Y114" s="106" t="s">
        <v>2832</v>
      </c>
      <c r="Z114" s="47">
        <v>87</v>
      </c>
    </row>
    <row r="115" spans="1:26" ht="18" customHeight="1">
      <c r="A115" s="89">
        <f>VLOOKUP(Z115,貼付け!A:C,2,0)</f>
        <v>3086</v>
      </c>
      <c r="B115" s="10" t="s">
        <v>2443</v>
      </c>
      <c r="C115" s="10" t="s">
        <v>2066</v>
      </c>
      <c r="D115" s="10" t="s">
        <v>47</v>
      </c>
      <c r="E115" s="11" t="s">
        <v>2444</v>
      </c>
      <c r="F115" s="11" t="s">
        <v>39</v>
      </c>
      <c r="G115" s="12" t="s">
        <v>12</v>
      </c>
      <c r="H115" s="108" t="s">
        <v>16</v>
      </c>
      <c r="I115" s="12" t="s">
        <v>2068</v>
      </c>
      <c r="J115" s="14">
        <v>10</v>
      </c>
      <c r="K115" s="15" t="s">
        <v>13</v>
      </c>
      <c r="L115" s="16">
        <v>0</v>
      </c>
      <c r="M115" s="17" t="s">
        <v>14</v>
      </c>
      <c r="N115" s="17">
        <v>12</v>
      </c>
      <c r="O115" s="17" t="s">
        <v>13</v>
      </c>
      <c r="P115" s="18">
        <v>0</v>
      </c>
      <c r="Q115" s="19">
        <v>12</v>
      </c>
      <c r="R115" s="18" t="s">
        <v>13</v>
      </c>
      <c r="S115" s="18">
        <v>0</v>
      </c>
      <c r="T115" s="18" t="s">
        <v>14</v>
      </c>
      <c r="U115" s="20">
        <v>18</v>
      </c>
      <c r="V115" s="18" t="s">
        <v>13</v>
      </c>
      <c r="W115" s="21">
        <v>0</v>
      </c>
      <c r="X115" s="24" t="s">
        <v>2922</v>
      </c>
      <c r="Y115" s="106" t="s">
        <v>2833</v>
      </c>
      <c r="Z115" s="47">
        <v>103</v>
      </c>
    </row>
    <row r="116" spans="1:26" ht="18" customHeight="1">
      <c r="A116" s="89">
        <f>VLOOKUP(Z116,貼付け!A:C,2,0)</f>
        <v>1820</v>
      </c>
      <c r="B116" s="10" t="s">
        <v>466</v>
      </c>
      <c r="C116" s="10" t="s">
        <v>367</v>
      </c>
      <c r="D116" s="10" t="s">
        <v>47</v>
      </c>
      <c r="E116" s="11" t="s">
        <v>603</v>
      </c>
      <c r="F116" s="11" t="s">
        <v>20</v>
      </c>
      <c r="G116" s="12" t="s">
        <v>12</v>
      </c>
      <c r="H116" s="108" t="s">
        <v>16</v>
      </c>
      <c r="I116" s="12" t="s">
        <v>368</v>
      </c>
      <c r="J116" s="14">
        <v>10</v>
      </c>
      <c r="K116" s="15" t="s">
        <v>13</v>
      </c>
      <c r="L116" s="16">
        <v>0</v>
      </c>
      <c r="M116" s="17" t="s">
        <v>14</v>
      </c>
      <c r="N116" s="17">
        <v>14</v>
      </c>
      <c r="O116" s="17" t="s">
        <v>13</v>
      </c>
      <c r="P116" s="18">
        <v>30</v>
      </c>
      <c r="Q116" s="19"/>
      <c r="R116" s="18"/>
      <c r="S116" s="18"/>
      <c r="T116" s="18"/>
      <c r="U116" s="20"/>
      <c r="V116" s="18"/>
      <c r="W116" s="21"/>
      <c r="X116" s="22" t="s">
        <v>2452</v>
      </c>
      <c r="Y116" s="106"/>
      <c r="Z116" s="47">
        <v>109</v>
      </c>
    </row>
    <row r="117" spans="1:26" ht="18" customHeight="1">
      <c r="A117" s="89">
        <f>VLOOKUP(Z117,貼付け!A:C,2,0)</f>
        <v>1286</v>
      </c>
      <c r="B117" s="10" t="s">
        <v>297</v>
      </c>
      <c r="C117" s="10" t="s">
        <v>298</v>
      </c>
      <c r="D117" s="10" t="s">
        <v>47</v>
      </c>
      <c r="E117" s="11" t="s">
        <v>2453</v>
      </c>
      <c r="F117" s="11" t="s">
        <v>20</v>
      </c>
      <c r="G117" s="12" t="s">
        <v>12</v>
      </c>
      <c r="H117" s="108" t="s">
        <v>16</v>
      </c>
      <c r="I117" s="12" t="s">
        <v>299</v>
      </c>
      <c r="J117" s="14">
        <v>8</v>
      </c>
      <c r="K117" s="15" t="s">
        <v>13</v>
      </c>
      <c r="L117" s="16">
        <v>0</v>
      </c>
      <c r="M117" s="17" t="s">
        <v>14</v>
      </c>
      <c r="N117" s="17">
        <v>14</v>
      </c>
      <c r="O117" s="17" t="s">
        <v>13</v>
      </c>
      <c r="P117" s="18">
        <v>0</v>
      </c>
      <c r="Q117" s="19"/>
      <c r="R117" s="18"/>
      <c r="S117" s="18"/>
      <c r="T117" s="18"/>
      <c r="U117" s="20"/>
      <c r="V117" s="18"/>
      <c r="W117" s="21"/>
      <c r="X117" s="22" t="s">
        <v>2454</v>
      </c>
      <c r="Y117" s="106" t="s">
        <v>1051</v>
      </c>
      <c r="Z117" s="47">
        <v>111</v>
      </c>
    </row>
    <row r="118" spans="1:26" ht="18" customHeight="1">
      <c r="A118" s="89">
        <f>VLOOKUP(Z118,貼付け!A:C,2,0)</f>
        <v>1061</v>
      </c>
      <c r="B118" s="10" t="s">
        <v>45</v>
      </c>
      <c r="C118" s="10" t="s">
        <v>46</v>
      </c>
      <c r="D118" s="10" t="s">
        <v>47</v>
      </c>
      <c r="E118" s="11" t="s">
        <v>2471</v>
      </c>
      <c r="F118" s="11" t="s">
        <v>20</v>
      </c>
      <c r="G118" s="12" t="s">
        <v>12</v>
      </c>
      <c r="H118" s="108" t="s">
        <v>16</v>
      </c>
      <c r="I118" s="12" t="s">
        <v>48</v>
      </c>
      <c r="J118" s="14">
        <v>7</v>
      </c>
      <c r="K118" s="15" t="s">
        <v>13</v>
      </c>
      <c r="L118" s="16">
        <v>0</v>
      </c>
      <c r="M118" s="17" t="s">
        <v>14</v>
      </c>
      <c r="N118" s="17">
        <v>13</v>
      </c>
      <c r="O118" s="17" t="s">
        <v>13</v>
      </c>
      <c r="P118" s="18">
        <v>0</v>
      </c>
      <c r="Q118" s="19"/>
      <c r="R118" s="18"/>
      <c r="S118" s="18"/>
      <c r="T118" s="18"/>
      <c r="U118" s="20"/>
      <c r="V118" s="18"/>
      <c r="W118" s="21"/>
      <c r="X118" s="22" t="s">
        <v>1092</v>
      </c>
      <c r="Y118" s="106" t="s">
        <v>16</v>
      </c>
      <c r="Z118" s="47">
        <v>133</v>
      </c>
    </row>
    <row r="119" spans="1:26" ht="18" customHeight="1">
      <c r="A119" s="89">
        <f>VLOOKUP(Z119,貼付け!A:C,2,0)</f>
        <v>2683</v>
      </c>
      <c r="B119" s="10" t="s">
        <v>511</v>
      </c>
      <c r="C119" s="10" t="s">
        <v>746</v>
      </c>
      <c r="D119" s="10" t="s">
        <v>47</v>
      </c>
      <c r="E119" s="11" t="s">
        <v>2472</v>
      </c>
      <c r="F119" s="11" t="s">
        <v>52</v>
      </c>
      <c r="G119" s="12" t="s">
        <v>15</v>
      </c>
      <c r="H119" s="108" t="s">
        <v>17</v>
      </c>
      <c r="I119" s="12" t="s">
        <v>747</v>
      </c>
      <c r="J119" s="14">
        <v>12</v>
      </c>
      <c r="K119" s="15" t="s">
        <v>13</v>
      </c>
      <c r="L119" s="16">
        <v>0</v>
      </c>
      <c r="M119" s="17" t="s">
        <v>14</v>
      </c>
      <c r="N119" s="17">
        <v>18</v>
      </c>
      <c r="O119" s="17" t="s">
        <v>13</v>
      </c>
      <c r="P119" s="18">
        <v>0</v>
      </c>
      <c r="Q119" s="19">
        <v>18</v>
      </c>
      <c r="R119" s="18" t="s">
        <v>13</v>
      </c>
      <c r="S119" s="18">
        <v>30</v>
      </c>
      <c r="T119" s="18" t="s">
        <v>14</v>
      </c>
      <c r="U119" s="20">
        <v>22</v>
      </c>
      <c r="V119" s="18" t="s">
        <v>13</v>
      </c>
      <c r="W119" s="21">
        <v>30</v>
      </c>
      <c r="X119" s="22"/>
      <c r="Y119" s="106" t="s">
        <v>2658</v>
      </c>
      <c r="Z119" s="47">
        <v>135</v>
      </c>
    </row>
    <row r="120" spans="1:26" ht="18" customHeight="1">
      <c r="A120" s="89">
        <f>VLOOKUP(Z120,貼付け!A:C,2,0)</f>
        <v>310</v>
      </c>
      <c r="B120" s="10" t="s">
        <v>475</v>
      </c>
      <c r="C120" s="10" t="s">
        <v>718</v>
      </c>
      <c r="D120" s="10" t="s">
        <v>47</v>
      </c>
      <c r="E120" s="11" t="s">
        <v>2512</v>
      </c>
      <c r="F120" s="11" t="s">
        <v>20</v>
      </c>
      <c r="G120" s="12" t="s">
        <v>12</v>
      </c>
      <c r="H120" s="108" t="s">
        <v>16</v>
      </c>
      <c r="I120" s="12" t="s">
        <v>719</v>
      </c>
      <c r="J120" s="14">
        <v>8</v>
      </c>
      <c r="K120" s="15" t="s">
        <v>13</v>
      </c>
      <c r="L120" s="16">
        <v>30</v>
      </c>
      <c r="M120" s="17" t="s">
        <v>14</v>
      </c>
      <c r="N120" s="17">
        <v>13</v>
      </c>
      <c r="O120" s="17" t="s">
        <v>13</v>
      </c>
      <c r="P120" s="18">
        <v>0</v>
      </c>
      <c r="Q120" s="19"/>
      <c r="R120" s="18"/>
      <c r="S120" s="18"/>
      <c r="T120" s="18"/>
      <c r="U120" s="20"/>
      <c r="V120" s="18"/>
      <c r="W120" s="21"/>
      <c r="X120" s="22"/>
      <c r="Y120" s="106" t="s">
        <v>1091</v>
      </c>
      <c r="Z120" s="47">
        <v>177</v>
      </c>
    </row>
    <row r="121" spans="1:26" ht="18" customHeight="1">
      <c r="A121" s="89">
        <f>VLOOKUP(Z121,貼付け!A:C,2,0)</f>
        <v>1949</v>
      </c>
      <c r="B121" s="10" t="s">
        <v>90</v>
      </c>
      <c r="C121" s="10" t="s">
        <v>91</v>
      </c>
      <c r="D121" s="10" t="s">
        <v>47</v>
      </c>
      <c r="E121" s="11" t="s">
        <v>92</v>
      </c>
      <c r="F121" s="11" t="s">
        <v>29</v>
      </c>
      <c r="G121" s="12" t="s">
        <v>12</v>
      </c>
      <c r="H121" s="108" t="s">
        <v>16</v>
      </c>
      <c r="I121" s="12" t="s">
        <v>600</v>
      </c>
      <c r="J121" s="14">
        <v>9</v>
      </c>
      <c r="K121" s="15" t="s">
        <v>13</v>
      </c>
      <c r="L121" s="16">
        <v>0</v>
      </c>
      <c r="M121" s="17" t="s">
        <v>14</v>
      </c>
      <c r="N121" s="17">
        <v>12</v>
      </c>
      <c r="O121" s="17" t="s">
        <v>13</v>
      </c>
      <c r="P121" s="18">
        <v>0</v>
      </c>
      <c r="Q121" s="19"/>
      <c r="R121" s="18"/>
      <c r="S121" s="18"/>
      <c r="T121" s="18"/>
      <c r="U121" s="20"/>
      <c r="V121" s="18"/>
      <c r="W121" s="21"/>
      <c r="X121" s="22"/>
      <c r="Y121" s="106" t="s">
        <v>16</v>
      </c>
      <c r="Z121" s="47">
        <v>183</v>
      </c>
    </row>
    <row r="122" spans="1:26" ht="18" customHeight="1">
      <c r="A122" s="89">
        <f>VLOOKUP(Z122,貼付け!A:C,2,0)</f>
        <v>3090</v>
      </c>
      <c r="B122" s="10" t="s">
        <v>2287</v>
      </c>
      <c r="C122" s="10" t="s">
        <v>746</v>
      </c>
      <c r="D122" s="10" t="s">
        <v>47</v>
      </c>
      <c r="E122" s="11" t="s">
        <v>2533</v>
      </c>
      <c r="F122" s="11" t="s">
        <v>39</v>
      </c>
      <c r="G122" s="12" t="s">
        <v>12</v>
      </c>
      <c r="H122" s="108" t="s">
        <v>16</v>
      </c>
      <c r="I122" s="12" t="s">
        <v>2534</v>
      </c>
      <c r="J122" s="14">
        <v>10</v>
      </c>
      <c r="K122" s="15" t="s">
        <v>13</v>
      </c>
      <c r="L122" s="16">
        <v>0</v>
      </c>
      <c r="M122" s="17" t="s">
        <v>14</v>
      </c>
      <c r="N122" s="17">
        <v>16</v>
      </c>
      <c r="O122" s="17" t="s">
        <v>13</v>
      </c>
      <c r="P122" s="18">
        <v>0</v>
      </c>
      <c r="Q122" s="19"/>
      <c r="R122" s="18"/>
      <c r="S122" s="18"/>
      <c r="T122" s="18"/>
      <c r="U122" s="20"/>
      <c r="V122" s="18"/>
      <c r="W122" s="21"/>
      <c r="X122" s="22" t="s">
        <v>2535</v>
      </c>
      <c r="Y122" s="106" t="s">
        <v>2923</v>
      </c>
      <c r="Z122" s="47">
        <v>198</v>
      </c>
    </row>
    <row r="123" spans="1:26" ht="18" customHeight="1">
      <c r="A123" s="89">
        <f>VLOOKUP(Z123,貼付け!A:C,2,0)</f>
        <v>1599</v>
      </c>
      <c r="B123" s="10" t="s">
        <v>537</v>
      </c>
      <c r="C123" s="10" t="s">
        <v>182</v>
      </c>
      <c r="D123" s="10" t="s">
        <v>47</v>
      </c>
      <c r="E123" s="11" t="s">
        <v>2537</v>
      </c>
      <c r="F123" s="11" t="s">
        <v>20</v>
      </c>
      <c r="G123" s="12" t="s">
        <v>12</v>
      </c>
      <c r="H123" s="108" t="s">
        <v>16</v>
      </c>
      <c r="I123" s="12" t="s">
        <v>878</v>
      </c>
      <c r="J123" s="14"/>
      <c r="K123" s="15"/>
      <c r="L123" s="16"/>
      <c r="M123" s="17"/>
      <c r="N123" s="17"/>
      <c r="O123" s="17"/>
      <c r="P123" s="18"/>
      <c r="Q123" s="19">
        <v>15</v>
      </c>
      <c r="R123" s="18" t="s">
        <v>13</v>
      </c>
      <c r="S123" s="18">
        <v>0</v>
      </c>
      <c r="T123" s="18" t="s">
        <v>14</v>
      </c>
      <c r="U123" s="20">
        <v>16</v>
      </c>
      <c r="V123" s="18" t="s">
        <v>13</v>
      </c>
      <c r="W123" s="21">
        <v>0</v>
      </c>
      <c r="X123" s="22"/>
      <c r="Y123" s="106" t="s">
        <v>2538</v>
      </c>
      <c r="Z123" s="47">
        <v>201</v>
      </c>
    </row>
    <row r="124" spans="1:26" ht="18" customHeight="1">
      <c r="A124" s="89">
        <f>VLOOKUP(Z124,貼付け!A:C,2,0)</f>
        <v>2983</v>
      </c>
      <c r="B124" s="10" t="s">
        <v>1936</v>
      </c>
      <c r="C124" s="10" t="s">
        <v>1005</v>
      </c>
      <c r="D124" s="10" t="s">
        <v>47</v>
      </c>
      <c r="E124" s="11" t="s">
        <v>2543</v>
      </c>
      <c r="F124" s="11" t="s">
        <v>20</v>
      </c>
      <c r="G124" s="12" t="s">
        <v>12</v>
      </c>
      <c r="H124" s="108" t="s">
        <v>16</v>
      </c>
      <c r="I124" s="12" t="s">
        <v>1941</v>
      </c>
      <c r="J124" s="14">
        <v>9</v>
      </c>
      <c r="K124" s="15" t="s">
        <v>13</v>
      </c>
      <c r="L124" s="16">
        <v>0</v>
      </c>
      <c r="M124" s="17" t="s">
        <v>14</v>
      </c>
      <c r="N124" s="17">
        <v>10</v>
      </c>
      <c r="O124" s="17" t="s">
        <v>13</v>
      </c>
      <c r="P124" s="18">
        <v>0</v>
      </c>
      <c r="Q124" s="19"/>
      <c r="R124" s="18"/>
      <c r="S124" s="18"/>
      <c r="T124" s="18"/>
      <c r="U124" s="20"/>
      <c r="V124" s="18"/>
      <c r="W124" s="21"/>
      <c r="X124" s="22" t="s">
        <v>2227</v>
      </c>
      <c r="Y124" s="106" t="s">
        <v>2544</v>
      </c>
      <c r="Z124" s="47">
        <v>205</v>
      </c>
    </row>
    <row r="125" spans="1:26" ht="18" customHeight="1">
      <c r="A125" s="89">
        <f>VLOOKUP(Z125,貼付け!A:C,2,0)</f>
        <v>1161</v>
      </c>
      <c r="B125" s="10" t="s">
        <v>1048</v>
      </c>
      <c r="C125" s="10" t="s">
        <v>808</v>
      </c>
      <c r="D125" s="10" t="s">
        <v>47</v>
      </c>
      <c r="E125" s="11" t="s">
        <v>1049</v>
      </c>
      <c r="F125" s="11" t="s">
        <v>20</v>
      </c>
      <c r="G125" s="12" t="s">
        <v>12</v>
      </c>
      <c r="H125" s="108" t="s">
        <v>16</v>
      </c>
      <c r="I125" s="12" t="s">
        <v>1050</v>
      </c>
      <c r="J125" s="14">
        <v>11</v>
      </c>
      <c r="K125" s="15" t="s">
        <v>13</v>
      </c>
      <c r="L125" s="16">
        <v>0</v>
      </c>
      <c r="M125" s="17" t="s">
        <v>14</v>
      </c>
      <c r="N125" s="17">
        <v>12</v>
      </c>
      <c r="O125" s="17" t="s">
        <v>13</v>
      </c>
      <c r="P125" s="18">
        <v>0</v>
      </c>
      <c r="Q125" s="19">
        <v>12</v>
      </c>
      <c r="R125" s="18" t="s">
        <v>13</v>
      </c>
      <c r="S125" s="18">
        <v>0</v>
      </c>
      <c r="T125" s="18" t="s">
        <v>14</v>
      </c>
      <c r="U125" s="20">
        <v>17</v>
      </c>
      <c r="V125" s="18" t="s">
        <v>13</v>
      </c>
      <c r="W125" s="21">
        <v>0</v>
      </c>
      <c r="X125" s="22"/>
      <c r="Y125" s="106" t="s">
        <v>2671</v>
      </c>
      <c r="Z125" s="47">
        <v>207</v>
      </c>
    </row>
    <row r="126" spans="1:26" ht="18" customHeight="1">
      <c r="A126" s="89">
        <f>VLOOKUP(Z126,貼付け!A:C,2,0)</f>
        <v>3111</v>
      </c>
      <c r="B126" s="10" t="s">
        <v>2560</v>
      </c>
      <c r="C126" s="10" t="s">
        <v>182</v>
      </c>
      <c r="D126" s="10" t="s">
        <v>47</v>
      </c>
      <c r="E126" s="11" t="s">
        <v>2561</v>
      </c>
      <c r="F126" s="11" t="s">
        <v>20</v>
      </c>
      <c r="G126" s="12" t="s">
        <v>12</v>
      </c>
      <c r="H126" s="108" t="s">
        <v>16</v>
      </c>
      <c r="I126" s="12" t="s">
        <v>2312</v>
      </c>
      <c r="J126" s="14">
        <v>10</v>
      </c>
      <c r="K126" s="15" t="s">
        <v>13</v>
      </c>
      <c r="L126" s="16">
        <v>0</v>
      </c>
      <c r="M126" s="17" t="s">
        <v>14</v>
      </c>
      <c r="N126" s="17">
        <v>16</v>
      </c>
      <c r="O126" s="17" t="s">
        <v>13</v>
      </c>
      <c r="P126" s="18">
        <v>0</v>
      </c>
      <c r="Q126" s="19"/>
      <c r="R126" s="18"/>
      <c r="S126" s="18"/>
      <c r="T126" s="18"/>
      <c r="U126" s="20"/>
      <c r="V126" s="18"/>
      <c r="W126" s="21"/>
      <c r="X126" s="22" t="s">
        <v>2313</v>
      </c>
      <c r="Y126" s="106" t="s">
        <v>2562</v>
      </c>
      <c r="Z126" s="47">
        <v>221</v>
      </c>
    </row>
    <row r="127" spans="1:26" ht="18" customHeight="1">
      <c r="A127" s="89">
        <f>VLOOKUP(Z127,貼付け!A:C,2,0)</f>
        <v>1374</v>
      </c>
      <c r="B127" s="10" t="s">
        <v>517</v>
      </c>
      <c r="C127" s="10" t="s">
        <v>748</v>
      </c>
      <c r="D127" s="10" t="s">
        <v>47</v>
      </c>
      <c r="E127" s="11" t="s">
        <v>2576</v>
      </c>
      <c r="F127" s="11" t="s">
        <v>29</v>
      </c>
      <c r="G127" s="12" t="s">
        <v>15</v>
      </c>
      <c r="H127" s="110" t="s">
        <v>17</v>
      </c>
      <c r="I127" s="12" t="s">
        <v>749</v>
      </c>
      <c r="J127" s="14">
        <v>8</v>
      </c>
      <c r="K127" s="15" t="s">
        <v>13</v>
      </c>
      <c r="L127" s="16">
        <v>30</v>
      </c>
      <c r="M127" s="17" t="s">
        <v>14</v>
      </c>
      <c r="N127" s="17">
        <v>9</v>
      </c>
      <c r="O127" s="17" t="s">
        <v>13</v>
      </c>
      <c r="P127" s="18">
        <v>30</v>
      </c>
      <c r="Q127" s="19"/>
      <c r="R127" s="18"/>
      <c r="S127" s="18"/>
      <c r="T127" s="18"/>
      <c r="U127" s="20"/>
      <c r="V127" s="18"/>
      <c r="W127" s="21"/>
      <c r="X127" s="22"/>
      <c r="Y127" s="106" t="s">
        <v>2676</v>
      </c>
      <c r="Z127" s="47">
        <v>233</v>
      </c>
    </row>
    <row r="128" spans="1:26" ht="18" customHeight="1">
      <c r="A128" s="89">
        <f>VLOOKUP(Z128,貼付け!A:C,2,0)</f>
        <v>315</v>
      </c>
      <c r="B128" s="10" t="s">
        <v>545</v>
      </c>
      <c r="C128" s="10" t="s">
        <v>900</v>
      </c>
      <c r="D128" s="10" t="s">
        <v>47</v>
      </c>
      <c r="E128" s="11" t="s">
        <v>2592</v>
      </c>
      <c r="F128" s="11" t="s">
        <v>52</v>
      </c>
      <c r="G128" s="12" t="s">
        <v>12</v>
      </c>
      <c r="H128" s="108" t="s">
        <v>16</v>
      </c>
      <c r="I128" s="12" t="s">
        <v>2593</v>
      </c>
      <c r="J128" s="14"/>
      <c r="K128" s="15"/>
      <c r="L128" s="16"/>
      <c r="M128" s="17"/>
      <c r="N128" s="17"/>
      <c r="O128" s="17"/>
      <c r="P128" s="18"/>
      <c r="Q128" s="19">
        <v>12</v>
      </c>
      <c r="R128" s="18" t="s">
        <v>13</v>
      </c>
      <c r="S128" s="18">
        <v>0</v>
      </c>
      <c r="T128" s="18" t="s">
        <v>14</v>
      </c>
      <c r="U128" s="20">
        <v>18</v>
      </c>
      <c r="V128" s="18" t="s">
        <v>13</v>
      </c>
      <c r="W128" s="21">
        <v>0</v>
      </c>
      <c r="X128" s="22" t="s">
        <v>2594</v>
      </c>
      <c r="Y128" s="106" t="s">
        <v>16</v>
      </c>
      <c r="Z128" s="47">
        <v>249</v>
      </c>
    </row>
    <row r="129" spans="1:26" ht="18" customHeight="1">
      <c r="A129" s="89">
        <f>VLOOKUP(Z129,貼付け!A:C,2,0)</f>
        <v>2754</v>
      </c>
      <c r="B129" s="10" t="s">
        <v>528</v>
      </c>
      <c r="C129" s="10" t="s">
        <v>876</v>
      </c>
      <c r="D129" s="10" t="s">
        <v>47</v>
      </c>
      <c r="E129" s="11" t="s">
        <v>1052</v>
      </c>
      <c r="F129" s="11" t="s">
        <v>20</v>
      </c>
      <c r="G129" s="12" t="s">
        <v>12</v>
      </c>
      <c r="H129" s="108" t="s">
        <v>16</v>
      </c>
      <c r="I129" s="12" t="s">
        <v>877</v>
      </c>
      <c r="J129" s="14">
        <v>8</v>
      </c>
      <c r="K129" s="15" t="s">
        <v>13</v>
      </c>
      <c r="L129" s="16">
        <v>0</v>
      </c>
      <c r="M129" s="17" t="s">
        <v>14</v>
      </c>
      <c r="N129" s="17">
        <v>15</v>
      </c>
      <c r="O129" s="17" t="s">
        <v>13</v>
      </c>
      <c r="P129" s="18">
        <v>0</v>
      </c>
      <c r="Q129" s="19"/>
      <c r="R129" s="18"/>
      <c r="S129" s="18"/>
      <c r="T129" s="18"/>
      <c r="U129" s="20"/>
      <c r="V129" s="18"/>
      <c r="W129" s="21"/>
      <c r="X129" s="22"/>
      <c r="Y129" s="106" t="s">
        <v>16</v>
      </c>
      <c r="Z129" s="47">
        <v>338</v>
      </c>
    </row>
    <row r="130" spans="1:26" ht="18" customHeight="1">
      <c r="A130" s="89">
        <f>VLOOKUP(Z130,貼付け!A:C,2,0)</f>
        <v>814</v>
      </c>
      <c r="B130" s="10" t="s">
        <v>85</v>
      </c>
      <c r="C130" s="10" t="s">
        <v>86</v>
      </c>
      <c r="D130" s="10" t="s">
        <v>87</v>
      </c>
      <c r="E130" s="11" t="s">
        <v>88</v>
      </c>
      <c r="F130" s="11" t="s">
        <v>20</v>
      </c>
      <c r="G130" s="12" t="s">
        <v>12</v>
      </c>
      <c r="H130" s="108" t="s">
        <v>16</v>
      </c>
      <c r="I130" s="12" t="s">
        <v>89</v>
      </c>
      <c r="J130" s="14">
        <v>9</v>
      </c>
      <c r="K130" s="15" t="s">
        <v>13</v>
      </c>
      <c r="L130" s="16">
        <v>0</v>
      </c>
      <c r="M130" s="17" t="s">
        <v>14</v>
      </c>
      <c r="N130" s="17">
        <v>10</v>
      </c>
      <c r="O130" s="17" t="s">
        <v>13</v>
      </c>
      <c r="P130" s="18">
        <v>0</v>
      </c>
      <c r="Q130" s="19"/>
      <c r="R130" s="18"/>
      <c r="S130" s="18"/>
      <c r="T130" s="18"/>
      <c r="U130" s="20"/>
      <c r="V130" s="18"/>
      <c r="W130" s="21"/>
      <c r="X130" s="22"/>
      <c r="Y130" s="106" t="s">
        <v>2377</v>
      </c>
      <c r="Z130" s="47">
        <v>38</v>
      </c>
    </row>
    <row r="131" spans="1:26" ht="18" customHeight="1">
      <c r="A131" s="89">
        <f>VLOOKUP(Z131,貼付け!A:C,2,0)</f>
        <v>376</v>
      </c>
      <c r="B131" s="10" t="s">
        <v>118</v>
      </c>
      <c r="C131" s="10" t="s">
        <v>119</v>
      </c>
      <c r="D131" s="10" t="s">
        <v>87</v>
      </c>
      <c r="E131" s="11" t="s">
        <v>120</v>
      </c>
      <c r="F131" s="11" t="s">
        <v>78</v>
      </c>
      <c r="G131" s="12" t="s">
        <v>12</v>
      </c>
      <c r="H131" s="108" t="s">
        <v>16</v>
      </c>
      <c r="I131" s="12" t="s">
        <v>1094</v>
      </c>
      <c r="J131" s="14">
        <v>9</v>
      </c>
      <c r="K131" s="15" t="s">
        <v>13</v>
      </c>
      <c r="L131" s="16">
        <v>0</v>
      </c>
      <c r="M131" s="17" t="s">
        <v>14</v>
      </c>
      <c r="N131" s="17">
        <v>12</v>
      </c>
      <c r="O131" s="17" t="s">
        <v>13</v>
      </c>
      <c r="P131" s="18">
        <v>0</v>
      </c>
      <c r="Q131" s="19">
        <v>12</v>
      </c>
      <c r="R131" s="18" t="s">
        <v>13</v>
      </c>
      <c r="S131" s="18">
        <v>0</v>
      </c>
      <c r="T131" s="18" t="s">
        <v>14</v>
      </c>
      <c r="U131" s="20">
        <v>21</v>
      </c>
      <c r="V131" s="18" t="s">
        <v>13</v>
      </c>
      <c r="W131" s="21">
        <v>0</v>
      </c>
      <c r="X131" s="22"/>
      <c r="Y131" s="106" t="s">
        <v>16</v>
      </c>
      <c r="Z131" s="47">
        <v>60</v>
      </c>
    </row>
    <row r="132" spans="1:26" ht="18" customHeight="1">
      <c r="A132" s="89">
        <f>VLOOKUP(Z132,貼付け!A:C,2,0)</f>
        <v>815</v>
      </c>
      <c r="B132" s="10" t="s">
        <v>484</v>
      </c>
      <c r="C132" s="10" t="s">
        <v>673</v>
      </c>
      <c r="D132" s="10" t="s">
        <v>87</v>
      </c>
      <c r="E132" s="11" t="s">
        <v>674</v>
      </c>
      <c r="F132" s="11" t="s">
        <v>20</v>
      </c>
      <c r="G132" s="12" t="s">
        <v>12</v>
      </c>
      <c r="H132" s="108" t="s">
        <v>16</v>
      </c>
      <c r="I132" s="12" t="s">
        <v>675</v>
      </c>
      <c r="J132" s="14">
        <v>9</v>
      </c>
      <c r="K132" s="15" t="s">
        <v>13</v>
      </c>
      <c r="L132" s="16">
        <v>0</v>
      </c>
      <c r="M132" s="17" t="s">
        <v>14</v>
      </c>
      <c r="N132" s="17">
        <v>12</v>
      </c>
      <c r="O132" s="17" t="s">
        <v>13</v>
      </c>
      <c r="P132" s="18">
        <v>0</v>
      </c>
      <c r="Q132" s="19">
        <v>12</v>
      </c>
      <c r="R132" s="18" t="s">
        <v>13</v>
      </c>
      <c r="S132" s="18">
        <v>0</v>
      </c>
      <c r="T132" s="18" t="s">
        <v>14</v>
      </c>
      <c r="U132" s="20">
        <v>15</v>
      </c>
      <c r="V132" s="18" t="s">
        <v>13</v>
      </c>
      <c r="W132" s="21">
        <v>0</v>
      </c>
      <c r="X132" s="22" t="s">
        <v>1093</v>
      </c>
      <c r="Y132" s="106" t="s">
        <v>676</v>
      </c>
      <c r="Z132" s="47">
        <v>82</v>
      </c>
    </row>
    <row r="133" spans="1:26" ht="18" customHeight="1">
      <c r="A133" s="89">
        <f>VLOOKUP(Z133,貼付け!A:C,2,0)</f>
        <v>819</v>
      </c>
      <c r="B133" s="10" t="s">
        <v>2261</v>
      </c>
      <c r="C133" s="10" t="s">
        <v>230</v>
      </c>
      <c r="D133" s="10" t="s">
        <v>87</v>
      </c>
      <c r="E133" s="11" t="s">
        <v>231</v>
      </c>
      <c r="F133" s="11" t="s">
        <v>20</v>
      </c>
      <c r="G133" s="12" t="s">
        <v>12</v>
      </c>
      <c r="H133" s="108" t="s">
        <v>16</v>
      </c>
      <c r="I133" s="12" t="s">
        <v>232</v>
      </c>
      <c r="J133" s="14">
        <v>8</v>
      </c>
      <c r="K133" s="15" t="s">
        <v>13</v>
      </c>
      <c r="L133" s="16">
        <v>30</v>
      </c>
      <c r="M133" s="17" t="s">
        <v>14</v>
      </c>
      <c r="N133" s="17">
        <v>13</v>
      </c>
      <c r="O133" s="17" t="s">
        <v>13</v>
      </c>
      <c r="P133" s="18">
        <v>0</v>
      </c>
      <c r="Q133" s="19"/>
      <c r="R133" s="18"/>
      <c r="S133" s="18"/>
      <c r="T133" s="18"/>
      <c r="U133" s="20"/>
      <c r="V133" s="18"/>
      <c r="W133" s="21"/>
      <c r="X133" s="22" t="s">
        <v>2530</v>
      </c>
      <c r="Y133" s="106" t="s">
        <v>2531</v>
      </c>
      <c r="Z133" s="47">
        <v>195</v>
      </c>
    </row>
    <row r="134" spans="1:26" ht="18" customHeight="1">
      <c r="A134" s="89">
        <f>VLOOKUP(Z134,貼付け!A:C,2,0)</f>
        <v>385</v>
      </c>
      <c r="B134" s="10" t="s">
        <v>242</v>
      </c>
      <c r="C134" s="10" t="s">
        <v>243</v>
      </c>
      <c r="D134" s="10" t="s">
        <v>87</v>
      </c>
      <c r="E134" s="11" t="s">
        <v>244</v>
      </c>
      <c r="F134" s="11" t="s">
        <v>20</v>
      </c>
      <c r="G134" s="12" t="s">
        <v>12</v>
      </c>
      <c r="H134" s="108" t="s">
        <v>16</v>
      </c>
      <c r="I134" s="12" t="s">
        <v>245</v>
      </c>
      <c r="J134" s="14">
        <v>8</v>
      </c>
      <c r="K134" s="15" t="s">
        <v>13</v>
      </c>
      <c r="L134" s="16">
        <v>30</v>
      </c>
      <c r="M134" s="17" t="s">
        <v>14</v>
      </c>
      <c r="N134" s="17">
        <v>14</v>
      </c>
      <c r="O134" s="17" t="s">
        <v>13</v>
      </c>
      <c r="P134" s="18">
        <v>30</v>
      </c>
      <c r="Q134" s="19"/>
      <c r="R134" s="18"/>
      <c r="S134" s="18"/>
      <c r="T134" s="18"/>
      <c r="U134" s="20"/>
      <c r="V134" s="18"/>
      <c r="W134" s="21"/>
      <c r="X134" s="22" t="s">
        <v>604</v>
      </c>
      <c r="Y134" s="106" t="s">
        <v>1054</v>
      </c>
      <c r="Z134" s="47">
        <v>237</v>
      </c>
    </row>
    <row r="135" spans="1:26" ht="18" customHeight="1">
      <c r="A135" s="89">
        <f>VLOOKUP(Z135,貼付け!A:C,2,0)</f>
        <v>1236</v>
      </c>
      <c r="B135" s="10" t="s">
        <v>433</v>
      </c>
      <c r="C135" s="10" t="s">
        <v>434</v>
      </c>
      <c r="D135" s="10" t="s">
        <v>76</v>
      </c>
      <c r="E135" s="11" t="s">
        <v>435</v>
      </c>
      <c r="F135" s="11" t="s">
        <v>20</v>
      </c>
      <c r="G135" s="12" t="s">
        <v>12</v>
      </c>
      <c r="H135" s="108" t="s">
        <v>16</v>
      </c>
      <c r="I135" s="12" t="s">
        <v>436</v>
      </c>
      <c r="J135" s="14">
        <v>9</v>
      </c>
      <c r="K135" s="15" t="s">
        <v>13</v>
      </c>
      <c r="L135" s="16">
        <v>0</v>
      </c>
      <c r="M135" s="17" t="s">
        <v>14</v>
      </c>
      <c r="N135" s="17">
        <v>12</v>
      </c>
      <c r="O135" s="17" t="s">
        <v>13</v>
      </c>
      <c r="P135" s="18">
        <v>0</v>
      </c>
      <c r="Q135" s="19">
        <v>12</v>
      </c>
      <c r="R135" s="18" t="s">
        <v>13</v>
      </c>
      <c r="S135" s="18">
        <v>0</v>
      </c>
      <c r="T135" s="18" t="s">
        <v>14</v>
      </c>
      <c r="U135" s="20">
        <v>15</v>
      </c>
      <c r="V135" s="18" t="s">
        <v>13</v>
      </c>
      <c r="W135" s="21">
        <v>0</v>
      </c>
      <c r="X135" s="22" t="s">
        <v>606</v>
      </c>
      <c r="Y135" s="106" t="s">
        <v>2376</v>
      </c>
      <c r="Z135" s="47">
        <v>37</v>
      </c>
    </row>
    <row r="136" spans="1:26" ht="18" customHeight="1">
      <c r="A136" s="89">
        <f>VLOOKUP(Z136,貼付け!A:C,2,0)</f>
        <v>89</v>
      </c>
      <c r="B136" s="10" t="s">
        <v>2248</v>
      </c>
      <c r="C136" s="10" t="s">
        <v>75</v>
      </c>
      <c r="D136" s="10" t="s">
        <v>76</v>
      </c>
      <c r="E136" s="11" t="s">
        <v>77</v>
      </c>
      <c r="F136" s="11" t="s">
        <v>78</v>
      </c>
      <c r="G136" s="12" t="s">
        <v>12</v>
      </c>
      <c r="H136" s="108" t="s">
        <v>16</v>
      </c>
      <c r="I136" s="12" t="s">
        <v>2504</v>
      </c>
      <c r="J136" s="14">
        <v>9</v>
      </c>
      <c r="K136" s="15" t="s">
        <v>13</v>
      </c>
      <c r="L136" s="16">
        <v>0</v>
      </c>
      <c r="M136" s="17" t="s">
        <v>14</v>
      </c>
      <c r="N136" s="17">
        <v>12</v>
      </c>
      <c r="O136" s="17" t="s">
        <v>13</v>
      </c>
      <c r="P136" s="18">
        <v>0</v>
      </c>
      <c r="Q136" s="19">
        <v>12</v>
      </c>
      <c r="R136" s="18" t="s">
        <v>13</v>
      </c>
      <c r="S136" s="18">
        <v>0</v>
      </c>
      <c r="T136" s="18" t="s">
        <v>14</v>
      </c>
      <c r="U136" s="20">
        <v>17</v>
      </c>
      <c r="V136" s="18" t="s">
        <v>13</v>
      </c>
      <c r="W136" s="21">
        <v>0</v>
      </c>
      <c r="X136" s="22" t="s">
        <v>605</v>
      </c>
      <c r="Y136" s="106" t="s">
        <v>2505</v>
      </c>
      <c r="Z136" s="47">
        <v>167</v>
      </c>
    </row>
    <row r="137" spans="1:26" ht="18" customHeight="1">
      <c r="A137" s="89">
        <f>VLOOKUP(Z137,貼付け!A:C,2,0)</f>
        <v>3095</v>
      </c>
      <c r="B137" s="10" t="s">
        <v>2203</v>
      </c>
      <c r="C137" s="10" t="s">
        <v>2201</v>
      </c>
      <c r="D137" s="10" t="s">
        <v>159</v>
      </c>
      <c r="E137" s="11" t="s">
        <v>2202</v>
      </c>
      <c r="F137" s="11" t="s">
        <v>20</v>
      </c>
      <c r="G137" s="12" t="s">
        <v>12</v>
      </c>
      <c r="H137" s="108" t="s">
        <v>16</v>
      </c>
      <c r="I137" s="111" t="s">
        <v>2205</v>
      </c>
      <c r="J137" s="14">
        <v>9</v>
      </c>
      <c r="K137" s="15" t="s">
        <v>13</v>
      </c>
      <c r="L137" s="16">
        <v>0</v>
      </c>
      <c r="M137" s="17" t="s">
        <v>14</v>
      </c>
      <c r="N137" s="17">
        <v>15</v>
      </c>
      <c r="O137" s="17" t="s">
        <v>13</v>
      </c>
      <c r="P137" s="18">
        <v>30</v>
      </c>
      <c r="Q137" s="19"/>
      <c r="R137" s="18"/>
      <c r="S137" s="18"/>
      <c r="T137" s="18"/>
      <c r="U137" s="20"/>
      <c r="V137" s="18"/>
      <c r="W137" s="21"/>
      <c r="X137" s="22" t="s">
        <v>2341</v>
      </c>
      <c r="Y137" s="106" t="s">
        <v>2631</v>
      </c>
      <c r="Z137" s="47">
        <v>10</v>
      </c>
    </row>
    <row r="138" spans="1:26" ht="18" customHeight="1">
      <c r="A138" s="89">
        <f>VLOOKUP(Z138,貼付け!A:C,2,0)</f>
        <v>2069</v>
      </c>
      <c r="B138" s="10" t="s">
        <v>157</v>
      </c>
      <c r="C138" s="10" t="s">
        <v>158</v>
      </c>
      <c r="D138" s="10" t="s">
        <v>159</v>
      </c>
      <c r="E138" s="11" t="s">
        <v>160</v>
      </c>
      <c r="F138" s="11" t="s">
        <v>20</v>
      </c>
      <c r="G138" s="12" t="s">
        <v>12</v>
      </c>
      <c r="H138" s="108" t="s">
        <v>16</v>
      </c>
      <c r="I138" s="111" t="s">
        <v>161</v>
      </c>
      <c r="J138" s="14">
        <v>9</v>
      </c>
      <c r="K138" s="15" t="s">
        <v>13</v>
      </c>
      <c r="L138" s="16">
        <v>0</v>
      </c>
      <c r="M138" s="17" t="s">
        <v>14</v>
      </c>
      <c r="N138" s="17">
        <v>10</v>
      </c>
      <c r="O138" s="17" t="s">
        <v>13</v>
      </c>
      <c r="P138" s="18">
        <v>0</v>
      </c>
      <c r="Q138" s="19"/>
      <c r="R138" s="18"/>
      <c r="S138" s="18"/>
      <c r="T138" s="18"/>
      <c r="U138" s="20"/>
      <c r="V138" s="18"/>
      <c r="W138" s="21"/>
      <c r="X138" s="22"/>
      <c r="Y138" s="106" t="s">
        <v>2356</v>
      </c>
      <c r="Z138" s="47">
        <v>21</v>
      </c>
    </row>
    <row r="139" spans="1:26" ht="18" customHeight="1">
      <c r="A139" s="89">
        <f>VLOOKUP(Z139,貼付け!A:C,2,0)</f>
        <v>832</v>
      </c>
      <c r="B139" s="10" t="s">
        <v>179</v>
      </c>
      <c r="C139" s="10" t="s">
        <v>180</v>
      </c>
      <c r="D139" s="10" t="s">
        <v>159</v>
      </c>
      <c r="E139" s="11" t="s">
        <v>181</v>
      </c>
      <c r="F139" s="11" t="s">
        <v>20</v>
      </c>
      <c r="G139" s="12" t="s">
        <v>15</v>
      </c>
      <c r="H139" s="108" t="s">
        <v>17</v>
      </c>
      <c r="I139" s="12" t="s">
        <v>607</v>
      </c>
      <c r="J139" s="14">
        <v>10</v>
      </c>
      <c r="K139" s="15" t="s">
        <v>13</v>
      </c>
      <c r="L139" s="16">
        <v>0</v>
      </c>
      <c r="M139" s="17" t="s">
        <v>14</v>
      </c>
      <c r="N139" s="17">
        <v>12</v>
      </c>
      <c r="O139" s="17" t="s">
        <v>13</v>
      </c>
      <c r="P139" s="18">
        <v>0</v>
      </c>
      <c r="Q139" s="19">
        <v>12</v>
      </c>
      <c r="R139" s="18" t="s">
        <v>13</v>
      </c>
      <c r="S139" s="18">
        <v>0</v>
      </c>
      <c r="T139" s="18" t="s">
        <v>14</v>
      </c>
      <c r="U139" s="20">
        <v>16</v>
      </c>
      <c r="V139" s="18" t="s">
        <v>13</v>
      </c>
      <c r="W139" s="21">
        <v>0</v>
      </c>
      <c r="X139" s="22" t="s">
        <v>2370</v>
      </c>
      <c r="Y139" s="106" t="s">
        <v>2692</v>
      </c>
      <c r="Z139" s="47">
        <v>31</v>
      </c>
    </row>
    <row r="140" spans="1:26" ht="18" customHeight="1">
      <c r="A140" s="89">
        <f>VLOOKUP(Z140,貼付け!A:C,2,0)</f>
        <v>1899</v>
      </c>
      <c r="B140" s="10" t="s">
        <v>2133</v>
      </c>
      <c r="C140" s="10" t="s">
        <v>2131</v>
      </c>
      <c r="D140" s="10" t="s">
        <v>159</v>
      </c>
      <c r="E140" s="11" t="s">
        <v>2132</v>
      </c>
      <c r="F140" s="11" t="s">
        <v>20</v>
      </c>
      <c r="G140" s="12" t="s">
        <v>1084</v>
      </c>
      <c r="H140" s="110" t="s">
        <v>1099</v>
      </c>
      <c r="I140" s="12" t="s">
        <v>2135</v>
      </c>
      <c r="J140" s="14">
        <v>9</v>
      </c>
      <c r="K140" s="15" t="s">
        <v>13</v>
      </c>
      <c r="L140" s="16">
        <v>0</v>
      </c>
      <c r="M140" s="17" t="s">
        <v>14</v>
      </c>
      <c r="N140" s="17">
        <v>12</v>
      </c>
      <c r="O140" s="17" t="s">
        <v>13</v>
      </c>
      <c r="P140" s="18">
        <v>0</v>
      </c>
      <c r="Q140" s="19"/>
      <c r="R140" s="18"/>
      <c r="S140" s="18"/>
      <c r="T140" s="18"/>
      <c r="U140" s="20"/>
      <c r="V140" s="18"/>
      <c r="W140" s="21"/>
      <c r="X140" s="22"/>
      <c r="Y140" s="106" t="s">
        <v>16</v>
      </c>
      <c r="Z140" s="47">
        <v>55</v>
      </c>
    </row>
    <row r="141" spans="1:26" ht="18" customHeight="1">
      <c r="A141" s="89">
        <f>VLOOKUP(Z141,貼付け!A:C,2,0)</f>
        <v>1128</v>
      </c>
      <c r="B141" s="10" t="s">
        <v>547</v>
      </c>
      <c r="C141" s="10" t="s">
        <v>904</v>
      </c>
      <c r="D141" s="10" t="s">
        <v>159</v>
      </c>
      <c r="E141" s="11" t="s">
        <v>2425</v>
      </c>
      <c r="F141" s="11" t="s">
        <v>20</v>
      </c>
      <c r="G141" s="12" t="s">
        <v>15</v>
      </c>
      <c r="H141" s="110" t="s">
        <v>17</v>
      </c>
      <c r="I141" s="12" t="s">
        <v>905</v>
      </c>
      <c r="J141" s="14">
        <v>9</v>
      </c>
      <c r="K141" s="15" t="s">
        <v>13</v>
      </c>
      <c r="L141" s="16">
        <v>0</v>
      </c>
      <c r="M141" s="17" t="s">
        <v>14</v>
      </c>
      <c r="N141" s="17">
        <v>12</v>
      </c>
      <c r="O141" s="17" t="s">
        <v>13</v>
      </c>
      <c r="P141" s="18">
        <v>0</v>
      </c>
      <c r="Q141" s="19"/>
      <c r="R141" s="18"/>
      <c r="S141" s="18"/>
      <c r="T141" s="18"/>
      <c r="U141" s="20"/>
      <c r="V141" s="18"/>
      <c r="W141" s="21"/>
      <c r="X141" s="22"/>
      <c r="Y141" s="106" t="s">
        <v>2924</v>
      </c>
      <c r="Z141" s="47">
        <v>92</v>
      </c>
    </row>
    <row r="142" spans="1:26" ht="18" customHeight="1">
      <c r="A142" s="89">
        <f>VLOOKUP(Z142,貼付け!A:C,2,0)</f>
        <v>2260</v>
      </c>
      <c r="B142" s="10" t="s">
        <v>559</v>
      </c>
      <c r="C142" s="10" t="s">
        <v>986</v>
      </c>
      <c r="D142" s="10" t="s">
        <v>159</v>
      </c>
      <c r="E142" s="11" t="s">
        <v>987</v>
      </c>
      <c r="F142" s="11" t="s">
        <v>20</v>
      </c>
      <c r="G142" s="12" t="s">
        <v>15</v>
      </c>
      <c r="H142" s="108" t="s">
        <v>17</v>
      </c>
      <c r="I142" s="12" t="s">
        <v>988</v>
      </c>
      <c r="J142" s="14"/>
      <c r="K142" s="15"/>
      <c r="L142" s="16"/>
      <c r="M142" s="17"/>
      <c r="N142" s="17"/>
      <c r="O142" s="17"/>
      <c r="P142" s="18"/>
      <c r="Q142" s="19">
        <v>15</v>
      </c>
      <c r="R142" s="18" t="s">
        <v>13</v>
      </c>
      <c r="S142" s="18">
        <v>0</v>
      </c>
      <c r="T142" s="18" t="s">
        <v>14</v>
      </c>
      <c r="U142" s="20">
        <v>18</v>
      </c>
      <c r="V142" s="18" t="s">
        <v>13</v>
      </c>
      <c r="W142" s="21">
        <v>0</v>
      </c>
      <c r="X142" s="22" t="s">
        <v>2597</v>
      </c>
      <c r="Y142" s="106" t="s">
        <v>2838</v>
      </c>
      <c r="Z142" s="47">
        <v>251</v>
      </c>
    </row>
    <row r="143" spans="1:26" ht="18" customHeight="1">
      <c r="A143" s="89">
        <f>VLOOKUP(Z143,貼付け!A:C,2,0)</f>
        <v>2171</v>
      </c>
      <c r="B143" s="10" t="s">
        <v>303</v>
      </c>
      <c r="C143" s="10" t="s">
        <v>304</v>
      </c>
      <c r="D143" s="10" t="s">
        <v>305</v>
      </c>
      <c r="E143" s="11" t="s">
        <v>306</v>
      </c>
      <c r="F143" s="11" t="s">
        <v>29</v>
      </c>
      <c r="G143" s="12" t="s">
        <v>12</v>
      </c>
      <c r="H143" s="108" t="s">
        <v>16</v>
      </c>
      <c r="I143" s="12" t="s">
        <v>307</v>
      </c>
      <c r="J143" s="14">
        <v>8</v>
      </c>
      <c r="K143" s="15" t="s">
        <v>13</v>
      </c>
      <c r="L143" s="16">
        <v>0</v>
      </c>
      <c r="M143" s="17" t="s">
        <v>14</v>
      </c>
      <c r="N143" s="17">
        <v>12</v>
      </c>
      <c r="O143" s="17" t="s">
        <v>13</v>
      </c>
      <c r="P143" s="18">
        <v>0</v>
      </c>
      <c r="Q143" s="19">
        <v>12</v>
      </c>
      <c r="R143" s="18" t="s">
        <v>13</v>
      </c>
      <c r="S143" s="18">
        <v>0</v>
      </c>
      <c r="T143" s="18" t="s">
        <v>14</v>
      </c>
      <c r="U143" s="20">
        <v>14</v>
      </c>
      <c r="V143" s="18" t="s">
        <v>13</v>
      </c>
      <c r="W143" s="21">
        <v>0</v>
      </c>
      <c r="X143" s="22"/>
      <c r="Y143" s="106" t="s">
        <v>2463</v>
      </c>
      <c r="Z143" s="47">
        <v>127</v>
      </c>
    </row>
    <row r="144" spans="1:26" ht="18" customHeight="1">
      <c r="A144" s="89">
        <f>VLOOKUP(Z144,貼付け!A:C,2,0)</f>
        <v>1292</v>
      </c>
      <c r="B144" s="10" t="s">
        <v>513</v>
      </c>
      <c r="C144" s="10" t="s">
        <v>406</v>
      </c>
      <c r="D144" s="10" t="s">
        <v>305</v>
      </c>
      <c r="E144" s="11" t="s">
        <v>2750</v>
      </c>
      <c r="F144" s="11" t="s">
        <v>29</v>
      </c>
      <c r="G144" s="12" t="s">
        <v>12</v>
      </c>
      <c r="H144" s="108" t="s">
        <v>16</v>
      </c>
      <c r="I144" s="12" t="s">
        <v>817</v>
      </c>
      <c r="J144" s="14">
        <v>11</v>
      </c>
      <c r="K144" s="15" t="s">
        <v>13</v>
      </c>
      <c r="L144" s="16">
        <v>0</v>
      </c>
      <c r="M144" s="17" t="s">
        <v>14</v>
      </c>
      <c r="N144" s="17">
        <v>14</v>
      </c>
      <c r="O144" s="17" t="s">
        <v>13</v>
      </c>
      <c r="P144" s="18">
        <v>30</v>
      </c>
      <c r="Q144" s="19"/>
      <c r="R144" s="18"/>
      <c r="S144" s="18"/>
      <c r="T144" s="18"/>
      <c r="U144" s="20"/>
      <c r="V144" s="18"/>
      <c r="W144" s="21"/>
      <c r="X144" s="22" t="s">
        <v>2216</v>
      </c>
      <c r="Y144" s="106" t="s">
        <v>16</v>
      </c>
      <c r="Z144" s="47">
        <v>235</v>
      </c>
    </row>
    <row r="145" spans="1:26" ht="18" customHeight="1">
      <c r="A145" s="89">
        <f>VLOOKUP(Z145,貼付け!A:C,2,0)</f>
        <v>399</v>
      </c>
      <c r="B145" s="10" t="s">
        <v>451</v>
      </c>
      <c r="C145" s="10" t="s">
        <v>452</v>
      </c>
      <c r="D145" s="10" t="s">
        <v>305</v>
      </c>
      <c r="E145" s="11" t="s">
        <v>453</v>
      </c>
      <c r="F145" s="11" t="s">
        <v>39</v>
      </c>
      <c r="G145" s="12" t="s">
        <v>12</v>
      </c>
      <c r="H145" s="108" t="s">
        <v>16</v>
      </c>
      <c r="I145" s="12" t="s">
        <v>454</v>
      </c>
      <c r="J145" s="14">
        <v>9</v>
      </c>
      <c r="K145" s="15" t="s">
        <v>13</v>
      </c>
      <c r="L145" s="16">
        <v>0</v>
      </c>
      <c r="M145" s="17" t="s">
        <v>14</v>
      </c>
      <c r="N145" s="17">
        <v>12</v>
      </c>
      <c r="O145" s="17" t="s">
        <v>13</v>
      </c>
      <c r="P145" s="18">
        <v>0</v>
      </c>
      <c r="Q145" s="19"/>
      <c r="R145" s="18"/>
      <c r="S145" s="18"/>
      <c r="T145" s="18"/>
      <c r="U145" s="20"/>
      <c r="V145" s="18"/>
      <c r="W145" s="21"/>
      <c r="X145" s="22" t="s">
        <v>677</v>
      </c>
      <c r="Y145" s="106" t="s">
        <v>16</v>
      </c>
      <c r="Z145" s="47">
        <v>311</v>
      </c>
    </row>
    <row r="146" spans="1:26" ht="18" customHeight="1">
      <c r="A146" s="89">
        <f>VLOOKUP(Z146,貼付け!A:C,2,0)</f>
        <v>816</v>
      </c>
      <c r="B146" s="10" t="s">
        <v>539</v>
      </c>
      <c r="C146" s="10" t="s">
        <v>908</v>
      </c>
      <c r="D146" s="10" t="s">
        <v>173</v>
      </c>
      <c r="E146" s="11" t="s">
        <v>909</v>
      </c>
      <c r="F146" s="11" t="s">
        <v>20</v>
      </c>
      <c r="G146" s="12" t="s">
        <v>15</v>
      </c>
      <c r="H146" s="108" t="s">
        <v>17</v>
      </c>
      <c r="I146" s="12" t="s">
        <v>910</v>
      </c>
      <c r="J146" s="14">
        <v>9</v>
      </c>
      <c r="K146" s="15" t="s">
        <v>13</v>
      </c>
      <c r="L146" s="16">
        <v>0</v>
      </c>
      <c r="M146" s="17" t="s">
        <v>14</v>
      </c>
      <c r="N146" s="17">
        <v>12</v>
      </c>
      <c r="O146" s="17" t="s">
        <v>13</v>
      </c>
      <c r="P146" s="18">
        <v>0</v>
      </c>
      <c r="Q146" s="19">
        <v>13</v>
      </c>
      <c r="R146" s="18" t="s">
        <v>13</v>
      </c>
      <c r="S146" s="18">
        <v>0</v>
      </c>
      <c r="T146" s="18" t="s">
        <v>14</v>
      </c>
      <c r="U146" s="20">
        <v>16</v>
      </c>
      <c r="V146" s="18" t="s">
        <v>13</v>
      </c>
      <c r="W146" s="21">
        <v>0</v>
      </c>
      <c r="X146" s="22" t="s">
        <v>963</v>
      </c>
      <c r="Y146" s="106" t="s">
        <v>2367</v>
      </c>
      <c r="Z146" s="47">
        <v>28</v>
      </c>
    </row>
    <row r="147" spans="1:26" ht="18" customHeight="1">
      <c r="A147" s="89">
        <f>VLOOKUP(Z147,貼付け!A:C,2,0)</f>
        <v>818</v>
      </c>
      <c r="B147" s="10" t="s">
        <v>171</v>
      </c>
      <c r="C147" s="10" t="s">
        <v>172</v>
      </c>
      <c r="D147" s="10" t="s">
        <v>173</v>
      </c>
      <c r="E147" s="11" t="s">
        <v>174</v>
      </c>
      <c r="F147" s="11" t="s">
        <v>20</v>
      </c>
      <c r="G147" s="12" t="s">
        <v>15</v>
      </c>
      <c r="H147" s="108" t="s">
        <v>17</v>
      </c>
      <c r="I147" s="12" t="s">
        <v>608</v>
      </c>
      <c r="J147" s="14">
        <v>10</v>
      </c>
      <c r="K147" s="15" t="s">
        <v>13</v>
      </c>
      <c r="L147" s="16">
        <v>0</v>
      </c>
      <c r="M147" s="17" t="s">
        <v>14</v>
      </c>
      <c r="N147" s="17">
        <v>12</v>
      </c>
      <c r="O147" s="17" t="s">
        <v>13</v>
      </c>
      <c r="P147" s="18">
        <v>0</v>
      </c>
      <c r="Q147" s="19">
        <v>12</v>
      </c>
      <c r="R147" s="18" t="s">
        <v>13</v>
      </c>
      <c r="S147" s="18">
        <v>0</v>
      </c>
      <c r="T147" s="18" t="s">
        <v>14</v>
      </c>
      <c r="U147" s="20">
        <v>16</v>
      </c>
      <c r="V147" s="18" t="s">
        <v>13</v>
      </c>
      <c r="W147" s="21">
        <v>0</v>
      </c>
      <c r="X147" s="22"/>
      <c r="Y147" s="106" t="s">
        <v>2692</v>
      </c>
      <c r="Z147" s="47">
        <v>30</v>
      </c>
    </row>
    <row r="148" spans="1:26" ht="18" customHeight="1">
      <c r="A148" s="89">
        <f>VLOOKUP(Z148,貼付け!A:C,2,0)</f>
        <v>85</v>
      </c>
      <c r="B148" s="10" t="s">
        <v>488</v>
      </c>
      <c r="C148" s="10" t="s">
        <v>822</v>
      </c>
      <c r="D148" s="10" t="s">
        <v>56</v>
      </c>
      <c r="E148" s="11" t="s">
        <v>681</v>
      </c>
      <c r="F148" s="11" t="s">
        <v>52</v>
      </c>
      <c r="G148" s="12" t="s">
        <v>12</v>
      </c>
      <c r="H148" s="108" t="s">
        <v>16</v>
      </c>
      <c r="I148" s="12" t="s">
        <v>682</v>
      </c>
      <c r="J148" s="14">
        <v>9</v>
      </c>
      <c r="K148" s="15" t="s">
        <v>13</v>
      </c>
      <c r="L148" s="16">
        <v>0</v>
      </c>
      <c r="M148" s="17" t="s">
        <v>14</v>
      </c>
      <c r="N148" s="17">
        <v>12</v>
      </c>
      <c r="O148" s="17" t="s">
        <v>13</v>
      </c>
      <c r="P148" s="18">
        <v>0</v>
      </c>
      <c r="Q148" s="19">
        <v>12</v>
      </c>
      <c r="R148" s="18" t="s">
        <v>13</v>
      </c>
      <c r="S148" s="18">
        <v>0</v>
      </c>
      <c r="T148" s="18" t="s">
        <v>14</v>
      </c>
      <c r="U148" s="20">
        <v>15</v>
      </c>
      <c r="V148" s="18" t="s">
        <v>13</v>
      </c>
      <c r="W148" s="21">
        <v>0</v>
      </c>
      <c r="X148" s="22" t="s">
        <v>683</v>
      </c>
      <c r="Y148" s="106" t="s">
        <v>2925</v>
      </c>
      <c r="Z148" s="47">
        <v>99</v>
      </c>
    </row>
    <row r="149" spans="1:26" ht="18" customHeight="1">
      <c r="A149" s="89">
        <f>VLOOKUP(Z149,貼付け!A:C,2,0)</f>
        <v>1917</v>
      </c>
      <c r="B149" s="10" t="s">
        <v>509</v>
      </c>
      <c r="C149" s="10" t="s">
        <v>752</v>
      </c>
      <c r="D149" s="10" t="s">
        <v>56</v>
      </c>
      <c r="E149" s="11" t="s">
        <v>2488</v>
      </c>
      <c r="F149" s="11" t="s">
        <v>20</v>
      </c>
      <c r="G149" s="12" t="s">
        <v>12</v>
      </c>
      <c r="H149" s="110" t="s">
        <v>16</v>
      </c>
      <c r="I149" s="12" t="s">
        <v>753</v>
      </c>
      <c r="J149" s="14">
        <v>8</v>
      </c>
      <c r="K149" s="15" t="s">
        <v>13</v>
      </c>
      <c r="L149" s="16">
        <v>0</v>
      </c>
      <c r="M149" s="17" t="s">
        <v>14</v>
      </c>
      <c r="N149" s="17">
        <v>14</v>
      </c>
      <c r="O149" s="17" t="s">
        <v>13</v>
      </c>
      <c r="P149" s="18">
        <v>0</v>
      </c>
      <c r="Q149" s="19"/>
      <c r="R149" s="18"/>
      <c r="S149" s="18"/>
      <c r="T149" s="18"/>
      <c r="U149" s="20"/>
      <c r="V149" s="18"/>
      <c r="W149" s="21"/>
      <c r="X149" s="22" t="s">
        <v>2489</v>
      </c>
      <c r="Y149" s="106" t="s">
        <v>2745</v>
      </c>
      <c r="Z149" s="47">
        <v>154</v>
      </c>
    </row>
    <row r="150" spans="1:26" ht="18" customHeight="1">
      <c r="A150" s="89">
        <f>VLOOKUP(Z150,貼付け!A:C,2,0)</f>
        <v>990</v>
      </c>
      <c r="B150" s="10" t="s">
        <v>175</v>
      </c>
      <c r="C150" s="10" t="s">
        <v>176</v>
      </c>
      <c r="D150" s="10" t="s">
        <v>56</v>
      </c>
      <c r="E150" s="11" t="s">
        <v>177</v>
      </c>
      <c r="F150" s="11" t="s">
        <v>20</v>
      </c>
      <c r="G150" s="12" t="s">
        <v>12</v>
      </c>
      <c r="H150" s="108" t="s">
        <v>16</v>
      </c>
      <c r="I150" s="12" t="s">
        <v>178</v>
      </c>
      <c r="J150" s="14">
        <v>9</v>
      </c>
      <c r="K150" s="15" t="s">
        <v>13</v>
      </c>
      <c r="L150" s="16">
        <v>30</v>
      </c>
      <c r="M150" s="17" t="s">
        <v>14</v>
      </c>
      <c r="N150" s="17">
        <v>12</v>
      </c>
      <c r="O150" s="17" t="s">
        <v>13</v>
      </c>
      <c r="P150" s="18">
        <v>0</v>
      </c>
      <c r="Q150" s="19">
        <v>12</v>
      </c>
      <c r="R150" s="18" t="s">
        <v>13</v>
      </c>
      <c r="S150" s="18">
        <v>0</v>
      </c>
      <c r="T150" s="18" t="s">
        <v>14</v>
      </c>
      <c r="U150" s="20">
        <v>14</v>
      </c>
      <c r="V150" s="18" t="s">
        <v>13</v>
      </c>
      <c r="W150" s="21">
        <v>0</v>
      </c>
      <c r="X150" s="22" t="s">
        <v>609</v>
      </c>
      <c r="Y150" s="106" t="s">
        <v>2747</v>
      </c>
      <c r="Z150" s="47">
        <v>168</v>
      </c>
    </row>
    <row r="151" spans="1:26" ht="18" customHeight="1">
      <c r="A151" s="89">
        <f>VLOOKUP(Z151,貼付け!A:C,2,0)</f>
        <v>1930</v>
      </c>
      <c r="B151" s="10" t="s">
        <v>1055</v>
      </c>
      <c r="C151" s="10" t="s">
        <v>55</v>
      </c>
      <c r="D151" s="10" t="s">
        <v>56</v>
      </c>
      <c r="E151" s="11" t="s">
        <v>57</v>
      </c>
      <c r="F151" s="11" t="s">
        <v>20</v>
      </c>
      <c r="G151" s="12" t="s">
        <v>12</v>
      </c>
      <c r="H151" s="108" t="s">
        <v>16</v>
      </c>
      <c r="I151" s="12" t="s">
        <v>58</v>
      </c>
      <c r="J151" s="14"/>
      <c r="K151" s="15"/>
      <c r="L151" s="16"/>
      <c r="M151" s="17"/>
      <c r="N151" s="17"/>
      <c r="O151" s="17"/>
      <c r="P151" s="18"/>
      <c r="Q151" s="19">
        <v>12</v>
      </c>
      <c r="R151" s="18" t="s">
        <v>13</v>
      </c>
      <c r="S151" s="18">
        <v>0</v>
      </c>
      <c r="T151" s="18" t="s">
        <v>14</v>
      </c>
      <c r="U151" s="20">
        <v>16</v>
      </c>
      <c r="V151" s="18" t="s">
        <v>13</v>
      </c>
      <c r="W151" s="21">
        <v>0</v>
      </c>
      <c r="X151" s="22"/>
      <c r="Y151" s="106" t="s">
        <v>2574</v>
      </c>
      <c r="Z151" s="47">
        <v>231</v>
      </c>
    </row>
    <row r="152" spans="1:26" ht="18" customHeight="1">
      <c r="A152" s="89">
        <f>VLOOKUP(Z152,貼付け!A:C,2,0)</f>
        <v>2381</v>
      </c>
      <c r="B152" s="10" t="s">
        <v>502</v>
      </c>
      <c r="C152" s="10" t="s">
        <v>750</v>
      </c>
      <c r="D152" s="10" t="s">
        <v>56</v>
      </c>
      <c r="E152" s="11" t="s">
        <v>751</v>
      </c>
      <c r="F152" s="11" t="s">
        <v>29</v>
      </c>
      <c r="G152" s="12" t="s">
        <v>12</v>
      </c>
      <c r="H152" s="108" t="s">
        <v>16</v>
      </c>
      <c r="I152" s="12" t="s">
        <v>871</v>
      </c>
      <c r="J152" s="14">
        <v>8</v>
      </c>
      <c r="K152" s="15" t="s">
        <v>13</v>
      </c>
      <c r="L152" s="16">
        <v>0</v>
      </c>
      <c r="M152" s="17" t="s">
        <v>14</v>
      </c>
      <c r="N152" s="17">
        <v>12</v>
      </c>
      <c r="O152" s="17" t="s">
        <v>13</v>
      </c>
      <c r="P152" s="18">
        <v>0</v>
      </c>
      <c r="Q152" s="19">
        <v>13</v>
      </c>
      <c r="R152" s="18" t="s">
        <v>13</v>
      </c>
      <c r="S152" s="18">
        <v>0</v>
      </c>
      <c r="T152" s="18" t="s">
        <v>14</v>
      </c>
      <c r="U152" s="20">
        <v>16</v>
      </c>
      <c r="V152" s="18" t="s">
        <v>13</v>
      </c>
      <c r="W152" s="21">
        <v>0</v>
      </c>
      <c r="X152" s="22" t="s">
        <v>2295</v>
      </c>
      <c r="Y152" s="106" t="s">
        <v>2677</v>
      </c>
      <c r="Z152" s="47">
        <v>238</v>
      </c>
    </row>
    <row r="153" spans="1:26" ht="18" customHeight="1">
      <c r="A153" s="89">
        <f>VLOOKUP(Z153,貼付け!A:C,2,0)</f>
        <v>375</v>
      </c>
      <c r="B153" s="10" t="s">
        <v>2252</v>
      </c>
      <c r="C153" s="10" t="s">
        <v>371</v>
      </c>
      <c r="D153" s="10" t="s">
        <v>372</v>
      </c>
      <c r="E153" s="11" t="s">
        <v>373</v>
      </c>
      <c r="F153" s="11" t="s">
        <v>29</v>
      </c>
      <c r="G153" s="12" t="s">
        <v>12</v>
      </c>
      <c r="H153" s="108" t="s">
        <v>16</v>
      </c>
      <c r="I153" s="12" t="s">
        <v>374</v>
      </c>
      <c r="J153" s="14">
        <v>9</v>
      </c>
      <c r="K153" s="15" t="s">
        <v>13</v>
      </c>
      <c r="L153" s="16">
        <v>0</v>
      </c>
      <c r="M153" s="17" t="s">
        <v>14</v>
      </c>
      <c r="N153" s="17">
        <v>12</v>
      </c>
      <c r="O153" s="17" t="s">
        <v>13</v>
      </c>
      <c r="P153" s="18">
        <v>30</v>
      </c>
      <c r="Q153" s="19"/>
      <c r="R153" s="18"/>
      <c r="S153" s="18"/>
      <c r="T153" s="18"/>
      <c r="U153" s="20"/>
      <c r="V153" s="18"/>
      <c r="W153" s="21"/>
      <c r="X153" s="22"/>
      <c r="Y153" s="106" t="s">
        <v>2412</v>
      </c>
      <c r="Z153" s="47">
        <v>78</v>
      </c>
    </row>
    <row r="154" spans="1:26" ht="18" customHeight="1">
      <c r="A154" s="89">
        <f>VLOOKUP(Z154,貼付け!A:C,2,0)</f>
        <v>2767</v>
      </c>
      <c r="B154" s="10" t="s">
        <v>536</v>
      </c>
      <c r="C154" s="10" t="s">
        <v>941</v>
      </c>
      <c r="D154" s="10" t="s">
        <v>215</v>
      </c>
      <c r="E154" s="11" t="s">
        <v>942</v>
      </c>
      <c r="F154" s="11" t="s">
        <v>20</v>
      </c>
      <c r="G154" s="12" t="s">
        <v>12</v>
      </c>
      <c r="H154" s="108" t="s">
        <v>16</v>
      </c>
      <c r="I154" s="12" t="s">
        <v>943</v>
      </c>
      <c r="J154" s="14"/>
      <c r="K154" s="15"/>
      <c r="L154" s="16"/>
      <c r="M154" s="17"/>
      <c r="N154" s="17"/>
      <c r="O154" s="17"/>
      <c r="P154" s="18"/>
      <c r="Q154" s="19">
        <v>13</v>
      </c>
      <c r="R154" s="18" t="s">
        <v>13</v>
      </c>
      <c r="S154" s="18">
        <v>30</v>
      </c>
      <c r="T154" s="18" t="s">
        <v>14</v>
      </c>
      <c r="U154" s="20">
        <v>19</v>
      </c>
      <c r="V154" s="18" t="s">
        <v>13</v>
      </c>
      <c r="W154" s="21">
        <v>30</v>
      </c>
      <c r="X154" s="22" t="s">
        <v>2541</v>
      </c>
      <c r="Y154" s="106" t="s">
        <v>2542</v>
      </c>
      <c r="Z154" s="47">
        <v>204</v>
      </c>
    </row>
    <row r="155" spans="1:26" ht="18" customHeight="1">
      <c r="A155" s="89">
        <f>VLOOKUP(Z155,貼付け!A:C,2,0)</f>
        <v>2533</v>
      </c>
      <c r="B155" s="10" t="s">
        <v>548</v>
      </c>
      <c r="C155" s="10" t="s">
        <v>404</v>
      </c>
      <c r="D155" s="10" t="s">
        <v>215</v>
      </c>
      <c r="E155" s="11" t="s">
        <v>1116</v>
      </c>
      <c r="F155" s="11" t="s">
        <v>20</v>
      </c>
      <c r="G155" s="12" t="s">
        <v>12</v>
      </c>
      <c r="H155" s="108" t="s">
        <v>16</v>
      </c>
      <c r="I155" s="12" t="s">
        <v>911</v>
      </c>
      <c r="J155" s="14">
        <v>11</v>
      </c>
      <c r="K155" s="15" t="s">
        <v>13</v>
      </c>
      <c r="L155" s="16">
        <v>30</v>
      </c>
      <c r="M155" s="17" t="s">
        <v>14</v>
      </c>
      <c r="N155" s="17">
        <v>17</v>
      </c>
      <c r="O155" s="17" t="s">
        <v>13</v>
      </c>
      <c r="P155" s="18">
        <v>30</v>
      </c>
      <c r="Q155" s="19"/>
      <c r="R155" s="18"/>
      <c r="S155" s="18"/>
      <c r="T155" s="18"/>
      <c r="U155" s="20"/>
      <c r="V155" s="18"/>
      <c r="W155" s="21"/>
      <c r="X155" s="22" t="s">
        <v>912</v>
      </c>
      <c r="Y155" s="106" t="s">
        <v>1117</v>
      </c>
      <c r="Z155" s="47">
        <v>224</v>
      </c>
    </row>
    <row r="156" spans="1:26" ht="18" customHeight="1">
      <c r="A156" s="89">
        <f>VLOOKUP(Z156,貼付け!A:C,2,0)</f>
        <v>37</v>
      </c>
      <c r="B156" s="10" t="s">
        <v>277</v>
      </c>
      <c r="C156" s="10" t="s">
        <v>2171</v>
      </c>
      <c r="D156" s="10" t="s">
        <v>215</v>
      </c>
      <c r="E156" s="11" t="s">
        <v>279</v>
      </c>
      <c r="F156" s="11" t="s">
        <v>78</v>
      </c>
      <c r="G156" s="12" t="s">
        <v>12</v>
      </c>
      <c r="H156" s="108" t="s">
        <v>16</v>
      </c>
      <c r="I156" s="12" t="s">
        <v>280</v>
      </c>
      <c r="J156" s="14"/>
      <c r="K156" s="15"/>
      <c r="L156" s="16"/>
      <c r="M156" s="17"/>
      <c r="N156" s="17"/>
      <c r="O156" s="17"/>
      <c r="P156" s="18"/>
      <c r="Q156" s="19">
        <v>14</v>
      </c>
      <c r="R156" s="18" t="s">
        <v>13</v>
      </c>
      <c r="S156" s="18">
        <v>0</v>
      </c>
      <c r="T156" s="18" t="s">
        <v>14</v>
      </c>
      <c r="U156" s="20">
        <v>16</v>
      </c>
      <c r="V156" s="18" t="s">
        <v>13</v>
      </c>
      <c r="W156" s="21">
        <v>0</v>
      </c>
      <c r="X156" s="22" t="s">
        <v>610</v>
      </c>
      <c r="Y156" s="106" t="s">
        <v>16</v>
      </c>
      <c r="Z156" s="47">
        <v>254</v>
      </c>
    </row>
    <row r="157" spans="1:26" ht="18" customHeight="1">
      <c r="A157" s="89">
        <f>VLOOKUP(Z157,貼付け!A:C,2,0)</f>
        <v>597</v>
      </c>
      <c r="B157" s="10" t="s">
        <v>213</v>
      </c>
      <c r="C157" s="10" t="s">
        <v>214</v>
      </c>
      <c r="D157" s="10" t="s">
        <v>215</v>
      </c>
      <c r="E157" s="11" t="s">
        <v>216</v>
      </c>
      <c r="F157" s="11" t="s">
        <v>20</v>
      </c>
      <c r="G157" s="12" t="s">
        <v>12</v>
      </c>
      <c r="H157" s="108" t="s">
        <v>16</v>
      </c>
      <c r="I157" s="12" t="s">
        <v>217</v>
      </c>
      <c r="J157" s="14">
        <v>9</v>
      </c>
      <c r="K157" s="15" t="s">
        <v>13</v>
      </c>
      <c r="L157" s="16">
        <v>0</v>
      </c>
      <c r="M157" s="17" t="s">
        <v>14</v>
      </c>
      <c r="N157" s="17">
        <v>12</v>
      </c>
      <c r="O157" s="17" t="s">
        <v>13</v>
      </c>
      <c r="P157" s="18">
        <v>0</v>
      </c>
      <c r="Q157" s="19">
        <v>12</v>
      </c>
      <c r="R157" s="18" t="s">
        <v>13</v>
      </c>
      <c r="S157" s="18">
        <v>0</v>
      </c>
      <c r="T157" s="18" t="s">
        <v>14</v>
      </c>
      <c r="U157" s="20">
        <v>16</v>
      </c>
      <c r="V157" s="18" t="s">
        <v>13</v>
      </c>
      <c r="W157" s="21">
        <v>0</v>
      </c>
      <c r="X157" s="22"/>
      <c r="Y157" s="106" t="s">
        <v>16</v>
      </c>
      <c r="Z157" s="47">
        <v>287</v>
      </c>
    </row>
    <row r="158" spans="1:26" ht="18" customHeight="1">
      <c r="A158" s="89">
        <f>VLOOKUP(Z158,貼付け!A:C,2,0)</f>
        <v>1681</v>
      </c>
      <c r="B158" s="10" t="s">
        <v>121</v>
      </c>
      <c r="C158" s="10" t="s">
        <v>122</v>
      </c>
      <c r="D158" s="10" t="s">
        <v>123</v>
      </c>
      <c r="E158" s="11" t="s">
        <v>2392</v>
      </c>
      <c r="F158" s="11" t="s">
        <v>78</v>
      </c>
      <c r="G158" s="12" t="s">
        <v>12</v>
      </c>
      <c r="H158" s="108" t="s">
        <v>16</v>
      </c>
      <c r="I158" s="111" t="s">
        <v>1095</v>
      </c>
      <c r="J158" s="14">
        <v>9</v>
      </c>
      <c r="K158" s="15" t="s">
        <v>13</v>
      </c>
      <c r="L158" s="16">
        <v>0</v>
      </c>
      <c r="M158" s="17" t="s">
        <v>14</v>
      </c>
      <c r="N158" s="17">
        <v>12</v>
      </c>
      <c r="O158" s="17" t="s">
        <v>13</v>
      </c>
      <c r="P158" s="18">
        <v>0</v>
      </c>
      <c r="Q158" s="19">
        <v>12</v>
      </c>
      <c r="R158" s="18" t="s">
        <v>13</v>
      </c>
      <c r="S158" s="18">
        <v>0</v>
      </c>
      <c r="T158" s="18" t="s">
        <v>14</v>
      </c>
      <c r="U158" s="20">
        <v>21</v>
      </c>
      <c r="V158" s="18" t="s">
        <v>13</v>
      </c>
      <c r="W158" s="21">
        <v>0</v>
      </c>
      <c r="X158" s="22"/>
      <c r="Y158" s="106" t="s">
        <v>16</v>
      </c>
      <c r="Z158" s="47">
        <v>59</v>
      </c>
    </row>
    <row r="159" spans="1:26" ht="18" customHeight="1">
      <c r="A159" s="89">
        <f>VLOOKUP(Z159,貼付け!A:C,2,0)</f>
        <v>1929</v>
      </c>
      <c r="B159" s="10" t="s">
        <v>2400</v>
      </c>
      <c r="C159" s="10" t="s">
        <v>122</v>
      </c>
      <c r="D159" s="10" t="s">
        <v>123</v>
      </c>
      <c r="E159" s="11" t="s">
        <v>754</v>
      </c>
      <c r="F159" s="11" t="s">
        <v>20</v>
      </c>
      <c r="G159" s="12" t="s">
        <v>12</v>
      </c>
      <c r="H159" s="108" t="s">
        <v>16</v>
      </c>
      <c r="I159" s="12" t="s">
        <v>856</v>
      </c>
      <c r="J159" s="14">
        <v>9</v>
      </c>
      <c r="K159" s="15" t="s">
        <v>13</v>
      </c>
      <c r="L159" s="16">
        <v>30</v>
      </c>
      <c r="M159" s="17" t="s">
        <v>14</v>
      </c>
      <c r="N159" s="17">
        <v>11</v>
      </c>
      <c r="O159" s="17" t="s">
        <v>13</v>
      </c>
      <c r="P159" s="18">
        <v>0</v>
      </c>
      <c r="Q159" s="19"/>
      <c r="R159" s="18"/>
      <c r="S159" s="18"/>
      <c r="T159" s="18"/>
      <c r="U159" s="20"/>
      <c r="V159" s="18"/>
      <c r="W159" s="21"/>
      <c r="X159" s="22" t="s">
        <v>756</v>
      </c>
      <c r="Y159" s="106" t="s">
        <v>2401</v>
      </c>
      <c r="Z159" s="47">
        <v>70</v>
      </c>
    </row>
    <row r="160" spans="1:26" ht="18" customHeight="1">
      <c r="A160" s="89">
        <f>VLOOKUP(Z160,貼付け!A:C,2,0)</f>
        <v>435</v>
      </c>
      <c r="B160" s="10" t="s">
        <v>375</v>
      </c>
      <c r="C160" s="10" t="s">
        <v>1056</v>
      </c>
      <c r="D160" s="10" t="s">
        <v>123</v>
      </c>
      <c r="E160" s="11" t="s">
        <v>2405</v>
      </c>
      <c r="F160" s="11" t="s">
        <v>20</v>
      </c>
      <c r="G160" s="12" t="s">
        <v>12</v>
      </c>
      <c r="H160" s="108" t="s">
        <v>16</v>
      </c>
      <c r="I160" s="12" t="s">
        <v>613</v>
      </c>
      <c r="J160" s="14">
        <v>8</v>
      </c>
      <c r="K160" s="15" t="s">
        <v>13</v>
      </c>
      <c r="L160" s="16">
        <v>30</v>
      </c>
      <c r="M160" s="17" t="s">
        <v>14</v>
      </c>
      <c r="N160" s="17">
        <v>12</v>
      </c>
      <c r="O160" s="17" t="s">
        <v>13</v>
      </c>
      <c r="P160" s="18">
        <v>0</v>
      </c>
      <c r="Q160" s="19">
        <v>15</v>
      </c>
      <c r="R160" s="18" t="s">
        <v>13</v>
      </c>
      <c r="S160" s="18">
        <v>30</v>
      </c>
      <c r="T160" s="18" t="s">
        <v>14</v>
      </c>
      <c r="U160" s="20">
        <v>19</v>
      </c>
      <c r="V160" s="18" t="s">
        <v>13</v>
      </c>
      <c r="W160" s="21">
        <v>0</v>
      </c>
      <c r="X160" s="22" t="s">
        <v>2406</v>
      </c>
      <c r="Y160" s="106" t="s">
        <v>2642</v>
      </c>
      <c r="Z160" s="47">
        <v>72</v>
      </c>
    </row>
    <row r="161" spans="1:26" ht="18" customHeight="1">
      <c r="A161" s="89">
        <f>VLOOKUP(Z161,貼付け!A:C,2,0)</f>
        <v>1024</v>
      </c>
      <c r="B161" s="10" t="s">
        <v>265</v>
      </c>
      <c r="C161" s="10" t="s">
        <v>266</v>
      </c>
      <c r="D161" s="10" t="s">
        <v>123</v>
      </c>
      <c r="E161" s="11" t="s">
        <v>2460</v>
      </c>
      <c r="F161" s="11" t="s">
        <v>29</v>
      </c>
      <c r="G161" s="12" t="s">
        <v>12</v>
      </c>
      <c r="H161" s="108" t="s">
        <v>16</v>
      </c>
      <c r="I161" s="12" t="s">
        <v>267</v>
      </c>
      <c r="J161" s="14">
        <v>8</v>
      </c>
      <c r="K161" s="15" t="s">
        <v>13</v>
      </c>
      <c r="L161" s="16">
        <v>30</v>
      </c>
      <c r="M161" s="17" t="s">
        <v>14</v>
      </c>
      <c r="N161" s="17">
        <v>14</v>
      </c>
      <c r="O161" s="17" t="s">
        <v>13</v>
      </c>
      <c r="P161" s="18">
        <v>30</v>
      </c>
      <c r="Q161" s="19"/>
      <c r="R161" s="18"/>
      <c r="S161" s="18"/>
      <c r="T161" s="18"/>
      <c r="U161" s="20"/>
      <c r="V161" s="18"/>
      <c r="W161" s="21"/>
      <c r="X161" s="22" t="s">
        <v>611</v>
      </c>
      <c r="Y161" s="106" t="s">
        <v>2656</v>
      </c>
      <c r="Z161" s="47">
        <v>120</v>
      </c>
    </row>
    <row r="162" spans="1:26" ht="18" customHeight="1">
      <c r="A162" s="89">
        <f>VLOOKUP(Z162,貼付け!A:C,2,0)</f>
        <v>2423</v>
      </c>
      <c r="B162" s="10" t="s">
        <v>360</v>
      </c>
      <c r="C162" s="10" t="s">
        <v>266</v>
      </c>
      <c r="D162" s="10" t="s">
        <v>123</v>
      </c>
      <c r="E162" s="11" t="s">
        <v>361</v>
      </c>
      <c r="F162" s="11" t="s">
        <v>20</v>
      </c>
      <c r="G162" s="12" t="s">
        <v>15</v>
      </c>
      <c r="H162" s="108" t="s">
        <v>17</v>
      </c>
      <c r="I162" s="12" t="s">
        <v>362</v>
      </c>
      <c r="J162" s="14">
        <v>9</v>
      </c>
      <c r="K162" s="15" t="s">
        <v>13</v>
      </c>
      <c r="L162" s="16">
        <v>0</v>
      </c>
      <c r="M162" s="17" t="s">
        <v>14</v>
      </c>
      <c r="N162" s="17">
        <v>12</v>
      </c>
      <c r="O162" s="17" t="s">
        <v>13</v>
      </c>
      <c r="P162" s="18">
        <v>30</v>
      </c>
      <c r="Q162" s="19"/>
      <c r="R162" s="18"/>
      <c r="S162" s="18"/>
      <c r="T162" s="18"/>
      <c r="U162" s="20"/>
      <c r="V162" s="18"/>
      <c r="W162" s="21"/>
      <c r="X162" s="22" t="s">
        <v>612</v>
      </c>
      <c r="Y162" s="106" t="s">
        <v>684</v>
      </c>
      <c r="Z162" s="47">
        <v>164</v>
      </c>
    </row>
    <row r="163" spans="1:26" ht="18" customHeight="1">
      <c r="A163" s="89">
        <f>VLOOKUP(Z163,貼付け!A:C,2,0)</f>
        <v>2678</v>
      </c>
      <c r="B163" s="10" t="s">
        <v>2516</v>
      </c>
      <c r="C163" s="10" t="s">
        <v>339</v>
      </c>
      <c r="D163" s="10" t="s">
        <v>123</v>
      </c>
      <c r="E163" s="11" t="s">
        <v>340</v>
      </c>
      <c r="F163" s="11" t="s">
        <v>20</v>
      </c>
      <c r="G163" s="12" t="s">
        <v>12</v>
      </c>
      <c r="H163" s="108" t="s">
        <v>16</v>
      </c>
      <c r="I163" s="12" t="s">
        <v>944</v>
      </c>
      <c r="J163" s="14">
        <v>9</v>
      </c>
      <c r="K163" s="15" t="s">
        <v>13</v>
      </c>
      <c r="L163" s="16">
        <v>30</v>
      </c>
      <c r="M163" s="17" t="s">
        <v>14</v>
      </c>
      <c r="N163" s="17">
        <v>12</v>
      </c>
      <c r="O163" s="17" t="s">
        <v>13</v>
      </c>
      <c r="P163" s="18">
        <v>0</v>
      </c>
      <c r="Q163" s="19">
        <v>13</v>
      </c>
      <c r="R163" s="18" t="s">
        <v>13</v>
      </c>
      <c r="S163" s="18">
        <v>0</v>
      </c>
      <c r="T163" s="18" t="s">
        <v>14</v>
      </c>
      <c r="U163" s="20">
        <v>16</v>
      </c>
      <c r="V163" s="18" t="s">
        <v>13</v>
      </c>
      <c r="W163" s="21">
        <v>30</v>
      </c>
      <c r="X163" s="22" t="s">
        <v>720</v>
      </c>
      <c r="Y163" s="106" t="s">
        <v>2667</v>
      </c>
      <c r="Z163" s="47">
        <v>181</v>
      </c>
    </row>
    <row r="164" spans="1:26" ht="18" customHeight="1">
      <c r="A164" s="89">
        <f>VLOOKUP(Z164,貼付け!A:C,2,0)</f>
        <v>3033</v>
      </c>
      <c r="B164" s="10" t="s">
        <v>1984</v>
      </c>
      <c r="C164" s="10" t="s">
        <v>1982</v>
      </c>
      <c r="D164" s="10" t="s">
        <v>123</v>
      </c>
      <c r="E164" s="11" t="s">
        <v>1983</v>
      </c>
      <c r="F164" s="11" t="s">
        <v>29</v>
      </c>
      <c r="G164" s="12" t="s">
        <v>15</v>
      </c>
      <c r="H164" s="108" t="s">
        <v>17</v>
      </c>
      <c r="I164" s="12" t="s">
        <v>1986</v>
      </c>
      <c r="J164" s="14">
        <v>10</v>
      </c>
      <c r="K164" s="15" t="s">
        <v>13</v>
      </c>
      <c r="L164" s="16">
        <v>0</v>
      </c>
      <c r="M164" s="17" t="s">
        <v>14</v>
      </c>
      <c r="N164" s="17">
        <v>12</v>
      </c>
      <c r="O164" s="17" t="s">
        <v>13</v>
      </c>
      <c r="P164" s="18">
        <v>0</v>
      </c>
      <c r="Q164" s="19">
        <v>12</v>
      </c>
      <c r="R164" s="18" t="s">
        <v>13</v>
      </c>
      <c r="S164" s="18">
        <v>0</v>
      </c>
      <c r="T164" s="18" t="s">
        <v>14</v>
      </c>
      <c r="U164" s="20">
        <v>16</v>
      </c>
      <c r="V164" s="18" t="s">
        <v>13</v>
      </c>
      <c r="W164" s="21">
        <v>0</v>
      </c>
      <c r="X164" s="22" t="s">
        <v>2233</v>
      </c>
      <c r="Y164" s="106" t="s">
        <v>2291</v>
      </c>
      <c r="Z164" s="47">
        <v>225</v>
      </c>
    </row>
    <row r="165" spans="1:26" ht="18" customHeight="1">
      <c r="A165" s="89">
        <f>VLOOKUP(Z165,貼付け!A:C,2,0)</f>
        <v>1025</v>
      </c>
      <c r="B165" s="10" t="s">
        <v>407</v>
      </c>
      <c r="C165" s="10" t="s">
        <v>2729</v>
      </c>
      <c r="D165" s="10" t="s">
        <v>123</v>
      </c>
      <c r="E165" s="11" t="s">
        <v>2730</v>
      </c>
      <c r="F165" s="11" t="s">
        <v>52</v>
      </c>
      <c r="G165" s="12" t="s">
        <v>15</v>
      </c>
      <c r="H165" s="108" t="s">
        <v>17</v>
      </c>
      <c r="I165" s="12" t="s">
        <v>2731</v>
      </c>
      <c r="J165" s="14">
        <v>9</v>
      </c>
      <c r="K165" s="15" t="s">
        <v>13</v>
      </c>
      <c r="L165" s="16">
        <v>0</v>
      </c>
      <c r="M165" s="17" t="s">
        <v>14</v>
      </c>
      <c r="N165" s="17">
        <v>12</v>
      </c>
      <c r="O165" s="17" t="s">
        <v>13</v>
      </c>
      <c r="P165" s="18">
        <v>0</v>
      </c>
      <c r="Q165" s="19">
        <v>13</v>
      </c>
      <c r="R165" s="18" t="s">
        <v>13</v>
      </c>
      <c r="S165" s="18">
        <v>0</v>
      </c>
      <c r="T165" s="18" t="s">
        <v>14</v>
      </c>
      <c r="U165" s="20">
        <v>16</v>
      </c>
      <c r="V165" s="18" t="s">
        <v>13</v>
      </c>
      <c r="W165" s="21">
        <v>0</v>
      </c>
      <c r="X165" s="22" t="s">
        <v>614</v>
      </c>
      <c r="Y165" s="106" t="s">
        <v>2732</v>
      </c>
      <c r="Z165" s="47">
        <v>275</v>
      </c>
    </row>
    <row r="166" spans="1:26" ht="18" customHeight="1">
      <c r="A166" s="89">
        <f>VLOOKUP(Z166,貼付け!A:C,2,0)</f>
        <v>169</v>
      </c>
      <c r="B166" s="10" t="s">
        <v>111</v>
      </c>
      <c r="C166" s="10" t="s">
        <v>112</v>
      </c>
      <c r="D166" s="10" t="s">
        <v>113</v>
      </c>
      <c r="E166" s="11" t="s">
        <v>114</v>
      </c>
      <c r="F166" s="11" t="s">
        <v>29</v>
      </c>
      <c r="G166" s="12" t="s">
        <v>12</v>
      </c>
      <c r="H166" s="108" t="s">
        <v>16</v>
      </c>
      <c r="I166" s="12" t="s">
        <v>615</v>
      </c>
      <c r="J166" s="14">
        <v>9</v>
      </c>
      <c r="K166" s="15" t="s">
        <v>13</v>
      </c>
      <c r="L166" s="16">
        <v>0</v>
      </c>
      <c r="M166" s="17" t="s">
        <v>14</v>
      </c>
      <c r="N166" s="17">
        <v>12</v>
      </c>
      <c r="O166" s="17" t="s">
        <v>13</v>
      </c>
      <c r="P166" s="18">
        <v>0</v>
      </c>
      <c r="Q166" s="19">
        <v>13</v>
      </c>
      <c r="R166" s="18" t="s">
        <v>13</v>
      </c>
      <c r="S166" s="18">
        <v>0</v>
      </c>
      <c r="T166" s="18" t="s">
        <v>14</v>
      </c>
      <c r="U166" s="20">
        <v>16</v>
      </c>
      <c r="V166" s="18" t="s">
        <v>13</v>
      </c>
      <c r="W166" s="21">
        <v>0</v>
      </c>
      <c r="X166" s="22"/>
      <c r="Y166" s="106" t="s">
        <v>16</v>
      </c>
      <c r="Z166" s="47">
        <v>105</v>
      </c>
    </row>
    <row r="167" spans="1:26" ht="18" customHeight="1">
      <c r="A167" s="89">
        <f>VLOOKUP(Z167,貼付け!A:C,2,0)</f>
        <v>1541</v>
      </c>
      <c r="B167" s="10" t="s">
        <v>542</v>
      </c>
      <c r="C167" s="10" t="s">
        <v>914</v>
      </c>
      <c r="D167" s="10" t="s">
        <v>113</v>
      </c>
      <c r="E167" s="11" t="s">
        <v>2557</v>
      </c>
      <c r="F167" s="11" t="s">
        <v>39</v>
      </c>
      <c r="G167" s="12" t="s">
        <v>12</v>
      </c>
      <c r="H167" s="108" t="s">
        <v>16</v>
      </c>
      <c r="I167" s="12" t="s">
        <v>945</v>
      </c>
      <c r="J167" s="14">
        <v>9</v>
      </c>
      <c r="K167" s="15" t="s">
        <v>13</v>
      </c>
      <c r="L167" s="16">
        <v>0</v>
      </c>
      <c r="M167" s="17" t="s">
        <v>14</v>
      </c>
      <c r="N167" s="17">
        <v>12</v>
      </c>
      <c r="O167" s="17" t="s">
        <v>13</v>
      </c>
      <c r="P167" s="18">
        <v>0</v>
      </c>
      <c r="Q167" s="19">
        <v>12</v>
      </c>
      <c r="R167" s="18" t="s">
        <v>13</v>
      </c>
      <c r="S167" s="18">
        <v>0</v>
      </c>
      <c r="T167" s="18" t="s">
        <v>14</v>
      </c>
      <c r="U167" s="20">
        <v>18</v>
      </c>
      <c r="V167" s="18" t="s">
        <v>13</v>
      </c>
      <c r="W167" s="21">
        <v>0</v>
      </c>
      <c r="X167" s="22"/>
      <c r="Y167" s="106" t="s">
        <v>16</v>
      </c>
      <c r="Z167" s="47">
        <v>219</v>
      </c>
    </row>
    <row r="168" spans="1:26" ht="18" customHeight="1">
      <c r="A168" s="89">
        <f>VLOOKUP(Z168,貼付け!A:C,2,0)</f>
        <v>2238</v>
      </c>
      <c r="B168" s="10" t="s">
        <v>440</v>
      </c>
      <c r="C168" s="10" t="s">
        <v>441</v>
      </c>
      <c r="D168" s="10" t="s">
        <v>113</v>
      </c>
      <c r="E168" s="11" t="s">
        <v>442</v>
      </c>
      <c r="F168" s="11" t="s">
        <v>20</v>
      </c>
      <c r="G168" s="12" t="s">
        <v>12</v>
      </c>
      <c r="H168" s="108" t="s">
        <v>16</v>
      </c>
      <c r="I168" s="12" t="s">
        <v>443</v>
      </c>
      <c r="J168" s="14"/>
      <c r="K168" s="15"/>
      <c r="L168" s="16"/>
      <c r="M168" s="17"/>
      <c r="N168" s="17"/>
      <c r="O168" s="17"/>
      <c r="P168" s="18"/>
      <c r="Q168" s="19">
        <v>13</v>
      </c>
      <c r="R168" s="18" t="s">
        <v>13</v>
      </c>
      <c r="S168" s="18">
        <v>0</v>
      </c>
      <c r="T168" s="18" t="s">
        <v>14</v>
      </c>
      <c r="U168" s="20">
        <v>19</v>
      </c>
      <c r="V168" s="18" t="s">
        <v>13</v>
      </c>
      <c r="W168" s="21">
        <v>15</v>
      </c>
      <c r="X168" s="22"/>
      <c r="Y168" s="106" t="s">
        <v>16</v>
      </c>
      <c r="Z168" s="47">
        <v>341</v>
      </c>
    </row>
    <row r="169" spans="1:26" ht="18" customHeight="1">
      <c r="A169" s="89">
        <f>VLOOKUP(Z169,貼付け!A:C,2,0)</f>
        <v>927</v>
      </c>
      <c r="B169" s="10" t="s">
        <v>493</v>
      </c>
      <c r="C169" s="10" t="s">
        <v>723</v>
      </c>
      <c r="D169" s="10" t="s">
        <v>38</v>
      </c>
      <c r="E169" s="11" t="s">
        <v>2345</v>
      </c>
      <c r="F169" s="11" t="s">
        <v>39</v>
      </c>
      <c r="G169" s="12" t="s">
        <v>12</v>
      </c>
      <c r="H169" s="108" t="s">
        <v>16</v>
      </c>
      <c r="I169" s="12" t="s">
        <v>915</v>
      </c>
      <c r="J169" s="14"/>
      <c r="K169" s="15"/>
      <c r="L169" s="16"/>
      <c r="M169" s="17"/>
      <c r="N169" s="17"/>
      <c r="O169" s="17"/>
      <c r="P169" s="18"/>
      <c r="Q169" s="19">
        <v>12</v>
      </c>
      <c r="R169" s="18" t="s">
        <v>13</v>
      </c>
      <c r="S169" s="18">
        <v>30</v>
      </c>
      <c r="T169" s="18" t="s">
        <v>14</v>
      </c>
      <c r="U169" s="20">
        <v>16</v>
      </c>
      <c r="V169" s="18" t="s">
        <v>13</v>
      </c>
      <c r="W169" s="21">
        <v>30</v>
      </c>
      <c r="X169" s="22" t="s">
        <v>2346</v>
      </c>
      <c r="Y169" s="106" t="s">
        <v>2347</v>
      </c>
      <c r="Z169" s="47">
        <v>12</v>
      </c>
    </row>
    <row r="170" spans="1:26" ht="18" customHeight="1">
      <c r="A170" s="89">
        <f>VLOOKUP(Z170,貼付け!A:C,2,0)</f>
        <v>932</v>
      </c>
      <c r="B170" s="10" t="s">
        <v>1737</v>
      </c>
      <c r="C170" s="10" t="s">
        <v>1735</v>
      </c>
      <c r="D170" s="10" t="s">
        <v>38</v>
      </c>
      <c r="E170" s="11" t="s">
        <v>1736</v>
      </c>
      <c r="F170" s="11" t="s">
        <v>52</v>
      </c>
      <c r="G170" s="12" t="s">
        <v>12</v>
      </c>
      <c r="H170" s="108" t="s">
        <v>16</v>
      </c>
      <c r="I170" s="12" t="s">
        <v>1740</v>
      </c>
      <c r="J170" s="14">
        <v>9</v>
      </c>
      <c r="K170" s="15" t="s">
        <v>13</v>
      </c>
      <c r="L170" s="16">
        <v>0</v>
      </c>
      <c r="M170" s="17" t="s">
        <v>14</v>
      </c>
      <c r="N170" s="17">
        <v>12</v>
      </c>
      <c r="O170" s="17" t="s">
        <v>13</v>
      </c>
      <c r="P170" s="18">
        <v>0</v>
      </c>
      <c r="Q170" s="19"/>
      <c r="R170" s="18"/>
      <c r="S170" s="18"/>
      <c r="T170" s="18"/>
      <c r="U170" s="20"/>
      <c r="V170" s="18"/>
      <c r="W170" s="21"/>
      <c r="X170" s="22" t="s">
        <v>2218</v>
      </c>
      <c r="Y170" s="106" t="s">
        <v>1742</v>
      </c>
      <c r="Z170" s="47">
        <v>122</v>
      </c>
    </row>
    <row r="171" spans="1:26" ht="18" customHeight="1">
      <c r="A171" s="89">
        <f>VLOOKUP(Z171,貼付け!A:C,2,0)</f>
        <v>914</v>
      </c>
      <c r="B171" s="10" t="s">
        <v>2263</v>
      </c>
      <c r="C171" s="10" t="s">
        <v>2496</v>
      </c>
      <c r="D171" s="10" t="s">
        <v>38</v>
      </c>
      <c r="E171" s="11" t="s">
        <v>2663</v>
      </c>
      <c r="F171" s="11" t="s">
        <v>29</v>
      </c>
      <c r="G171" s="12" t="s">
        <v>15</v>
      </c>
      <c r="H171" s="108" t="s">
        <v>17</v>
      </c>
      <c r="I171" s="12" t="s">
        <v>2498</v>
      </c>
      <c r="J171" s="14">
        <v>9</v>
      </c>
      <c r="K171" s="15" t="s">
        <v>13</v>
      </c>
      <c r="L171" s="16">
        <v>0</v>
      </c>
      <c r="M171" s="17" t="s">
        <v>14</v>
      </c>
      <c r="N171" s="17">
        <v>12</v>
      </c>
      <c r="O171" s="17" t="s">
        <v>13</v>
      </c>
      <c r="P171" s="18">
        <v>0</v>
      </c>
      <c r="Q171" s="19">
        <v>12</v>
      </c>
      <c r="R171" s="18" t="s">
        <v>13</v>
      </c>
      <c r="S171" s="18">
        <v>0</v>
      </c>
      <c r="T171" s="18" t="s">
        <v>14</v>
      </c>
      <c r="U171" s="20">
        <v>15</v>
      </c>
      <c r="V171" s="18" t="s">
        <v>13</v>
      </c>
      <c r="W171" s="21">
        <v>0</v>
      </c>
      <c r="X171" s="22"/>
      <c r="Y171" s="106" t="s">
        <v>2664</v>
      </c>
      <c r="Z171" s="47">
        <v>162</v>
      </c>
    </row>
    <row r="172" spans="1:26" ht="18" customHeight="1">
      <c r="A172" s="89">
        <f>VLOOKUP(Z172,貼付け!A:C,2,0)</f>
        <v>3056</v>
      </c>
      <c r="B172" s="10" t="s">
        <v>2285</v>
      </c>
      <c r="C172" s="10" t="s">
        <v>430</v>
      </c>
      <c r="D172" s="10" t="s">
        <v>38</v>
      </c>
      <c r="E172" s="11" t="s">
        <v>2502</v>
      </c>
      <c r="F172" s="11" t="s">
        <v>29</v>
      </c>
      <c r="G172" s="12" t="s">
        <v>12</v>
      </c>
      <c r="H172" s="108" t="s">
        <v>16</v>
      </c>
      <c r="I172" s="12" t="s">
        <v>2503</v>
      </c>
      <c r="J172" s="14"/>
      <c r="K172" s="15"/>
      <c r="L172" s="16"/>
      <c r="M172" s="17"/>
      <c r="N172" s="17"/>
      <c r="O172" s="17"/>
      <c r="P172" s="18"/>
      <c r="Q172" s="19">
        <v>12</v>
      </c>
      <c r="R172" s="18" t="s">
        <v>13</v>
      </c>
      <c r="S172" s="18">
        <v>30</v>
      </c>
      <c r="T172" s="18" t="s">
        <v>14</v>
      </c>
      <c r="U172" s="20">
        <v>13</v>
      </c>
      <c r="V172" s="18" t="s">
        <v>13</v>
      </c>
      <c r="W172" s="21">
        <v>30</v>
      </c>
      <c r="X172" s="22" t="s">
        <v>2316</v>
      </c>
      <c r="Y172" s="106" t="s">
        <v>2746</v>
      </c>
      <c r="Z172" s="47">
        <v>165</v>
      </c>
    </row>
    <row r="173" spans="1:26" ht="18" customHeight="1">
      <c r="A173" s="89">
        <f>VLOOKUP(Z173,貼付け!A:C,2,0)</f>
        <v>1228</v>
      </c>
      <c r="B173" s="10" t="s">
        <v>429</v>
      </c>
      <c r="C173" s="10" t="s">
        <v>430</v>
      </c>
      <c r="D173" s="10" t="s">
        <v>38</v>
      </c>
      <c r="E173" s="11" t="s">
        <v>431</v>
      </c>
      <c r="F173" s="11" t="s">
        <v>20</v>
      </c>
      <c r="G173" s="12" t="s">
        <v>12</v>
      </c>
      <c r="H173" s="108" t="s">
        <v>16</v>
      </c>
      <c r="I173" s="12" t="s">
        <v>432</v>
      </c>
      <c r="J173" s="14">
        <v>7</v>
      </c>
      <c r="K173" s="15" t="s">
        <v>13</v>
      </c>
      <c r="L173" s="16">
        <v>0</v>
      </c>
      <c r="M173" s="17" t="s">
        <v>14</v>
      </c>
      <c r="N173" s="17">
        <v>12</v>
      </c>
      <c r="O173" s="17" t="s">
        <v>13</v>
      </c>
      <c r="P173" s="18">
        <v>0</v>
      </c>
      <c r="Q173" s="19">
        <v>12</v>
      </c>
      <c r="R173" s="18" t="s">
        <v>13</v>
      </c>
      <c r="S173" s="18">
        <v>0</v>
      </c>
      <c r="T173" s="18" t="s">
        <v>14</v>
      </c>
      <c r="U173" s="20">
        <v>13</v>
      </c>
      <c r="V173" s="18" t="s">
        <v>13</v>
      </c>
      <c r="W173" s="21">
        <v>0</v>
      </c>
      <c r="X173" s="22"/>
      <c r="Y173" s="106" t="s">
        <v>2926</v>
      </c>
      <c r="Z173" s="47">
        <v>234</v>
      </c>
    </row>
    <row r="174" spans="1:26" ht="18" customHeight="1">
      <c r="A174" s="89">
        <f>VLOOKUP(Z174,貼付け!A:C,2,0)</f>
        <v>918</v>
      </c>
      <c r="B174" s="10" t="s">
        <v>252</v>
      </c>
      <c r="C174" s="10" t="s">
        <v>253</v>
      </c>
      <c r="D174" s="10" t="s">
        <v>38</v>
      </c>
      <c r="E174" s="11" t="s">
        <v>1062</v>
      </c>
      <c r="F174" s="11" t="s">
        <v>39</v>
      </c>
      <c r="G174" s="12" t="s">
        <v>12</v>
      </c>
      <c r="H174" s="108" t="s">
        <v>16</v>
      </c>
      <c r="I174" s="12" t="s">
        <v>254</v>
      </c>
      <c r="J174" s="14">
        <v>10</v>
      </c>
      <c r="K174" s="15" t="s">
        <v>13</v>
      </c>
      <c r="L174" s="16">
        <v>0</v>
      </c>
      <c r="M174" s="17" t="s">
        <v>14</v>
      </c>
      <c r="N174" s="17">
        <v>12</v>
      </c>
      <c r="O174" s="17" t="s">
        <v>13</v>
      </c>
      <c r="P174" s="18">
        <v>0</v>
      </c>
      <c r="Q174" s="19">
        <v>12</v>
      </c>
      <c r="R174" s="18" t="s">
        <v>13</v>
      </c>
      <c r="S174" s="18">
        <v>0</v>
      </c>
      <c r="T174" s="18" t="s">
        <v>14</v>
      </c>
      <c r="U174" s="20">
        <v>18</v>
      </c>
      <c r="V174" s="18" t="s">
        <v>13</v>
      </c>
      <c r="W174" s="21">
        <v>0</v>
      </c>
      <c r="X174" s="22" t="s">
        <v>857</v>
      </c>
      <c r="Y174" s="106" t="s">
        <v>2854</v>
      </c>
      <c r="Z174" s="47">
        <v>239</v>
      </c>
    </row>
    <row r="175" spans="1:26" ht="18" customHeight="1">
      <c r="A175" s="89">
        <f>VLOOKUP(Z175,貼付け!A:C,2,0)</f>
        <v>2990</v>
      </c>
      <c r="B175" s="10" t="s">
        <v>2053</v>
      </c>
      <c r="C175" s="10" t="s">
        <v>2051</v>
      </c>
      <c r="D175" s="10" t="s">
        <v>38</v>
      </c>
      <c r="E175" s="11" t="s">
        <v>2605</v>
      </c>
      <c r="F175" s="11" t="s">
        <v>29</v>
      </c>
      <c r="G175" s="12" t="s">
        <v>15</v>
      </c>
      <c r="H175" s="108" t="s">
        <v>17</v>
      </c>
      <c r="I175" s="111" t="s">
        <v>2054</v>
      </c>
      <c r="J175" s="14">
        <v>9</v>
      </c>
      <c r="K175" s="15" t="s">
        <v>13</v>
      </c>
      <c r="L175" s="16">
        <v>0</v>
      </c>
      <c r="M175" s="17" t="s">
        <v>14</v>
      </c>
      <c r="N175" s="17">
        <v>13</v>
      </c>
      <c r="O175" s="17" t="s">
        <v>13</v>
      </c>
      <c r="P175" s="18">
        <v>0</v>
      </c>
      <c r="Q175" s="19">
        <v>13</v>
      </c>
      <c r="R175" s="18" t="s">
        <v>13</v>
      </c>
      <c r="S175" s="18">
        <v>0</v>
      </c>
      <c r="T175" s="18" t="s">
        <v>14</v>
      </c>
      <c r="U175" s="20">
        <v>17</v>
      </c>
      <c r="V175" s="18" t="s">
        <v>13</v>
      </c>
      <c r="W175" s="21">
        <v>0</v>
      </c>
      <c r="X175" s="22" t="s">
        <v>2231</v>
      </c>
      <c r="Y175" s="106" t="s">
        <v>2056</v>
      </c>
      <c r="Z175" s="47">
        <v>258</v>
      </c>
    </row>
    <row r="176" spans="1:26" ht="18" customHeight="1">
      <c r="A176" s="89">
        <f>VLOOKUP(Z176,貼付け!A:C,2,0)</f>
        <v>2451</v>
      </c>
      <c r="B176" s="10" t="s">
        <v>529</v>
      </c>
      <c r="C176" s="10" t="s">
        <v>880</v>
      </c>
      <c r="D176" s="10" t="s">
        <v>38</v>
      </c>
      <c r="E176" s="11" t="s">
        <v>2621</v>
      </c>
      <c r="F176" s="11" t="s">
        <v>20</v>
      </c>
      <c r="G176" s="12" t="s">
        <v>15</v>
      </c>
      <c r="H176" s="108" t="s">
        <v>17</v>
      </c>
      <c r="I176" s="12" t="s">
        <v>881</v>
      </c>
      <c r="J176" s="14">
        <v>9</v>
      </c>
      <c r="K176" s="15" t="s">
        <v>13</v>
      </c>
      <c r="L176" s="16">
        <v>0</v>
      </c>
      <c r="M176" s="17" t="s">
        <v>14</v>
      </c>
      <c r="N176" s="17">
        <v>12</v>
      </c>
      <c r="O176" s="17" t="s">
        <v>13</v>
      </c>
      <c r="P176" s="18">
        <v>30</v>
      </c>
      <c r="Q176" s="19">
        <v>13</v>
      </c>
      <c r="R176" s="18" t="s">
        <v>13</v>
      </c>
      <c r="S176" s="18">
        <v>30</v>
      </c>
      <c r="T176" s="18" t="s">
        <v>14</v>
      </c>
      <c r="U176" s="20">
        <v>15</v>
      </c>
      <c r="V176" s="18" t="s">
        <v>13</v>
      </c>
      <c r="W176" s="21">
        <v>0</v>
      </c>
      <c r="X176" s="22" t="s">
        <v>882</v>
      </c>
      <c r="Y176" s="106" t="s">
        <v>1060</v>
      </c>
      <c r="Z176" s="47">
        <v>272</v>
      </c>
    </row>
    <row r="177" spans="1:26" ht="18" customHeight="1">
      <c r="A177" s="89">
        <f>VLOOKUP(Z177,貼付け!A:C,2,0)</f>
        <v>2692</v>
      </c>
      <c r="B177" s="10" t="s">
        <v>344</v>
      </c>
      <c r="C177" s="10" t="s">
        <v>345</v>
      </c>
      <c r="D177" s="10" t="s">
        <v>38</v>
      </c>
      <c r="E177" s="11" t="s">
        <v>1059</v>
      </c>
      <c r="F177" s="11" t="s">
        <v>169</v>
      </c>
      <c r="G177" s="12" t="s">
        <v>12</v>
      </c>
      <c r="H177" s="108" t="s">
        <v>16</v>
      </c>
      <c r="I177" s="12" t="s">
        <v>346</v>
      </c>
      <c r="J177" s="14">
        <v>9</v>
      </c>
      <c r="K177" s="15" t="s">
        <v>13</v>
      </c>
      <c r="L177" s="16">
        <v>0</v>
      </c>
      <c r="M177" s="17" t="s">
        <v>14</v>
      </c>
      <c r="N177" s="17">
        <v>11</v>
      </c>
      <c r="O177" s="17" t="s">
        <v>13</v>
      </c>
      <c r="P177" s="18">
        <v>30</v>
      </c>
      <c r="Q177" s="19"/>
      <c r="R177" s="18"/>
      <c r="S177" s="18"/>
      <c r="T177" s="18"/>
      <c r="U177" s="20"/>
      <c r="V177" s="18"/>
      <c r="W177" s="21"/>
      <c r="X177" s="22" t="s">
        <v>620</v>
      </c>
      <c r="Y177" s="106" t="s">
        <v>16</v>
      </c>
      <c r="Z177" s="47">
        <v>273</v>
      </c>
    </row>
    <row r="178" spans="1:26" ht="18" customHeight="1">
      <c r="A178" s="89">
        <f>VLOOKUP(Z178,貼付け!A:C,2,0)</f>
        <v>2421</v>
      </c>
      <c r="B178" s="10" t="s">
        <v>36</v>
      </c>
      <c r="C178" s="10" t="s">
        <v>37</v>
      </c>
      <c r="D178" s="10" t="s">
        <v>38</v>
      </c>
      <c r="E178" s="11" t="s">
        <v>1061</v>
      </c>
      <c r="F178" s="11" t="s">
        <v>39</v>
      </c>
      <c r="G178" s="12" t="s">
        <v>12</v>
      </c>
      <c r="H178" s="108" t="s">
        <v>16</v>
      </c>
      <c r="I178" s="12" t="s">
        <v>40</v>
      </c>
      <c r="J178" s="14">
        <v>11</v>
      </c>
      <c r="K178" s="15" t="s">
        <v>13</v>
      </c>
      <c r="L178" s="16">
        <v>0</v>
      </c>
      <c r="M178" s="17" t="s">
        <v>14</v>
      </c>
      <c r="N178" s="17">
        <v>13</v>
      </c>
      <c r="O178" s="17" t="s">
        <v>13</v>
      </c>
      <c r="P178" s="18">
        <v>0</v>
      </c>
      <c r="Q178" s="19">
        <v>13</v>
      </c>
      <c r="R178" s="18" t="s">
        <v>13</v>
      </c>
      <c r="S178" s="18">
        <v>0</v>
      </c>
      <c r="T178" s="18" t="s">
        <v>14</v>
      </c>
      <c r="U178" s="20">
        <v>17</v>
      </c>
      <c r="V178" s="18" t="s">
        <v>13</v>
      </c>
      <c r="W178" s="21">
        <v>0</v>
      </c>
      <c r="X178" s="22" t="s">
        <v>616</v>
      </c>
      <c r="Y178" s="106" t="s">
        <v>2753</v>
      </c>
      <c r="Z178" s="47">
        <v>288</v>
      </c>
    </row>
    <row r="179" spans="1:26" ht="18" customHeight="1">
      <c r="A179" s="89">
        <f>VLOOKUP(Z179,貼付け!A:C,2,0)</f>
        <v>2980</v>
      </c>
      <c r="B179" s="10" t="s">
        <v>1951</v>
      </c>
      <c r="C179" s="10" t="s">
        <v>1947</v>
      </c>
      <c r="D179" s="10" t="s">
        <v>38</v>
      </c>
      <c r="E179" s="11" t="s">
        <v>1948</v>
      </c>
      <c r="F179" s="11" t="s">
        <v>20</v>
      </c>
      <c r="G179" s="12" t="s">
        <v>12</v>
      </c>
      <c r="H179" s="108" t="s">
        <v>16</v>
      </c>
      <c r="I179" s="111" t="s">
        <v>2927</v>
      </c>
      <c r="J179" s="14">
        <v>9</v>
      </c>
      <c r="K179" s="15" t="s">
        <v>13</v>
      </c>
      <c r="L179" s="16">
        <v>0</v>
      </c>
      <c r="M179" s="17" t="s">
        <v>14</v>
      </c>
      <c r="N179" s="17">
        <v>13</v>
      </c>
      <c r="O179" s="17" t="s">
        <v>13</v>
      </c>
      <c r="P179" s="18">
        <v>0</v>
      </c>
      <c r="Q179" s="19"/>
      <c r="R179" s="18"/>
      <c r="S179" s="18"/>
      <c r="T179" s="18"/>
      <c r="U179" s="20"/>
      <c r="V179" s="18"/>
      <c r="W179" s="21"/>
      <c r="X179" s="22" t="s">
        <v>2236</v>
      </c>
      <c r="Y179" s="106" t="s">
        <v>2754</v>
      </c>
      <c r="Z179" s="47">
        <v>291</v>
      </c>
    </row>
    <row r="180" spans="1:26" ht="18" customHeight="1">
      <c r="A180" s="89">
        <f>VLOOKUP(Z180,貼付け!A:C,2,0)</f>
        <v>1467</v>
      </c>
      <c r="B180" s="10" t="s">
        <v>524</v>
      </c>
      <c r="C180" s="10" t="s">
        <v>883</v>
      </c>
      <c r="D180" s="10" t="s">
        <v>758</v>
      </c>
      <c r="E180" s="11" t="s">
        <v>884</v>
      </c>
      <c r="F180" s="11" t="s">
        <v>78</v>
      </c>
      <c r="G180" s="12" t="s">
        <v>12</v>
      </c>
      <c r="H180" s="108" t="s">
        <v>16</v>
      </c>
      <c r="I180" s="12" t="s">
        <v>2751</v>
      </c>
      <c r="J180" s="14">
        <v>9</v>
      </c>
      <c r="K180" s="15" t="s">
        <v>13</v>
      </c>
      <c r="L180" s="16">
        <v>0</v>
      </c>
      <c r="M180" s="17" t="s">
        <v>14</v>
      </c>
      <c r="N180" s="17">
        <v>15</v>
      </c>
      <c r="O180" s="17" t="s">
        <v>13</v>
      </c>
      <c r="P180" s="18">
        <v>0</v>
      </c>
      <c r="Q180" s="19"/>
      <c r="R180" s="18"/>
      <c r="S180" s="18"/>
      <c r="T180" s="18"/>
      <c r="U180" s="20"/>
      <c r="V180" s="18"/>
      <c r="W180" s="21"/>
      <c r="X180" s="22" t="s">
        <v>1096</v>
      </c>
      <c r="Y180" s="106" t="s">
        <v>2752</v>
      </c>
      <c r="Z180" s="47">
        <v>280</v>
      </c>
    </row>
    <row r="181" spans="1:26" ht="18" customHeight="1">
      <c r="A181" s="89">
        <f>VLOOKUP(Z181,貼付け!A:C,2,0)</f>
        <v>2564</v>
      </c>
      <c r="B181" s="10" t="s">
        <v>2476</v>
      </c>
      <c r="C181" s="10" t="s">
        <v>223</v>
      </c>
      <c r="D181" s="10" t="s">
        <v>191</v>
      </c>
      <c r="E181" s="11" t="s">
        <v>2659</v>
      </c>
      <c r="F181" s="11" t="s">
        <v>29</v>
      </c>
      <c r="G181" s="12" t="s">
        <v>12</v>
      </c>
      <c r="H181" s="108" t="s">
        <v>16</v>
      </c>
      <c r="I181" s="12" t="s">
        <v>898</v>
      </c>
      <c r="J181" s="14">
        <v>9</v>
      </c>
      <c r="K181" s="15" t="s">
        <v>13</v>
      </c>
      <c r="L181" s="16">
        <v>30</v>
      </c>
      <c r="M181" s="17" t="s">
        <v>14</v>
      </c>
      <c r="N181" s="17">
        <v>12</v>
      </c>
      <c r="O181" s="17" t="s">
        <v>13</v>
      </c>
      <c r="P181" s="18">
        <v>30</v>
      </c>
      <c r="Q181" s="19">
        <v>13</v>
      </c>
      <c r="R181" s="18" t="s">
        <v>13</v>
      </c>
      <c r="S181" s="18">
        <v>30</v>
      </c>
      <c r="T181" s="18" t="s">
        <v>14</v>
      </c>
      <c r="U181" s="20">
        <v>16</v>
      </c>
      <c r="V181" s="18" t="s">
        <v>13</v>
      </c>
      <c r="W181" s="21">
        <v>30</v>
      </c>
      <c r="X181" s="22" t="s">
        <v>917</v>
      </c>
      <c r="Y181" s="106" t="s">
        <v>1135</v>
      </c>
      <c r="Z181" s="47">
        <v>141</v>
      </c>
    </row>
    <row r="182" spans="1:26" ht="18" customHeight="1">
      <c r="A182" s="89">
        <f>VLOOKUP(Z182,貼付け!A:C,2,0)</f>
        <v>1186</v>
      </c>
      <c r="B182" s="10" t="s">
        <v>222</v>
      </c>
      <c r="C182" s="10" t="s">
        <v>223</v>
      </c>
      <c r="D182" s="10" t="s">
        <v>191</v>
      </c>
      <c r="E182" s="11" t="s">
        <v>224</v>
      </c>
      <c r="F182" s="11" t="s">
        <v>192</v>
      </c>
      <c r="G182" s="12" t="s">
        <v>12</v>
      </c>
      <c r="H182" s="108" t="s">
        <v>16</v>
      </c>
      <c r="I182" s="111" t="s">
        <v>225</v>
      </c>
      <c r="J182" s="14">
        <v>9</v>
      </c>
      <c r="K182" s="15" t="s">
        <v>13</v>
      </c>
      <c r="L182" s="16">
        <v>0</v>
      </c>
      <c r="M182" s="17" t="s">
        <v>14</v>
      </c>
      <c r="N182" s="17">
        <v>12</v>
      </c>
      <c r="O182" s="17" t="s">
        <v>13</v>
      </c>
      <c r="P182" s="18">
        <v>0</v>
      </c>
      <c r="Q182" s="19">
        <v>13</v>
      </c>
      <c r="R182" s="18" t="s">
        <v>13</v>
      </c>
      <c r="S182" s="18">
        <v>0</v>
      </c>
      <c r="T182" s="18" t="s">
        <v>14</v>
      </c>
      <c r="U182" s="20">
        <v>16</v>
      </c>
      <c r="V182" s="18" t="s">
        <v>13</v>
      </c>
      <c r="W182" s="21">
        <v>0</v>
      </c>
      <c r="X182" s="22" t="s">
        <v>621</v>
      </c>
      <c r="Y182" s="106" t="s">
        <v>1666</v>
      </c>
      <c r="Z182" s="47">
        <v>172</v>
      </c>
    </row>
    <row r="183" spans="1:26" ht="18" customHeight="1">
      <c r="A183" s="89">
        <f>VLOOKUP(Z183,貼付け!A:C,2,0)</f>
        <v>3061</v>
      </c>
      <c r="B183" s="10" t="s">
        <v>2146</v>
      </c>
      <c r="C183" s="10" t="s">
        <v>2145</v>
      </c>
      <c r="D183" s="10" t="s">
        <v>191</v>
      </c>
      <c r="E183" s="11" t="s">
        <v>2514</v>
      </c>
      <c r="F183" s="11" t="s">
        <v>29</v>
      </c>
      <c r="G183" s="12" t="s">
        <v>1084</v>
      </c>
      <c r="H183" s="110" t="s">
        <v>1120</v>
      </c>
      <c r="I183" s="12" t="s">
        <v>2149</v>
      </c>
      <c r="J183" s="14">
        <v>9</v>
      </c>
      <c r="K183" s="15" t="s">
        <v>13</v>
      </c>
      <c r="L183" s="16">
        <v>30</v>
      </c>
      <c r="M183" s="17" t="s">
        <v>14</v>
      </c>
      <c r="N183" s="17">
        <v>11</v>
      </c>
      <c r="O183" s="17" t="s">
        <v>13</v>
      </c>
      <c r="P183" s="18">
        <v>45</v>
      </c>
      <c r="Q183" s="19"/>
      <c r="R183" s="18"/>
      <c r="S183" s="18"/>
      <c r="T183" s="18"/>
      <c r="U183" s="20"/>
      <c r="V183" s="18"/>
      <c r="W183" s="21"/>
      <c r="X183" s="22"/>
      <c r="Y183" s="106" t="s">
        <v>16</v>
      </c>
      <c r="Z183" s="47">
        <v>179</v>
      </c>
    </row>
    <row r="184" spans="1:26" ht="18" customHeight="1">
      <c r="A184" s="89">
        <f>VLOOKUP(Z184,貼付け!A:C,2,0)</f>
        <v>2565</v>
      </c>
      <c r="B184" s="10" t="s">
        <v>1994</v>
      </c>
      <c r="C184" s="10" t="s">
        <v>946</v>
      </c>
      <c r="D184" s="10" t="s">
        <v>191</v>
      </c>
      <c r="E184" s="11" t="s">
        <v>947</v>
      </c>
      <c r="F184" s="11" t="s">
        <v>20</v>
      </c>
      <c r="G184" s="12" t="s">
        <v>12</v>
      </c>
      <c r="H184" s="108" t="s">
        <v>16</v>
      </c>
      <c r="I184" s="12" t="s">
        <v>948</v>
      </c>
      <c r="J184" s="14">
        <v>9</v>
      </c>
      <c r="K184" s="15" t="s">
        <v>13</v>
      </c>
      <c r="L184" s="16">
        <v>0</v>
      </c>
      <c r="M184" s="17" t="s">
        <v>14</v>
      </c>
      <c r="N184" s="17">
        <v>12</v>
      </c>
      <c r="O184" s="17" t="s">
        <v>13</v>
      </c>
      <c r="P184" s="18">
        <v>0</v>
      </c>
      <c r="Q184" s="19"/>
      <c r="R184" s="18"/>
      <c r="S184" s="18"/>
      <c r="T184" s="18"/>
      <c r="U184" s="20"/>
      <c r="V184" s="18"/>
      <c r="W184" s="21"/>
      <c r="X184" s="22" t="s">
        <v>2518</v>
      </c>
      <c r="Y184" s="106" t="s">
        <v>2519</v>
      </c>
      <c r="Z184" s="47">
        <v>182</v>
      </c>
    </row>
    <row r="185" spans="1:26" ht="18" customHeight="1">
      <c r="A185" s="89">
        <f>VLOOKUP(Z185,貼付け!A:C,2,0)</f>
        <v>2995</v>
      </c>
      <c r="B185" s="10" t="s">
        <v>1978</v>
      </c>
      <c r="C185" s="10" t="s">
        <v>1975</v>
      </c>
      <c r="D185" s="10" t="s">
        <v>191</v>
      </c>
      <c r="E185" s="11" t="s">
        <v>1977</v>
      </c>
      <c r="F185" s="11" t="s">
        <v>20</v>
      </c>
      <c r="G185" s="12" t="s">
        <v>15</v>
      </c>
      <c r="H185" s="108" t="s">
        <v>17</v>
      </c>
      <c r="I185" s="12" t="s">
        <v>1980</v>
      </c>
      <c r="J185" s="14">
        <v>9</v>
      </c>
      <c r="K185" s="15" t="s">
        <v>13</v>
      </c>
      <c r="L185" s="16">
        <v>0</v>
      </c>
      <c r="M185" s="17" t="s">
        <v>14</v>
      </c>
      <c r="N185" s="17">
        <v>12</v>
      </c>
      <c r="O185" s="17" t="s">
        <v>13</v>
      </c>
      <c r="P185" s="18">
        <v>0</v>
      </c>
      <c r="Q185" s="19">
        <v>13</v>
      </c>
      <c r="R185" s="18" t="s">
        <v>13</v>
      </c>
      <c r="S185" s="18">
        <v>0</v>
      </c>
      <c r="T185" s="18" t="s">
        <v>14</v>
      </c>
      <c r="U185" s="20">
        <v>17</v>
      </c>
      <c r="V185" s="18" t="s">
        <v>13</v>
      </c>
      <c r="W185" s="21">
        <v>0</v>
      </c>
      <c r="X185" s="22" t="s">
        <v>2549</v>
      </c>
      <c r="Y185" s="106" t="s">
        <v>16</v>
      </c>
      <c r="Z185" s="47">
        <v>211</v>
      </c>
    </row>
    <row r="186" spans="1:26" ht="18" customHeight="1">
      <c r="A186" s="89">
        <f>VLOOKUP(Z186,貼付け!A:C,2,0)</f>
        <v>1833</v>
      </c>
      <c r="B186" s="10" t="s">
        <v>189</v>
      </c>
      <c r="C186" s="10" t="s">
        <v>2579</v>
      </c>
      <c r="D186" s="10" t="s">
        <v>191</v>
      </c>
      <c r="E186" s="11" t="s">
        <v>2580</v>
      </c>
      <c r="F186" s="11" t="s">
        <v>29</v>
      </c>
      <c r="G186" s="12" t="s">
        <v>12</v>
      </c>
      <c r="H186" s="108" t="s">
        <v>16</v>
      </c>
      <c r="I186" s="12" t="s">
        <v>193</v>
      </c>
      <c r="J186" s="14">
        <v>10</v>
      </c>
      <c r="K186" s="15" t="s">
        <v>13</v>
      </c>
      <c r="L186" s="16">
        <v>0</v>
      </c>
      <c r="M186" s="17" t="s">
        <v>14</v>
      </c>
      <c r="N186" s="17">
        <v>12</v>
      </c>
      <c r="O186" s="17" t="s">
        <v>13</v>
      </c>
      <c r="P186" s="18">
        <v>0</v>
      </c>
      <c r="Q186" s="19">
        <v>14</v>
      </c>
      <c r="R186" s="18" t="s">
        <v>13</v>
      </c>
      <c r="S186" s="18">
        <v>0</v>
      </c>
      <c r="T186" s="18" t="s">
        <v>14</v>
      </c>
      <c r="U186" s="20">
        <v>17</v>
      </c>
      <c r="V186" s="18" t="s">
        <v>13</v>
      </c>
      <c r="W186" s="21">
        <v>0</v>
      </c>
      <c r="X186" s="24" t="s">
        <v>1121</v>
      </c>
      <c r="Y186" s="106" t="s">
        <v>2678</v>
      </c>
      <c r="Z186" s="47">
        <v>241</v>
      </c>
    </row>
    <row r="187" spans="1:26" ht="18" customHeight="1">
      <c r="A187" s="89">
        <f>VLOOKUP(Z187,貼付け!A:C,2,0)</f>
        <v>871</v>
      </c>
      <c r="B187" s="10" t="s">
        <v>2262</v>
      </c>
      <c r="C187" s="10" t="s">
        <v>2763</v>
      </c>
      <c r="D187" s="10" t="s">
        <v>191</v>
      </c>
      <c r="E187" s="11" t="s">
        <v>2764</v>
      </c>
      <c r="F187" s="11" t="s">
        <v>39</v>
      </c>
      <c r="G187" s="12" t="s">
        <v>1084</v>
      </c>
      <c r="H187" s="110" t="s">
        <v>1120</v>
      </c>
      <c r="I187" s="12" t="s">
        <v>2765</v>
      </c>
      <c r="J187" s="14"/>
      <c r="K187" s="15"/>
      <c r="L187" s="16"/>
      <c r="M187" s="17"/>
      <c r="N187" s="17"/>
      <c r="O187" s="17"/>
      <c r="P187" s="18"/>
      <c r="Q187" s="19">
        <v>12</v>
      </c>
      <c r="R187" s="18" t="s">
        <v>13</v>
      </c>
      <c r="S187" s="18">
        <v>30</v>
      </c>
      <c r="T187" s="18" t="s">
        <v>14</v>
      </c>
      <c r="U187" s="20">
        <v>17</v>
      </c>
      <c r="V187" s="18" t="s">
        <v>13</v>
      </c>
      <c r="W187" s="21">
        <v>30</v>
      </c>
      <c r="X187" s="22" t="s">
        <v>2766</v>
      </c>
      <c r="Y187" s="106" t="s">
        <v>2767</v>
      </c>
      <c r="Z187" s="47">
        <v>306</v>
      </c>
    </row>
    <row r="188" spans="1:26" ht="18" customHeight="1">
      <c r="A188" s="89">
        <f>VLOOKUP(Z188,貼付け!A:C,2,0)</f>
        <v>2616</v>
      </c>
      <c r="B188" s="10" t="s">
        <v>512</v>
      </c>
      <c r="C188" s="10" t="s">
        <v>760</v>
      </c>
      <c r="D188" s="10" t="s">
        <v>191</v>
      </c>
      <c r="E188" s="11" t="s">
        <v>2795</v>
      </c>
      <c r="F188" s="11" t="s">
        <v>20</v>
      </c>
      <c r="G188" s="12" t="s">
        <v>12</v>
      </c>
      <c r="H188" s="108" t="s">
        <v>16</v>
      </c>
      <c r="I188" s="111" t="s">
        <v>2796</v>
      </c>
      <c r="J188" s="14">
        <v>9</v>
      </c>
      <c r="K188" s="15" t="s">
        <v>13</v>
      </c>
      <c r="L188" s="16">
        <v>0</v>
      </c>
      <c r="M188" s="17" t="s">
        <v>14</v>
      </c>
      <c r="N188" s="17">
        <v>12</v>
      </c>
      <c r="O188" s="17" t="s">
        <v>13</v>
      </c>
      <c r="P188" s="18">
        <v>0</v>
      </c>
      <c r="Q188" s="19">
        <v>12</v>
      </c>
      <c r="R188" s="18" t="s">
        <v>13</v>
      </c>
      <c r="S188" s="18">
        <v>0</v>
      </c>
      <c r="T188" s="18" t="s">
        <v>14</v>
      </c>
      <c r="U188" s="20">
        <v>15</v>
      </c>
      <c r="V188" s="18" t="s">
        <v>13</v>
      </c>
      <c r="W188" s="21">
        <v>0</v>
      </c>
      <c r="X188" s="22"/>
      <c r="Y188" s="106" t="s">
        <v>2797</v>
      </c>
      <c r="Z188" s="47">
        <v>342</v>
      </c>
    </row>
    <row r="189" spans="1:26" ht="18" customHeight="1">
      <c r="A189" s="89">
        <f>VLOOKUP(Z189,貼付け!A:C,2,0)</f>
        <v>3003</v>
      </c>
      <c r="B189" s="10" t="s">
        <v>1866</v>
      </c>
      <c r="C189" s="10" t="s">
        <v>761</v>
      </c>
      <c r="D189" s="10" t="s">
        <v>312</v>
      </c>
      <c r="E189" s="11" t="s">
        <v>1861</v>
      </c>
      <c r="F189" s="11" t="s">
        <v>29</v>
      </c>
      <c r="G189" s="12" t="s">
        <v>1084</v>
      </c>
      <c r="H189" s="110" t="s">
        <v>1120</v>
      </c>
      <c r="I189" s="12" t="s">
        <v>1867</v>
      </c>
      <c r="J189" s="14">
        <v>10</v>
      </c>
      <c r="K189" s="15" t="s">
        <v>13</v>
      </c>
      <c r="L189" s="16">
        <v>0</v>
      </c>
      <c r="M189" s="17" t="s">
        <v>14</v>
      </c>
      <c r="N189" s="17">
        <v>12</v>
      </c>
      <c r="O189" s="17" t="s">
        <v>13</v>
      </c>
      <c r="P189" s="18">
        <v>0</v>
      </c>
      <c r="Q189" s="19">
        <v>13</v>
      </c>
      <c r="R189" s="18" t="s">
        <v>13</v>
      </c>
      <c r="S189" s="18">
        <v>0</v>
      </c>
      <c r="T189" s="18" t="s">
        <v>14</v>
      </c>
      <c r="U189" s="20">
        <v>16</v>
      </c>
      <c r="V189" s="18" t="s">
        <v>13</v>
      </c>
      <c r="W189" s="21">
        <v>0</v>
      </c>
      <c r="X189" s="22" t="s">
        <v>2429</v>
      </c>
      <c r="Y189" s="106" t="s">
        <v>2928</v>
      </c>
      <c r="Z189" s="47">
        <v>94</v>
      </c>
    </row>
    <row r="190" spans="1:26" ht="18" customHeight="1">
      <c r="A190" s="89">
        <f>VLOOKUP(Z190,貼付け!A:C,2,0)</f>
        <v>11</v>
      </c>
      <c r="B190" s="10" t="s">
        <v>2245</v>
      </c>
      <c r="C190" s="10" t="s">
        <v>262</v>
      </c>
      <c r="D190" s="10" t="s">
        <v>247</v>
      </c>
      <c r="E190" s="11" t="s">
        <v>263</v>
      </c>
      <c r="F190" s="11" t="s">
        <v>52</v>
      </c>
      <c r="G190" s="12" t="s">
        <v>12</v>
      </c>
      <c r="H190" s="108" t="s">
        <v>16</v>
      </c>
      <c r="I190" s="12" t="s">
        <v>264</v>
      </c>
      <c r="J190" s="14">
        <v>9</v>
      </c>
      <c r="K190" s="15" t="s">
        <v>13</v>
      </c>
      <c r="L190" s="16">
        <v>0</v>
      </c>
      <c r="M190" s="17" t="s">
        <v>14</v>
      </c>
      <c r="N190" s="17">
        <v>12</v>
      </c>
      <c r="O190" s="17" t="s">
        <v>13</v>
      </c>
      <c r="P190" s="18">
        <v>0</v>
      </c>
      <c r="Q190" s="19">
        <v>12</v>
      </c>
      <c r="R190" s="18" t="s">
        <v>13</v>
      </c>
      <c r="S190" s="18">
        <v>0</v>
      </c>
      <c r="T190" s="18" t="s">
        <v>14</v>
      </c>
      <c r="U190" s="20">
        <v>15</v>
      </c>
      <c r="V190" s="18" t="s">
        <v>13</v>
      </c>
      <c r="W190" s="21">
        <v>0</v>
      </c>
      <c r="X190" s="22"/>
      <c r="Y190" s="106" t="s">
        <v>2694</v>
      </c>
      <c r="Z190" s="47">
        <v>42</v>
      </c>
    </row>
    <row r="191" spans="1:26" ht="18" customHeight="1">
      <c r="A191" s="89">
        <f>VLOOKUP(Z191,貼付け!A:C,2,0)</f>
        <v>1692</v>
      </c>
      <c r="B191" s="10" t="s">
        <v>1945</v>
      </c>
      <c r="C191" s="10" t="s">
        <v>246</v>
      </c>
      <c r="D191" s="10" t="s">
        <v>247</v>
      </c>
      <c r="E191" s="11" t="s">
        <v>1944</v>
      </c>
      <c r="F191" s="11" t="s">
        <v>29</v>
      </c>
      <c r="G191" s="12" t="s">
        <v>1084</v>
      </c>
      <c r="H191" s="110" t="s">
        <v>1120</v>
      </c>
      <c r="I191" s="12" t="s">
        <v>248</v>
      </c>
      <c r="J191" s="14">
        <v>9</v>
      </c>
      <c r="K191" s="15" t="s">
        <v>13</v>
      </c>
      <c r="L191" s="16">
        <v>0</v>
      </c>
      <c r="M191" s="17" t="s">
        <v>14</v>
      </c>
      <c r="N191" s="17">
        <v>12</v>
      </c>
      <c r="O191" s="17" t="s">
        <v>13</v>
      </c>
      <c r="P191" s="18">
        <v>0</v>
      </c>
      <c r="Q191" s="19">
        <v>13</v>
      </c>
      <c r="R191" s="18" t="s">
        <v>13</v>
      </c>
      <c r="S191" s="18">
        <v>0</v>
      </c>
      <c r="T191" s="18" t="s">
        <v>14</v>
      </c>
      <c r="U191" s="20">
        <v>16</v>
      </c>
      <c r="V191" s="18" t="s">
        <v>13</v>
      </c>
      <c r="W191" s="21">
        <v>0</v>
      </c>
      <c r="X191" s="22" t="s">
        <v>2422</v>
      </c>
      <c r="Y191" s="106" t="s">
        <v>2650</v>
      </c>
      <c r="Z191" s="47">
        <v>90</v>
      </c>
    </row>
    <row r="192" spans="1:26" ht="18" customHeight="1">
      <c r="A192" s="89">
        <f>VLOOKUP(Z192,貼付け!A:C,2,0)</f>
        <v>12</v>
      </c>
      <c r="B192" s="10" t="s">
        <v>508</v>
      </c>
      <c r="C192" s="10" t="s">
        <v>2666</v>
      </c>
      <c r="D192" s="10" t="s">
        <v>247</v>
      </c>
      <c r="E192" s="11" t="s">
        <v>2508</v>
      </c>
      <c r="F192" s="11" t="s">
        <v>39</v>
      </c>
      <c r="G192" s="12" t="s">
        <v>12</v>
      </c>
      <c r="H192" s="108" t="s">
        <v>16</v>
      </c>
      <c r="I192" s="12" t="s">
        <v>763</v>
      </c>
      <c r="J192" s="14">
        <v>0</v>
      </c>
      <c r="K192" s="15" t="s">
        <v>13</v>
      </c>
      <c r="L192" s="16">
        <v>0</v>
      </c>
      <c r="M192" s="17" t="s">
        <v>14</v>
      </c>
      <c r="N192" s="17">
        <v>12</v>
      </c>
      <c r="O192" s="17" t="s">
        <v>13</v>
      </c>
      <c r="P192" s="18">
        <v>0</v>
      </c>
      <c r="Q192" s="19">
        <v>12</v>
      </c>
      <c r="R192" s="18" t="s">
        <v>13</v>
      </c>
      <c r="S192" s="18">
        <v>0</v>
      </c>
      <c r="T192" s="18" t="s">
        <v>14</v>
      </c>
      <c r="U192" s="20">
        <v>24</v>
      </c>
      <c r="V192" s="18" t="s">
        <v>13</v>
      </c>
      <c r="W192" s="21">
        <v>0</v>
      </c>
      <c r="X192" s="22" t="s">
        <v>764</v>
      </c>
      <c r="Y192" s="106" t="s">
        <v>765</v>
      </c>
      <c r="Z192" s="47">
        <v>173</v>
      </c>
    </row>
    <row r="193" spans="1:26" ht="18" customHeight="1">
      <c r="A193" s="89">
        <f>VLOOKUP(Z193,貼付け!A:C,2,0)</f>
        <v>1597</v>
      </c>
      <c r="B193" s="10" t="s">
        <v>79</v>
      </c>
      <c r="C193" s="10" t="s">
        <v>80</v>
      </c>
      <c r="D193" s="10" t="s">
        <v>33</v>
      </c>
      <c r="E193" s="11" t="s">
        <v>2368</v>
      </c>
      <c r="F193" s="11" t="s">
        <v>20</v>
      </c>
      <c r="G193" s="12" t="s">
        <v>12</v>
      </c>
      <c r="H193" s="108" t="s">
        <v>16</v>
      </c>
      <c r="I193" s="12" t="s">
        <v>81</v>
      </c>
      <c r="J193" s="14">
        <v>9</v>
      </c>
      <c r="K193" s="15" t="s">
        <v>13</v>
      </c>
      <c r="L193" s="16">
        <v>30</v>
      </c>
      <c r="M193" s="17" t="s">
        <v>14</v>
      </c>
      <c r="N193" s="17">
        <v>12</v>
      </c>
      <c r="O193" s="17" t="s">
        <v>13</v>
      </c>
      <c r="P193" s="18">
        <v>30</v>
      </c>
      <c r="Q193" s="19"/>
      <c r="R193" s="18"/>
      <c r="S193" s="18"/>
      <c r="T193" s="18"/>
      <c r="U193" s="20"/>
      <c r="V193" s="18"/>
      <c r="W193" s="21"/>
      <c r="X193" s="22" t="s">
        <v>685</v>
      </c>
      <c r="Y193" s="106" t="s">
        <v>2369</v>
      </c>
      <c r="Z193" s="47">
        <v>29</v>
      </c>
    </row>
    <row r="194" spans="1:26" ht="18" customHeight="1">
      <c r="A194" s="89">
        <f>VLOOKUP(Z194,貼付け!A:C,2,0)</f>
        <v>443</v>
      </c>
      <c r="B194" s="10" t="s">
        <v>108</v>
      </c>
      <c r="C194" s="10" t="s">
        <v>109</v>
      </c>
      <c r="D194" s="10" t="s">
        <v>33</v>
      </c>
      <c r="E194" s="11" t="s">
        <v>1067</v>
      </c>
      <c r="F194" s="11" t="s">
        <v>29</v>
      </c>
      <c r="G194" s="12" t="s">
        <v>12</v>
      </c>
      <c r="H194" s="108" t="s">
        <v>16</v>
      </c>
      <c r="I194" s="12" t="s">
        <v>110</v>
      </c>
      <c r="J194" s="14">
        <v>9</v>
      </c>
      <c r="K194" s="15" t="s">
        <v>13</v>
      </c>
      <c r="L194" s="16">
        <v>40</v>
      </c>
      <c r="M194" s="17" t="s">
        <v>14</v>
      </c>
      <c r="N194" s="17">
        <v>12</v>
      </c>
      <c r="O194" s="17" t="s">
        <v>13</v>
      </c>
      <c r="P194" s="18">
        <v>0</v>
      </c>
      <c r="Q194" s="19">
        <v>13</v>
      </c>
      <c r="R194" s="18" t="s">
        <v>13</v>
      </c>
      <c r="S194" s="18">
        <v>0</v>
      </c>
      <c r="T194" s="18" t="s">
        <v>14</v>
      </c>
      <c r="U194" s="20">
        <v>17</v>
      </c>
      <c r="V194" s="18" t="s">
        <v>13</v>
      </c>
      <c r="W194" s="21">
        <v>0</v>
      </c>
      <c r="X194" s="22" t="s">
        <v>627</v>
      </c>
      <c r="Y194" s="106" t="s">
        <v>2375</v>
      </c>
      <c r="Z194" s="47">
        <v>36</v>
      </c>
    </row>
    <row r="195" spans="1:26" ht="18" customHeight="1">
      <c r="A195" s="89">
        <f>VLOOKUP(Z195,貼付け!A:C,2,0)</f>
        <v>451</v>
      </c>
      <c r="B195" s="10" t="s">
        <v>31</v>
      </c>
      <c r="C195" s="10" t="s">
        <v>32</v>
      </c>
      <c r="D195" s="10" t="s">
        <v>33</v>
      </c>
      <c r="E195" s="11" t="s">
        <v>34</v>
      </c>
      <c r="F195" s="11" t="s">
        <v>78</v>
      </c>
      <c r="G195" s="12" t="s">
        <v>12</v>
      </c>
      <c r="H195" s="108" t="s">
        <v>16</v>
      </c>
      <c r="I195" s="12" t="s">
        <v>35</v>
      </c>
      <c r="J195" s="14">
        <v>8</v>
      </c>
      <c r="K195" s="15" t="s">
        <v>13</v>
      </c>
      <c r="L195" s="16">
        <v>30</v>
      </c>
      <c r="M195" s="17" t="s">
        <v>14</v>
      </c>
      <c r="N195" s="17">
        <v>12</v>
      </c>
      <c r="O195" s="17" t="s">
        <v>13</v>
      </c>
      <c r="P195" s="18">
        <v>0</v>
      </c>
      <c r="Q195" s="19">
        <v>17</v>
      </c>
      <c r="R195" s="18" t="s">
        <v>13</v>
      </c>
      <c r="S195" s="18">
        <v>30</v>
      </c>
      <c r="T195" s="18" t="s">
        <v>14</v>
      </c>
      <c r="U195" s="20">
        <v>20</v>
      </c>
      <c r="V195" s="18" t="s">
        <v>13</v>
      </c>
      <c r="W195" s="21">
        <v>0</v>
      </c>
      <c r="X195" s="22" t="s">
        <v>626</v>
      </c>
      <c r="Y195" s="106" t="s">
        <v>2393</v>
      </c>
      <c r="Z195" s="47">
        <v>61</v>
      </c>
    </row>
    <row r="196" spans="1:26" ht="18" customHeight="1">
      <c r="A196" s="89">
        <f>VLOOKUP(Z196,貼付け!A:C,2,0)</f>
        <v>108</v>
      </c>
      <c r="B196" s="10" t="s">
        <v>491</v>
      </c>
      <c r="C196" s="10" t="s">
        <v>686</v>
      </c>
      <c r="D196" s="10" t="s">
        <v>33</v>
      </c>
      <c r="E196" s="11" t="s">
        <v>687</v>
      </c>
      <c r="F196" s="11" t="s">
        <v>20</v>
      </c>
      <c r="G196" s="12" t="s">
        <v>12</v>
      </c>
      <c r="H196" s="108" t="s">
        <v>16</v>
      </c>
      <c r="I196" s="12" t="s">
        <v>688</v>
      </c>
      <c r="J196" s="14">
        <v>9</v>
      </c>
      <c r="K196" s="15" t="s">
        <v>13</v>
      </c>
      <c r="L196" s="16">
        <v>30</v>
      </c>
      <c r="M196" s="17" t="s">
        <v>14</v>
      </c>
      <c r="N196" s="17">
        <v>11</v>
      </c>
      <c r="O196" s="17" t="s">
        <v>13</v>
      </c>
      <c r="P196" s="18">
        <v>30</v>
      </c>
      <c r="Q196" s="19">
        <v>13</v>
      </c>
      <c r="R196" s="18" t="s">
        <v>13</v>
      </c>
      <c r="S196" s="18">
        <v>0</v>
      </c>
      <c r="T196" s="18" t="s">
        <v>14</v>
      </c>
      <c r="U196" s="20">
        <v>15</v>
      </c>
      <c r="V196" s="18" t="s">
        <v>13</v>
      </c>
      <c r="W196" s="21">
        <v>30</v>
      </c>
      <c r="X196" s="22"/>
      <c r="Y196" s="106" t="s">
        <v>2657</v>
      </c>
      <c r="Z196" s="47">
        <v>126</v>
      </c>
    </row>
    <row r="197" spans="1:26" ht="18" customHeight="1">
      <c r="A197" s="89">
        <f>VLOOKUP(Z197,貼付け!A:C,2,0)</f>
        <v>2880</v>
      </c>
      <c r="B197" s="10" t="s">
        <v>1063</v>
      </c>
      <c r="C197" s="10" t="s">
        <v>1064</v>
      </c>
      <c r="D197" s="10" t="s">
        <v>33</v>
      </c>
      <c r="E197" s="11" t="s">
        <v>2464</v>
      </c>
      <c r="F197" s="11" t="s">
        <v>20</v>
      </c>
      <c r="G197" s="12" t="s">
        <v>12</v>
      </c>
      <c r="H197" s="108" t="s">
        <v>16</v>
      </c>
      <c r="I197" s="12" t="s">
        <v>1065</v>
      </c>
      <c r="J197" s="14">
        <v>9</v>
      </c>
      <c r="K197" s="15" t="s">
        <v>13</v>
      </c>
      <c r="L197" s="16">
        <v>30</v>
      </c>
      <c r="M197" s="17" t="s">
        <v>14</v>
      </c>
      <c r="N197" s="17">
        <v>11</v>
      </c>
      <c r="O197" s="17" t="s">
        <v>13</v>
      </c>
      <c r="P197" s="18">
        <v>0</v>
      </c>
      <c r="Q197" s="19"/>
      <c r="R197" s="18"/>
      <c r="S197" s="18"/>
      <c r="T197" s="18"/>
      <c r="U197" s="20"/>
      <c r="V197" s="18"/>
      <c r="W197" s="21"/>
      <c r="X197" s="22"/>
      <c r="Y197" s="106" t="s">
        <v>2465</v>
      </c>
      <c r="Z197" s="47">
        <v>128</v>
      </c>
    </row>
    <row r="198" spans="1:26" ht="18" customHeight="1">
      <c r="A198" s="89">
        <f>VLOOKUP(Z198,貼付け!A:C,2,0)</f>
        <v>2516</v>
      </c>
      <c r="B198" s="10" t="s">
        <v>1066</v>
      </c>
      <c r="C198" s="10" t="s">
        <v>287</v>
      </c>
      <c r="D198" s="10" t="s">
        <v>33</v>
      </c>
      <c r="E198" s="11" t="s">
        <v>2478</v>
      </c>
      <c r="F198" s="11" t="s">
        <v>20</v>
      </c>
      <c r="G198" s="12" t="s">
        <v>15</v>
      </c>
      <c r="H198" s="108" t="s">
        <v>17</v>
      </c>
      <c r="I198" s="12" t="s">
        <v>288</v>
      </c>
      <c r="J198" s="14">
        <v>9</v>
      </c>
      <c r="K198" s="15" t="s">
        <v>13</v>
      </c>
      <c r="L198" s="16">
        <v>0</v>
      </c>
      <c r="M198" s="17" t="s">
        <v>14</v>
      </c>
      <c r="N198" s="17">
        <v>12</v>
      </c>
      <c r="O198" s="17" t="s">
        <v>13</v>
      </c>
      <c r="P198" s="18">
        <v>0</v>
      </c>
      <c r="Q198" s="19">
        <v>13</v>
      </c>
      <c r="R198" s="18" t="s">
        <v>13</v>
      </c>
      <c r="S198" s="18">
        <v>0</v>
      </c>
      <c r="T198" s="18" t="s">
        <v>14</v>
      </c>
      <c r="U198" s="20">
        <v>16</v>
      </c>
      <c r="V198" s="18" t="s">
        <v>13</v>
      </c>
      <c r="W198" s="21">
        <v>0</v>
      </c>
      <c r="X198" s="22" t="s">
        <v>2479</v>
      </c>
      <c r="Y198" s="106" t="s">
        <v>2480</v>
      </c>
      <c r="Z198" s="47">
        <v>145</v>
      </c>
    </row>
    <row r="199" spans="1:26" ht="18" customHeight="1">
      <c r="A199" s="89">
        <f>VLOOKUP(Z199,貼付け!A:C,2,0)</f>
        <v>1100</v>
      </c>
      <c r="B199" s="10" t="s">
        <v>1017</v>
      </c>
      <c r="C199" s="10" t="s">
        <v>1018</v>
      </c>
      <c r="D199" s="10" t="s">
        <v>33</v>
      </c>
      <c r="E199" s="11" t="s">
        <v>1019</v>
      </c>
      <c r="F199" s="11" t="s">
        <v>20</v>
      </c>
      <c r="G199" s="12" t="s">
        <v>12</v>
      </c>
      <c r="H199" s="108" t="s">
        <v>16</v>
      </c>
      <c r="I199" s="111" t="s">
        <v>1020</v>
      </c>
      <c r="J199" s="14">
        <v>8</v>
      </c>
      <c r="K199" s="15" t="s">
        <v>13</v>
      </c>
      <c r="L199" s="16">
        <v>30</v>
      </c>
      <c r="M199" s="17" t="s">
        <v>14</v>
      </c>
      <c r="N199" s="17">
        <v>12</v>
      </c>
      <c r="O199" s="17" t="s">
        <v>13</v>
      </c>
      <c r="P199" s="18">
        <v>30</v>
      </c>
      <c r="Q199" s="19"/>
      <c r="R199" s="18"/>
      <c r="S199" s="18"/>
      <c r="T199" s="18"/>
      <c r="U199" s="20"/>
      <c r="V199" s="18"/>
      <c r="W199" s="21"/>
      <c r="X199" s="22"/>
      <c r="Y199" s="106" t="s">
        <v>1068</v>
      </c>
      <c r="Z199" s="47">
        <v>223</v>
      </c>
    </row>
    <row r="200" spans="1:26" ht="18" customHeight="1">
      <c r="A200" s="89">
        <f>VLOOKUP(Z200,貼付け!A:C,2,0)</f>
        <v>447</v>
      </c>
      <c r="B200" s="10" t="s">
        <v>2253</v>
      </c>
      <c r="C200" s="10" t="s">
        <v>2588</v>
      </c>
      <c r="D200" s="10" t="s">
        <v>33</v>
      </c>
      <c r="E200" s="11" t="s">
        <v>2589</v>
      </c>
      <c r="F200" s="11" t="s">
        <v>20</v>
      </c>
      <c r="G200" s="12" t="s">
        <v>12</v>
      </c>
      <c r="H200" s="108" t="s">
        <v>16</v>
      </c>
      <c r="I200" s="12" t="s">
        <v>2590</v>
      </c>
      <c r="J200" s="14">
        <v>8</v>
      </c>
      <c r="K200" s="15" t="s">
        <v>13</v>
      </c>
      <c r="L200" s="16">
        <v>0</v>
      </c>
      <c r="M200" s="17" t="s">
        <v>14</v>
      </c>
      <c r="N200" s="17">
        <v>9</v>
      </c>
      <c r="O200" s="17" t="s">
        <v>13</v>
      </c>
      <c r="P200" s="18">
        <v>0</v>
      </c>
      <c r="Q200" s="19"/>
      <c r="R200" s="18"/>
      <c r="S200" s="18"/>
      <c r="T200" s="18"/>
      <c r="U200" s="20"/>
      <c r="V200" s="18"/>
      <c r="W200" s="21"/>
      <c r="X200" s="22"/>
      <c r="Y200" s="106" t="s">
        <v>2591</v>
      </c>
      <c r="Z200" s="47">
        <v>248</v>
      </c>
    </row>
    <row r="201" spans="1:26" ht="18" customHeight="1">
      <c r="A201" s="89">
        <f>VLOOKUP(Z201,貼付け!A:C,2,0)</f>
        <v>1510</v>
      </c>
      <c r="B201" s="10" t="s">
        <v>293</v>
      </c>
      <c r="C201" s="10" t="s">
        <v>294</v>
      </c>
      <c r="D201" s="10" t="s">
        <v>271</v>
      </c>
      <c r="E201" s="11" t="s">
        <v>295</v>
      </c>
      <c r="F201" s="11" t="s">
        <v>20</v>
      </c>
      <c r="G201" s="12" t="s">
        <v>12</v>
      </c>
      <c r="H201" s="108" t="s">
        <v>16</v>
      </c>
      <c r="I201" s="12" t="s">
        <v>296</v>
      </c>
      <c r="J201" s="14">
        <v>9</v>
      </c>
      <c r="K201" s="15" t="s">
        <v>13</v>
      </c>
      <c r="L201" s="16">
        <v>0</v>
      </c>
      <c r="M201" s="17" t="s">
        <v>14</v>
      </c>
      <c r="N201" s="17">
        <v>15</v>
      </c>
      <c r="O201" s="17" t="s">
        <v>13</v>
      </c>
      <c r="P201" s="18">
        <v>0</v>
      </c>
      <c r="Q201" s="19"/>
      <c r="R201" s="18"/>
      <c r="S201" s="18"/>
      <c r="T201" s="18"/>
      <c r="U201" s="20"/>
      <c r="V201" s="18"/>
      <c r="W201" s="21"/>
      <c r="X201" s="22"/>
      <c r="Y201" s="106" t="s">
        <v>1070</v>
      </c>
      <c r="Z201" s="47">
        <v>240</v>
      </c>
    </row>
    <row r="202" spans="1:26" ht="18" customHeight="1">
      <c r="A202" s="89">
        <f>VLOOKUP(Z202,貼付け!A:C,2,0)</f>
        <v>2900</v>
      </c>
      <c r="B202" s="10" t="s">
        <v>2281</v>
      </c>
      <c r="C202" s="10" t="s">
        <v>2317</v>
      </c>
      <c r="D202" s="10" t="s">
        <v>271</v>
      </c>
      <c r="E202" s="11" t="s">
        <v>2318</v>
      </c>
      <c r="F202" s="11" t="s">
        <v>20</v>
      </c>
      <c r="G202" s="12" t="s">
        <v>12</v>
      </c>
      <c r="H202" s="108" t="s">
        <v>16</v>
      </c>
      <c r="I202" s="12" t="s">
        <v>2323</v>
      </c>
      <c r="J202" s="14">
        <v>9</v>
      </c>
      <c r="K202" s="15" t="s">
        <v>13</v>
      </c>
      <c r="L202" s="16">
        <v>0</v>
      </c>
      <c r="M202" s="17" t="s">
        <v>14</v>
      </c>
      <c r="N202" s="17">
        <v>12</v>
      </c>
      <c r="O202" s="17" t="s">
        <v>13</v>
      </c>
      <c r="P202" s="18">
        <v>0</v>
      </c>
      <c r="Q202" s="19"/>
      <c r="R202" s="18"/>
      <c r="S202" s="18"/>
      <c r="T202" s="18"/>
      <c r="U202" s="20"/>
      <c r="V202" s="18"/>
      <c r="W202" s="21"/>
      <c r="X202" s="22" t="s">
        <v>2595</v>
      </c>
      <c r="Y202" s="106" t="s">
        <v>2682</v>
      </c>
      <c r="Z202" s="47">
        <v>250</v>
      </c>
    </row>
    <row r="203" spans="1:26" ht="18" customHeight="1">
      <c r="A203" s="89">
        <f>VLOOKUP(Z203,貼付け!A:C,2,0)</f>
        <v>9</v>
      </c>
      <c r="B203" s="10" t="s">
        <v>300</v>
      </c>
      <c r="C203" s="10" t="s">
        <v>301</v>
      </c>
      <c r="D203" s="10" t="s">
        <v>271</v>
      </c>
      <c r="E203" s="11" t="s">
        <v>302</v>
      </c>
      <c r="F203" s="11" t="s">
        <v>78</v>
      </c>
      <c r="G203" s="12" t="s">
        <v>12</v>
      </c>
      <c r="H203" s="108" t="s">
        <v>16</v>
      </c>
      <c r="I203" s="111" t="s">
        <v>628</v>
      </c>
      <c r="J203" s="14">
        <v>9</v>
      </c>
      <c r="K203" s="15" t="s">
        <v>13</v>
      </c>
      <c r="L203" s="16">
        <v>0</v>
      </c>
      <c r="M203" s="17" t="s">
        <v>14</v>
      </c>
      <c r="N203" s="17">
        <v>12</v>
      </c>
      <c r="O203" s="17" t="s">
        <v>13</v>
      </c>
      <c r="P203" s="18">
        <v>0</v>
      </c>
      <c r="Q203" s="19">
        <v>12</v>
      </c>
      <c r="R203" s="18" t="s">
        <v>13</v>
      </c>
      <c r="S203" s="18">
        <v>0</v>
      </c>
      <c r="T203" s="18" t="s">
        <v>14</v>
      </c>
      <c r="U203" s="20">
        <v>17</v>
      </c>
      <c r="V203" s="18" t="s">
        <v>13</v>
      </c>
      <c r="W203" s="21">
        <v>0</v>
      </c>
      <c r="X203" s="22" t="s">
        <v>629</v>
      </c>
      <c r="Y203" s="106" t="s">
        <v>1069</v>
      </c>
      <c r="Z203" s="47">
        <v>278</v>
      </c>
    </row>
    <row r="204" spans="1:26" ht="18" customHeight="1">
      <c r="A204" s="89">
        <f>VLOOKUP(Z204,貼付け!A:C,2,0)</f>
        <v>500</v>
      </c>
      <c r="B204" s="10" t="s">
        <v>269</v>
      </c>
      <c r="C204" s="10" t="s">
        <v>270</v>
      </c>
      <c r="D204" s="10" t="s">
        <v>271</v>
      </c>
      <c r="E204" s="11" t="s">
        <v>272</v>
      </c>
      <c r="F204" s="11" t="s">
        <v>29</v>
      </c>
      <c r="G204" s="12" t="s">
        <v>1084</v>
      </c>
      <c r="H204" s="110" t="s">
        <v>1120</v>
      </c>
      <c r="I204" s="12" t="s">
        <v>455</v>
      </c>
      <c r="J204" s="14"/>
      <c r="K204" s="15"/>
      <c r="L204" s="16"/>
      <c r="M204" s="17"/>
      <c r="N204" s="17"/>
      <c r="O204" s="17"/>
      <c r="P204" s="18"/>
      <c r="Q204" s="19">
        <v>15</v>
      </c>
      <c r="R204" s="18" t="s">
        <v>13</v>
      </c>
      <c r="S204" s="18">
        <v>0</v>
      </c>
      <c r="T204" s="18" t="s">
        <v>14</v>
      </c>
      <c r="U204" s="20">
        <v>16</v>
      </c>
      <c r="V204" s="18" t="s">
        <v>13</v>
      </c>
      <c r="W204" s="21">
        <v>0</v>
      </c>
      <c r="X204" s="22"/>
      <c r="Y204" s="106" t="s">
        <v>16</v>
      </c>
      <c r="Z204" s="47">
        <v>290</v>
      </c>
    </row>
    <row r="205" spans="1:26" ht="18" customHeight="1">
      <c r="A205" s="89">
        <f>VLOOKUP(Z205,貼付け!A:C,2,0)</f>
        <v>3072</v>
      </c>
      <c r="B205" s="10" t="s">
        <v>2286</v>
      </c>
      <c r="C205" s="10" t="s">
        <v>2790</v>
      </c>
      <c r="D205" s="10" t="s">
        <v>271</v>
      </c>
      <c r="E205" s="11" t="s">
        <v>2791</v>
      </c>
      <c r="F205" s="11" t="s">
        <v>20</v>
      </c>
      <c r="G205" s="12" t="s">
        <v>12</v>
      </c>
      <c r="H205" s="108" t="s">
        <v>16</v>
      </c>
      <c r="I205" s="12" t="s">
        <v>2792</v>
      </c>
      <c r="J205" s="14">
        <v>8</v>
      </c>
      <c r="K205" s="15" t="s">
        <v>13</v>
      </c>
      <c r="L205" s="16">
        <v>0</v>
      </c>
      <c r="M205" s="17" t="s">
        <v>14</v>
      </c>
      <c r="N205" s="17">
        <v>12</v>
      </c>
      <c r="O205" s="17" t="s">
        <v>13</v>
      </c>
      <c r="P205" s="18">
        <v>0</v>
      </c>
      <c r="Q205" s="19"/>
      <c r="R205" s="18"/>
      <c r="S205" s="18"/>
      <c r="T205" s="18"/>
      <c r="U205" s="20"/>
      <c r="V205" s="18"/>
      <c r="W205" s="21"/>
      <c r="X205" s="112" t="s">
        <v>2929</v>
      </c>
      <c r="Y205" s="106" t="s">
        <v>2794</v>
      </c>
      <c r="Z205" s="47">
        <v>336</v>
      </c>
    </row>
    <row r="206" spans="1:26" ht="18" customHeight="1">
      <c r="A206" s="89">
        <f>VLOOKUP(Z206,貼付け!A:C,2,0)</f>
        <v>457</v>
      </c>
      <c r="B206" s="10" t="s">
        <v>476</v>
      </c>
      <c r="C206" s="10" t="s">
        <v>766</v>
      </c>
      <c r="D206" s="10" t="s">
        <v>237</v>
      </c>
      <c r="E206" s="11" t="s">
        <v>1122</v>
      </c>
      <c r="F206" s="11" t="s">
        <v>20</v>
      </c>
      <c r="G206" s="12" t="s">
        <v>12</v>
      </c>
      <c r="H206" s="108" t="s">
        <v>16</v>
      </c>
      <c r="I206" s="12" t="s">
        <v>767</v>
      </c>
      <c r="J206" s="14">
        <v>9</v>
      </c>
      <c r="K206" s="15" t="s">
        <v>13</v>
      </c>
      <c r="L206" s="16">
        <v>0</v>
      </c>
      <c r="M206" s="17" t="s">
        <v>14</v>
      </c>
      <c r="N206" s="17">
        <v>12</v>
      </c>
      <c r="O206" s="17" t="s">
        <v>13</v>
      </c>
      <c r="P206" s="18">
        <v>0</v>
      </c>
      <c r="Q206" s="19">
        <v>15</v>
      </c>
      <c r="R206" s="18" t="s">
        <v>13</v>
      </c>
      <c r="S206" s="18">
        <v>0</v>
      </c>
      <c r="T206" s="18" t="s">
        <v>14</v>
      </c>
      <c r="U206" s="20">
        <v>18</v>
      </c>
      <c r="V206" s="18" t="s">
        <v>13</v>
      </c>
      <c r="W206" s="21">
        <v>0</v>
      </c>
      <c r="X206" s="22" t="s">
        <v>768</v>
      </c>
      <c r="Y206" s="106" t="s">
        <v>1123</v>
      </c>
      <c r="Z206" s="47">
        <v>6</v>
      </c>
    </row>
    <row r="207" spans="1:26" ht="18" customHeight="1">
      <c r="A207" s="89">
        <f>VLOOKUP(Z207,貼付け!A:C,2,0)</f>
        <v>111</v>
      </c>
      <c r="B207" s="10" t="s">
        <v>2379</v>
      </c>
      <c r="C207" s="10" t="s">
        <v>397</v>
      </c>
      <c r="D207" s="10" t="s">
        <v>237</v>
      </c>
      <c r="E207" s="11" t="s">
        <v>2380</v>
      </c>
      <c r="F207" s="11" t="s">
        <v>29</v>
      </c>
      <c r="G207" s="12" t="s">
        <v>12</v>
      </c>
      <c r="H207" s="108" t="s">
        <v>16</v>
      </c>
      <c r="I207" s="12" t="s">
        <v>398</v>
      </c>
      <c r="J207" s="14"/>
      <c r="K207" s="15"/>
      <c r="L207" s="16"/>
      <c r="M207" s="17"/>
      <c r="N207" s="17"/>
      <c r="O207" s="17"/>
      <c r="P207" s="18"/>
      <c r="Q207" s="19">
        <v>13</v>
      </c>
      <c r="R207" s="18" t="s">
        <v>13</v>
      </c>
      <c r="S207" s="18">
        <v>0</v>
      </c>
      <c r="T207" s="18" t="s">
        <v>14</v>
      </c>
      <c r="U207" s="20">
        <v>16</v>
      </c>
      <c r="V207" s="18" t="s">
        <v>13</v>
      </c>
      <c r="W207" s="21">
        <v>0</v>
      </c>
      <c r="X207" s="22" t="s">
        <v>632</v>
      </c>
      <c r="Y207" s="106" t="s">
        <v>16</v>
      </c>
      <c r="Z207" s="47">
        <v>43</v>
      </c>
    </row>
    <row r="208" spans="1:26" ht="18" customHeight="1">
      <c r="A208" s="89">
        <f>VLOOKUP(Z208,貼付け!A:C,2,0)</f>
        <v>2607</v>
      </c>
      <c r="B208" s="10" t="s">
        <v>485</v>
      </c>
      <c r="C208" s="10" t="s">
        <v>689</v>
      </c>
      <c r="D208" s="10" t="s">
        <v>237</v>
      </c>
      <c r="E208" s="11" t="s">
        <v>690</v>
      </c>
      <c r="F208" s="11" t="s">
        <v>39</v>
      </c>
      <c r="G208" s="12" t="s">
        <v>15</v>
      </c>
      <c r="H208" s="108" t="s">
        <v>17</v>
      </c>
      <c r="I208" s="12" t="s">
        <v>691</v>
      </c>
      <c r="J208" s="14">
        <v>9</v>
      </c>
      <c r="K208" s="15" t="s">
        <v>13</v>
      </c>
      <c r="L208" s="16">
        <v>0</v>
      </c>
      <c r="M208" s="17" t="s">
        <v>14</v>
      </c>
      <c r="N208" s="17">
        <v>12</v>
      </c>
      <c r="O208" s="17" t="s">
        <v>13</v>
      </c>
      <c r="P208" s="18">
        <v>0</v>
      </c>
      <c r="Q208" s="19">
        <v>13</v>
      </c>
      <c r="R208" s="18" t="s">
        <v>13</v>
      </c>
      <c r="S208" s="18">
        <v>0</v>
      </c>
      <c r="T208" s="18" t="s">
        <v>14</v>
      </c>
      <c r="U208" s="20">
        <v>16</v>
      </c>
      <c r="V208" s="18" t="s">
        <v>13</v>
      </c>
      <c r="W208" s="21">
        <v>0</v>
      </c>
      <c r="X208" s="22"/>
      <c r="Y208" s="106" t="s">
        <v>16</v>
      </c>
      <c r="Z208" s="47">
        <v>48</v>
      </c>
    </row>
    <row r="209" spans="1:26" ht="18" customHeight="1">
      <c r="A209" s="89">
        <f>VLOOKUP(Z209,貼付け!A:C,2,0)</f>
        <v>110</v>
      </c>
      <c r="B209" s="10" t="s">
        <v>392</v>
      </c>
      <c r="C209" s="10" t="s">
        <v>393</v>
      </c>
      <c r="D209" s="10" t="s">
        <v>237</v>
      </c>
      <c r="E209" s="11" t="s">
        <v>394</v>
      </c>
      <c r="F209" s="11" t="s">
        <v>169</v>
      </c>
      <c r="G209" s="12" t="s">
        <v>12</v>
      </c>
      <c r="H209" s="108" t="s">
        <v>16</v>
      </c>
      <c r="I209" s="12" t="s">
        <v>395</v>
      </c>
      <c r="J209" s="14">
        <v>9</v>
      </c>
      <c r="K209" s="15" t="s">
        <v>13</v>
      </c>
      <c r="L209" s="16">
        <v>0</v>
      </c>
      <c r="M209" s="17" t="s">
        <v>14</v>
      </c>
      <c r="N209" s="17">
        <v>10</v>
      </c>
      <c r="O209" s="17" t="s">
        <v>13</v>
      </c>
      <c r="P209" s="18">
        <v>0</v>
      </c>
      <c r="Q209" s="19"/>
      <c r="R209" s="18"/>
      <c r="S209" s="18"/>
      <c r="T209" s="18"/>
      <c r="U209" s="20"/>
      <c r="V209" s="18"/>
      <c r="W209" s="21"/>
      <c r="X209" s="22" t="s">
        <v>630</v>
      </c>
      <c r="Y209" s="106" t="s">
        <v>631</v>
      </c>
      <c r="Z209" s="47">
        <v>118</v>
      </c>
    </row>
    <row r="210" spans="1:26" ht="18" customHeight="1">
      <c r="A210" s="89">
        <f>VLOOKUP(Z210,貼付け!A:C,2,0)</f>
        <v>2453</v>
      </c>
      <c r="B210" s="10" t="s">
        <v>2509</v>
      </c>
      <c r="C210" s="10" t="s">
        <v>724</v>
      </c>
      <c r="D210" s="10" t="s">
        <v>237</v>
      </c>
      <c r="E210" s="11" t="s">
        <v>2510</v>
      </c>
      <c r="F210" s="11" t="s">
        <v>169</v>
      </c>
      <c r="G210" s="12" t="s">
        <v>12</v>
      </c>
      <c r="H210" s="108" t="s">
        <v>16</v>
      </c>
      <c r="I210" s="12" t="s">
        <v>725</v>
      </c>
      <c r="J210" s="14">
        <v>9</v>
      </c>
      <c r="K210" s="15" t="s">
        <v>13</v>
      </c>
      <c r="L210" s="16">
        <v>0</v>
      </c>
      <c r="M210" s="17" t="s">
        <v>14</v>
      </c>
      <c r="N210" s="17">
        <v>12</v>
      </c>
      <c r="O210" s="17" t="s">
        <v>13</v>
      </c>
      <c r="P210" s="18">
        <v>0</v>
      </c>
      <c r="Q210" s="19">
        <v>12</v>
      </c>
      <c r="R210" s="18" t="s">
        <v>13</v>
      </c>
      <c r="S210" s="18">
        <v>0</v>
      </c>
      <c r="T210" s="18" t="s">
        <v>14</v>
      </c>
      <c r="U210" s="20">
        <v>16</v>
      </c>
      <c r="V210" s="18" t="s">
        <v>13</v>
      </c>
      <c r="W210" s="21">
        <v>0</v>
      </c>
      <c r="X210" s="22" t="s">
        <v>2511</v>
      </c>
      <c r="Y210" s="106" t="s">
        <v>16</v>
      </c>
      <c r="Z210" s="47">
        <v>174</v>
      </c>
    </row>
    <row r="211" spans="1:26" ht="18" customHeight="1">
      <c r="A211" s="89">
        <f>VLOOKUP(Z211,貼付け!A:C,2,0)</f>
        <v>1545</v>
      </c>
      <c r="B211" s="10" t="s">
        <v>2273</v>
      </c>
      <c r="C211" s="10" t="s">
        <v>2328</v>
      </c>
      <c r="D211" s="10" t="s">
        <v>237</v>
      </c>
      <c r="E211" s="11" t="s">
        <v>2546</v>
      </c>
      <c r="F211" s="11" t="s">
        <v>39</v>
      </c>
      <c r="G211" s="12" t="s">
        <v>12</v>
      </c>
      <c r="H211" s="108" t="s">
        <v>16</v>
      </c>
      <c r="I211" s="12" t="s">
        <v>2547</v>
      </c>
      <c r="J211" s="14">
        <v>10</v>
      </c>
      <c r="K211" s="15" t="s">
        <v>13</v>
      </c>
      <c r="L211" s="16">
        <v>0</v>
      </c>
      <c r="M211" s="17" t="s">
        <v>14</v>
      </c>
      <c r="N211" s="17">
        <v>16</v>
      </c>
      <c r="O211" s="17" t="s">
        <v>13</v>
      </c>
      <c r="P211" s="18">
        <v>0</v>
      </c>
      <c r="Q211" s="19"/>
      <c r="R211" s="18"/>
      <c r="S211" s="18"/>
      <c r="T211" s="18"/>
      <c r="U211" s="20"/>
      <c r="V211" s="18"/>
      <c r="W211" s="21"/>
      <c r="X211" s="22" t="s">
        <v>2548</v>
      </c>
      <c r="Y211" s="106" t="s">
        <v>2332</v>
      </c>
      <c r="Z211" s="47">
        <v>206</v>
      </c>
    </row>
    <row r="212" spans="1:26" ht="18" customHeight="1">
      <c r="A212" s="89">
        <f>VLOOKUP(Z212,貼付け!A:C,2,0)</f>
        <v>1780</v>
      </c>
      <c r="B212" s="10" t="s">
        <v>1124</v>
      </c>
      <c r="C212" s="10" t="s">
        <v>403</v>
      </c>
      <c r="D212" s="10" t="s">
        <v>237</v>
      </c>
      <c r="E212" s="11" t="s">
        <v>1125</v>
      </c>
      <c r="F212" s="11" t="s">
        <v>52</v>
      </c>
      <c r="G212" s="12" t="s">
        <v>12</v>
      </c>
      <c r="H212" s="108" t="s">
        <v>16</v>
      </c>
      <c r="I212" s="12" t="s">
        <v>456</v>
      </c>
      <c r="J212" s="14">
        <v>9</v>
      </c>
      <c r="K212" s="15" t="s">
        <v>13</v>
      </c>
      <c r="L212" s="16">
        <v>0</v>
      </c>
      <c r="M212" s="17" t="s">
        <v>14</v>
      </c>
      <c r="N212" s="17">
        <v>13</v>
      </c>
      <c r="O212" s="17" t="s">
        <v>13</v>
      </c>
      <c r="P212" s="18">
        <v>0</v>
      </c>
      <c r="Q212" s="19"/>
      <c r="R212" s="18"/>
      <c r="S212" s="18"/>
      <c r="T212" s="18"/>
      <c r="U212" s="20"/>
      <c r="V212" s="18"/>
      <c r="W212" s="21"/>
      <c r="X212" s="22" t="s">
        <v>633</v>
      </c>
      <c r="Y212" s="106" t="s">
        <v>2687</v>
      </c>
      <c r="Z212" s="47">
        <v>286</v>
      </c>
    </row>
    <row r="213" spans="1:26" ht="18" customHeight="1">
      <c r="A213" s="89">
        <f>VLOOKUP(Z213,貼付け!A:C,2,0)</f>
        <v>1967</v>
      </c>
      <c r="B213" s="10" t="s">
        <v>376</v>
      </c>
      <c r="C213" s="10" t="s">
        <v>377</v>
      </c>
      <c r="D213" s="10" t="s">
        <v>378</v>
      </c>
      <c r="E213" s="11" t="s">
        <v>2520</v>
      </c>
      <c r="F213" s="11" t="s">
        <v>20</v>
      </c>
      <c r="G213" s="12" t="s">
        <v>12</v>
      </c>
      <c r="H213" s="108" t="s">
        <v>16</v>
      </c>
      <c r="I213" s="12" t="s">
        <v>379</v>
      </c>
      <c r="J213" s="14">
        <v>8</v>
      </c>
      <c r="K213" s="15" t="s">
        <v>13</v>
      </c>
      <c r="L213" s="16">
        <v>0</v>
      </c>
      <c r="M213" s="17" t="s">
        <v>14</v>
      </c>
      <c r="N213" s="17">
        <v>14</v>
      </c>
      <c r="O213" s="17" t="s">
        <v>13</v>
      </c>
      <c r="P213" s="18">
        <v>0</v>
      </c>
      <c r="Q213" s="19"/>
      <c r="R213" s="18"/>
      <c r="S213" s="18"/>
      <c r="T213" s="18"/>
      <c r="U213" s="20"/>
      <c r="V213" s="18"/>
      <c r="W213" s="21"/>
      <c r="X213" s="22"/>
      <c r="Y213" s="106" t="s">
        <v>2521</v>
      </c>
      <c r="Z213" s="47">
        <v>185</v>
      </c>
    </row>
    <row r="214" spans="1:26" ht="18" customHeight="1">
      <c r="A214" s="89">
        <f>VLOOKUP(Z214,貼付け!A:C,2,0)</f>
        <v>134</v>
      </c>
      <c r="B214" s="10" t="s">
        <v>2669</v>
      </c>
      <c r="C214" s="10" t="s">
        <v>922</v>
      </c>
      <c r="D214" s="10" t="s">
        <v>378</v>
      </c>
      <c r="E214" s="11" t="s">
        <v>923</v>
      </c>
      <c r="F214" s="11" t="s">
        <v>20</v>
      </c>
      <c r="G214" s="12" t="s">
        <v>15</v>
      </c>
      <c r="H214" s="108" t="s">
        <v>17</v>
      </c>
      <c r="I214" s="12" t="s">
        <v>924</v>
      </c>
      <c r="J214" s="14">
        <v>0</v>
      </c>
      <c r="K214" s="15" t="s">
        <v>13</v>
      </c>
      <c r="L214" s="16">
        <v>0</v>
      </c>
      <c r="M214" s="17" t="s">
        <v>14</v>
      </c>
      <c r="N214" s="17">
        <v>12</v>
      </c>
      <c r="O214" s="17" t="s">
        <v>13</v>
      </c>
      <c r="P214" s="18">
        <v>0</v>
      </c>
      <c r="Q214" s="19">
        <v>12</v>
      </c>
      <c r="R214" s="18" t="s">
        <v>13</v>
      </c>
      <c r="S214" s="18">
        <v>0</v>
      </c>
      <c r="T214" s="18" t="s">
        <v>14</v>
      </c>
      <c r="U214" s="20">
        <v>24</v>
      </c>
      <c r="V214" s="18" t="s">
        <v>13</v>
      </c>
      <c r="W214" s="21">
        <v>0</v>
      </c>
      <c r="X214" s="22" t="s">
        <v>925</v>
      </c>
      <c r="Y214" s="106" t="s">
        <v>2529</v>
      </c>
      <c r="Z214" s="47">
        <v>193</v>
      </c>
    </row>
    <row r="215" spans="1:26" ht="18" customHeight="1">
      <c r="A215" s="89">
        <f>VLOOKUP(Z215,貼付け!A:C,2,0)</f>
        <v>944</v>
      </c>
      <c r="B215" s="10" t="s">
        <v>437</v>
      </c>
      <c r="C215" s="10" t="s">
        <v>438</v>
      </c>
      <c r="D215" s="10" t="s">
        <v>353</v>
      </c>
      <c r="E215" s="11" t="s">
        <v>2781</v>
      </c>
      <c r="F215" s="11" t="s">
        <v>20</v>
      </c>
      <c r="G215" s="12" t="s">
        <v>12</v>
      </c>
      <c r="H215" s="110" t="s">
        <v>16</v>
      </c>
      <c r="I215" s="12" t="s">
        <v>439</v>
      </c>
      <c r="J215" s="14">
        <v>9</v>
      </c>
      <c r="K215" s="15" t="s">
        <v>13</v>
      </c>
      <c r="L215" s="16">
        <v>0</v>
      </c>
      <c r="M215" s="17" t="s">
        <v>14</v>
      </c>
      <c r="N215" s="17">
        <v>12</v>
      </c>
      <c r="O215" s="17" t="s">
        <v>13</v>
      </c>
      <c r="P215" s="18">
        <v>0</v>
      </c>
      <c r="Q215" s="19">
        <v>12</v>
      </c>
      <c r="R215" s="18" t="s">
        <v>13</v>
      </c>
      <c r="S215" s="18">
        <v>0</v>
      </c>
      <c r="T215" s="18" t="s">
        <v>14</v>
      </c>
      <c r="U215" s="20">
        <v>16</v>
      </c>
      <c r="V215" s="18" t="s">
        <v>13</v>
      </c>
      <c r="W215" s="21">
        <v>0</v>
      </c>
      <c r="X215" s="22" t="s">
        <v>2782</v>
      </c>
      <c r="Y215" s="106" t="s">
        <v>2783</v>
      </c>
      <c r="Z215" s="47">
        <v>321</v>
      </c>
    </row>
    <row r="216" spans="1:26" ht="18" customHeight="1">
      <c r="A216" s="89">
        <f>VLOOKUP(Z216,貼付け!A:C,2,0)</f>
        <v>1027</v>
      </c>
      <c r="B216" s="10" t="s">
        <v>446</v>
      </c>
      <c r="C216" s="10" t="s">
        <v>2239</v>
      </c>
      <c r="D216" s="10" t="s">
        <v>27</v>
      </c>
      <c r="E216" s="11" t="s">
        <v>448</v>
      </c>
      <c r="F216" s="11" t="s">
        <v>52</v>
      </c>
      <c r="G216" s="12" t="s">
        <v>12</v>
      </c>
      <c r="H216" s="108" t="s">
        <v>16</v>
      </c>
      <c r="I216" s="12" t="s">
        <v>449</v>
      </c>
      <c r="J216" s="14">
        <v>9</v>
      </c>
      <c r="K216" s="15" t="s">
        <v>13</v>
      </c>
      <c r="L216" s="16">
        <v>0</v>
      </c>
      <c r="M216" s="17" t="s">
        <v>14</v>
      </c>
      <c r="N216" s="17">
        <v>11</v>
      </c>
      <c r="O216" s="17" t="s">
        <v>13</v>
      </c>
      <c r="P216" s="18">
        <v>0</v>
      </c>
      <c r="Q216" s="19"/>
      <c r="R216" s="18"/>
      <c r="S216" s="18"/>
      <c r="T216" s="18"/>
      <c r="U216" s="20"/>
      <c r="V216" s="18"/>
      <c r="W216" s="21"/>
      <c r="X216" s="22"/>
      <c r="Y216" s="106" t="s">
        <v>16</v>
      </c>
      <c r="Z216" s="47">
        <v>19</v>
      </c>
    </row>
    <row r="217" spans="1:26" ht="18" customHeight="1">
      <c r="A217" s="89">
        <f>VLOOKUP(Z217,貼付け!A:C,2,0)</f>
        <v>1187</v>
      </c>
      <c r="B217" s="10" t="s">
        <v>541</v>
      </c>
      <c r="C217" s="10" t="s">
        <v>926</v>
      </c>
      <c r="D217" s="10" t="s">
        <v>27</v>
      </c>
      <c r="E217" s="11" t="s">
        <v>927</v>
      </c>
      <c r="F217" s="11" t="s">
        <v>52</v>
      </c>
      <c r="G217" s="12" t="s">
        <v>12</v>
      </c>
      <c r="H217" s="108" t="s">
        <v>16</v>
      </c>
      <c r="I217" s="12" t="s">
        <v>928</v>
      </c>
      <c r="J217" s="14">
        <v>9</v>
      </c>
      <c r="K217" s="15" t="s">
        <v>13</v>
      </c>
      <c r="L217" s="16">
        <v>0</v>
      </c>
      <c r="M217" s="17" t="s">
        <v>14</v>
      </c>
      <c r="N217" s="17">
        <v>11</v>
      </c>
      <c r="O217" s="17" t="s">
        <v>13</v>
      </c>
      <c r="P217" s="18">
        <v>0</v>
      </c>
      <c r="Q217" s="19">
        <v>13</v>
      </c>
      <c r="R217" s="18" t="s">
        <v>13</v>
      </c>
      <c r="S217" s="18">
        <v>30</v>
      </c>
      <c r="T217" s="18" t="s">
        <v>14</v>
      </c>
      <c r="U217" s="20">
        <v>15</v>
      </c>
      <c r="V217" s="18" t="s">
        <v>13</v>
      </c>
      <c r="W217" s="21">
        <v>30</v>
      </c>
      <c r="X217" s="22" t="s">
        <v>1100</v>
      </c>
      <c r="Y217" s="106" t="s">
        <v>16</v>
      </c>
      <c r="Z217" s="47">
        <v>106</v>
      </c>
    </row>
    <row r="218" spans="1:26" ht="18" customHeight="1">
      <c r="A218" s="89">
        <f>VLOOKUP(Z218,貼付け!A:C,2,0)</f>
        <v>1323</v>
      </c>
      <c r="B218" s="10" t="s">
        <v>205</v>
      </c>
      <c r="C218" s="10" t="s">
        <v>206</v>
      </c>
      <c r="D218" s="10" t="s">
        <v>27</v>
      </c>
      <c r="E218" s="11" t="s">
        <v>207</v>
      </c>
      <c r="F218" s="11" t="s">
        <v>20</v>
      </c>
      <c r="G218" s="12" t="s">
        <v>12</v>
      </c>
      <c r="H218" s="108" t="s">
        <v>16</v>
      </c>
      <c r="I218" s="12" t="s">
        <v>208</v>
      </c>
      <c r="J218" s="14">
        <v>8</v>
      </c>
      <c r="K218" s="15" t="s">
        <v>13</v>
      </c>
      <c r="L218" s="16">
        <v>45</v>
      </c>
      <c r="M218" s="17" t="s">
        <v>14</v>
      </c>
      <c r="N218" s="17">
        <v>12</v>
      </c>
      <c r="O218" s="17" t="s">
        <v>13</v>
      </c>
      <c r="P218" s="18">
        <v>0</v>
      </c>
      <c r="Q218" s="19">
        <v>12</v>
      </c>
      <c r="R218" s="18" t="s">
        <v>13</v>
      </c>
      <c r="S218" s="18">
        <v>0</v>
      </c>
      <c r="T218" s="18" t="s">
        <v>14</v>
      </c>
      <c r="U218" s="20">
        <v>14</v>
      </c>
      <c r="V218" s="18" t="s">
        <v>13</v>
      </c>
      <c r="W218" s="21">
        <v>45</v>
      </c>
      <c r="X218" s="22" t="s">
        <v>2744</v>
      </c>
      <c r="Y218" s="106" t="s">
        <v>2700</v>
      </c>
      <c r="Z218" s="47">
        <v>119</v>
      </c>
    </row>
    <row r="219" spans="1:26" ht="18" customHeight="1">
      <c r="A219" s="89">
        <f>VLOOKUP(Z219,貼付け!A:C,2,0)</f>
        <v>465</v>
      </c>
      <c r="B219" s="10" t="s">
        <v>25</v>
      </c>
      <c r="C219" s="10" t="s">
        <v>26</v>
      </c>
      <c r="D219" s="10" t="s">
        <v>27</v>
      </c>
      <c r="E219" s="11" t="s">
        <v>28</v>
      </c>
      <c r="F219" s="11" t="s">
        <v>29</v>
      </c>
      <c r="G219" s="12" t="s">
        <v>12</v>
      </c>
      <c r="H219" s="108" t="s">
        <v>16</v>
      </c>
      <c r="I219" s="12" t="s">
        <v>30</v>
      </c>
      <c r="J219" s="14">
        <v>9</v>
      </c>
      <c r="K219" s="15" t="s">
        <v>13</v>
      </c>
      <c r="L219" s="16">
        <v>0</v>
      </c>
      <c r="M219" s="17" t="s">
        <v>14</v>
      </c>
      <c r="N219" s="17">
        <v>12</v>
      </c>
      <c r="O219" s="17" t="s">
        <v>13</v>
      </c>
      <c r="P219" s="18">
        <v>0</v>
      </c>
      <c r="Q219" s="19"/>
      <c r="R219" s="18"/>
      <c r="S219" s="18"/>
      <c r="T219" s="18"/>
      <c r="U219" s="20"/>
      <c r="V219" s="18"/>
      <c r="W219" s="21"/>
      <c r="X219" s="22"/>
      <c r="Y219" s="106" t="s">
        <v>16</v>
      </c>
      <c r="Z219" s="47">
        <v>123</v>
      </c>
    </row>
    <row r="220" spans="1:26" ht="18" customHeight="1">
      <c r="A220" s="89">
        <f>VLOOKUP(Z220,貼付け!A:C,2,0)</f>
        <v>904</v>
      </c>
      <c r="B220" s="10" t="s">
        <v>1072</v>
      </c>
      <c r="C220" s="10" t="s">
        <v>1073</v>
      </c>
      <c r="D220" s="10" t="s">
        <v>27</v>
      </c>
      <c r="E220" s="11" t="s">
        <v>2525</v>
      </c>
      <c r="F220" s="11" t="s">
        <v>29</v>
      </c>
      <c r="G220" s="12" t="s">
        <v>12</v>
      </c>
      <c r="H220" s="108" t="s">
        <v>16</v>
      </c>
      <c r="I220" s="12" t="s">
        <v>1074</v>
      </c>
      <c r="J220" s="14">
        <v>9</v>
      </c>
      <c r="K220" s="15" t="s">
        <v>13</v>
      </c>
      <c r="L220" s="16">
        <v>0</v>
      </c>
      <c r="M220" s="17" t="s">
        <v>14</v>
      </c>
      <c r="N220" s="17">
        <v>12</v>
      </c>
      <c r="O220" s="17" t="s">
        <v>13</v>
      </c>
      <c r="P220" s="18">
        <v>0</v>
      </c>
      <c r="Q220" s="19">
        <v>12</v>
      </c>
      <c r="R220" s="18" t="s">
        <v>13</v>
      </c>
      <c r="S220" s="18">
        <v>0</v>
      </c>
      <c r="T220" s="18" t="s">
        <v>14</v>
      </c>
      <c r="U220" s="20">
        <v>15</v>
      </c>
      <c r="V220" s="18" t="s">
        <v>13</v>
      </c>
      <c r="W220" s="21">
        <v>0</v>
      </c>
      <c r="X220" s="22" t="s">
        <v>1128</v>
      </c>
      <c r="Y220" s="106" t="s">
        <v>16</v>
      </c>
      <c r="Z220" s="47">
        <v>187</v>
      </c>
    </row>
    <row r="221" spans="1:26" ht="18" customHeight="1">
      <c r="A221" s="89">
        <f>VLOOKUP(Z221,貼付け!A:C,2,0)</f>
        <v>461</v>
      </c>
      <c r="B221" s="10" t="s">
        <v>2254</v>
      </c>
      <c r="C221" s="10" t="s">
        <v>2622</v>
      </c>
      <c r="D221" s="10" t="s">
        <v>27</v>
      </c>
      <c r="E221" s="11" t="s">
        <v>2623</v>
      </c>
      <c r="F221" s="11" t="s">
        <v>52</v>
      </c>
      <c r="G221" s="12" t="s">
        <v>12</v>
      </c>
      <c r="H221" s="108" t="s">
        <v>16</v>
      </c>
      <c r="I221" s="12" t="s">
        <v>2624</v>
      </c>
      <c r="J221" s="14">
        <v>7</v>
      </c>
      <c r="K221" s="15" t="s">
        <v>13</v>
      </c>
      <c r="L221" s="16">
        <v>0</v>
      </c>
      <c r="M221" s="17" t="s">
        <v>14</v>
      </c>
      <c r="N221" s="17">
        <v>13</v>
      </c>
      <c r="O221" s="17" t="s">
        <v>13</v>
      </c>
      <c r="P221" s="18">
        <v>0</v>
      </c>
      <c r="Q221" s="19"/>
      <c r="R221" s="18"/>
      <c r="S221" s="18"/>
      <c r="T221" s="18"/>
      <c r="U221" s="20"/>
      <c r="V221" s="18"/>
      <c r="W221" s="21"/>
      <c r="X221" s="22"/>
      <c r="Y221" s="106" t="s">
        <v>16</v>
      </c>
      <c r="Z221" s="47">
        <v>274</v>
      </c>
    </row>
    <row r="222" spans="1:26" ht="18" customHeight="1">
      <c r="A222" s="89">
        <f>VLOOKUP(Z222,貼付け!A:C,2,0)</f>
        <v>1879</v>
      </c>
      <c r="B222" s="10" t="s">
        <v>281</v>
      </c>
      <c r="C222" s="10" t="s">
        <v>26</v>
      </c>
      <c r="D222" s="10" t="s">
        <v>27</v>
      </c>
      <c r="E222" s="11" t="s">
        <v>2757</v>
      </c>
      <c r="F222" s="11" t="s">
        <v>39</v>
      </c>
      <c r="G222" s="12" t="s">
        <v>12</v>
      </c>
      <c r="H222" s="108" t="s">
        <v>16</v>
      </c>
      <c r="I222" s="109" t="s">
        <v>1032</v>
      </c>
      <c r="J222" s="14">
        <v>9</v>
      </c>
      <c r="K222" s="15" t="s">
        <v>13</v>
      </c>
      <c r="L222" s="16">
        <v>0</v>
      </c>
      <c r="M222" s="17" t="s">
        <v>14</v>
      </c>
      <c r="N222" s="17">
        <v>15</v>
      </c>
      <c r="O222" s="17" t="s">
        <v>13</v>
      </c>
      <c r="P222" s="18">
        <v>0</v>
      </c>
      <c r="Q222" s="19"/>
      <c r="R222" s="18"/>
      <c r="S222" s="18"/>
      <c r="T222" s="18"/>
      <c r="U222" s="20"/>
      <c r="V222" s="18"/>
      <c r="W222" s="21"/>
      <c r="X222" s="22" t="s">
        <v>2758</v>
      </c>
      <c r="Y222" s="106" t="s">
        <v>2759</v>
      </c>
      <c r="Z222" s="47">
        <v>298</v>
      </c>
    </row>
    <row r="223" spans="1:26" ht="18" customHeight="1">
      <c r="A223" s="89">
        <f>VLOOKUP(Z223,貼付け!A:C,2,0)</f>
        <v>2819</v>
      </c>
      <c r="B223" s="10" t="s">
        <v>556</v>
      </c>
      <c r="C223" s="10" t="s">
        <v>831</v>
      </c>
      <c r="D223" s="10" t="s">
        <v>343</v>
      </c>
      <c r="E223" s="11" t="s">
        <v>2466</v>
      </c>
      <c r="F223" s="11" t="s">
        <v>20</v>
      </c>
      <c r="G223" s="12" t="s">
        <v>12</v>
      </c>
      <c r="H223" s="108" t="s">
        <v>16</v>
      </c>
      <c r="I223" s="12" t="s">
        <v>989</v>
      </c>
      <c r="J223" s="14">
        <v>9</v>
      </c>
      <c r="K223" s="15" t="s">
        <v>13</v>
      </c>
      <c r="L223" s="16">
        <v>0</v>
      </c>
      <c r="M223" s="17" t="s">
        <v>14</v>
      </c>
      <c r="N223" s="17">
        <v>15</v>
      </c>
      <c r="O223" s="17" t="s">
        <v>13</v>
      </c>
      <c r="P223" s="18">
        <v>0</v>
      </c>
      <c r="Q223" s="19"/>
      <c r="R223" s="18"/>
      <c r="S223" s="18"/>
      <c r="T223" s="18"/>
      <c r="U223" s="20"/>
      <c r="V223" s="18"/>
      <c r="W223" s="21"/>
      <c r="X223" s="22"/>
      <c r="Y223" s="106" t="s">
        <v>16</v>
      </c>
      <c r="Z223" s="47">
        <v>130</v>
      </c>
    </row>
    <row r="224" spans="1:26" ht="18" customHeight="1">
      <c r="A224" s="89">
        <f>VLOOKUP(Z224,貼付け!A:C,2,0)</f>
        <v>2753</v>
      </c>
      <c r="B224" s="10" t="s">
        <v>523</v>
      </c>
      <c r="C224" s="10" t="s">
        <v>773</v>
      </c>
      <c r="D224" s="10" t="s">
        <v>210</v>
      </c>
      <c r="E224" s="11" t="s">
        <v>2337</v>
      </c>
      <c r="F224" s="11" t="s">
        <v>20</v>
      </c>
      <c r="G224" s="12" t="s">
        <v>15</v>
      </c>
      <c r="H224" s="108" t="s">
        <v>17</v>
      </c>
      <c r="I224" s="12" t="s">
        <v>885</v>
      </c>
      <c r="J224" s="14">
        <v>9</v>
      </c>
      <c r="K224" s="15" t="s">
        <v>13</v>
      </c>
      <c r="L224" s="16">
        <v>0</v>
      </c>
      <c r="M224" s="17" t="s">
        <v>14</v>
      </c>
      <c r="N224" s="17">
        <v>12</v>
      </c>
      <c r="O224" s="17" t="s">
        <v>13</v>
      </c>
      <c r="P224" s="18">
        <v>0</v>
      </c>
      <c r="Q224" s="19">
        <v>12</v>
      </c>
      <c r="R224" s="18" t="s">
        <v>13</v>
      </c>
      <c r="S224" s="18">
        <v>0</v>
      </c>
      <c r="T224" s="18" t="s">
        <v>14</v>
      </c>
      <c r="U224" s="20">
        <v>17</v>
      </c>
      <c r="V224" s="18" t="s">
        <v>13</v>
      </c>
      <c r="W224" s="21">
        <v>0</v>
      </c>
      <c r="X224" s="22"/>
      <c r="Y224" s="106" t="s">
        <v>2630</v>
      </c>
      <c r="Z224" s="47">
        <v>4</v>
      </c>
    </row>
    <row r="225" spans="1:26" ht="18" customHeight="1">
      <c r="A225" s="89">
        <f>VLOOKUP(Z225,貼付け!A:C,2,0)</f>
        <v>2734</v>
      </c>
      <c r="B225" s="10" t="s">
        <v>497</v>
      </c>
      <c r="C225" s="10" t="s">
        <v>769</v>
      </c>
      <c r="D225" s="10" t="s">
        <v>210</v>
      </c>
      <c r="E225" s="11" t="s">
        <v>770</v>
      </c>
      <c r="F225" s="11" t="s">
        <v>29</v>
      </c>
      <c r="G225" s="12" t="s">
        <v>12</v>
      </c>
      <c r="H225" s="108" t="s">
        <v>16</v>
      </c>
      <c r="I225" s="12" t="s">
        <v>771</v>
      </c>
      <c r="J225" s="14">
        <v>9</v>
      </c>
      <c r="K225" s="15" t="s">
        <v>13</v>
      </c>
      <c r="L225" s="16">
        <v>0</v>
      </c>
      <c r="M225" s="17" t="s">
        <v>14</v>
      </c>
      <c r="N225" s="17">
        <v>12</v>
      </c>
      <c r="O225" s="17" t="s">
        <v>13</v>
      </c>
      <c r="P225" s="18">
        <v>0</v>
      </c>
      <c r="Q225" s="19"/>
      <c r="R225" s="18"/>
      <c r="S225" s="18"/>
      <c r="T225" s="18"/>
      <c r="U225" s="20"/>
      <c r="V225" s="18"/>
      <c r="W225" s="21"/>
      <c r="X225" s="22" t="s">
        <v>772</v>
      </c>
      <c r="Y225" s="106" t="s">
        <v>2374</v>
      </c>
      <c r="Z225" s="47">
        <v>35</v>
      </c>
    </row>
    <row r="226" spans="1:26" ht="18" customHeight="1">
      <c r="A226" s="89">
        <f>VLOOKUP(Z226,貼付け!A:C,2,0)</f>
        <v>123</v>
      </c>
      <c r="B226" s="10" t="s">
        <v>501</v>
      </c>
      <c r="C226" s="10" t="s">
        <v>834</v>
      </c>
      <c r="D226" s="10" t="s">
        <v>210</v>
      </c>
      <c r="E226" s="11" t="s">
        <v>835</v>
      </c>
      <c r="F226" s="11" t="s">
        <v>192</v>
      </c>
      <c r="G226" s="12" t="s">
        <v>15</v>
      </c>
      <c r="H226" s="108" t="s">
        <v>17</v>
      </c>
      <c r="I226" s="12" t="s">
        <v>836</v>
      </c>
      <c r="J226" s="14">
        <v>10</v>
      </c>
      <c r="K226" s="15" t="s">
        <v>13</v>
      </c>
      <c r="L226" s="16">
        <v>0</v>
      </c>
      <c r="M226" s="17" t="s">
        <v>14</v>
      </c>
      <c r="N226" s="17">
        <v>12</v>
      </c>
      <c r="O226" s="17" t="s">
        <v>13</v>
      </c>
      <c r="P226" s="18">
        <v>0</v>
      </c>
      <c r="Q226" s="19"/>
      <c r="R226" s="18"/>
      <c r="S226" s="18"/>
      <c r="T226" s="18"/>
      <c r="U226" s="20"/>
      <c r="V226" s="18"/>
      <c r="W226" s="21"/>
      <c r="X226" s="22"/>
      <c r="Y226" s="106" t="s">
        <v>16</v>
      </c>
      <c r="Z226" s="47">
        <v>297</v>
      </c>
    </row>
    <row r="227" spans="1:26" ht="18" customHeight="1">
      <c r="A227" s="89">
        <f>VLOOKUP(Z227,貼付け!A:C,2,0)</f>
        <v>534</v>
      </c>
      <c r="B227" s="10" t="s">
        <v>209</v>
      </c>
      <c r="C227" s="10" t="s">
        <v>2241</v>
      </c>
      <c r="D227" s="10" t="s">
        <v>210</v>
      </c>
      <c r="E227" s="11" t="s">
        <v>211</v>
      </c>
      <c r="F227" s="11" t="s">
        <v>39</v>
      </c>
      <c r="G227" s="12" t="s">
        <v>12</v>
      </c>
      <c r="H227" s="110" t="s">
        <v>16</v>
      </c>
      <c r="I227" s="12" t="s">
        <v>212</v>
      </c>
      <c r="J227" s="14">
        <v>9</v>
      </c>
      <c r="K227" s="15" t="s">
        <v>13</v>
      </c>
      <c r="L227" s="16">
        <v>0</v>
      </c>
      <c r="M227" s="17" t="s">
        <v>14</v>
      </c>
      <c r="N227" s="17">
        <v>12</v>
      </c>
      <c r="O227" s="17" t="s">
        <v>13</v>
      </c>
      <c r="P227" s="18">
        <v>0</v>
      </c>
      <c r="Q227" s="19"/>
      <c r="R227" s="18"/>
      <c r="S227" s="18"/>
      <c r="T227" s="18"/>
      <c r="U227" s="20"/>
      <c r="V227" s="18"/>
      <c r="W227" s="21"/>
      <c r="X227" s="22"/>
      <c r="Y227" s="106" t="s">
        <v>16</v>
      </c>
      <c r="Z227" s="47">
        <v>302</v>
      </c>
    </row>
    <row r="228" spans="1:26" ht="18" customHeight="1">
      <c r="A228" s="89">
        <f>VLOOKUP(Z228,貼付け!A:C,2,0)</f>
        <v>16</v>
      </c>
      <c r="B228" s="10" t="s">
        <v>1076</v>
      </c>
      <c r="C228" s="10" t="s">
        <v>249</v>
      </c>
      <c r="D228" s="10" t="s">
        <v>98</v>
      </c>
      <c r="E228" s="11" t="s">
        <v>250</v>
      </c>
      <c r="F228" s="11" t="s">
        <v>52</v>
      </c>
      <c r="G228" s="12" t="s">
        <v>12</v>
      </c>
      <c r="H228" s="108" t="s">
        <v>16</v>
      </c>
      <c r="I228" s="12" t="s">
        <v>251</v>
      </c>
      <c r="J228" s="14">
        <v>9</v>
      </c>
      <c r="K228" s="15" t="s">
        <v>13</v>
      </c>
      <c r="L228" s="16">
        <v>0</v>
      </c>
      <c r="M228" s="17" t="s">
        <v>14</v>
      </c>
      <c r="N228" s="17">
        <v>15</v>
      </c>
      <c r="O228" s="17" t="s">
        <v>13</v>
      </c>
      <c r="P228" s="18">
        <v>0</v>
      </c>
      <c r="Q228" s="19"/>
      <c r="R228" s="18"/>
      <c r="S228" s="18"/>
      <c r="T228" s="18"/>
      <c r="U228" s="20"/>
      <c r="V228" s="18"/>
      <c r="W228" s="21"/>
      <c r="X228" s="22"/>
      <c r="Y228" s="106" t="s">
        <v>16</v>
      </c>
      <c r="Z228" s="47">
        <v>22</v>
      </c>
    </row>
    <row r="229" spans="1:26" ht="18" customHeight="1">
      <c r="A229" s="89">
        <f>VLOOKUP(Z229,貼付け!A:C,2,0)</f>
        <v>2136</v>
      </c>
      <c r="B229" s="10" t="s">
        <v>239</v>
      </c>
      <c r="C229" s="10" t="s">
        <v>240</v>
      </c>
      <c r="D229" s="10" t="s">
        <v>98</v>
      </c>
      <c r="E229" s="11" t="s">
        <v>241</v>
      </c>
      <c r="F229" s="11" t="s">
        <v>29</v>
      </c>
      <c r="G229" s="12" t="s">
        <v>12</v>
      </c>
      <c r="H229" s="108" t="s">
        <v>16</v>
      </c>
      <c r="I229" s="111" t="s">
        <v>886</v>
      </c>
      <c r="J229" s="14">
        <v>10</v>
      </c>
      <c r="K229" s="15" t="s">
        <v>13</v>
      </c>
      <c r="L229" s="16">
        <v>0</v>
      </c>
      <c r="M229" s="17" t="s">
        <v>14</v>
      </c>
      <c r="N229" s="17">
        <v>12</v>
      </c>
      <c r="O229" s="17" t="s">
        <v>13</v>
      </c>
      <c r="P229" s="18">
        <v>0</v>
      </c>
      <c r="Q229" s="19">
        <v>12</v>
      </c>
      <c r="R229" s="18" t="s">
        <v>13</v>
      </c>
      <c r="S229" s="18">
        <v>0</v>
      </c>
      <c r="T229" s="18" t="s">
        <v>14</v>
      </c>
      <c r="U229" s="20">
        <v>16</v>
      </c>
      <c r="V229" s="18" t="s">
        <v>13</v>
      </c>
      <c r="W229" s="21">
        <v>0</v>
      </c>
      <c r="X229" s="22"/>
      <c r="Y229" s="106" t="s">
        <v>2637</v>
      </c>
      <c r="Z229" s="47">
        <v>49</v>
      </c>
    </row>
    <row r="230" spans="1:26" ht="18" customHeight="1">
      <c r="A230" s="89">
        <f>VLOOKUP(Z230,貼付け!A:C,2,0)</f>
        <v>2817</v>
      </c>
      <c r="B230" s="10" t="s">
        <v>1130</v>
      </c>
      <c r="C230" s="10" t="s">
        <v>1131</v>
      </c>
      <c r="D230" s="10" t="s">
        <v>98</v>
      </c>
      <c r="E230" s="11" t="s">
        <v>2515</v>
      </c>
      <c r="F230" s="11" t="s">
        <v>29</v>
      </c>
      <c r="G230" s="12" t="s">
        <v>12</v>
      </c>
      <c r="H230" s="108" t="s">
        <v>16</v>
      </c>
      <c r="I230" s="111" t="s">
        <v>1132</v>
      </c>
      <c r="J230" s="14">
        <v>8</v>
      </c>
      <c r="K230" s="15" t="s">
        <v>13</v>
      </c>
      <c r="L230" s="16">
        <v>0</v>
      </c>
      <c r="M230" s="17" t="s">
        <v>14</v>
      </c>
      <c r="N230" s="17">
        <v>12</v>
      </c>
      <c r="O230" s="17" t="s">
        <v>13</v>
      </c>
      <c r="P230" s="18">
        <v>0</v>
      </c>
      <c r="Q230" s="19"/>
      <c r="R230" s="18"/>
      <c r="S230" s="18"/>
      <c r="T230" s="18"/>
      <c r="U230" s="20"/>
      <c r="V230" s="18"/>
      <c r="W230" s="21"/>
      <c r="X230" s="22"/>
      <c r="Y230" s="106" t="s">
        <v>16</v>
      </c>
      <c r="Z230" s="47">
        <v>180</v>
      </c>
    </row>
    <row r="231" spans="1:26" ht="18" customHeight="1">
      <c r="A231" s="89">
        <f>VLOOKUP(Z231,貼付け!A:C,2,0)</f>
        <v>2827</v>
      </c>
      <c r="B231" s="10" t="s">
        <v>2257</v>
      </c>
      <c r="C231" s="10" t="s">
        <v>2184</v>
      </c>
      <c r="D231" s="10" t="s">
        <v>98</v>
      </c>
      <c r="E231" s="11" t="s">
        <v>2625</v>
      </c>
      <c r="F231" s="11" t="s">
        <v>29</v>
      </c>
      <c r="G231" s="12" t="s">
        <v>12</v>
      </c>
      <c r="H231" s="108" t="s">
        <v>16</v>
      </c>
      <c r="I231" s="12" t="s">
        <v>2626</v>
      </c>
      <c r="J231" s="14">
        <v>9</v>
      </c>
      <c r="K231" s="15" t="s">
        <v>13</v>
      </c>
      <c r="L231" s="16">
        <v>0</v>
      </c>
      <c r="M231" s="17" t="s">
        <v>14</v>
      </c>
      <c r="N231" s="17">
        <v>12</v>
      </c>
      <c r="O231" s="17" t="s">
        <v>13</v>
      </c>
      <c r="P231" s="18">
        <v>0</v>
      </c>
      <c r="Q231" s="19"/>
      <c r="R231" s="18"/>
      <c r="S231" s="18"/>
      <c r="T231" s="18"/>
      <c r="U231" s="20"/>
      <c r="V231" s="18"/>
      <c r="W231" s="21"/>
      <c r="X231" s="22"/>
      <c r="Y231" s="106" t="s">
        <v>16</v>
      </c>
      <c r="Z231" s="47">
        <v>277</v>
      </c>
    </row>
    <row r="232" spans="1:26" ht="18" customHeight="1">
      <c r="A232" s="89">
        <f>VLOOKUP(Z232,貼付け!A:C,2,0)</f>
        <v>1861</v>
      </c>
      <c r="B232" s="10" t="s">
        <v>2522</v>
      </c>
      <c r="C232" s="10" t="s">
        <v>115</v>
      </c>
      <c r="D232" s="10" t="s">
        <v>116</v>
      </c>
      <c r="E232" s="11" t="s">
        <v>2523</v>
      </c>
      <c r="F232" s="11" t="s">
        <v>20</v>
      </c>
      <c r="G232" s="12" t="s">
        <v>12</v>
      </c>
      <c r="H232" s="108" t="s">
        <v>16</v>
      </c>
      <c r="I232" s="12" t="s">
        <v>117</v>
      </c>
      <c r="J232" s="14">
        <v>9</v>
      </c>
      <c r="K232" s="15" t="s">
        <v>13</v>
      </c>
      <c r="L232" s="16">
        <v>0</v>
      </c>
      <c r="M232" s="17" t="s">
        <v>14</v>
      </c>
      <c r="N232" s="17">
        <v>14</v>
      </c>
      <c r="O232" s="17" t="s">
        <v>13</v>
      </c>
      <c r="P232" s="18">
        <v>0</v>
      </c>
      <c r="Q232" s="19"/>
      <c r="R232" s="18"/>
      <c r="S232" s="18"/>
      <c r="T232" s="18"/>
      <c r="U232" s="20"/>
      <c r="V232" s="18"/>
      <c r="W232" s="21"/>
      <c r="X232" s="22"/>
      <c r="Y232" s="106" t="s">
        <v>2524</v>
      </c>
      <c r="Z232" s="47">
        <v>186</v>
      </c>
    </row>
    <row r="233" spans="1:26" ht="18" customHeight="1">
      <c r="A233" s="89">
        <f>VLOOKUP(Z233,貼付け!A:C,2,0)</f>
        <v>481</v>
      </c>
      <c r="B233" s="10" t="s">
        <v>2255</v>
      </c>
      <c r="C233" s="10" t="s">
        <v>124</v>
      </c>
      <c r="D233" s="10" t="s">
        <v>125</v>
      </c>
      <c r="E233" s="11" t="s">
        <v>774</v>
      </c>
      <c r="F233" s="11" t="s">
        <v>20</v>
      </c>
      <c r="G233" s="12" t="s">
        <v>15</v>
      </c>
      <c r="H233" s="108" t="s">
        <v>17</v>
      </c>
      <c r="I233" s="12" t="s">
        <v>775</v>
      </c>
      <c r="J233" s="14">
        <v>9</v>
      </c>
      <c r="K233" s="15" t="s">
        <v>13</v>
      </c>
      <c r="L233" s="16">
        <v>0</v>
      </c>
      <c r="M233" s="17" t="s">
        <v>14</v>
      </c>
      <c r="N233" s="17">
        <v>12</v>
      </c>
      <c r="O233" s="17" t="s">
        <v>13</v>
      </c>
      <c r="P233" s="18">
        <v>0</v>
      </c>
      <c r="Q233" s="19">
        <v>12</v>
      </c>
      <c r="R233" s="18" t="s">
        <v>13</v>
      </c>
      <c r="S233" s="18">
        <v>0</v>
      </c>
      <c r="T233" s="18" t="s">
        <v>14</v>
      </c>
      <c r="U233" s="20">
        <v>15</v>
      </c>
      <c r="V233" s="18" t="s">
        <v>13</v>
      </c>
      <c r="W233" s="21">
        <v>0</v>
      </c>
      <c r="X233" s="22" t="s">
        <v>776</v>
      </c>
      <c r="Y233" s="106" t="s">
        <v>16</v>
      </c>
      <c r="Z233" s="47">
        <v>45</v>
      </c>
    </row>
    <row r="234" spans="1:26" ht="18" customHeight="1">
      <c r="A234" s="89">
        <f>VLOOKUP(Z234,貼付け!A:C,2,0)</f>
        <v>3092</v>
      </c>
      <c r="B234" s="10" t="s">
        <v>2288</v>
      </c>
      <c r="C234" s="10" t="s">
        <v>2447</v>
      </c>
      <c r="D234" s="10" t="s">
        <v>125</v>
      </c>
      <c r="E234" s="11" t="s">
        <v>2448</v>
      </c>
      <c r="F234" s="11" t="s">
        <v>29</v>
      </c>
      <c r="G234" s="12" t="s">
        <v>12</v>
      </c>
      <c r="H234" s="108" t="s">
        <v>16</v>
      </c>
      <c r="I234" s="12" t="s">
        <v>2449</v>
      </c>
      <c r="J234" s="14">
        <v>9</v>
      </c>
      <c r="K234" s="15" t="s">
        <v>13</v>
      </c>
      <c r="L234" s="16">
        <v>0</v>
      </c>
      <c r="M234" s="17" t="s">
        <v>14</v>
      </c>
      <c r="N234" s="17">
        <v>13</v>
      </c>
      <c r="O234" s="17" t="s">
        <v>13</v>
      </c>
      <c r="P234" s="18">
        <v>0</v>
      </c>
      <c r="Q234" s="19"/>
      <c r="R234" s="18"/>
      <c r="S234" s="18"/>
      <c r="T234" s="18"/>
      <c r="U234" s="20"/>
      <c r="V234" s="18"/>
      <c r="W234" s="21"/>
      <c r="X234" s="22"/>
      <c r="Y234" s="106" t="s">
        <v>2450</v>
      </c>
      <c r="Z234" s="47">
        <v>104</v>
      </c>
    </row>
    <row r="235" spans="1:26" ht="18" customHeight="1">
      <c r="A235" s="89">
        <f>VLOOKUP(Z235,貼付け!A:C,2,0)</f>
        <v>166</v>
      </c>
      <c r="B235" s="10" t="s">
        <v>2467</v>
      </c>
      <c r="C235" s="10" t="s">
        <v>124</v>
      </c>
      <c r="D235" s="10" t="s">
        <v>125</v>
      </c>
      <c r="E235" s="11" t="s">
        <v>126</v>
      </c>
      <c r="F235" s="11" t="s">
        <v>20</v>
      </c>
      <c r="G235" s="12" t="s">
        <v>12</v>
      </c>
      <c r="H235" s="108" t="s">
        <v>16</v>
      </c>
      <c r="I235" s="12" t="s">
        <v>127</v>
      </c>
      <c r="J235" s="14">
        <v>9</v>
      </c>
      <c r="K235" s="15" t="s">
        <v>13</v>
      </c>
      <c r="L235" s="16">
        <v>0</v>
      </c>
      <c r="M235" s="17" t="s">
        <v>14</v>
      </c>
      <c r="N235" s="17">
        <v>15</v>
      </c>
      <c r="O235" s="17" t="s">
        <v>13</v>
      </c>
      <c r="P235" s="18">
        <v>0</v>
      </c>
      <c r="Q235" s="19"/>
      <c r="R235" s="18"/>
      <c r="S235" s="18"/>
      <c r="T235" s="18"/>
      <c r="U235" s="20"/>
      <c r="V235" s="18"/>
      <c r="W235" s="21"/>
      <c r="X235" s="22" t="s">
        <v>2290</v>
      </c>
      <c r="Y235" s="106" t="s">
        <v>2468</v>
      </c>
      <c r="Z235" s="47">
        <v>131</v>
      </c>
    </row>
    <row r="236" spans="1:26" ht="18" customHeight="1">
      <c r="A236" s="89">
        <f>VLOOKUP(Z236,貼付け!A:C,2,0)</f>
        <v>1</v>
      </c>
      <c r="B236" s="10" t="s">
        <v>420</v>
      </c>
      <c r="C236" s="10" t="s">
        <v>421</v>
      </c>
      <c r="D236" s="10" t="s">
        <v>125</v>
      </c>
      <c r="E236" s="11" t="s">
        <v>422</v>
      </c>
      <c r="F236" s="11" t="s">
        <v>29</v>
      </c>
      <c r="G236" s="12" t="s">
        <v>12</v>
      </c>
      <c r="H236" s="108" t="s">
        <v>16</v>
      </c>
      <c r="I236" s="12" t="s">
        <v>636</v>
      </c>
      <c r="J236" s="14">
        <v>10</v>
      </c>
      <c r="K236" s="15" t="s">
        <v>13</v>
      </c>
      <c r="L236" s="16">
        <v>0</v>
      </c>
      <c r="M236" s="17" t="s">
        <v>14</v>
      </c>
      <c r="N236" s="17">
        <v>12</v>
      </c>
      <c r="O236" s="17" t="s">
        <v>13</v>
      </c>
      <c r="P236" s="18">
        <v>0</v>
      </c>
      <c r="Q236" s="19">
        <v>13</v>
      </c>
      <c r="R236" s="18" t="s">
        <v>13</v>
      </c>
      <c r="S236" s="18">
        <v>0</v>
      </c>
      <c r="T236" s="18" t="s">
        <v>14</v>
      </c>
      <c r="U236" s="20">
        <v>17</v>
      </c>
      <c r="V236" s="18" t="s">
        <v>13</v>
      </c>
      <c r="W236" s="21">
        <v>0</v>
      </c>
      <c r="X236" s="22" t="s">
        <v>2513</v>
      </c>
      <c r="Y236" s="106" t="s">
        <v>16</v>
      </c>
      <c r="Z236" s="47">
        <v>178</v>
      </c>
    </row>
    <row r="237" spans="1:26" ht="18" customHeight="1">
      <c r="A237" s="89">
        <f>VLOOKUP(Z237,貼付け!A:C,2,0)</f>
        <v>164</v>
      </c>
      <c r="B237" s="10" t="s">
        <v>535</v>
      </c>
      <c r="C237" s="10" t="s">
        <v>972</v>
      </c>
      <c r="D237" s="10" t="s">
        <v>125</v>
      </c>
      <c r="E237" s="11" t="s">
        <v>2748</v>
      </c>
      <c r="F237" s="11" t="s">
        <v>20</v>
      </c>
      <c r="G237" s="12" t="s">
        <v>12</v>
      </c>
      <c r="H237" s="108" t="s">
        <v>16</v>
      </c>
      <c r="I237" s="12" t="s">
        <v>973</v>
      </c>
      <c r="J237" s="14">
        <v>9</v>
      </c>
      <c r="K237" s="15" t="s">
        <v>13</v>
      </c>
      <c r="L237" s="16">
        <v>30</v>
      </c>
      <c r="M237" s="17" t="s">
        <v>14</v>
      </c>
      <c r="N237" s="17">
        <v>12</v>
      </c>
      <c r="O237" s="17" t="s">
        <v>13</v>
      </c>
      <c r="P237" s="18">
        <v>30</v>
      </c>
      <c r="Q237" s="19"/>
      <c r="R237" s="18"/>
      <c r="S237" s="18"/>
      <c r="T237" s="18"/>
      <c r="U237" s="20"/>
      <c r="V237" s="18"/>
      <c r="W237" s="21"/>
      <c r="X237" s="22"/>
      <c r="Y237" s="106" t="s">
        <v>2749</v>
      </c>
      <c r="Z237" s="47">
        <v>214</v>
      </c>
    </row>
    <row r="238" spans="1:26" ht="18" customHeight="1">
      <c r="A238" s="89">
        <f>VLOOKUP(Z238,貼付け!A:C,2,0)</f>
        <v>2659</v>
      </c>
      <c r="B238" s="10" t="s">
        <v>521</v>
      </c>
      <c r="C238" s="10" t="s">
        <v>858</v>
      </c>
      <c r="D238" s="10" t="s">
        <v>694</v>
      </c>
      <c r="E238" s="11" t="s">
        <v>859</v>
      </c>
      <c r="F238" s="11" t="s">
        <v>20</v>
      </c>
      <c r="G238" s="12" t="s">
        <v>15</v>
      </c>
      <c r="H238" s="110" t="s">
        <v>17</v>
      </c>
      <c r="I238" s="12" t="s">
        <v>860</v>
      </c>
      <c r="J238" s="14">
        <v>9</v>
      </c>
      <c r="K238" s="15" t="s">
        <v>13</v>
      </c>
      <c r="L238" s="16">
        <v>0</v>
      </c>
      <c r="M238" s="17" t="s">
        <v>14</v>
      </c>
      <c r="N238" s="17">
        <v>12</v>
      </c>
      <c r="O238" s="17" t="s">
        <v>13</v>
      </c>
      <c r="P238" s="18">
        <v>0</v>
      </c>
      <c r="Q238" s="19"/>
      <c r="R238" s="18"/>
      <c r="S238" s="18"/>
      <c r="T238" s="18"/>
      <c r="U238" s="20"/>
      <c r="V238" s="18"/>
      <c r="W238" s="21"/>
      <c r="X238" s="22"/>
      <c r="Y238" s="106" t="s">
        <v>2441</v>
      </c>
      <c r="Z238" s="47">
        <v>100</v>
      </c>
    </row>
    <row r="239" spans="1:26" ht="18" customHeight="1">
      <c r="A239" s="89">
        <f>VLOOKUP(Z239,貼付け!A:C,2,0)</f>
        <v>516</v>
      </c>
      <c r="B239" s="10" t="s">
        <v>162</v>
      </c>
      <c r="C239" s="10" t="s">
        <v>163</v>
      </c>
      <c r="D239" s="10" t="s">
        <v>164</v>
      </c>
      <c r="E239" s="11" t="s">
        <v>165</v>
      </c>
      <c r="F239" s="11" t="s">
        <v>20</v>
      </c>
      <c r="G239" s="12" t="s">
        <v>12</v>
      </c>
      <c r="H239" s="108" t="s">
        <v>16</v>
      </c>
      <c r="I239" s="109" t="s">
        <v>1757</v>
      </c>
      <c r="J239" s="14">
        <v>9</v>
      </c>
      <c r="K239" s="15" t="s">
        <v>13</v>
      </c>
      <c r="L239" s="16">
        <v>0</v>
      </c>
      <c r="M239" s="17" t="s">
        <v>14</v>
      </c>
      <c r="N239" s="17">
        <v>12</v>
      </c>
      <c r="O239" s="17" t="s">
        <v>13</v>
      </c>
      <c r="P239" s="18">
        <v>0</v>
      </c>
      <c r="Q239" s="19">
        <v>12</v>
      </c>
      <c r="R239" s="18" t="s">
        <v>13</v>
      </c>
      <c r="S239" s="18">
        <v>0</v>
      </c>
      <c r="T239" s="18" t="s">
        <v>14</v>
      </c>
      <c r="U239" s="20">
        <v>17</v>
      </c>
      <c r="V239" s="18" t="s">
        <v>13</v>
      </c>
      <c r="W239" s="21">
        <v>0</v>
      </c>
      <c r="X239" s="22" t="s">
        <v>637</v>
      </c>
      <c r="Y239" s="106" t="s">
        <v>2635</v>
      </c>
      <c r="Z239" s="47">
        <v>15</v>
      </c>
    </row>
    <row r="240" spans="1:26" ht="18" customHeight="1">
      <c r="A240" s="89">
        <f>VLOOKUP(Z240,貼付け!A:C,2,0)</f>
        <v>523</v>
      </c>
      <c r="B240" s="10" t="s">
        <v>416</v>
      </c>
      <c r="C240" s="10" t="s">
        <v>417</v>
      </c>
      <c r="D240" s="10" t="s">
        <v>164</v>
      </c>
      <c r="E240" s="11" t="s">
        <v>418</v>
      </c>
      <c r="F240" s="11" t="s">
        <v>20</v>
      </c>
      <c r="G240" s="12" t="s">
        <v>12</v>
      </c>
      <c r="H240" s="108" t="s">
        <v>16</v>
      </c>
      <c r="I240" s="12" t="s">
        <v>419</v>
      </c>
      <c r="J240" s="14">
        <v>10</v>
      </c>
      <c r="K240" s="15" t="s">
        <v>13</v>
      </c>
      <c r="L240" s="16">
        <v>0</v>
      </c>
      <c r="M240" s="17" t="s">
        <v>14</v>
      </c>
      <c r="N240" s="17">
        <v>12</v>
      </c>
      <c r="O240" s="17" t="s">
        <v>13</v>
      </c>
      <c r="P240" s="18">
        <v>0</v>
      </c>
      <c r="Q240" s="19">
        <v>12</v>
      </c>
      <c r="R240" s="18" t="s">
        <v>13</v>
      </c>
      <c r="S240" s="18">
        <v>0</v>
      </c>
      <c r="T240" s="18" t="s">
        <v>14</v>
      </c>
      <c r="U240" s="20">
        <v>16</v>
      </c>
      <c r="V240" s="18" t="s">
        <v>13</v>
      </c>
      <c r="W240" s="21">
        <v>0</v>
      </c>
      <c r="X240" s="22"/>
      <c r="Y240" s="106" t="s">
        <v>2357</v>
      </c>
      <c r="Z240" s="47">
        <v>23</v>
      </c>
    </row>
    <row r="241" spans="1:26" ht="18" customHeight="1">
      <c r="A241" s="89">
        <f>VLOOKUP(Z241,貼付け!A:C,2,0)</f>
        <v>14</v>
      </c>
      <c r="B241" s="10" t="s">
        <v>2246</v>
      </c>
      <c r="C241" s="10" t="s">
        <v>308</v>
      </c>
      <c r="D241" s="10" t="s">
        <v>164</v>
      </c>
      <c r="E241" s="11" t="s">
        <v>309</v>
      </c>
      <c r="F241" s="11" t="s">
        <v>20</v>
      </c>
      <c r="G241" s="12" t="s">
        <v>12</v>
      </c>
      <c r="H241" s="108" t="s">
        <v>16</v>
      </c>
      <c r="I241" s="109" t="s">
        <v>1757</v>
      </c>
      <c r="J241" s="14">
        <v>9</v>
      </c>
      <c r="K241" s="15" t="s">
        <v>13</v>
      </c>
      <c r="L241" s="16">
        <v>0</v>
      </c>
      <c r="M241" s="17" t="s">
        <v>14</v>
      </c>
      <c r="N241" s="17">
        <v>12</v>
      </c>
      <c r="O241" s="17" t="s">
        <v>13</v>
      </c>
      <c r="P241" s="18">
        <v>0</v>
      </c>
      <c r="Q241" s="19">
        <v>12</v>
      </c>
      <c r="R241" s="18" t="s">
        <v>13</v>
      </c>
      <c r="S241" s="18">
        <v>0</v>
      </c>
      <c r="T241" s="18" t="s">
        <v>14</v>
      </c>
      <c r="U241" s="20">
        <v>15</v>
      </c>
      <c r="V241" s="18" t="s">
        <v>13</v>
      </c>
      <c r="W241" s="21">
        <v>0</v>
      </c>
      <c r="X241" s="22" t="s">
        <v>696</v>
      </c>
      <c r="Y241" s="106" t="s">
        <v>2652</v>
      </c>
      <c r="Z241" s="47">
        <v>112</v>
      </c>
    </row>
    <row r="242" spans="1:26" ht="18" customHeight="1">
      <c r="A242" s="89">
        <f>VLOOKUP(Z242,貼付け!A:C,2,0)</f>
        <v>2675</v>
      </c>
      <c r="B242" s="10" t="s">
        <v>483</v>
      </c>
      <c r="C242" s="10" t="s">
        <v>697</v>
      </c>
      <c r="D242" s="10" t="s">
        <v>164</v>
      </c>
      <c r="E242" s="11" t="s">
        <v>1077</v>
      </c>
      <c r="F242" s="11" t="s">
        <v>20</v>
      </c>
      <c r="G242" s="12" t="s">
        <v>12</v>
      </c>
      <c r="H242" s="108" t="s">
        <v>16</v>
      </c>
      <c r="I242" s="111" t="s">
        <v>698</v>
      </c>
      <c r="J242" s="14">
        <v>9</v>
      </c>
      <c r="K242" s="15" t="s">
        <v>13</v>
      </c>
      <c r="L242" s="16">
        <v>0</v>
      </c>
      <c r="M242" s="17" t="s">
        <v>14</v>
      </c>
      <c r="N242" s="17">
        <v>12</v>
      </c>
      <c r="O242" s="17" t="s">
        <v>13</v>
      </c>
      <c r="P242" s="18">
        <v>0</v>
      </c>
      <c r="Q242" s="19"/>
      <c r="R242" s="18"/>
      <c r="S242" s="18"/>
      <c r="T242" s="18"/>
      <c r="U242" s="20"/>
      <c r="V242" s="18"/>
      <c r="W242" s="21"/>
      <c r="X242" s="22"/>
      <c r="Y242" s="106" t="s">
        <v>16</v>
      </c>
      <c r="Z242" s="47">
        <v>153</v>
      </c>
    </row>
    <row r="243" spans="1:26" ht="18" customHeight="1">
      <c r="A243" s="89">
        <f>VLOOKUP(Z243,貼付け!A:C,2,0)</f>
        <v>196</v>
      </c>
      <c r="B243" s="10" t="s">
        <v>2715</v>
      </c>
      <c r="C243" s="10" t="s">
        <v>2716</v>
      </c>
      <c r="D243" s="10" t="s">
        <v>164</v>
      </c>
      <c r="E243" s="11" t="s">
        <v>2717</v>
      </c>
      <c r="F243" s="11" t="s">
        <v>29</v>
      </c>
      <c r="G243" s="12" t="s">
        <v>12</v>
      </c>
      <c r="H243" s="108" t="s">
        <v>16</v>
      </c>
      <c r="I243" s="12" t="s">
        <v>2718</v>
      </c>
      <c r="J243" s="14">
        <v>10</v>
      </c>
      <c r="K243" s="15" t="s">
        <v>13</v>
      </c>
      <c r="L243" s="16">
        <v>0</v>
      </c>
      <c r="M243" s="17" t="s">
        <v>14</v>
      </c>
      <c r="N243" s="17">
        <v>12</v>
      </c>
      <c r="O243" s="17" t="s">
        <v>13</v>
      </c>
      <c r="P243" s="18">
        <v>0</v>
      </c>
      <c r="Q243" s="19">
        <v>12</v>
      </c>
      <c r="R243" s="18" t="s">
        <v>13</v>
      </c>
      <c r="S243" s="18">
        <v>0</v>
      </c>
      <c r="T243" s="18" t="s">
        <v>14</v>
      </c>
      <c r="U243" s="20">
        <v>16</v>
      </c>
      <c r="V243" s="18" t="s">
        <v>13</v>
      </c>
      <c r="W243" s="21">
        <v>0</v>
      </c>
      <c r="X243" s="22"/>
      <c r="Y243" s="106" t="s">
        <v>16</v>
      </c>
      <c r="Z243" s="47">
        <v>184</v>
      </c>
    </row>
    <row r="244" spans="1:26" ht="18" customHeight="1">
      <c r="A244" s="89">
        <f>VLOOKUP(Z244,貼付け!A:C,2,0)</f>
        <v>519</v>
      </c>
      <c r="B244" s="10" t="s">
        <v>255</v>
      </c>
      <c r="C244" s="10" t="s">
        <v>256</v>
      </c>
      <c r="D244" s="10" t="s">
        <v>164</v>
      </c>
      <c r="E244" s="11" t="s">
        <v>2528</v>
      </c>
      <c r="F244" s="11" t="s">
        <v>20</v>
      </c>
      <c r="G244" s="12" t="s">
        <v>15</v>
      </c>
      <c r="H244" s="108" t="s">
        <v>17</v>
      </c>
      <c r="I244" s="12" t="s">
        <v>257</v>
      </c>
      <c r="J244" s="14">
        <v>9</v>
      </c>
      <c r="K244" s="15" t="s">
        <v>13</v>
      </c>
      <c r="L244" s="16">
        <v>0</v>
      </c>
      <c r="M244" s="17" t="s">
        <v>14</v>
      </c>
      <c r="N244" s="17">
        <v>12</v>
      </c>
      <c r="O244" s="17" t="s">
        <v>13</v>
      </c>
      <c r="P244" s="18">
        <v>0</v>
      </c>
      <c r="Q244" s="19">
        <v>12</v>
      </c>
      <c r="R244" s="18" t="s">
        <v>13</v>
      </c>
      <c r="S244" s="18">
        <v>0</v>
      </c>
      <c r="T244" s="18" t="s">
        <v>14</v>
      </c>
      <c r="U244" s="20">
        <v>17</v>
      </c>
      <c r="V244" s="18" t="s">
        <v>13</v>
      </c>
      <c r="W244" s="21">
        <v>0</v>
      </c>
      <c r="X244" s="22"/>
      <c r="Y244" s="106" t="s">
        <v>16</v>
      </c>
      <c r="Z244" s="47">
        <v>192</v>
      </c>
    </row>
    <row r="245" spans="1:26" ht="18" customHeight="1">
      <c r="A245" s="89">
        <f>VLOOKUP(Z245,貼付け!A:C,2,0)</f>
        <v>3002</v>
      </c>
      <c r="B245" s="10" t="s">
        <v>2142</v>
      </c>
      <c r="C245" s="10" t="s">
        <v>2141</v>
      </c>
      <c r="D245" s="10" t="s">
        <v>164</v>
      </c>
      <c r="E245" s="11" t="s">
        <v>2571</v>
      </c>
      <c r="F245" s="11" t="s">
        <v>78</v>
      </c>
      <c r="G245" s="12" t="s">
        <v>12</v>
      </c>
      <c r="H245" s="108" t="s">
        <v>16</v>
      </c>
      <c r="I245" s="12" t="s">
        <v>2144</v>
      </c>
      <c r="J245" s="14">
        <v>9</v>
      </c>
      <c r="K245" s="15" t="s">
        <v>13</v>
      </c>
      <c r="L245" s="16">
        <v>0</v>
      </c>
      <c r="M245" s="17" t="s">
        <v>14</v>
      </c>
      <c r="N245" s="17">
        <v>12</v>
      </c>
      <c r="O245" s="17" t="s">
        <v>13</v>
      </c>
      <c r="P245" s="18">
        <v>0</v>
      </c>
      <c r="Q245" s="19">
        <v>12</v>
      </c>
      <c r="R245" s="18" t="s">
        <v>13</v>
      </c>
      <c r="S245" s="18">
        <v>0</v>
      </c>
      <c r="T245" s="18" t="s">
        <v>14</v>
      </c>
      <c r="U245" s="20">
        <v>14</v>
      </c>
      <c r="V245" s="18" t="s">
        <v>13</v>
      </c>
      <c r="W245" s="21">
        <v>0</v>
      </c>
      <c r="X245" s="22" t="s">
        <v>2572</v>
      </c>
      <c r="Y245" s="106" t="s">
        <v>2573</v>
      </c>
      <c r="Z245" s="47">
        <v>230</v>
      </c>
    </row>
    <row r="246" spans="1:26" ht="18" customHeight="1">
      <c r="A246" s="89">
        <f>VLOOKUP(Z246,貼付け!A:C,2,0)</f>
        <v>13</v>
      </c>
      <c r="B246" s="10" t="s">
        <v>561</v>
      </c>
      <c r="C246" s="10" t="s">
        <v>995</v>
      </c>
      <c r="D246" s="10" t="s">
        <v>164</v>
      </c>
      <c r="E246" s="11" t="s">
        <v>996</v>
      </c>
      <c r="F246" s="11" t="s">
        <v>20</v>
      </c>
      <c r="G246" s="12" t="s">
        <v>12</v>
      </c>
      <c r="H246" s="110" t="s">
        <v>16</v>
      </c>
      <c r="I246" s="12" t="s">
        <v>997</v>
      </c>
      <c r="J246" s="14">
        <v>11</v>
      </c>
      <c r="K246" s="15" t="s">
        <v>13</v>
      </c>
      <c r="L246" s="16">
        <v>0</v>
      </c>
      <c r="M246" s="17" t="s">
        <v>14</v>
      </c>
      <c r="N246" s="17">
        <v>12</v>
      </c>
      <c r="O246" s="17" t="s">
        <v>13</v>
      </c>
      <c r="P246" s="18">
        <v>0</v>
      </c>
      <c r="Q246" s="19">
        <v>12</v>
      </c>
      <c r="R246" s="18" t="s">
        <v>13</v>
      </c>
      <c r="S246" s="18">
        <v>0</v>
      </c>
      <c r="T246" s="18" t="s">
        <v>14</v>
      </c>
      <c r="U246" s="20">
        <v>17</v>
      </c>
      <c r="V246" s="18" t="s">
        <v>13</v>
      </c>
      <c r="W246" s="21">
        <v>0</v>
      </c>
      <c r="X246" s="22"/>
      <c r="Y246" s="106" t="s">
        <v>2756</v>
      </c>
      <c r="Z246" s="47">
        <v>294</v>
      </c>
    </row>
    <row r="247" spans="1:26" ht="18" customHeight="1">
      <c r="A247" s="89">
        <f>VLOOKUP(Z247,貼付け!A:C,2,0)</f>
        <v>5</v>
      </c>
      <c r="B247" s="10" t="s">
        <v>461</v>
      </c>
      <c r="C247" s="10" t="s">
        <v>638</v>
      </c>
      <c r="D247" s="10" t="s">
        <v>639</v>
      </c>
      <c r="E247" s="11" t="s">
        <v>640</v>
      </c>
      <c r="F247" s="11" t="s">
        <v>39</v>
      </c>
      <c r="G247" s="12" t="s">
        <v>12</v>
      </c>
      <c r="H247" s="108" t="s">
        <v>16</v>
      </c>
      <c r="I247" s="12" t="s">
        <v>641</v>
      </c>
      <c r="J247" s="14">
        <v>8</v>
      </c>
      <c r="K247" s="15" t="s">
        <v>13</v>
      </c>
      <c r="L247" s="16">
        <v>30</v>
      </c>
      <c r="M247" s="17" t="s">
        <v>14</v>
      </c>
      <c r="N247" s="17">
        <v>11</v>
      </c>
      <c r="O247" s="17" t="s">
        <v>13</v>
      </c>
      <c r="P247" s="18">
        <v>30</v>
      </c>
      <c r="Q247" s="19">
        <v>13</v>
      </c>
      <c r="R247" s="18" t="s">
        <v>13</v>
      </c>
      <c r="S247" s="18">
        <v>30</v>
      </c>
      <c r="T247" s="18" t="s">
        <v>14</v>
      </c>
      <c r="U247" s="20">
        <v>15</v>
      </c>
      <c r="V247" s="18" t="s">
        <v>13</v>
      </c>
      <c r="W247" s="21">
        <v>30</v>
      </c>
      <c r="X247" s="22" t="s">
        <v>2434</v>
      </c>
      <c r="Y247" s="106" t="s">
        <v>2435</v>
      </c>
      <c r="Z247" s="47">
        <v>96</v>
      </c>
    </row>
    <row r="248" spans="1:26" ht="18" customHeight="1">
      <c r="A248" s="89">
        <f>VLOOKUP(Z248,貼付け!A:C,2,0)</f>
        <v>1267</v>
      </c>
      <c r="B248" s="10" t="s">
        <v>413</v>
      </c>
      <c r="C248" s="10" t="s">
        <v>414</v>
      </c>
      <c r="D248" s="10" t="s">
        <v>639</v>
      </c>
      <c r="E248" s="11" t="s">
        <v>2442</v>
      </c>
      <c r="F248" s="11" t="s">
        <v>20</v>
      </c>
      <c r="G248" s="12" t="s">
        <v>12</v>
      </c>
      <c r="H248" s="108" t="s">
        <v>16</v>
      </c>
      <c r="I248" s="12" t="s">
        <v>415</v>
      </c>
      <c r="J248" s="14">
        <v>9</v>
      </c>
      <c r="K248" s="15" t="s">
        <v>13</v>
      </c>
      <c r="L248" s="16">
        <v>0</v>
      </c>
      <c r="M248" s="17" t="s">
        <v>14</v>
      </c>
      <c r="N248" s="17">
        <v>12</v>
      </c>
      <c r="O248" s="17" t="s">
        <v>13</v>
      </c>
      <c r="P248" s="18">
        <v>0</v>
      </c>
      <c r="Q248" s="19"/>
      <c r="R248" s="18"/>
      <c r="S248" s="18"/>
      <c r="T248" s="18"/>
      <c r="U248" s="20"/>
      <c r="V248" s="18"/>
      <c r="W248" s="21"/>
      <c r="X248" s="22"/>
      <c r="Y248" s="106" t="s">
        <v>16</v>
      </c>
      <c r="Z248" s="47">
        <v>101</v>
      </c>
    </row>
    <row r="249" spans="1:26" ht="18" customHeight="1">
      <c r="A249" s="89">
        <f>VLOOKUP(Z249,貼付け!A:C,2,0)</f>
        <v>2768</v>
      </c>
      <c r="B249" s="10" t="s">
        <v>557</v>
      </c>
      <c r="C249" s="10" t="s">
        <v>990</v>
      </c>
      <c r="D249" s="10" t="s">
        <v>370</v>
      </c>
      <c r="E249" s="11" t="s">
        <v>1078</v>
      </c>
      <c r="F249" s="11" t="s">
        <v>29</v>
      </c>
      <c r="G249" s="12" t="s">
        <v>12</v>
      </c>
      <c r="H249" s="108" t="s">
        <v>16</v>
      </c>
      <c r="I249" s="12" t="s">
        <v>991</v>
      </c>
      <c r="J249" s="14">
        <v>9</v>
      </c>
      <c r="K249" s="15" t="s">
        <v>13</v>
      </c>
      <c r="L249" s="16">
        <v>0</v>
      </c>
      <c r="M249" s="17" t="s">
        <v>14</v>
      </c>
      <c r="N249" s="17">
        <v>12</v>
      </c>
      <c r="O249" s="17" t="s">
        <v>13</v>
      </c>
      <c r="P249" s="18">
        <v>0</v>
      </c>
      <c r="Q249" s="19">
        <v>13</v>
      </c>
      <c r="R249" s="18" t="s">
        <v>13</v>
      </c>
      <c r="S249" s="18">
        <v>0</v>
      </c>
      <c r="T249" s="18" t="s">
        <v>14</v>
      </c>
      <c r="U249" s="20">
        <v>16</v>
      </c>
      <c r="V249" s="18" t="s">
        <v>13</v>
      </c>
      <c r="W249" s="21">
        <v>0</v>
      </c>
      <c r="X249" s="22" t="s">
        <v>992</v>
      </c>
      <c r="Y249" s="106" t="s">
        <v>2598</v>
      </c>
      <c r="Z249" s="47">
        <v>252</v>
      </c>
    </row>
    <row r="250" spans="1:26" ht="18" customHeight="1">
      <c r="A250" s="89">
        <f>VLOOKUP(Z250,貼付け!A:C,2,0)</f>
        <v>24</v>
      </c>
      <c r="B250" s="10" t="s">
        <v>2371</v>
      </c>
      <c r="C250" s="10" t="s">
        <v>49</v>
      </c>
      <c r="D250" s="10" t="s">
        <v>50</v>
      </c>
      <c r="E250" s="11" t="s">
        <v>51</v>
      </c>
      <c r="F250" s="11" t="s">
        <v>78</v>
      </c>
      <c r="G250" s="12" t="s">
        <v>12</v>
      </c>
      <c r="H250" s="108" t="s">
        <v>16</v>
      </c>
      <c r="I250" s="12" t="s">
        <v>53</v>
      </c>
      <c r="J250" s="14">
        <v>9</v>
      </c>
      <c r="K250" s="15" t="s">
        <v>13</v>
      </c>
      <c r="L250" s="16">
        <v>0</v>
      </c>
      <c r="M250" s="17" t="s">
        <v>14</v>
      </c>
      <c r="N250" s="17">
        <v>11</v>
      </c>
      <c r="O250" s="17" t="s">
        <v>13</v>
      </c>
      <c r="P250" s="18">
        <v>0</v>
      </c>
      <c r="Q250" s="19"/>
      <c r="R250" s="18"/>
      <c r="S250" s="18"/>
      <c r="T250" s="18"/>
      <c r="U250" s="20"/>
      <c r="V250" s="18"/>
      <c r="W250" s="21"/>
      <c r="X250" s="22" t="s">
        <v>2372</v>
      </c>
      <c r="Y250" s="106" t="s">
        <v>2373</v>
      </c>
      <c r="Z250" s="47">
        <v>32</v>
      </c>
    </row>
    <row r="251" spans="1:26" ht="18" customHeight="1">
      <c r="A251" s="89">
        <f>VLOOKUP(Z251,貼付け!A:C,2,0)</f>
        <v>538</v>
      </c>
      <c r="B251" s="10" t="s">
        <v>93</v>
      </c>
      <c r="C251" s="10" t="s">
        <v>94</v>
      </c>
      <c r="D251" s="10" t="s">
        <v>50</v>
      </c>
      <c r="E251" s="11" t="s">
        <v>1079</v>
      </c>
      <c r="F251" s="11" t="s">
        <v>20</v>
      </c>
      <c r="G251" s="12" t="s">
        <v>15</v>
      </c>
      <c r="H251" s="108" t="s">
        <v>17</v>
      </c>
      <c r="I251" s="12" t="s">
        <v>95</v>
      </c>
      <c r="J251" s="14"/>
      <c r="K251" s="15"/>
      <c r="L251" s="16"/>
      <c r="M251" s="17"/>
      <c r="N251" s="17"/>
      <c r="O251" s="17"/>
      <c r="P251" s="18"/>
      <c r="Q251" s="19">
        <v>13</v>
      </c>
      <c r="R251" s="18" t="s">
        <v>13</v>
      </c>
      <c r="S251" s="18">
        <v>0</v>
      </c>
      <c r="T251" s="18" t="s">
        <v>14</v>
      </c>
      <c r="U251" s="20">
        <v>14</v>
      </c>
      <c r="V251" s="18" t="s">
        <v>13</v>
      </c>
      <c r="W251" s="21">
        <v>0</v>
      </c>
      <c r="X251" s="22" t="s">
        <v>699</v>
      </c>
      <c r="Y251" s="106" t="s">
        <v>2292</v>
      </c>
      <c r="Z251" s="47">
        <v>33</v>
      </c>
    </row>
    <row r="252" spans="1:26" ht="18" customHeight="1">
      <c r="A252" s="89">
        <f>VLOOKUP(Z252,貼付け!A:C,2,0)</f>
        <v>863</v>
      </c>
      <c r="B252" s="10" t="s">
        <v>460</v>
      </c>
      <c r="C252" s="10" t="s">
        <v>642</v>
      </c>
      <c r="D252" s="10" t="s">
        <v>149</v>
      </c>
      <c r="E252" s="11" t="s">
        <v>643</v>
      </c>
      <c r="F252" s="11" t="s">
        <v>39</v>
      </c>
      <c r="G252" s="12" t="s">
        <v>15</v>
      </c>
      <c r="H252" s="108" t="s">
        <v>17</v>
      </c>
      <c r="I252" s="12" t="s">
        <v>644</v>
      </c>
      <c r="J252" s="14">
        <v>9</v>
      </c>
      <c r="K252" s="15" t="s">
        <v>13</v>
      </c>
      <c r="L252" s="16">
        <v>0</v>
      </c>
      <c r="M252" s="17" t="s">
        <v>14</v>
      </c>
      <c r="N252" s="17">
        <v>12</v>
      </c>
      <c r="O252" s="17" t="s">
        <v>13</v>
      </c>
      <c r="P252" s="18">
        <v>30</v>
      </c>
      <c r="Q252" s="19"/>
      <c r="R252" s="18"/>
      <c r="S252" s="18"/>
      <c r="T252" s="18"/>
      <c r="U252" s="20"/>
      <c r="V252" s="18"/>
      <c r="W252" s="21"/>
      <c r="X252" s="22" t="s">
        <v>645</v>
      </c>
      <c r="Y252" s="106" t="s">
        <v>2930</v>
      </c>
      <c r="Z252" s="47">
        <v>114</v>
      </c>
    </row>
    <row r="253" spans="1:26" ht="18" customHeight="1">
      <c r="A253" s="89">
        <f>VLOOKUP(Z253,貼付け!A:C,2,0)</f>
        <v>849</v>
      </c>
      <c r="B253" s="10" t="s">
        <v>504</v>
      </c>
      <c r="C253" s="10" t="s">
        <v>777</v>
      </c>
      <c r="D253" s="10" t="s">
        <v>149</v>
      </c>
      <c r="E253" s="11" t="s">
        <v>778</v>
      </c>
      <c r="F253" s="11" t="s">
        <v>20</v>
      </c>
      <c r="G253" s="12" t="s">
        <v>12</v>
      </c>
      <c r="H253" s="108" t="s">
        <v>16</v>
      </c>
      <c r="I253" s="12" t="s">
        <v>779</v>
      </c>
      <c r="J253" s="14">
        <v>8</v>
      </c>
      <c r="K253" s="15" t="s">
        <v>13</v>
      </c>
      <c r="L253" s="16">
        <v>0</v>
      </c>
      <c r="M253" s="17" t="s">
        <v>14</v>
      </c>
      <c r="N253" s="17">
        <v>10</v>
      </c>
      <c r="O253" s="17" t="s">
        <v>13</v>
      </c>
      <c r="P253" s="18">
        <v>30</v>
      </c>
      <c r="Q253" s="19"/>
      <c r="R253" s="18"/>
      <c r="S253" s="18"/>
      <c r="T253" s="18"/>
      <c r="U253" s="20"/>
      <c r="V253" s="18"/>
      <c r="W253" s="21"/>
      <c r="X253" s="22"/>
      <c r="Y253" s="106" t="s">
        <v>16</v>
      </c>
      <c r="Z253" s="47">
        <v>213</v>
      </c>
    </row>
    <row r="254" spans="1:26" ht="18" customHeight="1">
      <c r="A254" s="89">
        <f>VLOOKUP(Z254,貼付け!A:C,2,0)</f>
        <v>1087</v>
      </c>
      <c r="B254" s="10" t="s">
        <v>2586</v>
      </c>
      <c r="C254" s="10" t="s">
        <v>843</v>
      </c>
      <c r="D254" s="10" t="s">
        <v>149</v>
      </c>
      <c r="E254" s="11" t="s">
        <v>844</v>
      </c>
      <c r="F254" s="11" t="s">
        <v>20</v>
      </c>
      <c r="G254" s="12" t="s">
        <v>12</v>
      </c>
      <c r="H254" s="108" t="s">
        <v>16</v>
      </c>
      <c r="I254" s="12" t="s">
        <v>845</v>
      </c>
      <c r="J254" s="14">
        <v>8</v>
      </c>
      <c r="K254" s="15" t="s">
        <v>13</v>
      </c>
      <c r="L254" s="16">
        <v>0</v>
      </c>
      <c r="M254" s="17" t="s">
        <v>14</v>
      </c>
      <c r="N254" s="17">
        <v>12</v>
      </c>
      <c r="O254" s="17" t="s">
        <v>13</v>
      </c>
      <c r="P254" s="18">
        <v>0</v>
      </c>
      <c r="Q254" s="19"/>
      <c r="R254" s="18"/>
      <c r="S254" s="18"/>
      <c r="T254" s="18"/>
      <c r="U254" s="20"/>
      <c r="V254" s="18"/>
      <c r="W254" s="21"/>
      <c r="X254" s="22" t="s">
        <v>2587</v>
      </c>
      <c r="Y254" s="106" t="s">
        <v>2681</v>
      </c>
      <c r="Z254" s="47">
        <v>247</v>
      </c>
    </row>
    <row r="255" spans="1:26" ht="18" customHeight="1">
      <c r="A255" s="89">
        <f>VLOOKUP(Z255,貼付け!A:C,2,0)</f>
        <v>97</v>
      </c>
      <c r="B255" s="10" t="s">
        <v>487</v>
      </c>
      <c r="C255" s="10" t="s">
        <v>700</v>
      </c>
      <c r="D255" s="10" t="s">
        <v>149</v>
      </c>
      <c r="E255" s="11" t="s">
        <v>701</v>
      </c>
      <c r="F255" s="11" t="s">
        <v>52</v>
      </c>
      <c r="G255" s="12" t="s">
        <v>1084</v>
      </c>
      <c r="H255" s="110" t="s">
        <v>1120</v>
      </c>
      <c r="I255" s="12" t="s">
        <v>702</v>
      </c>
      <c r="J255" s="14">
        <v>9</v>
      </c>
      <c r="K255" s="15" t="s">
        <v>13</v>
      </c>
      <c r="L255" s="16">
        <v>0</v>
      </c>
      <c r="M255" s="17" t="s">
        <v>14</v>
      </c>
      <c r="N255" s="17">
        <v>12</v>
      </c>
      <c r="O255" s="17" t="s">
        <v>13</v>
      </c>
      <c r="P255" s="18">
        <v>30</v>
      </c>
      <c r="Q255" s="19">
        <v>14</v>
      </c>
      <c r="R255" s="18" t="s">
        <v>13</v>
      </c>
      <c r="S255" s="18">
        <v>0</v>
      </c>
      <c r="T255" s="18" t="s">
        <v>14</v>
      </c>
      <c r="U255" s="20">
        <v>17</v>
      </c>
      <c r="V255" s="18" t="s">
        <v>13</v>
      </c>
      <c r="W255" s="21">
        <v>0</v>
      </c>
      <c r="X255" s="22" t="s">
        <v>2601</v>
      </c>
      <c r="Y255" s="106" t="s">
        <v>16</v>
      </c>
      <c r="Z255" s="47">
        <v>256</v>
      </c>
    </row>
    <row r="256" spans="1:26" ht="18" customHeight="1">
      <c r="A256" s="89">
        <f>VLOOKUP(Z256,貼付け!A:C,2,0)</f>
        <v>1214</v>
      </c>
      <c r="B256" s="10" t="s">
        <v>2602</v>
      </c>
      <c r="C256" s="10" t="s">
        <v>861</v>
      </c>
      <c r="D256" s="10" t="s">
        <v>149</v>
      </c>
      <c r="E256" s="11" t="s">
        <v>2603</v>
      </c>
      <c r="F256" s="11" t="s">
        <v>20</v>
      </c>
      <c r="G256" s="12" t="s">
        <v>12</v>
      </c>
      <c r="H256" s="108" t="s">
        <v>16</v>
      </c>
      <c r="I256" s="12" t="s">
        <v>862</v>
      </c>
      <c r="J256" s="14">
        <v>9</v>
      </c>
      <c r="K256" s="15" t="s">
        <v>13</v>
      </c>
      <c r="L256" s="16">
        <v>0</v>
      </c>
      <c r="M256" s="17" t="s">
        <v>14</v>
      </c>
      <c r="N256" s="17">
        <v>12</v>
      </c>
      <c r="O256" s="17" t="s">
        <v>13</v>
      </c>
      <c r="P256" s="18">
        <v>0</v>
      </c>
      <c r="Q256" s="19"/>
      <c r="R256" s="18"/>
      <c r="S256" s="18"/>
      <c r="T256" s="18"/>
      <c r="U256" s="20"/>
      <c r="V256" s="18"/>
      <c r="W256" s="21"/>
      <c r="X256" s="22"/>
      <c r="Y256" s="106" t="s">
        <v>2604</v>
      </c>
      <c r="Z256" s="47">
        <v>257</v>
      </c>
    </row>
    <row r="257" spans="1:26" ht="18" customHeight="1">
      <c r="A257" s="89">
        <f>VLOOKUP(Z257,貼付け!A:C,2,0)</f>
        <v>2703</v>
      </c>
      <c r="B257" s="10" t="s">
        <v>1961</v>
      </c>
      <c r="C257" s="10" t="s">
        <v>1959</v>
      </c>
      <c r="D257" s="10" t="s">
        <v>149</v>
      </c>
      <c r="E257" s="11" t="s">
        <v>1960</v>
      </c>
      <c r="F257" s="11" t="s">
        <v>20</v>
      </c>
      <c r="G257" s="12" t="s">
        <v>12</v>
      </c>
      <c r="H257" s="108" t="s">
        <v>16</v>
      </c>
      <c r="I257" s="12" t="s">
        <v>1962</v>
      </c>
      <c r="J257" s="14">
        <v>9</v>
      </c>
      <c r="K257" s="15" t="s">
        <v>13</v>
      </c>
      <c r="L257" s="16">
        <v>0</v>
      </c>
      <c r="M257" s="17" t="s">
        <v>14</v>
      </c>
      <c r="N257" s="17">
        <v>12</v>
      </c>
      <c r="O257" s="17" t="s">
        <v>13</v>
      </c>
      <c r="P257" s="18">
        <v>0</v>
      </c>
      <c r="Q257" s="19"/>
      <c r="R257" s="18"/>
      <c r="S257" s="18"/>
      <c r="T257" s="18"/>
      <c r="U257" s="20"/>
      <c r="V257" s="18"/>
      <c r="W257" s="21"/>
      <c r="X257" s="22" t="s">
        <v>2617</v>
      </c>
      <c r="Y257" s="106" t="s">
        <v>2618</v>
      </c>
      <c r="Z257" s="47">
        <v>266</v>
      </c>
    </row>
    <row r="258" spans="1:26" ht="18" customHeight="1">
      <c r="A258" s="89">
        <f>VLOOKUP(Z258,貼付け!A:C,2,0)</f>
        <v>1441</v>
      </c>
      <c r="B258" s="10" t="s">
        <v>550</v>
      </c>
      <c r="C258" s="10" t="s">
        <v>848</v>
      </c>
      <c r="D258" s="10" t="s">
        <v>156</v>
      </c>
      <c r="E258" s="11" t="s">
        <v>934</v>
      </c>
      <c r="F258" s="11" t="s">
        <v>20</v>
      </c>
      <c r="G258" s="12" t="s">
        <v>12</v>
      </c>
      <c r="H258" s="108" t="s">
        <v>16</v>
      </c>
      <c r="I258" s="12" t="s">
        <v>2244</v>
      </c>
      <c r="J258" s="14">
        <v>9</v>
      </c>
      <c r="K258" s="15" t="s">
        <v>13</v>
      </c>
      <c r="L258" s="16">
        <v>0</v>
      </c>
      <c r="M258" s="17" t="s">
        <v>14</v>
      </c>
      <c r="N258" s="17">
        <v>12</v>
      </c>
      <c r="O258" s="17" t="s">
        <v>13</v>
      </c>
      <c r="P258" s="18">
        <v>0</v>
      </c>
      <c r="Q258" s="19"/>
      <c r="R258" s="18"/>
      <c r="S258" s="18"/>
      <c r="T258" s="18"/>
      <c r="U258" s="20"/>
      <c r="V258" s="18"/>
      <c r="W258" s="21"/>
      <c r="X258" s="22" t="s">
        <v>2220</v>
      </c>
      <c r="Y258" s="106" t="s">
        <v>1920</v>
      </c>
      <c r="Z258" s="47">
        <v>44</v>
      </c>
    </row>
    <row r="259" spans="1:26" ht="18" customHeight="1">
      <c r="A259" s="89">
        <f>VLOOKUP(Z259,貼付け!A:C,2,0)</f>
        <v>42</v>
      </c>
      <c r="B259" s="10" t="s">
        <v>2247</v>
      </c>
      <c r="C259" s="10" t="s">
        <v>233</v>
      </c>
      <c r="D259" s="10" t="s">
        <v>156</v>
      </c>
      <c r="E259" s="11" t="s">
        <v>984</v>
      </c>
      <c r="F259" s="11" t="s">
        <v>20</v>
      </c>
      <c r="G259" s="12" t="s">
        <v>12</v>
      </c>
      <c r="H259" s="108" t="s">
        <v>16</v>
      </c>
      <c r="I259" s="12" t="s">
        <v>234</v>
      </c>
      <c r="J259" s="14">
        <v>9</v>
      </c>
      <c r="K259" s="15" t="s">
        <v>13</v>
      </c>
      <c r="L259" s="16">
        <v>0</v>
      </c>
      <c r="M259" s="17" t="s">
        <v>14</v>
      </c>
      <c r="N259" s="17">
        <v>12</v>
      </c>
      <c r="O259" s="17" t="s">
        <v>13</v>
      </c>
      <c r="P259" s="18">
        <v>0</v>
      </c>
      <c r="Q259" s="19">
        <v>13</v>
      </c>
      <c r="R259" s="18" t="s">
        <v>13</v>
      </c>
      <c r="S259" s="18">
        <v>0</v>
      </c>
      <c r="T259" s="18" t="s">
        <v>14</v>
      </c>
      <c r="U259" s="20">
        <v>17</v>
      </c>
      <c r="V259" s="18" t="s">
        <v>13</v>
      </c>
      <c r="W259" s="21">
        <v>0</v>
      </c>
      <c r="X259" s="22" t="s">
        <v>2461</v>
      </c>
      <c r="Y259" s="106" t="s">
        <v>2462</v>
      </c>
      <c r="Z259" s="47">
        <v>121</v>
      </c>
    </row>
    <row r="260" spans="1:26" ht="18" customHeight="1">
      <c r="A260" s="89">
        <f>VLOOKUP(Z260,貼付け!A:C,2,0)</f>
        <v>255</v>
      </c>
      <c r="B260" s="10" t="s">
        <v>1080</v>
      </c>
      <c r="C260" s="10" t="s">
        <v>846</v>
      </c>
      <c r="D260" s="10" t="s">
        <v>156</v>
      </c>
      <c r="E260" s="11" t="s">
        <v>2499</v>
      </c>
      <c r="F260" s="11" t="s">
        <v>20</v>
      </c>
      <c r="G260" s="12" t="s">
        <v>12</v>
      </c>
      <c r="H260" s="108" t="s">
        <v>16</v>
      </c>
      <c r="I260" s="12" t="s">
        <v>847</v>
      </c>
      <c r="J260" s="14"/>
      <c r="K260" s="15"/>
      <c r="L260" s="16"/>
      <c r="M260" s="17"/>
      <c r="N260" s="17"/>
      <c r="O260" s="17"/>
      <c r="P260" s="18"/>
      <c r="Q260" s="19">
        <v>15</v>
      </c>
      <c r="R260" s="18" t="s">
        <v>13</v>
      </c>
      <c r="S260" s="18">
        <v>0</v>
      </c>
      <c r="T260" s="18" t="s">
        <v>14</v>
      </c>
      <c r="U260" s="20">
        <v>17</v>
      </c>
      <c r="V260" s="18" t="s">
        <v>13</v>
      </c>
      <c r="W260" s="21">
        <v>30</v>
      </c>
      <c r="X260" s="22" t="s">
        <v>2501</v>
      </c>
      <c r="Y260" s="106" t="s">
        <v>2298</v>
      </c>
      <c r="Z260" s="47">
        <v>163</v>
      </c>
    </row>
    <row r="261" spans="1:26" ht="18" customHeight="1">
      <c r="A261" s="89">
        <f>VLOOKUP(Z261,貼付け!A:C,2,0)</f>
        <v>41</v>
      </c>
      <c r="B261" s="10" t="s">
        <v>317</v>
      </c>
      <c r="C261" s="10" t="s">
        <v>318</v>
      </c>
      <c r="D261" s="10" t="s">
        <v>156</v>
      </c>
      <c r="E261" s="11" t="s">
        <v>319</v>
      </c>
      <c r="F261" s="11" t="s">
        <v>29</v>
      </c>
      <c r="G261" s="12" t="s">
        <v>12</v>
      </c>
      <c r="H261" s="108" t="s">
        <v>16</v>
      </c>
      <c r="I261" s="12" t="s">
        <v>646</v>
      </c>
      <c r="J261" s="14">
        <v>9</v>
      </c>
      <c r="K261" s="15" t="s">
        <v>13</v>
      </c>
      <c r="L261" s="16">
        <v>0</v>
      </c>
      <c r="M261" s="17" t="s">
        <v>14</v>
      </c>
      <c r="N261" s="17">
        <v>12</v>
      </c>
      <c r="O261" s="17" t="s">
        <v>13</v>
      </c>
      <c r="P261" s="18">
        <v>0</v>
      </c>
      <c r="Q261" s="19">
        <v>13</v>
      </c>
      <c r="R261" s="18" t="s">
        <v>13</v>
      </c>
      <c r="S261" s="18">
        <v>0</v>
      </c>
      <c r="T261" s="18" t="s">
        <v>14</v>
      </c>
      <c r="U261" s="20">
        <v>16</v>
      </c>
      <c r="V261" s="18" t="s">
        <v>13</v>
      </c>
      <c r="W261" s="21">
        <v>0</v>
      </c>
      <c r="X261" s="22" t="s">
        <v>2583</v>
      </c>
      <c r="Y261" s="106" t="s">
        <v>2584</v>
      </c>
      <c r="Z261" s="47">
        <v>243</v>
      </c>
    </row>
    <row r="262" spans="1:26" ht="18" customHeight="1">
      <c r="A262" s="89">
        <f>VLOOKUP(Z262,貼付け!A:C,2,0)</f>
        <v>958</v>
      </c>
      <c r="B262" s="10">
        <v>1</v>
      </c>
      <c r="C262" s="10" t="s">
        <v>780</v>
      </c>
      <c r="D262" s="10" t="s">
        <v>781</v>
      </c>
      <c r="E262" s="11" t="s">
        <v>782</v>
      </c>
      <c r="F262" s="11" t="s">
        <v>29</v>
      </c>
      <c r="G262" s="12" t="s">
        <v>12</v>
      </c>
      <c r="H262" s="108" t="s">
        <v>16</v>
      </c>
      <c r="I262" s="12" t="s">
        <v>783</v>
      </c>
      <c r="J262" s="14">
        <v>8</v>
      </c>
      <c r="K262" s="15" t="s">
        <v>13</v>
      </c>
      <c r="L262" s="16">
        <v>30</v>
      </c>
      <c r="M262" s="17" t="s">
        <v>14</v>
      </c>
      <c r="N262" s="17">
        <v>12</v>
      </c>
      <c r="O262" s="17" t="s">
        <v>13</v>
      </c>
      <c r="P262" s="18">
        <v>30</v>
      </c>
      <c r="Q262" s="19"/>
      <c r="R262" s="18"/>
      <c r="S262" s="18"/>
      <c r="T262" s="18"/>
      <c r="U262" s="20"/>
      <c r="V262" s="18"/>
      <c r="W262" s="21"/>
      <c r="X262" s="22"/>
      <c r="Y262" s="106" t="s">
        <v>2643</v>
      </c>
      <c r="Z262" s="47">
        <v>73</v>
      </c>
    </row>
    <row r="263" spans="1:26" ht="18" customHeight="1">
      <c r="A263" s="89">
        <f>VLOOKUP(Z263,貼付け!A:C,2,0)</f>
        <v>1185</v>
      </c>
      <c r="B263" s="10" t="s">
        <v>2559</v>
      </c>
      <c r="C263" s="10" t="s">
        <v>704</v>
      </c>
      <c r="D263" s="10" t="s">
        <v>705</v>
      </c>
      <c r="E263" s="11" t="s">
        <v>706</v>
      </c>
      <c r="F263" s="11" t="s">
        <v>20</v>
      </c>
      <c r="G263" s="12" t="s">
        <v>15</v>
      </c>
      <c r="H263" s="108" t="s">
        <v>17</v>
      </c>
      <c r="I263" s="12" t="s">
        <v>707</v>
      </c>
      <c r="J263" s="14">
        <v>11</v>
      </c>
      <c r="K263" s="15" t="s">
        <v>13</v>
      </c>
      <c r="L263" s="16">
        <v>0</v>
      </c>
      <c r="M263" s="17" t="s">
        <v>14</v>
      </c>
      <c r="N263" s="17">
        <v>12</v>
      </c>
      <c r="O263" s="17" t="s">
        <v>13</v>
      </c>
      <c r="P263" s="18">
        <v>0</v>
      </c>
      <c r="Q263" s="19">
        <v>15</v>
      </c>
      <c r="R263" s="18" t="s">
        <v>13</v>
      </c>
      <c r="S263" s="18">
        <v>0</v>
      </c>
      <c r="T263" s="18" t="s">
        <v>14</v>
      </c>
      <c r="U263" s="20">
        <v>16</v>
      </c>
      <c r="V263" s="18" t="s">
        <v>13</v>
      </c>
      <c r="W263" s="21">
        <v>0</v>
      </c>
      <c r="X263" s="22" t="s">
        <v>708</v>
      </c>
      <c r="Y263" s="106" t="s">
        <v>2674</v>
      </c>
      <c r="Z263" s="47">
        <v>220</v>
      </c>
    </row>
    <row r="264" spans="1:26" ht="18" customHeight="1">
      <c r="A264" s="89">
        <f>VLOOKUP(Z264,貼付け!A:C,2,0)</f>
        <v>40</v>
      </c>
      <c r="B264" s="10" t="s">
        <v>283</v>
      </c>
      <c r="C264" s="10" t="s">
        <v>284</v>
      </c>
      <c r="D264" s="10" t="s">
        <v>285</v>
      </c>
      <c r="E264" s="11" t="s">
        <v>2398</v>
      </c>
      <c r="F264" s="11" t="s">
        <v>169</v>
      </c>
      <c r="G264" s="12" t="s">
        <v>12</v>
      </c>
      <c r="H264" s="108" t="s">
        <v>16</v>
      </c>
      <c r="I264" s="12" t="s">
        <v>286</v>
      </c>
      <c r="J264" s="14">
        <v>9</v>
      </c>
      <c r="K264" s="15" t="s">
        <v>13</v>
      </c>
      <c r="L264" s="16">
        <v>0</v>
      </c>
      <c r="M264" s="17" t="s">
        <v>14</v>
      </c>
      <c r="N264" s="17">
        <v>13</v>
      </c>
      <c r="O264" s="17" t="s">
        <v>13</v>
      </c>
      <c r="P264" s="18">
        <v>0</v>
      </c>
      <c r="Q264" s="19"/>
      <c r="R264" s="18"/>
      <c r="S264" s="18"/>
      <c r="T264" s="18"/>
      <c r="U264" s="20"/>
      <c r="V264" s="18"/>
      <c r="W264" s="21"/>
      <c r="X264" s="22" t="s">
        <v>648</v>
      </c>
      <c r="Y264" s="106" t="s">
        <v>2697</v>
      </c>
      <c r="Z264" s="47">
        <v>67</v>
      </c>
    </row>
    <row r="265" spans="1:26" ht="18" customHeight="1">
      <c r="A265" s="89">
        <f>VLOOKUP(Z265,貼付け!A:C,2,0)</f>
        <v>264</v>
      </c>
      <c r="B265" s="10" t="s">
        <v>2180</v>
      </c>
      <c r="C265" s="10" t="s">
        <v>976</v>
      </c>
      <c r="D265" s="10" t="s">
        <v>977</v>
      </c>
      <c r="E265" s="11" t="s">
        <v>2181</v>
      </c>
      <c r="F265" s="11" t="s">
        <v>20</v>
      </c>
      <c r="G265" s="12" t="s">
        <v>12</v>
      </c>
      <c r="H265" s="108" t="s">
        <v>16</v>
      </c>
      <c r="I265" s="12" t="s">
        <v>2242</v>
      </c>
      <c r="J265" s="14">
        <v>9</v>
      </c>
      <c r="K265" s="15" t="s">
        <v>13</v>
      </c>
      <c r="L265" s="16">
        <v>0</v>
      </c>
      <c r="M265" s="17" t="s">
        <v>14</v>
      </c>
      <c r="N265" s="17">
        <v>15</v>
      </c>
      <c r="O265" s="17" t="s">
        <v>13</v>
      </c>
      <c r="P265" s="18">
        <v>0</v>
      </c>
      <c r="Q265" s="19"/>
      <c r="R265" s="18"/>
      <c r="S265" s="18"/>
      <c r="T265" s="18"/>
      <c r="U265" s="20"/>
      <c r="V265" s="18"/>
      <c r="W265" s="21"/>
      <c r="X265" s="22" t="s">
        <v>2784</v>
      </c>
      <c r="Y265" s="106" t="s">
        <v>16</v>
      </c>
      <c r="Z265" s="47">
        <v>324</v>
      </c>
    </row>
  </sheetData>
  <autoFilter ref="A13:Z214">
    <filterColumn colId="6" showButton="0"/>
    <filterColumn colId="9"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19" showButton="0"/>
    <filterColumn colId="20" showButton="0"/>
    <filterColumn colId="21" showButton="0"/>
  </autoFilter>
  <mergeCells count="14">
    <mergeCell ref="Z12:Z13"/>
    <mergeCell ref="J13:P13"/>
    <mergeCell ref="Q13:W13"/>
    <mergeCell ref="B7:D7"/>
    <mergeCell ref="B12:B13"/>
    <mergeCell ref="C12:C13"/>
    <mergeCell ref="D12:D13"/>
    <mergeCell ref="E12:E13"/>
    <mergeCell ref="F12:F13"/>
    <mergeCell ref="G12:H13"/>
    <mergeCell ref="I12:I13"/>
    <mergeCell ref="J12:W12"/>
    <mergeCell ref="X12:X13"/>
    <mergeCell ref="Y12:Y13"/>
  </mergeCells>
  <phoneticPr fontId="2"/>
  <conditionalFormatting sqref="B14:Z265">
    <cfRule type="expression" dxfId="24" priority="1">
      <formula>$G14="A"</formula>
    </cfRule>
    <cfRule type="expression" dxfId="23" priority="3">
      <formula>$G14="B"</formula>
    </cfRule>
  </conditionalFormatting>
  <conditionalFormatting sqref="G14:Z265">
    <cfRule type="expression" dxfId="22" priority="2">
      <formula>$F14="準A"</formula>
    </cfRule>
  </conditionalFormatting>
  <hyperlinks>
    <hyperlink ref="X205" r:id="rId1"/>
    <hyperlink ref="X91" r:id="rId2"/>
    <hyperlink ref="X27" r:id="rId3"/>
    <hyperlink ref="X115" r:id="rId4"/>
  </hyperlinks>
  <pageMargins left="0.70866141732283472" right="0.70866141732283472" top="0.94488188976377963" bottom="0.94488188976377963" header="0.31496062992125984" footer="0.31496062992125984"/>
  <pageSetup paperSize="8" scale="48" fitToHeight="0" orientation="landscape" cellComments="asDisplayed" r:id="rId5"/>
  <legacy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64"/>
  <sheetViews>
    <sheetView view="pageBreakPreview" zoomScale="50" zoomScaleNormal="70" zoomScaleSheetLayoutView="50" workbookViewId="0">
      <pane xSplit="4" ySplit="13" topLeftCell="E14" activePane="bottomRight" state="frozen"/>
      <selection activeCell="B197" sqref="B197"/>
      <selection pane="topRight" activeCell="B197" sqref="B197"/>
      <selection pane="bottomLeft" activeCell="B197" sqref="B197"/>
      <selection pane="bottomRight" activeCell="B14" sqref="B14"/>
    </sheetView>
  </sheetViews>
  <sheetFormatPr defaultColWidth="9" defaultRowHeight="18" customHeight="1"/>
  <cols>
    <col min="1" max="1" width="9" style="89"/>
    <col min="2" max="2" width="50.5" style="44" customWidth="1"/>
    <col min="3" max="3" width="14.5" style="44" customWidth="1"/>
    <col min="4" max="4" width="16.875" style="44" customWidth="1"/>
    <col min="5" max="5" width="44.125" style="43" customWidth="1"/>
    <col min="6" max="6" width="38.375" style="43" customWidth="1"/>
    <col min="7" max="7" width="5.25" style="44" bestFit="1" customWidth="1"/>
    <col min="8" max="8" width="20.625" style="46" customWidth="1"/>
    <col min="9" max="9" width="19.5" style="44" bestFit="1" customWidth="1"/>
    <col min="10" max="10" width="4.75" style="44" customWidth="1"/>
    <col min="11" max="11" width="2" style="45" customWidth="1"/>
    <col min="12" max="12" width="4.75" style="44" customWidth="1"/>
    <col min="13" max="13" width="2" style="44" customWidth="1"/>
    <col min="14" max="14" width="4.75" style="44" customWidth="1"/>
    <col min="15" max="15" width="2" style="44" customWidth="1"/>
    <col min="16" max="17" width="4.75" style="46" customWidth="1"/>
    <col min="18" max="18" width="2" style="46" customWidth="1"/>
    <col min="19" max="19" width="4.75" style="46" customWidth="1"/>
    <col min="20" max="20" width="2" style="46" customWidth="1"/>
    <col min="21" max="21" width="4.75" style="46" customWidth="1"/>
    <col min="22" max="22" width="2" style="46" customWidth="1"/>
    <col min="23" max="23" width="4.75" style="46" customWidth="1"/>
    <col min="24" max="24" width="38.125" style="46" customWidth="1"/>
    <col min="25" max="25" width="70.625" style="44" customWidth="1"/>
    <col min="26" max="26" width="9" style="47" customWidth="1"/>
    <col min="27" max="16384" width="9" style="44"/>
  </cols>
  <sheetData>
    <row r="1" spans="1:26" ht="24.75" customHeight="1" thickBot="1">
      <c r="B1" s="3" t="s">
        <v>18</v>
      </c>
      <c r="C1" s="4" t="s">
        <v>2289</v>
      </c>
      <c r="D1" s="5">
        <v>45039</v>
      </c>
      <c r="H1" s="44"/>
    </row>
    <row r="2" spans="1:26" ht="6.75" customHeight="1">
      <c r="B2" s="48"/>
      <c r="H2" s="44"/>
    </row>
    <row r="3" spans="1:26" ht="24" customHeight="1">
      <c r="B3" s="6" t="s">
        <v>1023</v>
      </c>
      <c r="H3" s="44"/>
    </row>
    <row r="4" spans="1:26" ht="6.75" customHeight="1" thickBot="1">
      <c r="B4" s="49"/>
      <c r="H4" s="44"/>
    </row>
    <row r="5" spans="1:26" ht="19.5">
      <c r="B5" s="7" t="s">
        <v>4</v>
      </c>
      <c r="C5" s="50"/>
      <c r="D5" s="51"/>
      <c r="H5" s="44"/>
    </row>
    <row r="6" spans="1:26" ht="24">
      <c r="B6" s="61" t="s">
        <v>563</v>
      </c>
      <c r="C6" s="62"/>
      <c r="D6" s="63"/>
      <c r="H6" s="44"/>
      <c r="X6" s="43"/>
    </row>
    <row r="7" spans="1:26" ht="48" customHeight="1">
      <c r="B7" s="186" t="s">
        <v>1082</v>
      </c>
      <c r="C7" s="187"/>
      <c r="D7" s="188"/>
      <c r="H7" s="44"/>
      <c r="X7" s="43"/>
    </row>
    <row r="8" spans="1:26" ht="24">
      <c r="B8" s="8" t="s">
        <v>564</v>
      </c>
      <c r="C8" s="52"/>
      <c r="D8" s="53"/>
      <c r="H8" s="44"/>
    </row>
    <row r="9" spans="1:26" ht="16.5" thickBot="1">
      <c r="B9" s="9" t="s">
        <v>5</v>
      </c>
      <c r="C9" s="54"/>
      <c r="D9" s="55"/>
      <c r="H9" s="44"/>
    </row>
    <row r="10" spans="1:26" ht="20.25" customHeight="1">
      <c r="H10" s="44"/>
      <c r="X10" s="56"/>
    </row>
    <row r="11" spans="1:26" ht="20.25" customHeight="1">
      <c r="H11" s="44"/>
      <c r="X11" s="57"/>
    </row>
    <row r="12" spans="1:26" ht="53.25" customHeight="1">
      <c r="B12" s="189" t="s">
        <v>3</v>
      </c>
      <c r="C12" s="189" t="s">
        <v>1</v>
      </c>
      <c r="D12" s="189" t="s">
        <v>8</v>
      </c>
      <c r="E12" s="191" t="s">
        <v>7</v>
      </c>
      <c r="F12" s="191" t="s">
        <v>11</v>
      </c>
      <c r="G12" s="197" t="s">
        <v>2</v>
      </c>
      <c r="H12" s="198"/>
      <c r="I12" s="189" t="s">
        <v>0</v>
      </c>
      <c r="J12" s="203" t="s">
        <v>10</v>
      </c>
      <c r="K12" s="203"/>
      <c r="L12" s="203"/>
      <c r="M12" s="203"/>
      <c r="N12" s="203"/>
      <c r="O12" s="203"/>
      <c r="P12" s="203"/>
      <c r="Q12" s="203"/>
      <c r="R12" s="203"/>
      <c r="S12" s="203"/>
      <c r="T12" s="203"/>
      <c r="U12" s="203"/>
      <c r="V12" s="203"/>
      <c r="W12" s="203"/>
      <c r="X12" s="193" t="s">
        <v>6</v>
      </c>
      <c r="Y12" s="195" t="s">
        <v>9</v>
      </c>
      <c r="Z12" s="205" t="s">
        <v>1119</v>
      </c>
    </row>
    <row r="13" spans="1:26" ht="31.5" customHeight="1">
      <c r="B13" s="190"/>
      <c r="C13" s="190"/>
      <c r="D13" s="190"/>
      <c r="E13" s="192"/>
      <c r="F13" s="192"/>
      <c r="G13" s="199"/>
      <c r="H13" s="200"/>
      <c r="I13" s="190"/>
      <c r="J13" s="201" t="s">
        <v>1024</v>
      </c>
      <c r="K13" s="201"/>
      <c r="L13" s="201"/>
      <c r="M13" s="201"/>
      <c r="N13" s="201"/>
      <c r="O13" s="201"/>
      <c r="P13" s="202"/>
      <c r="Q13" s="201" t="s">
        <v>1025</v>
      </c>
      <c r="R13" s="201"/>
      <c r="S13" s="201"/>
      <c r="T13" s="201"/>
      <c r="U13" s="201"/>
      <c r="V13" s="201"/>
      <c r="W13" s="201"/>
      <c r="X13" s="194"/>
      <c r="Y13" s="196"/>
      <c r="Z13" s="205"/>
    </row>
    <row r="14" spans="1:26" ht="18" customHeight="1">
      <c r="A14" s="89">
        <f>VLOOKUP(Z14,貼付け!A:C,2,0)</f>
        <v>1461</v>
      </c>
      <c r="B14" s="10" t="s">
        <v>59</v>
      </c>
      <c r="C14" s="10" t="s">
        <v>60</v>
      </c>
      <c r="D14" s="10" t="s">
        <v>23</v>
      </c>
      <c r="E14" s="11" t="s">
        <v>2338</v>
      </c>
      <c r="F14" s="11" t="s">
        <v>20</v>
      </c>
      <c r="G14" s="12" t="s">
        <v>15</v>
      </c>
      <c r="H14" s="13" t="s">
        <v>17</v>
      </c>
      <c r="I14" s="10" t="s">
        <v>61</v>
      </c>
      <c r="J14" s="14">
        <v>9</v>
      </c>
      <c r="K14" s="15" t="s">
        <v>13</v>
      </c>
      <c r="L14" s="16">
        <v>0</v>
      </c>
      <c r="M14" s="17" t="s">
        <v>14</v>
      </c>
      <c r="N14" s="17">
        <v>10</v>
      </c>
      <c r="O14" s="17" t="s">
        <v>13</v>
      </c>
      <c r="P14" s="18">
        <v>0</v>
      </c>
      <c r="Q14" s="19"/>
      <c r="R14" s="18"/>
      <c r="S14" s="18"/>
      <c r="T14" s="18"/>
      <c r="U14" s="20"/>
      <c r="V14" s="18"/>
      <c r="W14" s="21"/>
      <c r="X14" s="22"/>
      <c r="Y14" s="106" t="s">
        <v>2931</v>
      </c>
      <c r="Z14" s="47">
        <v>7</v>
      </c>
    </row>
    <row r="15" spans="1:26" ht="18" customHeight="1">
      <c r="A15" s="89">
        <f>VLOOKUP(Z15,貼付け!A:C,2,0)</f>
        <v>981</v>
      </c>
      <c r="B15" s="10" t="s">
        <v>138</v>
      </c>
      <c r="C15" s="10" t="s">
        <v>60</v>
      </c>
      <c r="D15" s="10" t="s">
        <v>23</v>
      </c>
      <c r="E15" s="11" t="s">
        <v>139</v>
      </c>
      <c r="F15" s="11" t="s">
        <v>29</v>
      </c>
      <c r="G15" s="12" t="s">
        <v>12</v>
      </c>
      <c r="H15" s="13" t="s">
        <v>16</v>
      </c>
      <c r="I15" s="10" t="s">
        <v>2353</v>
      </c>
      <c r="J15" s="14">
        <v>6</v>
      </c>
      <c r="K15" s="15" t="s">
        <v>13</v>
      </c>
      <c r="L15" s="16">
        <v>0</v>
      </c>
      <c r="M15" s="17" t="s">
        <v>14</v>
      </c>
      <c r="N15" s="17">
        <v>12</v>
      </c>
      <c r="O15" s="17" t="s">
        <v>13</v>
      </c>
      <c r="P15" s="18">
        <v>0</v>
      </c>
      <c r="Q15" s="19"/>
      <c r="R15" s="18"/>
      <c r="S15" s="18"/>
      <c r="T15" s="18"/>
      <c r="U15" s="20"/>
      <c r="V15" s="18"/>
      <c r="W15" s="21"/>
      <c r="X15" s="22"/>
      <c r="Y15" s="106" t="s">
        <v>2354</v>
      </c>
      <c r="Z15" s="47">
        <v>17</v>
      </c>
    </row>
    <row r="16" spans="1:26" ht="18" customHeight="1">
      <c r="A16" s="89">
        <f>VLOOKUP(Z16,貼付け!A:C,2,0)</f>
        <v>2925</v>
      </c>
      <c r="B16" s="10" t="s">
        <v>2283</v>
      </c>
      <c r="C16" s="10" t="s">
        <v>889</v>
      </c>
      <c r="D16" s="10" t="s">
        <v>23</v>
      </c>
      <c r="E16" s="11" t="s">
        <v>2389</v>
      </c>
      <c r="F16" s="11" t="s">
        <v>20</v>
      </c>
      <c r="G16" s="12" t="s">
        <v>12</v>
      </c>
      <c r="H16" s="13" t="s">
        <v>16</v>
      </c>
      <c r="I16" s="23" t="s">
        <v>1757</v>
      </c>
      <c r="J16" s="14">
        <v>13</v>
      </c>
      <c r="K16" s="15" t="s">
        <v>13</v>
      </c>
      <c r="L16" s="16">
        <v>0</v>
      </c>
      <c r="M16" s="17" t="s">
        <v>14</v>
      </c>
      <c r="N16" s="17">
        <v>14</v>
      </c>
      <c r="O16" s="17" t="s">
        <v>13</v>
      </c>
      <c r="P16" s="18">
        <v>0</v>
      </c>
      <c r="Q16" s="19"/>
      <c r="R16" s="18"/>
      <c r="S16" s="18"/>
      <c r="T16" s="18"/>
      <c r="U16" s="20"/>
      <c r="V16" s="18"/>
      <c r="W16" s="21"/>
      <c r="X16" s="22" t="s">
        <v>2390</v>
      </c>
      <c r="Y16" s="106" t="s">
        <v>2391</v>
      </c>
      <c r="Z16" s="47">
        <v>57</v>
      </c>
    </row>
    <row r="17" spans="1:26" ht="18" customHeight="1">
      <c r="A17" s="89">
        <f>VLOOKUP(Z17,貼付け!A:C,2,0)</f>
        <v>354</v>
      </c>
      <c r="B17" s="10" t="s">
        <v>380</v>
      </c>
      <c r="C17" s="10" t="s">
        <v>22</v>
      </c>
      <c r="D17" s="10" t="s">
        <v>23</v>
      </c>
      <c r="E17" s="11" t="s">
        <v>2655</v>
      </c>
      <c r="F17" s="11" t="s">
        <v>20</v>
      </c>
      <c r="G17" s="12" t="s">
        <v>12</v>
      </c>
      <c r="H17" s="13" t="s">
        <v>16</v>
      </c>
      <c r="I17" s="10" t="s">
        <v>381</v>
      </c>
      <c r="J17" s="14">
        <v>8</v>
      </c>
      <c r="K17" s="15" t="s">
        <v>13</v>
      </c>
      <c r="L17" s="16">
        <v>0</v>
      </c>
      <c r="M17" s="17" t="s">
        <v>14</v>
      </c>
      <c r="N17" s="17">
        <v>14</v>
      </c>
      <c r="O17" s="17" t="s">
        <v>13</v>
      </c>
      <c r="P17" s="18">
        <v>30</v>
      </c>
      <c r="Q17" s="19"/>
      <c r="R17" s="18"/>
      <c r="S17" s="18"/>
      <c r="T17" s="18"/>
      <c r="U17" s="20"/>
      <c r="V17" s="18"/>
      <c r="W17" s="21"/>
      <c r="X17" s="22" t="s">
        <v>567</v>
      </c>
      <c r="Y17" s="106" t="s">
        <v>1133</v>
      </c>
      <c r="Z17" s="47">
        <v>117</v>
      </c>
    </row>
    <row r="18" spans="1:26" ht="18" customHeight="1">
      <c r="A18" s="89">
        <f>VLOOKUP(Z18,貼付け!A:C,2,0)</f>
        <v>2470</v>
      </c>
      <c r="B18" s="10" t="s">
        <v>258</v>
      </c>
      <c r="C18" s="10" t="s">
        <v>259</v>
      </c>
      <c r="D18" s="10" t="s">
        <v>23</v>
      </c>
      <c r="E18" s="11" t="s">
        <v>260</v>
      </c>
      <c r="F18" s="11" t="s">
        <v>20</v>
      </c>
      <c r="G18" s="12" t="s">
        <v>15</v>
      </c>
      <c r="H18" s="13" t="s">
        <v>17</v>
      </c>
      <c r="I18" s="10" t="s">
        <v>261</v>
      </c>
      <c r="J18" s="14">
        <v>7</v>
      </c>
      <c r="K18" s="15" t="s">
        <v>13</v>
      </c>
      <c r="L18" s="16">
        <v>0</v>
      </c>
      <c r="M18" s="17" t="s">
        <v>14</v>
      </c>
      <c r="N18" s="17">
        <v>13</v>
      </c>
      <c r="O18" s="17" t="s">
        <v>13</v>
      </c>
      <c r="P18" s="18">
        <v>0</v>
      </c>
      <c r="Q18" s="19"/>
      <c r="R18" s="18"/>
      <c r="S18" s="18"/>
      <c r="T18" s="18"/>
      <c r="U18" s="20"/>
      <c r="V18" s="18"/>
      <c r="W18" s="21"/>
      <c r="X18" s="22" t="s">
        <v>566</v>
      </c>
      <c r="Y18" s="106" t="s">
        <v>2300</v>
      </c>
      <c r="Z18" s="47">
        <v>194</v>
      </c>
    </row>
    <row r="19" spans="1:26" ht="18" customHeight="1">
      <c r="A19" s="89">
        <f>VLOOKUP(Z19,貼付け!A:C,2,0)</f>
        <v>2416</v>
      </c>
      <c r="B19" s="10" t="s">
        <v>2277</v>
      </c>
      <c r="C19" s="10" t="s">
        <v>649</v>
      </c>
      <c r="D19" s="10" t="s">
        <v>23</v>
      </c>
      <c r="E19" s="11" t="s">
        <v>2585</v>
      </c>
      <c r="F19" s="11" t="s">
        <v>39</v>
      </c>
      <c r="G19" s="12" t="s">
        <v>15</v>
      </c>
      <c r="H19" s="13" t="s">
        <v>17</v>
      </c>
      <c r="I19" s="10" t="s">
        <v>650</v>
      </c>
      <c r="J19" s="14">
        <v>10</v>
      </c>
      <c r="K19" s="15" t="s">
        <v>13</v>
      </c>
      <c r="L19" s="16">
        <v>0</v>
      </c>
      <c r="M19" s="17" t="s">
        <v>14</v>
      </c>
      <c r="N19" s="17">
        <v>12</v>
      </c>
      <c r="O19" s="17" t="s">
        <v>13</v>
      </c>
      <c r="P19" s="18">
        <v>0</v>
      </c>
      <c r="Q19" s="19">
        <v>12</v>
      </c>
      <c r="R19" s="18" t="s">
        <v>13</v>
      </c>
      <c r="S19" s="18">
        <v>0</v>
      </c>
      <c r="T19" s="18" t="s">
        <v>14</v>
      </c>
      <c r="U19" s="20">
        <v>16</v>
      </c>
      <c r="V19" s="18" t="s">
        <v>13</v>
      </c>
      <c r="W19" s="21">
        <v>0</v>
      </c>
      <c r="X19" s="22" t="s">
        <v>1102</v>
      </c>
      <c r="Y19" s="106" t="s">
        <v>2680</v>
      </c>
      <c r="Z19" s="47">
        <v>246</v>
      </c>
    </row>
    <row r="20" spans="1:26" ht="18" customHeight="1">
      <c r="A20" s="89">
        <f>VLOOKUP(Z20,貼付け!A:C,2,0)</f>
        <v>1823</v>
      </c>
      <c r="B20" s="10" t="s">
        <v>21</v>
      </c>
      <c r="C20" s="10" t="s">
        <v>22</v>
      </c>
      <c r="D20" s="10" t="s">
        <v>23</v>
      </c>
      <c r="E20" s="11" t="s">
        <v>24</v>
      </c>
      <c r="F20" s="11" t="s">
        <v>20</v>
      </c>
      <c r="G20" s="12" t="s">
        <v>12</v>
      </c>
      <c r="H20" s="13" t="s">
        <v>16</v>
      </c>
      <c r="I20" s="10" t="s">
        <v>565</v>
      </c>
      <c r="J20" s="14">
        <v>7</v>
      </c>
      <c r="K20" s="15" t="s">
        <v>13</v>
      </c>
      <c r="L20" s="16">
        <v>30</v>
      </c>
      <c r="M20" s="17" t="s">
        <v>14</v>
      </c>
      <c r="N20" s="17">
        <v>13</v>
      </c>
      <c r="O20" s="17" t="s">
        <v>13</v>
      </c>
      <c r="P20" s="18">
        <v>30</v>
      </c>
      <c r="Q20" s="19"/>
      <c r="R20" s="18"/>
      <c r="S20" s="18"/>
      <c r="T20" s="18"/>
      <c r="U20" s="20"/>
      <c r="V20" s="18"/>
      <c r="W20" s="21"/>
      <c r="X20" s="22"/>
      <c r="Y20" s="106" t="s">
        <v>16</v>
      </c>
      <c r="Z20" s="47">
        <v>276</v>
      </c>
    </row>
    <row r="21" spans="1:26" ht="18" customHeight="1">
      <c r="A21" s="89">
        <f>VLOOKUP(Z21,貼付け!A:C,2,0)</f>
        <v>673</v>
      </c>
      <c r="B21" s="10" t="s">
        <v>2258</v>
      </c>
      <c r="C21" s="10" t="s">
        <v>22</v>
      </c>
      <c r="D21" s="10" t="s">
        <v>23</v>
      </c>
      <c r="E21" s="11" t="s">
        <v>2688</v>
      </c>
      <c r="F21" s="11" t="s">
        <v>20</v>
      </c>
      <c r="G21" s="12" t="s">
        <v>15</v>
      </c>
      <c r="H21" s="13" t="s">
        <v>17</v>
      </c>
      <c r="I21" s="10" t="s">
        <v>2689</v>
      </c>
      <c r="J21" s="14">
        <v>9</v>
      </c>
      <c r="K21" s="15" t="s">
        <v>13</v>
      </c>
      <c r="L21" s="16">
        <v>0</v>
      </c>
      <c r="M21" s="17" t="s">
        <v>14</v>
      </c>
      <c r="N21" s="17">
        <v>12</v>
      </c>
      <c r="O21" s="17" t="s">
        <v>13</v>
      </c>
      <c r="P21" s="18">
        <v>0</v>
      </c>
      <c r="Q21" s="19">
        <v>15</v>
      </c>
      <c r="R21" s="18" t="s">
        <v>13</v>
      </c>
      <c r="S21" s="18">
        <v>0</v>
      </c>
      <c r="T21" s="18" t="s">
        <v>14</v>
      </c>
      <c r="U21" s="20">
        <v>18</v>
      </c>
      <c r="V21" s="18" t="s">
        <v>13</v>
      </c>
      <c r="W21" s="21">
        <v>0</v>
      </c>
      <c r="X21" s="22"/>
      <c r="Y21" s="106" t="s">
        <v>16</v>
      </c>
      <c r="Z21" s="47">
        <v>304</v>
      </c>
    </row>
    <row r="22" spans="1:26" ht="18" customHeight="1">
      <c r="A22" s="89">
        <f>VLOOKUP(Z22,貼付け!A:C,2,0)</f>
        <v>2721</v>
      </c>
      <c r="B22" s="10" t="s">
        <v>2430</v>
      </c>
      <c r="C22" s="10" t="s">
        <v>651</v>
      </c>
      <c r="D22" s="10" t="s">
        <v>102</v>
      </c>
      <c r="E22" s="11" t="s">
        <v>2431</v>
      </c>
      <c r="F22" s="11" t="s">
        <v>29</v>
      </c>
      <c r="G22" s="12" t="s">
        <v>12</v>
      </c>
      <c r="H22" s="13" t="s">
        <v>16</v>
      </c>
      <c r="I22" s="10" t="s">
        <v>652</v>
      </c>
      <c r="J22" s="14"/>
      <c r="K22" s="15"/>
      <c r="L22" s="16"/>
      <c r="M22" s="17"/>
      <c r="N22" s="17"/>
      <c r="O22" s="17"/>
      <c r="P22" s="18"/>
      <c r="Q22" s="19">
        <v>22</v>
      </c>
      <c r="R22" s="18" t="s">
        <v>13</v>
      </c>
      <c r="S22" s="18">
        <v>30</v>
      </c>
      <c r="T22" s="18" t="s">
        <v>14</v>
      </c>
      <c r="U22" s="20">
        <v>23</v>
      </c>
      <c r="V22" s="18" t="s">
        <v>13</v>
      </c>
      <c r="W22" s="21">
        <v>30</v>
      </c>
      <c r="X22" s="22" t="s">
        <v>2432</v>
      </c>
      <c r="Y22" s="106" t="s">
        <v>2433</v>
      </c>
      <c r="Z22" s="47">
        <v>95</v>
      </c>
    </row>
    <row r="23" spans="1:26" ht="18" customHeight="1">
      <c r="A23" s="89">
        <f>VLOOKUP(Z23,貼付け!A:C,2,0)</f>
        <v>2595</v>
      </c>
      <c r="B23" s="10" t="s">
        <v>544</v>
      </c>
      <c r="C23" s="10" t="s">
        <v>935</v>
      </c>
      <c r="D23" s="10" t="s">
        <v>102</v>
      </c>
      <c r="E23" s="11" t="s">
        <v>936</v>
      </c>
      <c r="F23" s="11" t="s">
        <v>52</v>
      </c>
      <c r="G23" s="12" t="s">
        <v>15</v>
      </c>
      <c r="H23" s="13" t="s">
        <v>17</v>
      </c>
      <c r="I23" s="10" t="s">
        <v>937</v>
      </c>
      <c r="J23" s="14">
        <v>9</v>
      </c>
      <c r="K23" s="15" t="s">
        <v>13</v>
      </c>
      <c r="L23" s="16">
        <v>0</v>
      </c>
      <c r="M23" s="17" t="s">
        <v>14</v>
      </c>
      <c r="N23" s="17">
        <v>12</v>
      </c>
      <c r="O23" s="17" t="s">
        <v>13</v>
      </c>
      <c r="P23" s="18">
        <v>0</v>
      </c>
      <c r="Q23" s="19">
        <v>13</v>
      </c>
      <c r="R23" s="18" t="s">
        <v>13</v>
      </c>
      <c r="S23" s="18">
        <v>0</v>
      </c>
      <c r="T23" s="18" t="s">
        <v>14</v>
      </c>
      <c r="U23" s="20">
        <v>17</v>
      </c>
      <c r="V23" s="18" t="s">
        <v>13</v>
      </c>
      <c r="W23" s="21">
        <v>0</v>
      </c>
      <c r="X23" s="22"/>
      <c r="Y23" s="106" t="s">
        <v>16</v>
      </c>
      <c r="Z23" s="47">
        <v>189</v>
      </c>
    </row>
    <row r="24" spans="1:26" ht="18" customHeight="1">
      <c r="A24" s="89">
        <f>VLOOKUP(Z24,貼付け!A:C,2,0)</f>
        <v>1156</v>
      </c>
      <c r="B24" s="10" t="s">
        <v>100</v>
      </c>
      <c r="C24" s="10" t="s">
        <v>101</v>
      </c>
      <c r="D24" s="10" t="s">
        <v>102</v>
      </c>
      <c r="E24" s="11" t="s">
        <v>103</v>
      </c>
      <c r="F24" s="11" t="s">
        <v>29</v>
      </c>
      <c r="G24" s="12" t="s">
        <v>12</v>
      </c>
      <c r="H24" s="59" t="s">
        <v>16</v>
      </c>
      <c r="I24" s="10" t="s">
        <v>1201</v>
      </c>
      <c r="J24" s="14">
        <v>8</v>
      </c>
      <c r="K24" s="15" t="s">
        <v>13</v>
      </c>
      <c r="L24" s="16">
        <v>0</v>
      </c>
      <c r="M24" s="17" t="s">
        <v>14</v>
      </c>
      <c r="N24" s="17">
        <v>12</v>
      </c>
      <c r="O24" s="17" t="s">
        <v>13</v>
      </c>
      <c r="P24" s="18">
        <v>0</v>
      </c>
      <c r="Q24" s="19">
        <v>15</v>
      </c>
      <c r="R24" s="18" t="s">
        <v>13</v>
      </c>
      <c r="S24" s="18">
        <v>0</v>
      </c>
      <c r="T24" s="18" t="s">
        <v>14</v>
      </c>
      <c r="U24" s="20">
        <v>20</v>
      </c>
      <c r="V24" s="18" t="s">
        <v>13</v>
      </c>
      <c r="W24" s="21">
        <v>0</v>
      </c>
      <c r="X24" s="22" t="s">
        <v>568</v>
      </c>
      <c r="Y24" s="106" t="s">
        <v>2736</v>
      </c>
      <c r="Z24" s="47">
        <v>296</v>
      </c>
    </row>
    <row r="25" spans="1:26" ht="18" customHeight="1">
      <c r="A25" s="89">
        <f>VLOOKUP(Z25,貼付け!A:C,2,0)</f>
        <v>1572</v>
      </c>
      <c r="B25" s="10" t="s">
        <v>506</v>
      </c>
      <c r="C25" s="10" t="s">
        <v>730</v>
      </c>
      <c r="D25" s="10" t="s">
        <v>102</v>
      </c>
      <c r="E25" s="11" t="s">
        <v>2293</v>
      </c>
      <c r="F25" s="11" t="s">
        <v>20</v>
      </c>
      <c r="G25" s="12" t="s">
        <v>12</v>
      </c>
      <c r="H25" s="13" t="s">
        <v>16</v>
      </c>
      <c r="I25" s="10" t="s">
        <v>2785</v>
      </c>
      <c r="J25" s="14">
        <v>7</v>
      </c>
      <c r="K25" s="15" t="s">
        <v>13</v>
      </c>
      <c r="L25" s="16">
        <v>0</v>
      </c>
      <c r="M25" s="17" t="s">
        <v>14</v>
      </c>
      <c r="N25" s="17">
        <v>12</v>
      </c>
      <c r="O25" s="17" t="s">
        <v>13</v>
      </c>
      <c r="P25" s="18">
        <v>0</v>
      </c>
      <c r="Q25" s="19">
        <v>12</v>
      </c>
      <c r="R25" s="18" t="s">
        <v>13</v>
      </c>
      <c r="S25" s="18">
        <v>0</v>
      </c>
      <c r="T25" s="18" t="s">
        <v>14</v>
      </c>
      <c r="U25" s="20">
        <v>23</v>
      </c>
      <c r="V25" s="18" t="s">
        <v>13</v>
      </c>
      <c r="W25" s="21">
        <v>55</v>
      </c>
      <c r="X25" s="22"/>
      <c r="Y25" s="106" t="s">
        <v>2786</v>
      </c>
      <c r="Z25" s="47">
        <v>326</v>
      </c>
    </row>
    <row r="26" spans="1:26" ht="18" customHeight="1">
      <c r="A26" s="89">
        <f>VLOOKUP(Z26,貼付け!A:C,2,0)</f>
        <v>787</v>
      </c>
      <c r="B26" s="10" t="s">
        <v>130</v>
      </c>
      <c r="C26" s="10" t="s">
        <v>131</v>
      </c>
      <c r="D26" s="10" t="s">
        <v>132</v>
      </c>
      <c r="E26" s="11" t="s">
        <v>133</v>
      </c>
      <c r="F26" s="11" t="s">
        <v>20</v>
      </c>
      <c r="G26" s="12" t="s">
        <v>12</v>
      </c>
      <c r="H26" s="13" t="s">
        <v>16</v>
      </c>
      <c r="I26" s="10" t="s">
        <v>2418</v>
      </c>
      <c r="J26" s="14">
        <v>6</v>
      </c>
      <c r="K26" s="15" t="s">
        <v>13</v>
      </c>
      <c r="L26" s="16">
        <v>0</v>
      </c>
      <c r="M26" s="17" t="s">
        <v>14</v>
      </c>
      <c r="N26" s="17">
        <v>12</v>
      </c>
      <c r="O26" s="17" t="s">
        <v>13</v>
      </c>
      <c r="P26" s="18">
        <v>0</v>
      </c>
      <c r="Q26" s="19"/>
      <c r="R26" s="18"/>
      <c r="S26" s="18"/>
      <c r="T26" s="18"/>
      <c r="U26" s="20"/>
      <c r="V26" s="18"/>
      <c r="W26" s="21"/>
      <c r="X26" s="22"/>
      <c r="Y26" s="106" t="s">
        <v>2645</v>
      </c>
      <c r="Z26" s="47">
        <v>83</v>
      </c>
    </row>
    <row r="27" spans="1:26" ht="18" customHeight="1">
      <c r="A27" s="89">
        <f>VLOOKUP(Z27,貼付け!A:C,2,0)</f>
        <v>1305</v>
      </c>
      <c r="B27" s="10" t="s">
        <v>2267</v>
      </c>
      <c r="C27" s="10" t="s">
        <v>396</v>
      </c>
      <c r="D27" s="10" t="s">
        <v>132</v>
      </c>
      <c r="E27" s="11" t="s">
        <v>2704</v>
      </c>
      <c r="F27" s="11" t="s">
        <v>20</v>
      </c>
      <c r="G27" s="12" t="s">
        <v>12</v>
      </c>
      <c r="H27" s="13" t="s">
        <v>16</v>
      </c>
      <c r="I27" s="10" t="s">
        <v>2705</v>
      </c>
      <c r="J27" s="14">
        <v>9</v>
      </c>
      <c r="K27" s="15" t="s">
        <v>13</v>
      </c>
      <c r="L27" s="16">
        <v>0</v>
      </c>
      <c r="M27" s="17" t="s">
        <v>14</v>
      </c>
      <c r="N27" s="17">
        <v>13</v>
      </c>
      <c r="O27" s="17" t="s">
        <v>13</v>
      </c>
      <c r="P27" s="18">
        <v>0</v>
      </c>
      <c r="Q27" s="19"/>
      <c r="R27" s="18"/>
      <c r="S27" s="18"/>
      <c r="T27" s="18"/>
      <c r="U27" s="20"/>
      <c r="V27" s="18"/>
      <c r="W27" s="21"/>
      <c r="X27" s="22" t="s">
        <v>1103</v>
      </c>
      <c r="Y27" s="106" t="s">
        <v>2706</v>
      </c>
      <c r="Z27" s="47">
        <v>147</v>
      </c>
    </row>
    <row r="28" spans="1:26" ht="18" customHeight="1">
      <c r="A28" s="89">
        <f>VLOOKUP(Z28,貼付け!A:C,2,0)</f>
        <v>343</v>
      </c>
      <c r="B28" s="10" t="s">
        <v>226</v>
      </c>
      <c r="C28" s="10" t="s">
        <v>227</v>
      </c>
      <c r="D28" s="10" t="s">
        <v>228</v>
      </c>
      <c r="E28" s="11" t="s">
        <v>2343</v>
      </c>
      <c r="F28" s="11" t="s">
        <v>20</v>
      </c>
      <c r="G28" s="12" t="s">
        <v>12</v>
      </c>
      <c r="H28" s="13" t="s">
        <v>16</v>
      </c>
      <c r="I28" s="23" t="s">
        <v>2932</v>
      </c>
      <c r="J28" s="14"/>
      <c r="K28" s="15"/>
      <c r="L28" s="16"/>
      <c r="M28" s="17"/>
      <c r="N28" s="17"/>
      <c r="O28" s="17"/>
      <c r="P28" s="18"/>
      <c r="Q28" s="19">
        <v>21</v>
      </c>
      <c r="R28" s="18" t="s">
        <v>13</v>
      </c>
      <c r="S28" s="18">
        <v>30</v>
      </c>
      <c r="T28" s="18" t="s">
        <v>14</v>
      </c>
      <c r="U28" s="20">
        <v>22</v>
      </c>
      <c r="V28" s="18" t="s">
        <v>13</v>
      </c>
      <c r="W28" s="21">
        <v>30</v>
      </c>
      <c r="X28" s="22" t="s">
        <v>569</v>
      </c>
      <c r="Y28" s="106" t="s">
        <v>2632</v>
      </c>
      <c r="Z28" s="47">
        <v>11</v>
      </c>
    </row>
    <row r="29" spans="1:26" ht="18" customHeight="1">
      <c r="A29" s="89">
        <f>VLOOKUP(Z29,貼付け!A:C,2,0)</f>
        <v>1649</v>
      </c>
      <c r="B29" s="10" t="s">
        <v>2394</v>
      </c>
      <c r="C29" s="10" t="s">
        <v>2193</v>
      </c>
      <c r="D29" s="10" t="s">
        <v>228</v>
      </c>
      <c r="E29" s="11" t="s">
        <v>2395</v>
      </c>
      <c r="F29" s="11" t="s">
        <v>20</v>
      </c>
      <c r="G29" s="12" t="s">
        <v>15</v>
      </c>
      <c r="H29" s="13" t="s">
        <v>17</v>
      </c>
      <c r="I29" s="10" t="s">
        <v>2196</v>
      </c>
      <c r="J29" s="14">
        <v>9</v>
      </c>
      <c r="K29" s="15" t="s">
        <v>13</v>
      </c>
      <c r="L29" s="16">
        <v>0</v>
      </c>
      <c r="M29" s="17" t="s">
        <v>14</v>
      </c>
      <c r="N29" s="17">
        <v>12</v>
      </c>
      <c r="O29" s="17" t="s">
        <v>13</v>
      </c>
      <c r="P29" s="18">
        <v>0</v>
      </c>
      <c r="Q29" s="19">
        <v>13</v>
      </c>
      <c r="R29" s="18" t="s">
        <v>13</v>
      </c>
      <c r="S29" s="18">
        <v>0</v>
      </c>
      <c r="T29" s="18" t="s">
        <v>14</v>
      </c>
      <c r="U29" s="20">
        <v>17</v>
      </c>
      <c r="V29" s="18" t="s">
        <v>13</v>
      </c>
      <c r="W29" s="21">
        <v>0</v>
      </c>
      <c r="X29" s="22" t="s">
        <v>2396</v>
      </c>
      <c r="Y29" s="106"/>
      <c r="Z29" s="47">
        <v>62</v>
      </c>
    </row>
    <row r="30" spans="1:26" ht="18" customHeight="1">
      <c r="A30" s="89">
        <f>VLOOKUP(Z30,貼付け!A:C,2,0)</f>
        <v>1291</v>
      </c>
      <c r="B30" s="10" t="s">
        <v>1028</v>
      </c>
      <c r="C30" s="10" t="s">
        <v>731</v>
      </c>
      <c r="D30" s="10" t="s">
        <v>228</v>
      </c>
      <c r="E30" s="11" t="s">
        <v>2397</v>
      </c>
      <c r="F30" s="11" t="s">
        <v>20</v>
      </c>
      <c r="G30" s="12" t="s">
        <v>12</v>
      </c>
      <c r="H30" s="13" t="s">
        <v>16</v>
      </c>
      <c r="I30" s="10" t="s">
        <v>863</v>
      </c>
      <c r="J30" s="14">
        <v>9</v>
      </c>
      <c r="K30" s="15" t="s">
        <v>13</v>
      </c>
      <c r="L30" s="16">
        <v>0</v>
      </c>
      <c r="M30" s="17" t="s">
        <v>14</v>
      </c>
      <c r="N30" s="17">
        <v>15</v>
      </c>
      <c r="O30" s="17" t="s">
        <v>13</v>
      </c>
      <c r="P30" s="18">
        <v>0</v>
      </c>
      <c r="Q30" s="19"/>
      <c r="R30" s="18"/>
      <c r="S30" s="18"/>
      <c r="T30" s="18"/>
      <c r="U30" s="20"/>
      <c r="V30" s="18"/>
      <c r="W30" s="21"/>
      <c r="X30" s="22" t="s">
        <v>864</v>
      </c>
      <c r="Y30" s="106" t="s">
        <v>2933</v>
      </c>
      <c r="Z30" s="47">
        <v>63</v>
      </c>
    </row>
    <row r="31" spans="1:26" ht="18" customHeight="1">
      <c r="A31" s="89">
        <f>VLOOKUP(Z31,貼付け!A:C,2,0)</f>
        <v>2295</v>
      </c>
      <c r="B31" s="10" t="s">
        <v>538</v>
      </c>
      <c r="C31" s="10" t="s">
        <v>282</v>
      </c>
      <c r="D31" s="10" t="s">
        <v>228</v>
      </c>
      <c r="E31" s="11" t="s">
        <v>2647</v>
      </c>
      <c r="F31" s="11" t="s">
        <v>20</v>
      </c>
      <c r="G31" s="12" t="s">
        <v>12</v>
      </c>
      <c r="H31" s="13" t="s">
        <v>16</v>
      </c>
      <c r="I31" s="23" t="s">
        <v>2934</v>
      </c>
      <c r="J31" s="14">
        <v>11</v>
      </c>
      <c r="K31" s="15" t="s">
        <v>13</v>
      </c>
      <c r="L31" s="16">
        <v>0</v>
      </c>
      <c r="M31" s="17" t="s">
        <v>14</v>
      </c>
      <c r="N31" s="17">
        <v>12</v>
      </c>
      <c r="O31" s="17" t="s">
        <v>13</v>
      </c>
      <c r="P31" s="18">
        <v>0</v>
      </c>
      <c r="Q31" s="19">
        <v>12</v>
      </c>
      <c r="R31" s="18" t="s">
        <v>13</v>
      </c>
      <c r="S31" s="18">
        <v>0</v>
      </c>
      <c r="T31" s="18" t="s">
        <v>14</v>
      </c>
      <c r="U31" s="20">
        <v>17</v>
      </c>
      <c r="V31" s="18" t="s">
        <v>13</v>
      </c>
      <c r="W31" s="21">
        <v>0</v>
      </c>
      <c r="X31" s="22" t="s">
        <v>1104</v>
      </c>
      <c r="Y31" s="106" t="s">
        <v>2648</v>
      </c>
      <c r="Z31" s="47">
        <v>85</v>
      </c>
    </row>
    <row r="32" spans="1:26" ht="18" customHeight="1">
      <c r="A32" s="89">
        <f>VLOOKUP(Z32,貼付け!A:C,2,0)</f>
        <v>1905</v>
      </c>
      <c r="B32" s="10" t="s">
        <v>492</v>
      </c>
      <c r="C32" s="10" t="s">
        <v>709</v>
      </c>
      <c r="D32" s="10" t="s">
        <v>228</v>
      </c>
      <c r="E32" s="11" t="s">
        <v>2662</v>
      </c>
      <c r="F32" s="11" t="s">
        <v>20</v>
      </c>
      <c r="G32" s="12" t="s">
        <v>12</v>
      </c>
      <c r="H32" s="13" t="s">
        <v>16</v>
      </c>
      <c r="I32" s="10" t="s">
        <v>710</v>
      </c>
      <c r="J32" s="14">
        <v>10</v>
      </c>
      <c r="K32" s="15" t="s">
        <v>13</v>
      </c>
      <c r="L32" s="16">
        <v>0</v>
      </c>
      <c r="M32" s="17" t="s">
        <v>14</v>
      </c>
      <c r="N32" s="17">
        <v>16</v>
      </c>
      <c r="O32" s="17" t="s">
        <v>13</v>
      </c>
      <c r="P32" s="18">
        <v>0</v>
      </c>
      <c r="Q32" s="19"/>
      <c r="R32" s="18"/>
      <c r="S32" s="18"/>
      <c r="T32" s="18"/>
      <c r="U32" s="20"/>
      <c r="V32" s="18"/>
      <c r="W32" s="21"/>
      <c r="X32" s="22" t="s">
        <v>2494</v>
      </c>
      <c r="Y32" s="106" t="s">
        <v>2495</v>
      </c>
      <c r="Z32" s="47">
        <v>161</v>
      </c>
    </row>
    <row r="33" spans="1:26" ht="18" customHeight="1">
      <c r="A33" s="89">
        <f>VLOOKUP(Z33,貼付け!A:C,2,0)</f>
        <v>2494</v>
      </c>
      <c r="B33" s="10" t="s">
        <v>549</v>
      </c>
      <c r="C33" s="10" t="s">
        <v>785</v>
      </c>
      <c r="D33" s="10" t="s">
        <v>228</v>
      </c>
      <c r="E33" s="11" t="s">
        <v>978</v>
      </c>
      <c r="F33" s="11" t="s">
        <v>29</v>
      </c>
      <c r="G33" s="12" t="s">
        <v>15</v>
      </c>
      <c r="H33" s="13" t="s">
        <v>17</v>
      </c>
      <c r="I33" s="10" t="s">
        <v>979</v>
      </c>
      <c r="J33" s="14">
        <v>10</v>
      </c>
      <c r="K33" s="15" t="s">
        <v>13</v>
      </c>
      <c r="L33" s="16">
        <v>0</v>
      </c>
      <c r="M33" s="17" t="s">
        <v>14</v>
      </c>
      <c r="N33" s="17">
        <v>12</v>
      </c>
      <c r="O33" s="17" t="s">
        <v>13</v>
      </c>
      <c r="P33" s="18">
        <v>0</v>
      </c>
      <c r="Q33" s="19">
        <v>12</v>
      </c>
      <c r="R33" s="18" t="s">
        <v>13</v>
      </c>
      <c r="S33" s="18">
        <v>0</v>
      </c>
      <c r="T33" s="18" t="s">
        <v>14</v>
      </c>
      <c r="U33" s="20">
        <v>15</v>
      </c>
      <c r="V33" s="18" t="s">
        <v>13</v>
      </c>
      <c r="W33" s="21">
        <v>0</v>
      </c>
      <c r="X33" s="22" t="s">
        <v>980</v>
      </c>
      <c r="Y33" s="106" t="s">
        <v>2532</v>
      </c>
      <c r="Z33" s="47">
        <v>196</v>
      </c>
    </row>
    <row r="34" spans="1:26" ht="18" customHeight="1">
      <c r="A34" s="89">
        <f>VLOOKUP(Z34,貼付け!A:C,2,0)</f>
        <v>3134</v>
      </c>
      <c r="B34" s="10" t="s">
        <v>2774</v>
      </c>
      <c r="C34" s="10" t="s">
        <v>227</v>
      </c>
      <c r="D34" s="10" t="s">
        <v>228</v>
      </c>
      <c r="E34" s="11" t="s">
        <v>2775</v>
      </c>
      <c r="F34" s="11" t="s">
        <v>29</v>
      </c>
      <c r="G34" s="12" t="s">
        <v>12</v>
      </c>
      <c r="H34" s="13" t="s">
        <v>16</v>
      </c>
      <c r="I34" s="10" t="s">
        <v>2776</v>
      </c>
      <c r="J34" s="14">
        <v>9</v>
      </c>
      <c r="K34" s="15" t="s">
        <v>13</v>
      </c>
      <c r="L34" s="16">
        <v>0</v>
      </c>
      <c r="M34" s="17" t="s">
        <v>14</v>
      </c>
      <c r="N34" s="17">
        <v>13</v>
      </c>
      <c r="O34" s="17" t="s">
        <v>13</v>
      </c>
      <c r="P34" s="18">
        <v>0</v>
      </c>
      <c r="Q34" s="19"/>
      <c r="R34" s="18"/>
      <c r="S34" s="18"/>
      <c r="T34" s="18"/>
      <c r="U34" s="20"/>
      <c r="V34" s="18"/>
      <c r="W34" s="21"/>
      <c r="X34" s="22" t="s">
        <v>2777</v>
      </c>
      <c r="Y34" s="106" t="s">
        <v>2778</v>
      </c>
      <c r="Z34" s="47">
        <v>310</v>
      </c>
    </row>
    <row r="35" spans="1:26" ht="18" customHeight="1">
      <c r="A35" s="89">
        <f>VLOOKUP(Z35,貼付け!A:C,2,0)</f>
        <v>1309</v>
      </c>
      <c r="B35" s="10" t="s">
        <v>2269</v>
      </c>
      <c r="C35" s="10" t="s">
        <v>2113</v>
      </c>
      <c r="D35" s="10" t="s">
        <v>892</v>
      </c>
      <c r="E35" s="11" t="s">
        <v>2358</v>
      </c>
      <c r="F35" s="11" t="s">
        <v>20</v>
      </c>
      <c r="G35" s="12" t="s">
        <v>15</v>
      </c>
      <c r="H35" s="13" t="s">
        <v>17</v>
      </c>
      <c r="I35" s="10" t="s">
        <v>2359</v>
      </c>
      <c r="J35" s="14">
        <v>9</v>
      </c>
      <c r="K35" s="15" t="s">
        <v>13</v>
      </c>
      <c r="L35" s="16">
        <v>0</v>
      </c>
      <c r="M35" s="17" t="s">
        <v>14</v>
      </c>
      <c r="N35" s="17">
        <v>12</v>
      </c>
      <c r="O35" s="17" t="s">
        <v>13</v>
      </c>
      <c r="P35" s="18">
        <v>0</v>
      </c>
      <c r="Q35" s="19">
        <v>12</v>
      </c>
      <c r="R35" s="18" t="s">
        <v>13</v>
      </c>
      <c r="S35" s="18">
        <v>0</v>
      </c>
      <c r="T35" s="18" t="s">
        <v>14</v>
      </c>
      <c r="U35" s="20">
        <v>17</v>
      </c>
      <c r="V35" s="18" t="s">
        <v>13</v>
      </c>
      <c r="W35" s="21">
        <v>0</v>
      </c>
      <c r="X35" s="22" t="s">
        <v>2360</v>
      </c>
      <c r="Y35" s="106" t="s">
        <v>16</v>
      </c>
      <c r="Z35" s="47">
        <v>24</v>
      </c>
    </row>
    <row r="36" spans="1:26" ht="18" customHeight="1">
      <c r="A36" s="89">
        <f>VLOOKUP(Z36,貼付け!A:C,2,0)</f>
        <v>1308</v>
      </c>
      <c r="B36" s="10" t="s">
        <v>2268</v>
      </c>
      <c r="C36" s="10" t="s">
        <v>2113</v>
      </c>
      <c r="D36" s="10" t="s">
        <v>892</v>
      </c>
      <c r="E36" s="11" t="s">
        <v>2365</v>
      </c>
      <c r="F36" s="11" t="s">
        <v>20</v>
      </c>
      <c r="G36" s="12" t="s">
        <v>15</v>
      </c>
      <c r="H36" s="13" t="s">
        <v>17</v>
      </c>
      <c r="I36" s="10" t="s">
        <v>2366</v>
      </c>
      <c r="J36" s="14">
        <v>9</v>
      </c>
      <c r="K36" s="15" t="s">
        <v>13</v>
      </c>
      <c r="L36" s="16">
        <v>0</v>
      </c>
      <c r="M36" s="17" t="s">
        <v>14</v>
      </c>
      <c r="N36" s="17">
        <v>12</v>
      </c>
      <c r="O36" s="17" t="s">
        <v>13</v>
      </c>
      <c r="P36" s="18">
        <v>0</v>
      </c>
      <c r="Q36" s="19">
        <v>12</v>
      </c>
      <c r="R36" s="18" t="s">
        <v>13</v>
      </c>
      <c r="S36" s="18">
        <v>0</v>
      </c>
      <c r="T36" s="18" t="s">
        <v>14</v>
      </c>
      <c r="U36" s="20">
        <v>17</v>
      </c>
      <c r="V36" s="18" t="s">
        <v>13</v>
      </c>
      <c r="W36" s="21">
        <v>0</v>
      </c>
      <c r="X36" s="22" t="s">
        <v>2360</v>
      </c>
      <c r="Y36" s="106" t="s">
        <v>16</v>
      </c>
      <c r="Z36" s="47">
        <v>26</v>
      </c>
    </row>
    <row r="37" spans="1:26" ht="18" customHeight="1">
      <c r="A37" s="89">
        <f>VLOOKUP(Z37,貼付け!A:C,2,0)</f>
        <v>2915</v>
      </c>
      <c r="B37" s="10" t="s">
        <v>2282</v>
      </c>
      <c r="C37" s="10" t="s">
        <v>2324</v>
      </c>
      <c r="D37" s="10" t="s">
        <v>892</v>
      </c>
      <c r="E37" s="11" t="s">
        <v>2741</v>
      </c>
      <c r="F37" s="11" t="s">
        <v>29</v>
      </c>
      <c r="G37" s="12" t="s">
        <v>12</v>
      </c>
      <c r="H37" s="13" t="s">
        <v>16</v>
      </c>
      <c r="I37" s="23" t="s">
        <v>2932</v>
      </c>
      <c r="J37" s="14">
        <v>9</v>
      </c>
      <c r="K37" s="15" t="s">
        <v>13</v>
      </c>
      <c r="L37" s="16">
        <v>0</v>
      </c>
      <c r="M37" s="17" t="s">
        <v>14</v>
      </c>
      <c r="N37" s="17">
        <v>12</v>
      </c>
      <c r="O37" s="17" t="s">
        <v>13</v>
      </c>
      <c r="P37" s="18">
        <v>0</v>
      </c>
      <c r="Q37" s="19">
        <v>13</v>
      </c>
      <c r="R37" s="18" t="s">
        <v>13</v>
      </c>
      <c r="S37" s="18">
        <v>0</v>
      </c>
      <c r="T37" s="18" t="s">
        <v>14</v>
      </c>
      <c r="U37" s="20">
        <v>16</v>
      </c>
      <c r="V37" s="18" t="s">
        <v>13</v>
      </c>
      <c r="W37" s="21">
        <v>0</v>
      </c>
      <c r="X37" s="22" t="s">
        <v>2742</v>
      </c>
      <c r="Y37" s="106" t="s">
        <v>2935</v>
      </c>
      <c r="Z37" s="47">
        <v>86</v>
      </c>
    </row>
    <row r="38" spans="1:26" ht="18" customHeight="1">
      <c r="A38" s="89">
        <f>VLOOKUP(Z38,貼付け!A:C,2,0)</f>
        <v>1964</v>
      </c>
      <c r="B38" s="10" t="s">
        <v>494</v>
      </c>
      <c r="C38" s="10" t="s">
        <v>68</v>
      </c>
      <c r="D38" s="10" t="s">
        <v>69</v>
      </c>
      <c r="E38" s="11" t="s">
        <v>786</v>
      </c>
      <c r="F38" s="11" t="s">
        <v>20</v>
      </c>
      <c r="G38" s="12" t="s">
        <v>12</v>
      </c>
      <c r="H38" s="13" t="s">
        <v>16</v>
      </c>
      <c r="I38" s="10" t="s">
        <v>787</v>
      </c>
      <c r="J38" s="14">
        <v>9</v>
      </c>
      <c r="K38" s="15" t="s">
        <v>13</v>
      </c>
      <c r="L38" s="16">
        <v>0</v>
      </c>
      <c r="M38" s="17" t="s">
        <v>14</v>
      </c>
      <c r="N38" s="17">
        <v>15</v>
      </c>
      <c r="O38" s="17" t="s">
        <v>13</v>
      </c>
      <c r="P38" s="18">
        <v>0</v>
      </c>
      <c r="Q38" s="19"/>
      <c r="R38" s="18"/>
      <c r="S38" s="18"/>
      <c r="T38" s="18"/>
      <c r="U38" s="20"/>
      <c r="V38" s="18"/>
      <c r="W38" s="21"/>
      <c r="X38" s="22" t="s">
        <v>788</v>
      </c>
      <c r="Y38" s="106" t="s">
        <v>1030</v>
      </c>
      <c r="Z38" s="47">
        <v>50</v>
      </c>
    </row>
    <row r="39" spans="1:26" ht="18" customHeight="1">
      <c r="A39" s="89">
        <f>VLOOKUP(Z39,貼付け!A:C,2,0)</f>
        <v>1507</v>
      </c>
      <c r="B39" s="10" t="s">
        <v>82</v>
      </c>
      <c r="C39" s="10" t="s">
        <v>68</v>
      </c>
      <c r="D39" s="10" t="s">
        <v>69</v>
      </c>
      <c r="E39" s="11" t="s">
        <v>83</v>
      </c>
      <c r="F39" s="11" t="s">
        <v>52</v>
      </c>
      <c r="G39" s="12" t="s">
        <v>12</v>
      </c>
      <c r="H39" s="13" t="s">
        <v>16</v>
      </c>
      <c r="I39" s="10" t="s">
        <v>84</v>
      </c>
      <c r="J39" s="14">
        <v>8</v>
      </c>
      <c r="K39" s="15" t="s">
        <v>13</v>
      </c>
      <c r="L39" s="16">
        <v>45</v>
      </c>
      <c r="M39" s="17" t="s">
        <v>14</v>
      </c>
      <c r="N39" s="17">
        <v>12</v>
      </c>
      <c r="O39" s="17" t="s">
        <v>13</v>
      </c>
      <c r="P39" s="18">
        <v>0</v>
      </c>
      <c r="Q39" s="19"/>
      <c r="R39" s="18"/>
      <c r="S39" s="18"/>
      <c r="T39" s="18"/>
      <c r="U39" s="20"/>
      <c r="V39" s="18"/>
      <c r="W39" s="21"/>
      <c r="X39" s="22" t="s">
        <v>571</v>
      </c>
      <c r="Y39" s="106" t="s">
        <v>16</v>
      </c>
      <c r="Z39" s="47">
        <v>64</v>
      </c>
    </row>
    <row r="40" spans="1:26" ht="18" customHeight="1">
      <c r="A40" s="89">
        <f>VLOOKUP(Z40,貼付け!A:C,2,0)</f>
        <v>2571</v>
      </c>
      <c r="B40" s="10" t="s">
        <v>67</v>
      </c>
      <c r="C40" s="10" t="s">
        <v>68</v>
      </c>
      <c r="D40" s="10" t="s">
        <v>69</v>
      </c>
      <c r="E40" s="11" t="s">
        <v>1029</v>
      </c>
      <c r="F40" s="11" t="s">
        <v>20</v>
      </c>
      <c r="G40" s="12" t="s">
        <v>12</v>
      </c>
      <c r="H40" s="13" t="s">
        <v>16</v>
      </c>
      <c r="I40" s="10" t="s">
        <v>70</v>
      </c>
      <c r="J40" s="14">
        <v>9</v>
      </c>
      <c r="K40" s="15" t="s">
        <v>13</v>
      </c>
      <c r="L40" s="16">
        <v>0</v>
      </c>
      <c r="M40" s="17" t="s">
        <v>14</v>
      </c>
      <c r="N40" s="17">
        <v>13</v>
      </c>
      <c r="O40" s="17" t="s">
        <v>13</v>
      </c>
      <c r="P40" s="18">
        <v>0</v>
      </c>
      <c r="Q40" s="19">
        <v>16</v>
      </c>
      <c r="R40" s="18" t="s">
        <v>13</v>
      </c>
      <c r="S40" s="18">
        <v>0</v>
      </c>
      <c r="T40" s="18" t="s">
        <v>14</v>
      </c>
      <c r="U40" s="20">
        <v>19</v>
      </c>
      <c r="V40" s="18" t="s">
        <v>13</v>
      </c>
      <c r="W40" s="21">
        <v>0</v>
      </c>
      <c r="X40" s="22" t="s">
        <v>570</v>
      </c>
      <c r="Y40" s="106" t="s">
        <v>16</v>
      </c>
      <c r="Z40" s="47">
        <v>197</v>
      </c>
    </row>
    <row r="41" spans="1:26" ht="18" customHeight="1">
      <c r="A41" s="89">
        <f>VLOOKUP(Z41,貼付け!A:C,2,0)</f>
        <v>1403</v>
      </c>
      <c r="B41" s="10" t="s">
        <v>1085</v>
      </c>
      <c r="C41" s="10" t="s">
        <v>333</v>
      </c>
      <c r="D41" s="10" t="s">
        <v>19</v>
      </c>
      <c r="E41" s="11" t="s">
        <v>334</v>
      </c>
      <c r="F41" s="11" t="s">
        <v>20</v>
      </c>
      <c r="G41" s="12" t="s">
        <v>12</v>
      </c>
      <c r="H41" s="13" t="s">
        <v>16</v>
      </c>
      <c r="I41" s="10" t="s">
        <v>335</v>
      </c>
      <c r="J41" s="14">
        <v>9</v>
      </c>
      <c r="K41" s="15" t="s">
        <v>13</v>
      </c>
      <c r="L41" s="16">
        <v>0</v>
      </c>
      <c r="M41" s="17" t="s">
        <v>14</v>
      </c>
      <c r="N41" s="17">
        <v>12</v>
      </c>
      <c r="O41" s="17" t="s">
        <v>13</v>
      </c>
      <c r="P41" s="18">
        <v>30</v>
      </c>
      <c r="Q41" s="19">
        <v>12</v>
      </c>
      <c r="R41" s="18" t="s">
        <v>13</v>
      </c>
      <c r="S41" s="18">
        <v>30</v>
      </c>
      <c r="T41" s="18" t="s">
        <v>14</v>
      </c>
      <c r="U41" s="20">
        <v>15</v>
      </c>
      <c r="V41" s="18" t="s">
        <v>13</v>
      </c>
      <c r="W41" s="21">
        <v>0</v>
      </c>
      <c r="X41" s="22" t="s">
        <v>572</v>
      </c>
      <c r="Y41" s="106" t="s">
        <v>2232</v>
      </c>
      <c r="Z41" s="47">
        <v>134</v>
      </c>
    </row>
    <row r="42" spans="1:26" ht="18" customHeight="1">
      <c r="A42" s="89">
        <f>VLOOKUP(Z42,貼付け!A:C,2,0)</f>
        <v>321</v>
      </c>
      <c r="B42" s="10" t="s">
        <v>202</v>
      </c>
      <c r="C42" s="10" t="s">
        <v>203</v>
      </c>
      <c r="D42" s="10" t="s">
        <v>19</v>
      </c>
      <c r="E42" s="11" t="s">
        <v>1031</v>
      </c>
      <c r="F42" s="11" t="s">
        <v>20</v>
      </c>
      <c r="G42" s="12" t="s">
        <v>12</v>
      </c>
      <c r="H42" s="59" t="s">
        <v>16</v>
      </c>
      <c r="I42" s="10" t="s">
        <v>204</v>
      </c>
      <c r="J42" s="14"/>
      <c r="K42" s="15"/>
      <c r="L42" s="16"/>
      <c r="M42" s="17"/>
      <c r="N42" s="17"/>
      <c r="O42" s="17"/>
      <c r="P42" s="18"/>
      <c r="Q42" s="19">
        <v>13</v>
      </c>
      <c r="R42" s="18" t="s">
        <v>13</v>
      </c>
      <c r="S42" s="18">
        <v>0</v>
      </c>
      <c r="T42" s="18" t="s">
        <v>14</v>
      </c>
      <c r="U42" s="20">
        <v>16</v>
      </c>
      <c r="V42" s="18" t="s">
        <v>13</v>
      </c>
      <c r="W42" s="21">
        <v>0</v>
      </c>
      <c r="X42" s="22" t="s">
        <v>1083</v>
      </c>
      <c r="Y42" s="106" t="s">
        <v>2685</v>
      </c>
      <c r="Z42" s="47">
        <v>267</v>
      </c>
    </row>
    <row r="43" spans="1:26" ht="18" customHeight="1">
      <c r="A43" s="89">
        <f>VLOOKUP(Z43,貼付け!A:C,2,0)</f>
        <v>1801</v>
      </c>
      <c r="B43" s="10" t="s">
        <v>104</v>
      </c>
      <c r="C43" s="10" t="s">
        <v>105</v>
      </c>
      <c r="D43" s="10" t="s">
        <v>106</v>
      </c>
      <c r="E43" s="11" t="s">
        <v>107</v>
      </c>
      <c r="F43" s="11" t="s">
        <v>20</v>
      </c>
      <c r="G43" s="12" t="s">
        <v>12</v>
      </c>
      <c r="H43" s="13" t="s">
        <v>16</v>
      </c>
      <c r="I43" s="10" t="s">
        <v>573</v>
      </c>
      <c r="J43" s="14">
        <v>10</v>
      </c>
      <c r="K43" s="15" t="s">
        <v>13</v>
      </c>
      <c r="L43" s="16">
        <v>0</v>
      </c>
      <c r="M43" s="17" t="s">
        <v>14</v>
      </c>
      <c r="N43" s="17">
        <v>12</v>
      </c>
      <c r="O43" s="17" t="s">
        <v>13</v>
      </c>
      <c r="P43" s="18">
        <v>0</v>
      </c>
      <c r="Q43" s="19">
        <v>16</v>
      </c>
      <c r="R43" s="18" t="s">
        <v>13</v>
      </c>
      <c r="S43" s="18">
        <v>0</v>
      </c>
      <c r="T43" s="18" t="s">
        <v>14</v>
      </c>
      <c r="U43" s="20">
        <v>22</v>
      </c>
      <c r="V43" s="18" t="s">
        <v>13</v>
      </c>
      <c r="W43" s="21">
        <v>0</v>
      </c>
      <c r="X43" s="22" t="s">
        <v>574</v>
      </c>
      <c r="Y43" s="106" t="s">
        <v>2739</v>
      </c>
      <c r="Z43" s="47">
        <v>2</v>
      </c>
    </row>
    <row r="44" spans="1:26" ht="18" customHeight="1">
      <c r="A44" s="89">
        <f>VLOOKUP(Z44,貼付け!A:C,2,0)</f>
        <v>2682</v>
      </c>
      <c r="B44" s="10" t="s">
        <v>498</v>
      </c>
      <c r="C44" s="10" t="s">
        <v>711</v>
      </c>
      <c r="D44" s="10" t="s">
        <v>106</v>
      </c>
      <c r="E44" s="11" t="s">
        <v>2421</v>
      </c>
      <c r="F44" s="11" t="s">
        <v>39</v>
      </c>
      <c r="G44" s="12" t="s">
        <v>12</v>
      </c>
      <c r="H44" s="13" t="s">
        <v>16</v>
      </c>
      <c r="I44" s="23" t="s">
        <v>1032</v>
      </c>
      <c r="J44" s="14">
        <v>9</v>
      </c>
      <c r="K44" s="15" t="s">
        <v>13</v>
      </c>
      <c r="L44" s="16">
        <v>0</v>
      </c>
      <c r="M44" s="17" t="s">
        <v>14</v>
      </c>
      <c r="N44" s="17">
        <v>13</v>
      </c>
      <c r="O44" s="17" t="s">
        <v>13</v>
      </c>
      <c r="P44" s="18">
        <v>0</v>
      </c>
      <c r="Q44" s="19">
        <v>14</v>
      </c>
      <c r="R44" s="18" t="s">
        <v>13</v>
      </c>
      <c r="S44" s="18">
        <v>0</v>
      </c>
      <c r="T44" s="18" t="s">
        <v>14</v>
      </c>
      <c r="U44" s="20">
        <v>17</v>
      </c>
      <c r="V44" s="18" t="s">
        <v>13</v>
      </c>
      <c r="W44" s="21">
        <v>0</v>
      </c>
      <c r="X44" s="22" t="s">
        <v>713</v>
      </c>
      <c r="Y44" s="106" t="s">
        <v>1597</v>
      </c>
      <c r="Z44" s="47">
        <v>89</v>
      </c>
    </row>
    <row r="45" spans="1:26" ht="18" customHeight="1">
      <c r="A45" s="89">
        <f>VLOOKUP(Z45,貼付け!A:C,2,0)</f>
        <v>3013</v>
      </c>
      <c r="B45" s="10" t="s">
        <v>2198</v>
      </c>
      <c r="C45" s="10" t="s">
        <v>2197</v>
      </c>
      <c r="D45" s="10" t="s">
        <v>106</v>
      </c>
      <c r="E45" s="11" t="s">
        <v>2760</v>
      </c>
      <c r="F45" s="11" t="s">
        <v>20</v>
      </c>
      <c r="G45" s="12" t="s">
        <v>12</v>
      </c>
      <c r="H45" s="13" t="s">
        <v>16</v>
      </c>
      <c r="I45" s="10" t="s">
        <v>2200</v>
      </c>
      <c r="J45" s="14"/>
      <c r="K45" s="15"/>
      <c r="L45" s="16"/>
      <c r="M45" s="17"/>
      <c r="N45" s="17"/>
      <c r="O45" s="17"/>
      <c r="P45" s="18"/>
      <c r="Q45" s="19">
        <v>13</v>
      </c>
      <c r="R45" s="18" t="s">
        <v>13</v>
      </c>
      <c r="S45" s="18">
        <v>0</v>
      </c>
      <c r="T45" s="18" t="s">
        <v>14</v>
      </c>
      <c r="U45" s="20">
        <v>19</v>
      </c>
      <c r="V45" s="18" t="s">
        <v>13</v>
      </c>
      <c r="W45" s="21">
        <v>0</v>
      </c>
      <c r="X45" s="22"/>
      <c r="Y45" s="106" t="s">
        <v>2936</v>
      </c>
      <c r="Z45" s="47">
        <v>299</v>
      </c>
    </row>
    <row r="46" spans="1:26" ht="18" customHeight="1">
      <c r="A46" s="89">
        <f>VLOOKUP(Z46,貼付け!A:C,2,0)</f>
        <v>2036</v>
      </c>
      <c r="B46" s="10" t="s">
        <v>2278</v>
      </c>
      <c r="C46" s="10" t="s">
        <v>865</v>
      </c>
      <c r="D46" s="10" t="s">
        <v>106</v>
      </c>
      <c r="E46" s="11" t="s">
        <v>2737</v>
      </c>
      <c r="F46" s="11" t="s">
        <v>29</v>
      </c>
      <c r="G46" s="12" t="s">
        <v>12</v>
      </c>
      <c r="H46" s="13" t="s">
        <v>16</v>
      </c>
      <c r="I46" s="10" t="s">
        <v>866</v>
      </c>
      <c r="J46" s="14">
        <v>8</v>
      </c>
      <c r="K46" s="15" t="s">
        <v>13</v>
      </c>
      <c r="L46" s="16">
        <v>0</v>
      </c>
      <c r="M46" s="17" t="s">
        <v>14</v>
      </c>
      <c r="N46" s="17">
        <v>14</v>
      </c>
      <c r="O46" s="17" t="s">
        <v>13</v>
      </c>
      <c r="P46" s="18">
        <v>0</v>
      </c>
      <c r="Q46" s="19"/>
      <c r="R46" s="18"/>
      <c r="S46" s="18"/>
      <c r="T46" s="18"/>
      <c r="U46" s="20"/>
      <c r="V46" s="18"/>
      <c r="W46" s="21"/>
      <c r="X46" s="22"/>
      <c r="Y46" s="106" t="s">
        <v>2738</v>
      </c>
      <c r="Z46" s="47">
        <v>305</v>
      </c>
    </row>
    <row r="47" spans="1:26" ht="18" customHeight="1">
      <c r="A47" s="89">
        <f>VLOOKUP(Z47,貼付け!A:C,2,0)</f>
        <v>1702</v>
      </c>
      <c r="B47" s="10" t="s">
        <v>2361</v>
      </c>
      <c r="C47" s="10" t="s">
        <v>2362</v>
      </c>
      <c r="D47" s="10" t="s">
        <v>326</v>
      </c>
      <c r="E47" s="11" t="s">
        <v>2363</v>
      </c>
      <c r="F47" s="11" t="s">
        <v>20</v>
      </c>
      <c r="G47" s="12" t="s">
        <v>15</v>
      </c>
      <c r="H47" s="13" t="s">
        <v>17</v>
      </c>
      <c r="I47" s="10" t="s">
        <v>2364</v>
      </c>
      <c r="J47" s="14">
        <v>9</v>
      </c>
      <c r="K47" s="15" t="s">
        <v>13</v>
      </c>
      <c r="L47" s="16">
        <v>0</v>
      </c>
      <c r="M47" s="17" t="s">
        <v>14</v>
      </c>
      <c r="N47" s="17">
        <v>12</v>
      </c>
      <c r="O47" s="17" t="s">
        <v>13</v>
      </c>
      <c r="P47" s="18">
        <v>0</v>
      </c>
      <c r="Q47" s="19">
        <v>12</v>
      </c>
      <c r="R47" s="18" t="s">
        <v>13</v>
      </c>
      <c r="S47" s="18">
        <v>0</v>
      </c>
      <c r="T47" s="18" t="s">
        <v>14</v>
      </c>
      <c r="U47" s="20">
        <v>17</v>
      </c>
      <c r="V47" s="18" t="s">
        <v>13</v>
      </c>
      <c r="W47" s="21">
        <v>0</v>
      </c>
      <c r="X47" s="22" t="s">
        <v>2360</v>
      </c>
      <c r="Y47" s="106" t="s">
        <v>16</v>
      </c>
      <c r="Z47" s="47">
        <v>25</v>
      </c>
    </row>
    <row r="48" spans="1:26" ht="18" customHeight="1">
      <c r="A48" s="89">
        <f>VLOOKUP(Z48,貼付け!A:C,2,0)</f>
        <v>356</v>
      </c>
      <c r="B48" s="10" t="s">
        <v>425</v>
      </c>
      <c r="C48" s="10" t="s">
        <v>426</v>
      </c>
      <c r="D48" s="10" t="s">
        <v>326</v>
      </c>
      <c r="E48" s="11" t="s">
        <v>427</v>
      </c>
      <c r="F48" s="11" t="s">
        <v>39</v>
      </c>
      <c r="G48" s="12" t="s">
        <v>12</v>
      </c>
      <c r="H48" s="13" t="s">
        <v>16</v>
      </c>
      <c r="I48" s="10" t="s">
        <v>428</v>
      </c>
      <c r="J48" s="14">
        <v>8</v>
      </c>
      <c r="K48" s="15" t="s">
        <v>13</v>
      </c>
      <c r="L48" s="16">
        <v>0</v>
      </c>
      <c r="M48" s="17" t="s">
        <v>14</v>
      </c>
      <c r="N48" s="17">
        <v>12</v>
      </c>
      <c r="O48" s="17" t="s">
        <v>13</v>
      </c>
      <c r="P48" s="18">
        <v>0</v>
      </c>
      <c r="Q48" s="19">
        <v>12</v>
      </c>
      <c r="R48" s="18" t="s">
        <v>13</v>
      </c>
      <c r="S48" s="18">
        <v>0</v>
      </c>
      <c r="T48" s="18" t="s">
        <v>14</v>
      </c>
      <c r="U48" s="20">
        <v>14</v>
      </c>
      <c r="V48" s="18" t="s">
        <v>13</v>
      </c>
      <c r="W48" s="21">
        <v>0</v>
      </c>
      <c r="X48" s="22" t="s">
        <v>575</v>
      </c>
      <c r="Y48" s="106" t="s">
        <v>714</v>
      </c>
      <c r="Z48" s="47">
        <v>245</v>
      </c>
    </row>
    <row r="49" spans="1:26" ht="18" customHeight="1">
      <c r="A49" s="89">
        <f>VLOOKUP(Z49,貼付け!A:C,2,0)</f>
        <v>797</v>
      </c>
      <c r="B49" s="10" t="s">
        <v>324</v>
      </c>
      <c r="C49" s="10" t="s">
        <v>325</v>
      </c>
      <c r="D49" s="10" t="s">
        <v>326</v>
      </c>
      <c r="E49" s="11" t="s">
        <v>327</v>
      </c>
      <c r="F49" s="11" t="s">
        <v>29</v>
      </c>
      <c r="G49" s="12" t="s">
        <v>12</v>
      </c>
      <c r="H49" s="13" t="s">
        <v>16</v>
      </c>
      <c r="I49" s="10" t="s">
        <v>328</v>
      </c>
      <c r="J49" s="14">
        <v>9</v>
      </c>
      <c r="K49" s="15" t="s">
        <v>13</v>
      </c>
      <c r="L49" s="16">
        <v>30</v>
      </c>
      <c r="M49" s="17" t="s">
        <v>14</v>
      </c>
      <c r="N49" s="17">
        <v>11</v>
      </c>
      <c r="O49" s="17" t="s">
        <v>13</v>
      </c>
      <c r="P49" s="18">
        <v>0</v>
      </c>
      <c r="Q49" s="19"/>
      <c r="R49" s="18"/>
      <c r="S49" s="18"/>
      <c r="T49" s="18"/>
      <c r="U49" s="20"/>
      <c r="V49" s="18"/>
      <c r="W49" s="21"/>
      <c r="X49" s="22"/>
      <c r="Y49" s="106" t="s">
        <v>2937</v>
      </c>
      <c r="Z49" s="47">
        <v>270</v>
      </c>
    </row>
    <row r="50" spans="1:26" ht="18" customHeight="1">
      <c r="A50" s="89">
        <f>VLOOKUP(Z50,貼付け!A:C,2,0)</f>
        <v>280</v>
      </c>
      <c r="B50" s="10" t="s">
        <v>363</v>
      </c>
      <c r="C50" s="10" t="s">
        <v>364</v>
      </c>
      <c r="D50" s="10" t="s">
        <v>136</v>
      </c>
      <c r="E50" s="11" t="s">
        <v>365</v>
      </c>
      <c r="F50" s="11" t="s">
        <v>29</v>
      </c>
      <c r="G50" s="12" t="s">
        <v>12</v>
      </c>
      <c r="H50" s="13" t="s">
        <v>16</v>
      </c>
      <c r="I50" s="10" t="s">
        <v>366</v>
      </c>
      <c r="J50" s="14"/>
      <c r="K50" s="15"/>
      <c r="L50" s="16"/>
      <c r="M50" s="17"/>
      <c r="N50" s="17"/>
      <c r="O50" s="17"/>
      <c r="P50" s="18"/>
      <c r="Q50" s="19">
        <v>20</v>
      </c>
      <c r="R50" s="18" t="s">
        <v>13</v>
      </c>
      <c r="S50" s="18">
        <v>0</v>
      </c>
      <c r="T50" s="18" t="s">
        <v>14</v>
      </c>
      <c r="U50" s="20">
        <v>21</v>
      </c>
      <c r="V50" s="18" t="s">
        <v>13</v>
      </c>
      <c r="W50" s="21">
        <v>0</v>
      </c>
      <c r="X50" s="22"/>
      <c r="Y50" s="106" t="s">
        <v>16</v>
      </c>
      <c r="Z50" s="47">
        <v>5</v>
      </c>
    </row>
    <row r="51" spans="1:26" ht="18" customHeight="1">
      <c r="A51" s="89">
        <f>VLOOKUP(Z51,貼付け!A:C,2,0)</f>
        <v>1891</v>
      </c>
      <c r="B51" s="10" t="s">
        <v>134</v>
      </c>
      <c r="C51" s="10" t="s">
        <v>135</v>
      </c>
      <c r="D51" s="10" t="s">
        <v>136</v>
      </c>
      <c r="E51" s="11" t="s">
        <v>2668</v>
      </c>
      <c r="F51" s="11" t="s">
        <v>20</v>
      </c>
      <c r="G51" s="12" t="s">
        <v>15</v>
      </c>
      <c r="H51" s="13" t="s">
        <v>17</v>
      </c>
      <c r="I51" s="10" t="s">
        <v>137</v>
      </c>
      <c r="J51" s="14">
        <v>9</v>
      </c>
      <c r="K51" s="15" t="s">
        <v>13</v>
      </c>
      <c r="L51" s="16">
        <v>0</v>
      </c>
      <c r="M51" s="17" t="s">
        <v>14</v>
      </c>
      <c r="N51" s="17">
        <v>11</v>
      </c>
      <c r="O51" s="17" t="s">
        <v>13</v>
      </c>
      <c r="P51" s="18">
        <v>0</v>
      </c>
      <c r="Q51" s="19"/>
      <c r="R51" s="18"/>
      <c r="S51" s="18"/>
      <c r="T51" s="18"/>
      <c r="U51" s="20"/>
      <c r="V51" s="18"/>
      <c r="W51" s="21"/>
      <c r="X51" s="22"/>
      <c r="Y51" s="106" t="s">
        <v>1033</v>
      </c>
      <c r="Z51" s="47">
        <v>188</v>
      </c>
    </row>
    <row r="52" spans="1:26" ht="18" customHeight="1">
      <c r="A52" s="89">
        <f>VLOOKUP(Z52,貼付け!A:C,2,0)</f>
        <v>1942</v>
      </c>
      <c r="B52" s="10" t="s">
        <v>382</v>
      </c>
      <c r="C52" s="10" t="s">
        <v>383</v>
      </c>
      <c r="D52" s="10" t="s">
        <v>136</v>
      </c>
      <c r="E52" s="11" t="s">
        <v>2670</v>
      </c>
      <c r="F52" s="11" t="s">
        <v>29</v>
      </c>
      <c r="G52" s="12" t="s">
        <v>12</v>
      </c>
      <c r="H52" s="13" t="s">
        <v>16</v>
      </c>
      <c r="I52" s="23" t="s">
        <v>1032</v>
      </c>
      <c r="J52" s="14">
        <v>8</v>
      </c>
      <c r="K52" s="15" t="s">
        <v>13</v>
      </c>
      <c r="L52" s="16">
        <v>0</v>
      </c>
      <c r="M52" s="17" t="s">
        <v>14</v>
      </c>
      <c r="N52" s="17">
        <v>14</v>
      </c>
      <c r="O52" s="17" t="s">
        <v>13</v>
      </c>
      <c r="P52" s="18">
        <v>0</v>
      </c>
      <c r="Q52" s="19"/>
      <c r="R52" s="18"/>
      <c r="S52" s="18"/>
      <c r="T52" s="18"/>
      <c r="U52" s="20"/>
      <c r="V52" s="18"/>
      <c r="W52" s="21"/>
      <c r="X52" s="22" t="s">
        <v>715</v>
      </c>
      <c r="Y52" s="106" t="s">
        <v>2540</v>
      </c>
      <c r="Z52" s="47">
        <v>202</v>
      </c>
    </row>
    <row r="53" spans="1:26" ht="18" customHeight="1">
      <c r="A53" s="89">
        <f>VLOOKUP(Z53,貼付け!A:C,2,0)</f>
        <v>279</v>
      </c>
      <c r="B53" s="10" t="s">
        <v>1034</v>
      </c>
      <c r="C53" s="10" t="s">
        <v>423</v>
      </c>
      <c r="D53" s="10" t="s">
        <v>136</v>
      </c>
      <c r="E53" s="11" t="s">
        <v>2567</v>
      </c>
      <c r="F53" s="11" t="s">
        <v>20</v>
      </c>
      <c r="G53" s="12" t="s">
        <v>15</v>
      </c>
      <c r="H53" s="13" t="s">
        <v>17</v>
      </c>
      <c r="I53" s="10" t="s">
        <v>736</v>
      </c>
      <c r="J53" s="14"/>
      <c r="K53" s="15"/>
      <c r="L53" s="16"/>
      <c r="M53" s="17"/>
      <c r="N53" s="17"/>
      <c r="O53" s="17"/>
      <c r="P53" s="18"/>
      <c r="Q53" s="19">
        <v>16</v>
      </c>
      <c r="R53" s="18" t="s">
        <v>13</v>
      </c>
      <c r="S53" s="18">
        <v>0</v>
      </c>
      <c r="T53" s="18" t="s">
        <v>14</v>
      </c>
      <c r="U53" s="20">
        <v>17</v>
      </c>
      <c r="V53" s="18" t="s">
        <v>13</v>
      </c>
      <c r="W53" s="21">
        <v>0</v>
      </c>
      <c r="X53" s="22"/>
      <c r="Y53" s="106" t="s">
        <v>16</v>
      </c>
      <c r="Z53" s="47">
        <v>227</v>
      </c>
    </row>
    <row r="54" spans="1:26" ht="18" customHeight="1">
      <c r="A54" s="89">
        <f>VLOOKUP(Z54,貼付け!A:C,2,0)</f>
        <v>2698</v>
      </c>
      <c r="B54" s="10" t="s">
        <v>424</v>
      </c>
      <c r="C54" s="10" t="s">
        <v>423</v>
      </c>
      <c r="D54" s="10" t="s">
        <v>136</v>
      </c>
      <c r="E54" s="11" t="s">
        <v>2568</v>
      </c>
      <c r="F54" s="11" t="s">
        <v>20</v>
      </c>
      <c r="G54" s="12" t="s">
        <v>15</v>
      </c>
      <c r="H54" s="13" t="s">
        <v>17</v>
      </c>
      <c r="I54" s="10" t="s">
        <v>577</v>
      </c>
      <c r="J54" s="14"/>
      <c r="K54" s="15"/>
      <c r="L54" s="16"/>
      <c r="M54" s="17"/>
      <c r="N54" s="17"/>
      <c r="O54" s="17"/>
      <c r="P54" s="18"/>
      <c r="Q54" s="19">
        <v>13</v>
      </c>
      <c r="R54" s="18" t="s">
        <v>13</v>
      </c>
      <c r="S54" s="18">
        <v>0</v>
      </c>
      <c r="T54" s="18" t="s">
        <v>14</v>
      </c>
      <c r="U54" s="20">
        <v>19</v>
      </c>
      <c r="V54" s="18" t="s">
        <v>13</v>
      </c>
      <c r="W54" s="21">
        <v>0</v>
      </c>
      <c r="X54" s="22"/>
      <c r="Y54" s="106" t="s">
        <v>16</v>
      </c>
      <c r="Z54" s="47">
        <v>228</v>
      </c>
    </row>
    <row r="55" spans="1:26" ht="18" customHeight="1">
      <c r="A55" s="89">
        <f>VLOOKUP(Z55,貼付け!A:C,2,0)</f>
        <v>999</v>
      </c>
      <c r="B55" s="10" t="s">
        <v>2264</v>
      </c>
      <c r="C55" s="10" t="s">
        <v>1923</v>
      </c>
      <c r="D55" s="10" t="s">
        <v>656</v>
      </c>
      <c r="E55" s="11" t="s">
        <v>2414</v>
      </c>
      <c r="F55" s="11" t="s">
        <v>29</v>
      </c>
      <c r="G55" s="12" t="s">
        <v>12</v>
      </c>
      <c r="H55" s="13" t="s">
        <v>16</v>
      </c>
      <c r="I55" s="10" t="s">
        <v>2415</v>
      </c>
      <c r="J55" s="14">
        <v>9</v>
      </c>
      <c r="K55" s="15" t="s">
        <v>13</v>
      </c>
      <c r="L55" s="16">
        <v>0</v>
      </c>
      <c r="M55" s="17" t="s">
        <v>14</v>
      </c>
      <c r="N55" s="17">
        <v>12</v>
      </c>
      <c r="O55" s="17" t="s">
        <v>13</v>
      </c>
      <c r="P55" s="18">
        <v>0</v>
      </c>
      <c r="Q55" s="19">
        <v>12</v>
      </c>
      <c r="R55" s="18" t="s">
        <v>13</v>
      </c>
      <c r="S55" s="18">
        <v>0</v>
      </c>
      <c r="T55" s="18" t="s">
        <v>14</v>
      </c>
      <c r="U55" s="20">
        <v>15</v>
      </c>
      <c r="V55" s="18" t="s">
        <v>13</v>
      </c>
      <c r="W55" s="21">
        <v>0</v>
      </c>
      <c r="X55" s="22"/>
      <c r="Y55" s="106" t="s">
        <v>2416</v>
      </c>
      <c r="Z55" s="47">
        <v>80</v>
      </c>
    </row>
    <row r="56" spans="1:26" ht="18" customHeight="1">
      <c r="A56" s="89">
        <f>VLOOKUP(Z56,貼付け!A:C,2,0)</f>
        <v>3026</v>
      </c>
      <c r="B56" s="10" t="s">
        <v>2787</v>
      </c>
      <c r="C56" s="10" t="s">
        <v>655</v>
      </c>
      <c r="D56" s="10" t="s">
        <v>656</v>
      </c>
      <c r="E56" s="11" t="s">
        <v>2788</v>
      </c>
      <c r="F56" s="11" t="s">
        <v>20</v>
      </c>
      <c r="G56" s="12" t="s">
        <v>12</v>
      </c>
      <c r="H56" s="59" t="s">
        <v>16</v>
      </c>
      <c r="I56" s="10" t="s">
        <v>2225</v>
      </c>
      <c r="J56" s="14">
        <v>9</v>
      </c>
      <c r="K56" s="15" t="s">
        <v>13</v>
      </c>
      <c r="L56" s="16">
        <v>0</v>
      </c>
      <c r="M56" s="17" t="s">
        <v>14</v>
      </c>
      <c r="N56" s="17">
        <v>12</v>
      </c>
      <c r="O56" s="17" t="s">
        <v>13</v>
      </c>
      <c r="P56" s="18">
        <v>0</v>
      </c>
      <c r="Q56" s="19">
        <v>12</v>
      </c>
      <c r="R56" s="18" t="s">
        <v>13</v>
      </c>
      <c r="S56" s="18">
        <v>0</v>
      </c>
      <c r="T56" s="18" t="s">
        <v>14</v>
      </c>
      <c r="U56" s="20">
        <v>17</v>
      </c>
      <c r="V56" s="18" t="s">
        <v>13</v>
      </c>
      <c r="W56" s="21">
        <v>0</v>
      </c>
      <c r="X56" s="22"/>
      <c r="Y56" s="106" t="s">
        <v>2789</v>
      </c>
      <c r="Z56" s="47">
        <v>328</v>
      </c>
    </row>
    <row r="57" spans="1:26" ht="18" customHeight="1">
      <c r="A57" s="89">
        <f>VLOOKUP(Z57,貼付け!A:C,2,0)</f>
        <v>322</v>
      </c>
      <c r="B57" s="10" t="s">
        <v>62</v>
      </c>
      <c r="C57" s="10" t="s">
        <v>63</v>
      </c>
      <c r="D57" s="10" t="s">
        <v>64</v>
      </c>
      <c r="E57" s="11" t="s">
        <v>65</v>
      </c>
      <c r="F57" s="11" t="s">
        <v>20</v>
      </c>
      <c r="G57" s="12" t="s">
        <v>12</v>
      </c>
      <c r="H57" s="13" t="s">
        <v>16</v>
      </c>
      <c r="I57" s="10" t="s">
        <v>66</v>
      </c>
      <c r="J57" s="14">
        <v>6</v>
      </c>
      <c r="K57" s="15" t="s">
        <v>13</v>
      </c>
      <c r="L57" s="16">
        <v>0</v>
      </c>
      <c r="M57" s="17" t="s">
        <v>14</v>
      </c>
      <c r="N57" s="17">
        <v>12</v>
      </c>
      <c r="O57" s="17" t="s">
        <v>13</v>
      </c>
      <c r="P57" s="18">
        <v>0</v>
      </c>
      <c r="Q57" s="19"/>
      <c r="R57" s="18"/>
      <c r="S57" s="18"/>
      <c r="T57" s="18"/>
      <c r="U57" s="20"/>
      <c r="V57" s="18"/>
      <c r="W57" s="21"/>
      <c r="X57" s="22"/>
      <c r="Y57" s="106" t="s">
        <v>16</v>
      </c>
      <c r="Z57" s="47">
        <v>16</v>
      </c>
    </row>
    <row r="58" spans="1:26" ht="18" customHeight="1">
      <c r="A58" s="89">
        <f>VLOOKUP(Z58,貼付け!A:C,2,0)</f>
        <v>327</v>
      </c>
      <c r="B58" s="10" t="s">
        <v>2385</v>
      </c>
      <c r="C58" s="10" t="s">
        <v>716</v>
      </c>
      <c r="D58" s="10" t="s">
        <v>64</v>
      </c>
      <c r="E58" s="11" t="s">
        <v>737</v>
      </c>
      <c r="F58" s="11" t="s">
        <v>20</v>
      </c>
      <c r="G58" s="12" t="s">
        <v>12</v>
      </c>
      <c r="H58" s="13" t="s">
        <v>16</v>
      </c>
      <c r="I58" s="10" t="s">
        <v>2386</v>
      </c>
      <c r="J58" s="14">
        <v>9</v>
      </c>
      <c r="K58" s="15" t="s">
        <v>13</v>
      </c>
      <c r="L58" s="16">
        <v>0</v>
      </c>
      <c r="M58" s="17" t="s">
        <v>14</v>
      </c>
      <c r="N58" s="17">
        <v>12</v>
      </c>
      <c r="O58" s="17" t="s">
        <v>13</v>
      </c>
      <c r="P58" s="18">
        <v>0</v>
      </c>
      <c r="Q58" s="19">
        <v>13</v>
      </c>
      <c r="R58" s="18" t="s">
        <v>13</v>
      </c>
      <c r="S58" s="18">
        <v>0</v>
      </c>
      <c r="T58" s="18" t="s">
        <v>14</v>
      </c>
      <c r="U58" s="20">
        <v>16</v>
      </c>
      <c r="V58" s="18" t="s">
        <v>13</v>
      </c>
      <c r="W58" s="21">
        <v>0</v>
      </c>
      <c r="X58" s="22"/>
      <c r="Y58" s="106" t="s">
        <v>2387</v>
      </c>
      <c r="Z58" s="47">
        <v>54</v>
      </c>
    </row>
    <row r="59" spans="1:26" ht="18" customHeight="1">
      <c r="A59" s="89">
        <f>VLOOKUP(Z59,貼付け!A:C,2,0)</f>
        <v>2843</v>
      </c>
      <c r="B59" s="10" t="s">
        <v>1035</v>
      </c>
      <c r="C59" s="10" t="s">
        <v>1036</v>
      </c>
      <c r="D59" s="10" t="s">
        <v>64</v>
      </c>
      <c r="E59" s="11" t="s">
        <v>2695</v>
      </c>
      <c r="F59" s="11" t="s">
        <v>39</v>
      </c>
      <c r="G59" s="12" t="s">
        <v>12</v>
      </c>
      <c r="H59" s="13" t="s">
        <v>16</v>
      </c>
      <c r="I59" s="10" t="s">
        <v>1037</v>
      </c>
      <c r="J59" s="14">
        <v>9</v>
      </c>
      <c r="K59" s="15" t="s">
        <v>13</v>
      </c>
      <c r="L59" s="16">
        <v>0</v>
      </c>
      <c r="M59" s="17" t="s">
        <v>14</v>
      </c>
      <c r="N59" s="17">
        <v>13</v>
      </c>
      <c r="O59" s="17" t="s">
        <v>13</v>
      </c>
      <c r="P59" s="18">
        <v>0</v>
      </c>
      <c r="Q59" s="19">
        <v>17</v>
      </c>
      <c r="R59" s="18" t="s">
        <v>13</v>
      </c>
      <c r="S59" s="18">
        <v>30</v>
      </c>
      <c r="T59" s="18" t="s">
        <v>14</v>
      </c>
      <c r="U59" s="20">
        <v>19</v>
      </c>
      <c r="V59" s="18" t="s">
        <v>13</v>
      </c>
      <c r="W59" s="21">
        <v>30</v>
      </c>
      <c r="X59" s="22" t="s">
        <v>1108</v>
      </c>
      <c r="Y59" s="106" t="s">
        <v>2696</v>
      </c>
      <c r="Z59" s="47">
        <v>58</v>
      </c>
    </row>
    <row r="60" spans="1:26" ht="18" customHeight="1">
      <c r="A60" s="89">
        <f>VLOOKUP(Z60,貼付け!A:C,2,0)</f>
        <v>1981</v>
      </c>
      <c r="B60" s="10" t="s">
        <v>320</v>
      </c>
      <c r="C60" s="10" t="s">
        <v>321</v>
      </c>
      <c r="D60" s="10" t="s">
        <v>64</v>
      </c>
      <c r="E60" s="11" t="s">
        <v>322</v>
      </c>
      <c r="F60" s="11" t="s">
        <v>20</v>
      </c>
      <c r="G60" s="12" t="s">
        <v>15</v>
      </c>
      <c r="H60" s="13" t="s">
        <v>17</v>
      </c>
      <c r="I60" s="10" t="s">
        <v>323</v>
      </c>
      <c r="J60" s="14">
        <v>9</v>
      </c>
      <c r="K60" s="15" t="s">
        <v>13</v>
      </c>
      <c r="L60" s="16">
        <v>0</v>
      </c>
      <c r="M60" s="17" t="s">
        <v>14</v>
      </c>
      <c r="N60" s="17">
        <v>12</v>
      </c>
      <c r="O60" s="17" t="s">
        <v>13</v>
      </c>
      <c r="P60" s="18">
        <v>0</v>
      </c>
      <c r="Q60" s="19">
        <v>13</v>
      </c>
      <c r="R60" s="18" t="s">
        <v>13</v>
      </c>
      <c r="S60" s="18">
        <v>0</v>
      </c>
      <c r="T60" s="18" t="s">
        <v>14</v>
      </c>
      <c r="U60" s="20">
        <v>17</v>
      </c>
      <c r="V60" s="18" t="s">
        <v>13</v>
      </c>
      <c r="W60" s="21">
        <v>0</v>
      </c>
      <c r="X60" s="22"/>
      <c r="Y60" s="106" t="s">
        <v>657</v>
      </c>
      <c r="Z60" s="47">
        <v>79</v>
      </c>
    </row>
    <row r="61" spans="1:26" ht="18" customHeight="1">
      <c r="A61" s="89">
        <f>VLOOKUP(Z61,貼付け!A:C,2,0)</f>
        <v>323</v>
      </c>
      <c r="B61" s="10" t="s">
        <v>2045</v>
      </c>
      <c r="C61" s="10" t="s">
        <v>142</v>
      </c>
      <c r="D61" s="10" t="s">
        <v>64</v>
      </c>
      <c r="E61" s="11" t="s">
        <v>2046</v>
      </c>
      <c r="F61" s="11" t="s">
        <v>20</v>
      </c>
      <c r="G61" s="12" t="s">
        <v>12</v>
      </c>
      <c r="H61" s="13" t="s">
        <v>16</v>
      </c>
      <c r="I61" s="10" t="s">
        <v>143</v>
      </c>
      <c r="J61" s="14">
        <v>9</v>
      </c>
      <c r="K61" s="15" t="s">
        <v>13</v>
      </c>
      <c r="L61" s="16">
        <v>0</v>
      </c>
      <c r="M61" s="17" t="s">
        <v>14</v>
      </c>
      <c r="N61" s="17">
        <v>13</v>
      </c>
      <c r="O61" s="17" t="s">
        <v>13</v>
      </c>
      <c r="P61" s="18">
        <v>0</v>
      </c>
      <c r="Q61" s="19"/>
      <c r="R61" s="18"/>
      <c r="S61" s="18"/>
      <c r="T61" s="18"/>
      <c r="U61" s="20"/>
      <c r="V61" s="18"/>
      <c r="W61" s="21"/>
      <c r="X61" s="22" t="s">
        <v>2228</v>
      </c>
      <c r="Y61" s="106" t="s">
        <v>2824</v>
      </c>
      <c r="Z61" s="47">
        <v>84</v>
      </c>
    </row>
    <row r="62" spans="1:26" ht="18" customHeight="1">
      <c r="A62" s="89">
        <f>VLOOKUP(Z62,貼付け!A:C,2,0)</f>
        <v>62</v>
      </c>
      <c r="B62" s="10" t="s">
        <v>399</v>
      </c>
      <c r="C62" s="10" t="s">
        <v>400</v>
      </c>
      <c r="D62" s="10" t="s">
        <v>64</v>
      </c>
      <c r="E62" s="11" t="s">
        <v>401</v>
      </c>
      <c r="F62" s="11" t="s">
        <v>78</v>
      </c>
      <c r="G62" s="12" t="s">
        <v>12</v>
      </c>
      <c r="H62" s="13" t="s">
        <v>16</v>
      </c>
      <c r="I62" s="10" t="s">
        <v>402</v>
      </c>
      <c r="J62" s="14">
        <v>9</v>
      </c>
      <c r="K62" s="15" t="s">
        <v>13</v>
      </c>
      <c r="L62" s="16">
        <v>0</v>
      </c>
      <c r="M62" s="17" t="s">
        <v>14</v>
      </c>
      <c r="N62" s="17">
        <v>13</v>
      </c>
      <c r="O62" s="17" t="s">
        <v>13</v>
      </c>
      <c r="P62" s="18">
        <v>0</v>
      </c>
      <c r="Q62" s="19">
        <v>13</v>
      </c>
      <c r="R62" s="18" t="s">
        <v>13</v>
      </c>
      <c r="S62" s="18">
        <v>0</v>
      </c>
      <c r="T62" s="18" t="s">
        <v>14</v>
      </c>
      <c r="U62" s="20">
        <v>17</v>
      </c>
      <c r="V62" s="18" t="s">
        <v>13</v>
      </c>
      <c r="W62" s="21">
        <v>0</v>
      </c>
      <c r="X62" s="22" t="s">
        <v>578</v>
      </c>
      <c r="Y62" s="106" t="s">
        <v>16</v>
      </c>
      <c r="Z62" s="47">
        <v>210</v>
      </c>
    </row>
    <row r="63" spans="1:26" ht="18" customHeight="1">
      <c r="A63" s="89">
        <f>VLOOKUP(Z63,貼付け!A:C,2,0)</f>
        <v>2785</v>
      </c>
      <c r="B63" s="10" t="s">
        <v>1009</v>
      </c>
      <c r="C63" s="10" t="s">
        <v>716</v>
      </c>
      <c r="D63" s="10" t="s">
        <v>64</v>
      </c>
      <c r="E63" s="11" t="s">
        <v>1010</v>
      </c>
      <c r="F63" s="11" t="s">
        <v>20</v>
      </c>
      <c r="G63" s="12" t="s">
        <v>12</v>
      </c>
      <c r="H63" s="13" t="s">
        <v>16</v>
      </c>
      <c r="I63" s="10" t="s">
        <v>1011</v>
      </c>
      <c r="J63" s="14">
        <v>9</v>
      </c>
      <c r="K63" s="15" t="s">
        <v>13</v>
      </c>
      <c r="L63" s="16">
        <v>0</v>
      </c>
      <c r="M63" s="17" t="s">
        <v>14</v>
      </c>
      <c r="N63" s="17">
        <v>15</v>
      </c>
      <c r="O63" s="17" t="s">
        <v>13</v>
      </c>
      <c r="P63" s="18">
        <v>0</v>
      </c>
      <c r="Q63" s="19"/>
      <c r="R63" s="18"/>
      <c r="S63" s="18"/>
      <c r="T63" s="18"/>
      <c r="U63" s="20"/>
      <c r="V63" s="18"/>
      <c r="W63" s="21"/>
      <c r="X63" s="22" t="s">
        <v>2581</v>
      </c>
      <c r="Y63" s="106" t="s">
        <v>2679</v>
      </c>
      <c r="Z63" s="47">
        <v>242</v>
      </c>
    </row>
    <row r="64" spans="1:26" ht="18" customHeight="1">
      <c r="A64" s="89">
        <f>VLOOKUP(Z64,貼付け!A:C,2,0)</f>
        <v>1434</v>
      </c>
      <c r="B64" s="10" t="s">
        <v>2079</v>
      </c>
      <c r="C64" s="10" t="s">
        <v>1036</v>
      </c>
      <c r="D64" s="10" t="s">
        <v>64</v>
      </c>
      <c r="E64" s="11" t="s">
        <v>2080</v>
      </c>
      <c r="F64" s="11" t="s">
        <v>20</v>
      </c>
      <c r="G64" s="12" t="s">
        <v>1084</v>
      </c>
      <c r="H64" s="59" t="s">
        <v>1120</v>
      </c>
      <c r="I64" s="10" t="s">
        <v>2083</v>
      </c>
      <c r="J64" s="14">
        <v>9</v>
      </c>
      <c r="K64" s="15" t="s">
        <v>13</v>
      </c>
      <c r="L64" s="16">
        <v>0</v>
      </c>
      <c r="M64" s="17" t="s">
        <v>14</v>
      </c>
      <c r="N64" s="17">
        <v>12</v>
      </c>
      <c r="O64" s="17" t="s">
        <v>13</v>
      </c>
      <c r="P64" s="18">
        <v>30</v>
      </c>
      <c r="Q64" s="19"/>
      <c r="R64" s="18"/>
      <c r="S64" s="18"/>
      <c r="T64" s="18"/>
      <c r="U64" s="20"/>
      <c r="V64" s="18"/>
      <c r="W64" s="21"/>
      <c r="X64" s="22"/>
      <c r="Y64" s="106" t="s">
        <v>2779</v>
      </c>
      <c r="Z64" s="47">
        <v>312</v>
      </c>
    </row>
    <row r="65" spans="1:26" ht="18" customHeight="1">
      <c r="A65" s="89">
        <f>VLOOKUP(Z65,貼付け!A:C,2,0)</f>
        <v>681</v>
      </c>
      <c r="B65" s="10" t="s">
        <v>465</v>
      </c>
      <c r="C65" s="10" t="s">
        <v>580</v>
      </c>
      <c r="D65" s="10" t="s">
        <v>195</v>
      </c>
      <c r="E65" s="11" t="s">
        <v>581</v>
      </c>
      <c r="F65" s="11" t="s">
        <v>39</v>
      </c>
      <c r="G65" s="12" t="s">
        <v>12</v>
      </c>
      <c r="H65" s="13" t="s">
        <v>16</v>
      </c>
      <c r="I65" s="10" t="s">
        <v>582</v>
      </c>
      <c r="J65" s="14">
        <v>9</v>
      </c>
      <c r="K65" s="15" t="s">
        <v>13</v>
      </c>
      <c r="L65" s="16">
        <v>30</v>
      </c>
      <c r="M65" s="17" t="s">
        <v>14</v>
      </c>
      <c r="N65" s="17">
        <v>14</v>
      </c>
      <c r="O65" s="17" t="s">
        <v>13</v>
      </c>
      <c r="P65" s="18">
        <v>0</v>
      </c>
      <c r="Q65" s="19"/>
      <c r="R65" s="18"/>
      <c r="S65" s="18"/>
      <c r="T65" s="18"/>
      <c r="U65" s="20"/>
      <c r="V65" s="18"/>
      <c r="W65" s="21"/>
      <c r="X65" s="22" t="s">
        <v>583</v>
      </c>
      <c r="Y65" s="106" t="s">
        <v>2649</v>
      </c>
      <c r="Z65" s="47">
        <v>88</v>
      </c>
    </row>
    <row r="66" spans="1:26" ht="18" customHeight="1">
      <c r="A66" s="89">
        <f>VLOOKUP(Z66,貼付け!A:C,2,0)</f>
        <v>1032</v>
      </c>
      <c r="B66" s="10" t="s">
        <v>479</v>
      </c>
      <c r="C66" s="10" t="s">
        <v>659</v>
      </c>
      <c r="D66" s="10" t="s">
        <v>195</v>
      </c>
      <c r="E66" s="11" t="s">
        <v>1039</v>
      </c>
      <c r="F66" s="11" t="s">
        <v>20</v>
      </c>
      <c r="G66" s="12" t="s">
        <v>15</v>
      </c>
      <c r="H66" s="13" t="s">
        <v>17</v>
      </c>
      <c r="I66" s="10" t="s">
        <v>660</v>
      </c>
      <c r="J66" s="14">
        <v>9</v>
      </c>
      <c r="K66" s="15" t="s">
        <v>13</v>
      </c>
      <c r="L66" s="16">
        <v>0</v>
      </c>
      <c r="M66" s="17" t="s">
        <v>14</v>
      </c>
      <c r="N66" s="17">
        <v>12</v>
      </c>
      <c r="O66" s="17" t="s">
        <v>13</v>
      </c>
      <c r="P66" s="18">
        <v>0</v>
      </c>
      <c r="Q66" s="19">
        <v>13</v>
      </c>
      <c r="R66" s="18" t="s">
        <v>13</v>
      </c>
      <c r="S66" s="18">
        <v>0</v>
      </c>
      <c r="T66" s="18" t="s">
        <v>14</v>
      </c>
      <c r="U66" s="20">
        <v>17</v>
      </c>
      <c r="V66" s="18" t="s">
        <v>13</v>
      </c>
      <c r="W66" s="21">
        <v>0</v>
      </c>
      <c r="X66" s="22"/>
      <c r="Y66" s="106" t="s">
        <v>16</v>
      </c>
      <c r="Z66" s="47">
        <v>125</v>
      </c>
    </row>
    <row r="67" spans="1:26" ht="18" customHeight="1">
      <c r="A67" s="89">
        <f>VLOOKUP(Z67,貼付け!A:C,2,0)</f>
        <v>675</v>
      </c>
      <c r="B67" s="10" t="s">
        <v>2259</v>
      </c>
      <c r="C67" s="10" t="s">
        <v>314</v>
      </c>
      <c r="D67" s="10" t="s">
        <v>195</v>
      </c>
      <c r="E67" s="11" t="s">
        <v>315</v>
      </c>
      <c r="F67" s="11" t="s">
        <v>20</v>
      </c>
      <c r="G67" s="12" t="s">
        <v>12</v>
      </c>
      <c r="H67" s="13" t="s">
        <v>16</v>
      </c>
      <c r="I67" s="10" t="s">
        <v>316</v>
      </c>
      <c r="J67" s="14"/>
      <c r="K67" s="15"/>
      <c r="L67" s="16"/>
      <c r="M67" s="17"/>
      <c r="N67" s="17"/>
      <c r="O67" s="17"/>
      <c r="P67" s="18"/>
      <c r="Q67" s="19">
        <v>15</v>
      </c>
      <c r="R67" s="18" t="s">
        <v>13</v>
      </c>
      <c r="S67" s="18">
        <v>0</v>
      </c>
      <c r="T67" s="18" t="s">
        <v>14</v>
      </c>
      <c r="U67" s="20">
        <v>19</v>
      </c>
      <c r="V67" s="18" t="s">
        <v>13</v>
      </c>
      <c r="W67" s="21">
        <v>0</v>
      </c>
      <c r="X67" s="22"/>
      <c r="Y67" s="106" t="s">
        <v>2710</v>
      </c>
      <c r="Z67" s="47">
        <v>160</v>
      </c>
    </row>
    <row r="68" spans="1:26" ht="18" customHeight="1">
      <c r="A68" s="89">
        <f>VLOOKUP(Z68,貼付け!A:C,2,0)</f>
        <v>139</v>
      </c>
      <c r="B68" s="10" t="s">
        <v>1038</v>
      </c>
      <c r="C68" s="10" t="s">
        <v>194</v>
      </c>
      <c r="D68" s="10" t="s">
        <v>195</v>
      </c>
      <c r="E68" s="11" t="s">
        <v>196</v>
      </c>
      <c r="F68" s="11" t="s">
        <v>39</v>
      </c>
      <c r="G68" s="12" t="s">
        <v>15</v>
      </c>
      <c r="H68" s="13" t="s">
        <v>17</v>
      </c>
      <c r="I68" s="10" t="s">
        <v>197</v>
      </c>
      <c r="J68" s="14">
        <v>9</v>
      </c>
      <c r="K68" s="15" t="s">
        <v>13</v>
      </c>
      <c r="L68" s="16">
        <v>0</v>
      </c>
      <c r="M68" s="17" t="s">
        <v>14</v>
      </c>
      <c r="N68" s="17">
        <v>12</v>
      </c>
      <c r="O68" s="17" t="s">
        <v>13</v>
      </c>
      <c r="P68" s="18">
        <v>0</v>
      </c>
      <c r="Q68" s="19">
        <v>12</v>
      </c>
      <c r="R68" s="18" t="s">
        <v>13</v>
      </c>
      <c r="S68" s="18">
        <v>0</v>
      </c>
      <c r="T68" s="18" t="s">
        <v>14</v>
      </c>
      <c r="U68" s="20">
        <v>16</v>
      </c>
      <c r="V68" s="18" t="s">
        <v>13</v>
      </c>
      <c r="W68" s="21">
        <v>0</v>
      </c>
      <c r="X68" s="22" t="s">
        <v>579</v>
      </c>
      <c r="Y68" s="106" t="s">
        <v>16</v>
      </c>
      <c r="Z68" s="47">
        <v>175</v>
      </c>
    </row>
    <row r="69" spans="1:26" ht="18" customHeight="1">
      <c r="A69" s="89">
        <f>VLOOKUP(Z69,貼付け!A:C,2,0)</f>
        <v>1131</v>
      </c>
      <c r="B69" s="10" t="s">
        <v>444</v>
      </c>
      <c r="C69" s="10" t="s">
        <v>445</v>
      </c>
      <c r="D69" s="10" t="s">
        <v>195</v>
      </c>
      <c r="E69" s="11" t="s">
        <v>2938</v>
      </c>
      <c r="F69" s="11" t="s">
        <v>20</v>
      </c>
      <c r="G69" s="12" t="s">
        <v>12</v>
      </c>
      <c r="H69" s="13" t="s">
        <v>16</v>
      </c>
      <c r="I69" s="10" t="s">
        <v>658</v>
      </c>
      <c r="J69" s="14"/>
      <c r="K69" s="15"/>
      <c r="L69" s="16"/>
      <c r="M69" s="17"/>
      <c r="N69" s="17"/>
      <c r="O69" s="17"/>
      <c r="P69" s="18"/>
      <c r="Q69" s="19">
        <v>16</v>
      </c>
      <c r="R69" s="18" t="s">
        <v>13</v>
      </c>
      <c r="S69" s="18">
        <v>30</v>
      </c>
      <c r="T69" s="18" t="s">
        <v>14</v>
      </c>
      <c r="U69" s="20">
        <v>22</v>
      </c>
      <c r="V69" s="18" t="s">
        <v>13</v>
      </c>
      <c r="W69" s="21">
        <v>30</v>
      </c>
      <c r="X69" s="22" t="s">
        <v>2939</v>
      </c>
      <c r="Y69" s="106" t="s">
        <v>2940</v>
      </c>
      <c r="Z69" s="47">
        <v>346</v>
      </c>
    </row>
    <row r="70" spans="1:26" ht="18" customHeight="1">
      <c r="A70" s="89">
        <f>VLOOKUP(Z70,貼付け!A:C,2,0)</f>
        <v>690</v>
      </c>
      <c r="B70" s="10" t="s">
        <v>71</v>
      </c>
      <c r="C70" s="10" t="s">
        <v>72</v>
      </c>
      <c r="D70" s="10" t="s">
        <v>73</v>
      </c>
      <c r="E70" s="11" t="s">
        <v>1040</v>
      </c>
      <c r="F70" s="11" t="s">
        <v>29</v>
      </c>
      <c r="G70" s="12" t="s">
        <v>15</v>
      </c>
      <c r="H70" s="13" t="s">
        <v>17</v>
      </c>
      <c r="I70" s="10" t="s">
        <v>74</v>
      </c>
      <c r="J70" s="14">
        <v>9</v>
      </c>
      <c r="K70" s="15" t="s">
        <v>13</v>
      </c>
      <c r="L70" s="16">
        <v>0</v>
      </c>
      <c r="M70" s="17" t="s">
        <v>14</v>
      </c>
      <c r="N70" s="17">
        <v>13</v>
      </c>
      <c r="O70" s="17" t="s">
        <v>13</v>
      </c>
      <c r="P70" s="18">
        <v>0</v>
      </c>
      <c r="Q70" s="19">
        <v>13</v>
      </c>
      <c r="R70" s="18" t="s">
        <v>13</v>
      </c>
      <c r="S70" s="18">
        <v>0</v>
      </c>
      <c r="T70" s="18" t="s">
        <v>14</v>
      </c>
      <c r="U70" s="20">
        <v>15</v>
      </c>
      <c r="V70" s="18" t="s">
        <v>13</v>
      </c>
      <c r="W70" s="21">
        <v>0</v>
      </c>
      <c r="X70" s="22" t="s">
        <v>584</v>
      </c>
      <c r="Y70" s="106" t="s">
        <v>2629</v>
      </c>
      <c r="Z70" s="47">
        <v>3</v>
      </c>
    </row>
    <row r="71" spans="1:26" ht="18" customHeight="1">
      <c r="A71" s="89">
        <f>VLOOKUP(Z71,貼付け!A:C,2,0)</f>
        <v>684</v>
      </c>
      <c r="B71" s="10" t="s">
        <v>489</v>
      </c>
      <c r="C71" s="10" t="s">
        <v>661</v>
      </c>
      <c r="D71" s="10" t="s">
        <v>73</v>
      </c>
      <c r="E71" s="11" t="s">
        <v>2349</v>
      </c>
      <c r="F71" s="11" t="s">
        <v>29</v>
      </c>
      <c r="G71" s="12" t="s">
        <v>12</v>
      </c>
      <c r="H71" s="13" t="s">
        <v>16</v>
      </c>
      <c r="I71" s="10" t="s">
        <v>662</v>
      </c>
      <c r="J71" s="14">
        <v>11</v>
      </c>
      <c r="K71" s="15" t="s">
        <v>13</v>
      </c>
      <c r="L71" s="16">
        <v>0</v>
      </c>
      <c r="M71" s="17" t="s">
        <v>14</v>
      </c>
      <c r="N71" s="17">
        <v>17</v>
      </c>
      <c r="O71" s="17" t="s">
        <v>13</v>
      </c>
      <c r="P71" s="18">
        <v>0</v>
      </c>
      <c r="Q71" s="19"/>
      <c r="R71" s="18"/>
      <c r="S71" s="18"/>
      <c r="T71" s="18"/>
      <c r="U71" s="20"/>
      <c r="V71" s="18"/>
      <c r="W71" s="21"/>
      <c r="X71" s="22"/>
      <c r="Y71" s="106" t="s">
        <v>2634</v>
      </c>
      <c r="Z71" s="47">
        <v>14</v>
      </c>
    </row>
    <row r="72" spans="1:26" ht="18" customHeight="1">
      <c r="A72" s="89">
        <f>VLOOKUP(Z72,貼付け!A:C,2,0)</f>
        <v>2535</v>
      </c>
      <c r="B72" s="10" t="s">
        <v>128</v>
      </c>
      <c r="C72" s="10" t="s">
        <v>129</v>
      </c>
      <c r="D72" s="10" t="s">
        <v>73</v>
      </c>
      <c r="E72" s="11" t="s">
        <v>2402</v>
      </c>
      <c r="F72" s="11" t="s">
        <v>20</v>
      </c>
      <c r="G72" s="12" t="s">
        <v>12</v>
      </c>
      <c r="H72" s="13" t="s">
        <v>16</v>
      </c>
      <c r="I72" s="10" t="s">
        <v>585</v>
      </c>
      <c r="J72" s="14">
        <v>9</v>
      </c>
      <c r="K72" s="15" t="s">
        <v>13</v>
      </c>
      <c r="L72" s="16">
        <v>0</v>
      </c>
      <c r="M72" s="17" t="s">
        <v>14</v>
      </c>
      <c r="N72" s="17">
        <v>15</v>
      </c>
      <c r="O72" s="17" t="s">
        <v>13</v>
      </c>
      <c r="P72" s="18">
        <v>0</v>
      </c>
      <c r="Q72" s="19"/>
      <c r="R72" s="18"/>
      <c r="S72" s="18"/>
      <c r="T72" s="18"/>
      <c r="U72" s="20"/>
      <c r="V72" s="18"/>
      <c r="W72" s="21"/>
      <c r="X72" s="22" t="s">
        <v>2403</v>
      </c>
      <c r="Y72" s="106" t="s">
        <v>2941</v>
      </c>
      <c r="Z72" s="47">
        <v>71</v>
      </c>
    </row>
    <row r="73" spans="1:26" ht="18" customHeight="1">
      <c r="A73" s="89">
        <f>VLOOKUP(Z73,貼付け!A:C,2,0)</f>
        <v>2826</v>
      </c>
      <c r="B73" s="10" t="s">
        <v>560</v>
      </c>
      <c r="C73" s="10" t="s">
        <v>129</v>
      </c>
      <c r="D73" s="10" t="s">
        <v>73</v>
      </c>
      <c r="E73" s="11" t="s">
        <v>2408</v>
      </c>
      <c r="F73" s="11" t="s">
        <v>20</v>
      </c>
      <c r="G73" s="12" t="s">
        <v>12</v>
      </c>
      <c r="H73" s="13" t="s">
        <v>16</v>
      </c>
      <c r="I73" s="10" t="s">
        <v>985</v>
      </c>
      <c r="J73" s="14">
        <v>9</v>
      </c>
      <c r="K73" s="15" t="s">
        <v>13</v>
      </c>
      <c r="L73" s="16">
        <v>0</v>
      </c>
      <c r="M73" s="17" t="s">
        <v>14</v>
      </c>
      <c r="N73" s="17">
        <v>15</v>
      </c>
      <c r="O73" s="17" t="s">
        <v>13</v>
      </c>
      <c r="P73" s="18">
        <v>0</v>
      </c>
      <c r="Q73" s="19"/>
      <c r="R73" s="18"/>
      <c r="S73" s="18"/>
      <c r="T73" s="18"/>
      <c r="U73" s="20"/>
      <c r="V73" s="18"/>
      <c r="W73" s="21"/>
      <c r="X73" s="22" t="s">
        <v>2644</v>
      </c>
      <c r="Y73" s="106" t="s">
        <v>2942</v>
      </c>
      <c r="Z73" s="47">
        <v>75</v>
      </c>
    </row>
    <row r="74" spans="1:26" ht="18" customHeight="1">
      <c r="A74" s="89">
        <f>VLOOKUP(Z74,貼付け!A:C,2,0)</f>
        <v>2008</v>
      </c>
      <c r="B74" s="10" t="s">
        <v>1087</v>
      </c>
      <c r="C74" s="10" t="s">
        <v>185</v>
      </c>
      <c r="D74" s="10" t="s">
        <v>43</v>
      </c>
      <c r="E74" s="11" t="s">
        <v>2439</v>
      </c>
      <c r="F74" s="11" t="s">
        <v>20</v>
      </c>
      <c r="G74" s="12" t="s">
        <v>12</v>
      </c>
      <c r="H74" s="13" t="s">
        <v>16</v>
      </c>
      <c r="I74" s="10" t="s">
        <v>851</v>
      </c>
      <c r="J74" s="14">
        <v>9</v>
      </c>
      <c r="K74" s="15" t="s">
        <v>13</v>
      </c>
      <c r="L74" s="16">
        <v>0</v>
      </c>
      <c r="M74" s="17" t="s">
        <v>14</v>
      </c>
      <c r="N74" s="17">
        <v>12</v>
      </c>
      <c r="O74" s="17" t="s">
        <v>13</v>
      </c>
      <c r="P74" s="18">
        <v>0</v>
      </c>
      <c r="Q74" s="19">
        <v>12</v>
      </c>
      <c r="R74" s="18" t="s">
        <v>13</v>
      </c>
      <c r="S74" s="18">
        <v>0</v>
      </c>
      <c r="T74" s="18" t="s">
        <v>14</v>
      </c>
      <c r="U74" s="20">
        <v>15</v>
      </c>
      <c r="V74" s="18" t="s">
        <v>13</v>
      </c>
      <c r="W74" s="21">
        <v>0</v>
      </c>
      <c r="X74" s="22" t="s">
        <v>586</v>
      </c>
      <c r="Y74" s="106" t="s">
        <v>2943</v>
      </c>
      <c r="Z74" s="47">
        <v>98</v>
      </c>
    </row>
    <row r="75" spans="1:26" ht="18" customHeight="1">
      <c r="A75" s="89">
        <f>VLOOKUP(Z75,貼付け!A:C,2,0)</f>
        <v>2303</v>
      </c>
      <c r="B75" s="10" t="s">
        <v>467</v>
      </c>
      <c r="C75" s="10" t="s">
        <v>587</v>
      </c>
      <c r="D75" s="10" t="s">
        <v>43</v>
      </c>
      <c r="E75" s="11" t="s">
        <v>588</v>
      </c>
      <c r="F75" s="11" t="s">
        <v>20</v>
      </c>
      <c r="G75" s="12" t="s">
        <v>12</v>
      </c>
      <c r="H75" s="13" t="s">
        <v>16</v>
      </c>
      <c r="I75" s="10" t="s">
        <v>589</v>
      </c>
      <c r="J75" s="14">
        <v>7</v>
      </c>
      <c r="K75" s="15" t="s">
        <v>13</v>
      </c>
      <c r="L75" s="16">
        <v>30</v>
      </c>
      <c r="M75" s="17" t="s">
        <v>14</v>
      </c>
      <c r="N75" s="17">
        <v>13</v>
      </c>
      <c r="O75" s="17" t="s">
        <v>13</v>
      </c>
      <c r="P75" s="18">
        <v>30</v>
      </c>
      <c r="Q75" s="19"/>
      <c r="R75" s="18"/>
      <c r="S75" s="18"/>
      <c r="T75" s="18"/>
      <c r="U75" s="20"/>
      <c r="V75" s="18"/>
      <c r="W75" s="21"/>
      <c r="X75" s="22" t="s">
        <v>590</v>
      </c>
      <c r="Y75" s="106" t="s">
        <v>852</v>
      </c>
      <c r="Z75" s="47">
        <v>137</v>
      </c>
    </row>
    <row r="76" spans="1:26" ht="18" customHeight="1">
      <c r="A76" s="89">
        <f>VLOOKUP(Z76,貼付け!A:C,2,0)</f>
        <v>2940</v>
      </c>
      <c r="B76" s="10" t="s">
        <v>2284</v>
      </c>
      <c r="C76" s="10" t="s">
        <v>2484</v>
      </c>
      <c r="D76" s="10" t="s">
        <v>43</v>
      </c>
      <c r="E76" s="11" t="s">
        <v>2485</v>
      </c>
      <c r="F76" s="11" t="s">
        <v>20</v>
      </c>
      <c r="G76" s="12" t="s">
        <v>1084</v>
      </c>
      <c r="H76" s="59" t="s">
        <v>1120</v>
      </c>
      <c r="I76" s="23" t="s">
        <v>2486</v>
      </c>
      <c r="J76" s="14">
        <v>10</v>
      </c>
      <c r="K76" s="15" t="s">
        <v>13</v>
      </c>
      <c r="L76" s="16">
        <v>0</v>
      </c>
      <c r="M76" s="17" t="s">
        <v>14</v>
      </c>
      <c r="N76" s="17">
        <v>12</v>
      </c>
      <c r="O76" s="17" t="s">
        <v>13</v>
      </c>
      <c r="P76" s="18">
        <v>0</v>
      </c>
      <c r="Q76" s="19">
        <v>12</v>
      </c>
      <c r="R76" s="18" t="s">
        <v>13</v>
      </c>
      <c r="S76" s="18">
        <v>0</v>
      </c>
      <c r="T76" s="18" t="s">
        <v>14</v>
      </c>
      <c r="U76" s="20">
        <v>16</v>
      </c>
      <c r="V76" s="18" t="s">
        <v>13</v>
      </c>
      <c r="W76" s="21">
        <v>0</v>
      </c>
      <c r="X76" s="22"/>
      <c r="Y76" s="106" t="s">
        <v>2660</v>
      </c>
      <c r="Z76" s="47">
        <v>149</v>
      </c>
    </row>
    <row r="77" spans="1:26" ht="18" customHeight="1">
      <c r="A77" s="89">
        <f>VLOOKUP(Z77,貼付け!A:C,2,0)</f>
        <v>331</v>
      </c>
      <c r="B77" s="10" t="s">
        <v>41</v>
      </c>
      <c r="C77" s="10" t="s">
        <v>42</v>
      </c>
      <c r="D77" s="10" t="s">
        <v>43</v>
      </c>
      <c r="E77" s="11" t="s">
        <v>44</v>
      </c>
      <c r="F77" s="11" t="s">
        <v>20</v>
      </c>
      <c r="G77" s="12" t="s">
        <v>12</v>
      </c>
      <c r="H77" s="13" t="s">
        <v>16</v>
      </c>
      <c r="I77" s="23" t="s">
        <v>2944</v>
      </c>
      <c r="J77" s="14"/>
      <c r="K77" s="15"/>
      <c r="L77" s="16"/>
      <c r="M77" s="17"/>
      <c r="N77" s="17"/>
      <c r="O77" s="17"/>
      <c r="P77" s="18"/>
      <c r="Q77" s="19">
        <v>14</v>
      </c>
      <c r="R77" s="18" t="s">
        <v>13</v>
      </c>
      <c r="S77" s="18">
        <v>0</v>
      </c>
      <c r="T77" s="18" t="s">
        <v>14</v>
      </c>
      <c r="U77" s="20">
        <v>20</v>
      </c>
      <c r="V77" s="18" t="s">
        <v>13</v>
      </c>
      <c r="W77" s="21">
        <v>0</v>
      </c>
      <c r="X77" s="22" t="s">
        <v>2215</v>
      </c>
      <c r="Y77" s="106" t="s">
        <v>2673</v>
      </c>
      <c r="Z77" s="47">
        <v>212</v>
      </c>
    </row>
    <row r="78" spans="1:26" ht="18" customHeight="1">
      <c r="A78" s="89">
        <f>VLOOKUP(Z78,貼付け!A:C,2,0)</f>
        <v>1762</v>
      </c>
      <c r="B78" s="10" t="s">
        <v>525</v>
      </c>
      <c r="C78" s="10" t="s">
        <v>867</v>
      </c>
      <c r="D78" s="10" t="s">
        <v>43</v>
      </c>
      <c r="E78" s="11" t="s">
        <v>868</v>
      </c>
      <c r="F78" s="11" t="s">
        <v>20</v>
      </c>
      <c r="G78" s="12" t="s">
        <v>12</v>
      </c>
      <c r="H78" s="13" t="s">
        <v>16</v>
      </c>
      <c r="I78" s="10" t="s">
        <v>869</v>
      </c>
      <c r="J78" s="14">
        <v>8</v>
      </c>
      <c r="K78" s="15" t="s">
        <v>13</v>
      </c>
      <c r="L78" s="16">
        <v>0</v>
      </c>
      <c r="M78" s="17" t="s">
        <v>14</v>
      </c>
      <c r="N78" s="17">
        <v>12</v>
      </c>
      <c r="O78" s="17" t="s">
        <v>13</v>
      </c>
      <c r="P78" s="18">
        <v>0</v>
      </c>
      <c r="Q78" s="19">
        <v>12</v>
      </c>
      <c r="R78" s="18" t="s">
        <v>13</v>
      </c>
      <c r="S78" s="18">
        <v>0</v>
      </c>
      <c r="T78" s="18" t="s">
        <v>14</v>
      </c>
      <c r="U78" s="20">
        <v>14</v>
      </c>
      <c r="V78" s="18" t="s">
        <v>13</v>
      </c>
      <c r="W78" s="21">
        <v>0</v>
      </c>
      <c r="X78" s="22" t="s">
        <v>870</v>
      </c>
      <c r="Y78" s="106" t="s">
        <v>2945</v>
      </c>
      <c r="Z78" s="47">
        <v>292</v>
      </c>
    </row>
    <row r="79" spans="1:26" ht="18" customHeight="1">
      <c r="A79" s="89">
        <f>VLOOKUP(Z79,貼付け!A:C,2,0)</f>
        <v>65</v>
      </c>
      <c r="B79" s="10" t="s">
        <v>198</v>
      </c>
      <c r="C79" s="10" t="s">
        <v>199</v>
      </c>
      <c r="D79" s="10" t="s">
        <v>200</v>
      </c>
      <c r="E79" s="11" t="s">
        <v>2456</v>
      </c>
      <c r="F79" s="11" t="s">
        <v>78</v>
      </c>
      <c r="G79" s="12" t="s">
        <v>12</v>
      </c>
      <c r="H79" s="13" t="s">
        <v>16</v>
      </c>
      <c r="I79" s="10" t="s">
        <v>201</v>
      </c>
      <c r="J79" s="14">
        <v>9</v>
      </c>
      <c r="K79" s="15" t="s">
        <v>13</v>
      </c>
      <c r="L79" s="16">
        <v>0</v>
      </c>
      <c r="M79" s="17" t="s">
        <v>14</v>
      </c>
      <c r="N79" s="17">
        <v>12</v>
      </c>
      <c r="O79" s="17" t="s">
        <v>13</v>
      </c>
      <c r="P79" s="18">
        <v>0</v>
      </c>
      <c r="Q79" s="19">
        <v>12</v>
      </c>
      <c r="R79" s="18" t="s">
        <v>13</v>
      </c>
      <c r="S79" s="18">
        <v>0</v>
      </c>
      <c r="T79" s="18" t="s">
        <v>14</v>
      </c>
      <c r="U79" s="20">
        <v>17</v>
      </c>
      <c r="V79" s="18" t="s">
        <v>13</v>
      </c>
      <c r="W79" s="21">
        <v>0</v>
      </c>
      <c r="X79" s="22" t="s">
        <v>2457</v>
      </c>
      <c r="Y79" s="106" t="s">
        <v>2653</v>
      </c>
      <c r="Z79" s="47">
        <v>113</v>
      </c>
    </row>
    <row r="80" spans="1:26" ht="18" customHeight="1">
      <c r="A80" s="89">
        <f>VLOOKUP(Z80,貼付け!A:C,2,0)</f>
        <v>2823</v>
      </c>
      <c r="B80" s="10" t="s">
        <v>562</v>
      </c>
      <c r="C80" s="10" t="s">
        <v>993</v>
      </c>
      <c r="D80" s="10" t="s">
        <v>200</v>
      </c>
      <c r="E80" s="11" t="s">
        <v>2469</v>
      </c>
      <c r="F80" s="11" t="s">
        <v>20</v>
      </c>
      <c r="G80" s="12" t="s">
        <v>12</v>
      </c>
      <c r="H80" s="13" t="s">
        <v>16</v>
      </c>
      <c r="I80" s="10" t="s">
        <v>994</v>
      </c>
      <c r="J80" s="14">
        <v>9</v>
      </c>
      <c r="K80" s="15" t="s">
        <v>13</v>
      </c>
      <c r="L80" s="16">
        <v>0</v>
      </c>
      <c r="M80" s="17" t="s">
        <v>14</v>
      </c>
      <c r="N80" s="17">
        <v>12</v>
      </c>
      <c r="O80" s="17" t="s">
        <v>13</v>
      </c>
      <c r="P80" s="18">
        <v>0</v>
      </c>
      <c r="Q80" s="19"/>
      <c r="R80" s="18"/>
      <c r="S80" s="18"/>
      <c r="T80" s="18"/>
      <c r="U80" s="20"/>
      <c r="V80" s="18"/>
      <c r="W80" s="21"/>
      <c r="X80" s="22"/>
      <c r="Y80" s="106" t="s">
        <v>2470</v>
      </c>
      <c r="Z80" s="47">
        <v>132</v>
      </c>
    </row>
    <row r="81" spans="1:26" ht="18" customHeight="1">
      <c r="A81" s="89">
        <f>VLOOKUP(Z81,貼付け!A:C,2,0)</f>
        <v>333</v>
      </c>
      <c r="B81" s="10" t="s">
        <v>2481</v>
      </c>
      <c r="C81" s="10" t="s">
        <v>739</v>
      </c>
      <c r="D81" s="10" t="s">
        <v>200</v>
      </c>
      <c r="E81" s="11" t="s">
        <v>740</v>
      </c>
      <c r="F81" s="11" t="s">
        <v>29</v>
      </c>
      <c r="G81" s="12" t="s">
        <v>12</v>
      </c>
      <c r="H81" s="13" t="s">
        <v>16</v>
      </c>
      <c r="I81" s="23" t="s">
        <v>741</v>
      </c>
      <c r="J81" s="14"/>
      <c r="K81" s="15"/>
      <c r="L81" s="16"/>
      <c r="M81" s="17"/>
      <c r="N81" s="17"/>
      <c r="O81" s="17"/>
      <c r="P81" s="18"/>
      <c r="Q81" s="19">
        <v>15</v>
      </c>
      <c r="R81" s="18" t="s">
        <v>13</v>
      </c>
      <c r="S81" s="18">
        <v>0</v>
      </c>
      <c r="T81" s="18" t="s">
        <v>14</v>
      </c>
      <c r="U81" s="20">
        <v>16</v>
      </c>
      <c r="V81" s="18" t="s">
        <v>13</v>
      </c>
      <c r="W81" s="21">
        <v>0</v>
      </c>
      <c r="X81" s="22" t="s">
        <v>2482</v>
      </c>
      <c r="Y81" s="106" t="s">
        <v>2483</v>
      </c>
      <c r="Z81" s="47">
        <v>148</v>
      </c>
    </row>
    <row r="82" spans="1:26" ht="18" customHeight="1">
      <c r="A82" s="89">
        <f>VLOOKUP(Z82,貼付け!A:C,2,0)</f>
        <v>367</v>
      </c>
      <c r="B82" s="10" t="s">
        <v>1012</v>
      </c>
      <c r="C82" s="10" t="s">
        <v>1013</v>
      </c>
      <c r="D82" s="10" t="s">
        <v>348</v>
      </c>
      <c r="E82" s="11" t="s">
        <v>1014</v>
      </c>
      <c r="F82" s="11" t="s">
        <v>29</v>
      </c>
      <c r="G82" s="12" t="s">
        <v>15</v>
      </c>
      <c r="H82" s="13" t="s">
        <v>17</v>
      </c>
      <c r="I82" s="10" t="s">
        <v>1041</v>
      </c>
      <c r="J82" s="14">
        <v>7</v>
      </c>
      <c r="K82" s="15" t="s">
        <v>13</v>
      </c>
      <c r="L82" s="16">
        <v>30</v>
      </c>
      <c r="M82" s="17" t="s">
        <v>14</v>
      </c>
      <c r="N82" s="17">
        <v>13</v>
      </c>
      <c r="O82" s="17" t="s">
        <v>13</v>
      </c>
      <c r="P82" s="18">
        <v>30</v>
      </c>
      <c r="Q82" s="19"/>
      <c r="R82" s="18"/>
      <c r="S82" s="18"/>
      <c r="T82" s="18"/>
      <c r="U82" s="20"/>
      <c r="V82" s="18"/>
      <c r="W82" s="21"/>
      <c r="X82" s="22"/>
      <c r="Y82" s="106" t="s">
        <v>16</v>
      </c>
      <c r="Z82" s="47">
        <v>27</v>
      </c>
    </row>
    <row r="83" spans="1:26" ht="18" customHeight="1">
      <c r="A83" s="89">
        <f>VLOOKUP(Z83,貼付け!A:C,2,0)</f>
        <v>1946</v>
      </c>
      <c r="B83" s="10" t="s">
        <v>2606</v>
      </c>
      <c r="C83" s="10" t="s">
        <v>347</v>
      </c>
      <c r="D83" s="10" t="s">
        <v>348</v>
      </c>
      <c r="E83" s="11" t="s">
        <v>349</v>
      </c>
      <c r="F83" s="11" t="s">
        <v>169</v>
      </c>
      <c r="G83" s="12" t="s">
        <v>12</v>
      </c>
      <c r="H83" s="13" t="s">
        <v>16</v>
      </c>
      <c r="I83" s="10" t="s">
        <v>350</v>
      </c>
      <c r="J83" s="14">
        <v>9</v>
      </c>
      <c r="K83" s="15" t="s">
        <v>13</v>
      </c>
      <c r="L83" s="16">
        <v>30</v>
      </c>
      <c r="M83" s="17" t="s">
        <v>14</v>
      </c>
      <c r="N83" s="17">
        <v>12</v>
      </c>
      <c r="O83" s="17" t="s">
        <v>13</v>
      </c>
      <c r="P83" s="18">
        <v>0</v>
      </c>
      <c r="Q83" s="19">
        <v>13</v>
      </c>
      <c r="R83" s="18" t="s">
        <v>13</v>
      </c>
      <c r="S83" s="18">
        <v>0</v>
      </c>
      <c r="T83" s="18" t="s">
        <v>14</v>
      </c>
      <c r="U83" s="20">
        <v>16</v>
      </c>
      <c r="V83" s="18" t="s">
        <v>13</v>
      </c>
      <c r="W83" s="21">
        <v>0</v>
      </c>
      <c r="X83" s="22"/>
      <c r="Y83" s="106" t="s">
        <v>2607</v>
      </c>
      <c r="Z83" s="47">
        <v>259</v>
      </c>
    </row>
    <row r="84" spans="1:26" ht="18" customHeight="1">
      <c r="A84" s="89">
        <f>VLOOKUP(Z84,貼付け!A:C,2,0)</f>
        <v>988</v>
      </c>
      <c r="B84" s="10" t="s">
        <v>482</v>
      </c>
      <c r="C84" s="10" t="s">
        <v>663</v>
      </c>
      <c r="D84" s="10" t="s">
        <v>348</v>
      </c>
      <c r="E84" s="11" t="s">
        <v>2612</v>
      </c>
      <c r="F84" s="11" t="s">
        <v>20</v>
      </c>
      <c r="G84" s="12" t="s">
        <v>12</v>
      </c>
      <c r="H84" s="13" t="s">
        <v>16</v>
      </c>
      <c r="I84" s="10" t="s">
        <v>664</v>
      </c>
      <c r="J84" s="14">
        <v>9</v>
      </c>
      <c r="K84" s="15" t="s">
        <v>13</v>
      </c>
      <c r="L84" s="16">
        <v>0</v>
      </c>
      <c r="M84" s="17" t="s">
        <v>14</v>
      </c>
      <c r="N84" s="17">
        <v>12</v>
      </c>
      <c r="O84" s="17" t="s">
        <v>13</v>
      </c>
      <c r="P84" s="18">
        <v>0</v>
      </c>
      <c r="Q84" s="19">
        <v>13</v>
      </c>
      <c r="R84" s="18" t="s">
        <v>13</v>
      </c>
      <c r="S84" s="18">
        <v>0</v>
      </c>
      <c r="T84" s="18" t="s">
        <v>14</v>
      </c>
      <c r="U84" s="20">
        <v>16</v>
      </c>
      <c r="V84" s="18" t="s">
        <v>13</v>
      </c>
      <c r="W84" s="21">
        <v>0</v>
      </c>
      <c r="X84" s="22" t="s">
        <v>665</v>
      </c>
      <c r="Y84" s="106" t="s">
        <v>16</v>
      </c>
      <c r="Z84" s="47">
        <v>261</v>
      </c>
    </row>
    <row r="85" spans="1:26" ht="18" customHeight="1">
      <c r="A85" s="89">
        <f>VLOOKUP(Z85,貼付け!A:C,2,0)</f>
        <v>3132</v>
      </c>
      <c r="B85" s="10" t="s">
        <v>2768</v>
      </c>
      <c r="C85" s="10" t="s">
        <v>2769</v>
      </c>
      <c r="D85" s="10" t="s">
        <v>348</v>
      </c>
      <c r="E85" s="11" t="s">
        <v>2770</v>
      </c>
      <c r="F85" s="11" t="s">
        <v>29</v>
      </c>
      <c r="G85" s="12" t="s">
        <v>12</v>
      </c>
      <c r="H85" s="13" t="s">
        <v>16</v>
      </c>
      <c r="I85" s="10" t="s">
        <v>2771</v>
      </c>
      <c r="J85" s="14">
        <v>9</v>
      </c>
      <c r="K85" s="15" t="s">
        <v>13</v>
      </c>
      <c r="L85" s="16">
        <v>0</v>
      </c>
      <c r="M85" s="17" t="s">
        <v>14</v>
      </c>
      <c r="N85" s="17">
        <v>12</v>
      </c>
      <c r="O85" s="17" t="s">
        <v>13</v>
      </c>
      <c r="P85" s="18">
        <v>0</v>
      </c>
      <c r="Q85" s="19"/>
      <c r="R85" s="18"/>
      <c r="S85" s="18"/>
      <c r="T85" s="18"/>
      <c r="U85" s="20"/>
      <c r="V85" s="18"/>
      <c r="W85" s="21"/>
      <c r="X85" s="22"/>
      <c r="Y85" s="106" t="s">
        <v>2946</v>
      </c>
      <c r="Z85" s="47">
        <v>307</v>
      </c>
    </row>
    <row r="86" spans="1:26" ht="18" customHeight="1">
      <c r="A86" s="89">
        <f>VLOOKUP(Z86,貼付け!A:C,2,0)</f>
        <v>2437</v>
      </c>
      <c r="B86" s="10" t="s">
        <v>329</v>
      </c>
      <c r="C86" s="10" t="s">
        <v>330</v>
      </c>
      <c r="D86" s="10" t="s">
        <v>291</v>
      </c>
      <c r="E86" s="11" t="s">
        <v>331</v>
      </c>
      <c r="F86" s="11" t="s">
        <v>29</v>
      </c>
      <c r="G86" s="12" t="s">
        <v>15</v>
      </c>
      <c r="H86" s="13" t="s">
        <v>17</v>
      </c>
      <c r="I86" s="10" t="s">
        <v>332</v>
      </c>
      <c r="J86" s="14">
        <v>10</v>
      </c>
      <c r="K86" s="15" t="s">
        <v>13</v>
      </c>
      <c r="L86" s="16">
        <v>0</v>
      </c>
      <c r="M86" s="17" t="s">
        <v>14</v>
      </c>
      <c r="N86" s="17">
        <v>13</v>
      </c>
      <c r="O86" s="17" t="s">
        <v>13</v>
      </c>
      <c r="P86" s="18">
        <v>0</v>
      </c>
      <c r="Q86" s="19">
        <v>13</v>
      </c>
      <c r="R86" s="18" t="s">
        <v>13</v>
      </c>
      <c r="S86" s="18">
        <v>0</v>
      </c>
      <c r="T86" s="18" t="s">
        <v>14</v>
      </c>
      <c r="U86" s="20">
        <v>16</v>
      </c>
      <c r="V86" s="18" t="s">
        <v>13</v>
      </c>
      <c r="W86" s="21">
        <v>0</v>
      </c>
      <c r="X86" s="22" t="s">
        <v>591</v>
      </c>
      <c r="Y86" s="106" t="s">
        <v>2641</v>
      </c>
      <c r="Z86" s="47">
        <v>69</v>
      </c>
    </row>
    <row r="87" spans="1:26" ht="18" customHeight="1">
      <c r="A87" s="89">
        <f>VLOOKUP(Z87,貼付け!A:C,2,0)</f>
        <v>2594</v>
      </c>
      <c r="B87" s="10" t="s">
        <v>2474</v>
      </c>
      <c r="C87" s="10" t="s">
        <v>896</v>
      </c>
      <c r="D87" s="10" t="s">
        <v>291</v>
      </c>
      <c r="E87" s="11" t="s">
        <v>897</v>
      </c>
      <c r="F87" s="11" t="s">
        <v>29</v>
      </c>
      <c r="G87" s="12" t="s">
        <v>12</v>
      </c>
      <c r="H87" s="13" t="s">
        <v>16</v>
      </c>
      <c r="I87" s="10" t="s">
        <v>898</v>
      </c>
      <c r="J87" s="14">
        <v>9</v>
      </c>
      <c r="K87" s="15" t="s">
        <v>13</v>
      </c>
      <c r="L87" s="16">
        <v>30</v>
      </c>
      <c r="M87" s="17" t="s">
        <v>14</v>
      </c>
      <c r="N87" s="17">
        <v>12</v>
      </c>
      <c r="O87" s="17" t="s">
        <v>13</v>
      </c>
      <c r="P87" s="18">
        <v>30</v>
      </c>
      <c r="Q87" s="19">
        <v>13</v>
      </c>
      <c r="R87" s="18" t="s">
        <v>13</v>
      </c>
      <c r="S87" s="18">
        <v>30</v>
      </c>
      <c r="T87" s="18" t="s">
        <v>14</v>
      </c>
      <c r="U87" s="20">
        <v>16</v>
      </c>
      <c r="V87" s="18" t="s">
        <v>13</v>
      </c>
      <c r="W87" s="21">
        <v>30</v>
      </c>
      <c r="X87" s="22" t="s">
        <v>899</v>
      </c>
      <c r="Y87" s="106" t="s">
        <v>1135</v>
      </c>
      <c r="Z87" s="47">
        <v>140</v>
      </c>
    </row>
    <row r="88" spans="1:26" ht="18" customHeight="1">
      <c r="A88" s="89">
        <f>VLOOKUP(Z88,貼付け!A:C,2,0)</f>
        <v>2373</v>
      </c>
      <c r="B88" s="10" t="s">
        <v>289</v>
      </c>
      <c r="C88" s="10" t="s">
        <v>290</v>
      </c>
      <c r="D88" s="10" t="s">
        <v>291</v>
      </c>
      <c r="E88" s="11" t="s">
        <v>292</v>
      </c>
      <c r="F88" s="11" t="s">
        <v>39</v>
      </c>
      <c r="G88" s="12" t="s">
        <v>15</v>
      </c>
      <c r="H88" s="13" t="s">
        <v>17</v>
      </c>
      <c r="I88" s="10" t="s">
        <v>742</v>
      </c>
      <c r="J88" s="14">
        <v>9</v>
      </c>
      <c r="K88" s="15" t="s">
        <v>13</v>
      </c>
      <c r="L88" s="16">
        <v>0</v>
      </c>
      <c r="M88" s="17" t="s">
        <v>14</v>
      </c>
      <c r="N88" s="17">
        <v>11</v>
      </c>
      <c r="O88" s="17" t="s">
        <v>13</v>
      </c>
      <c r="P88" s="18">
        <v>0</v>
      </c>
      <c r="Q88" s="19"/>
      <c r="R88" s="18"/>
      <c r="S88" s="18"/>
      <c r="T88" s="18"/>
      <c r="U88" s="20"/>
      <c r="V88" s="18"/>
      <c r="W88" s="21"/>
      <c r="X88" s="22"/>
      <c r="Y88" s="106" t="s">
        <v>16</v>
      </c>
      <c r="Z88" s="47">
        <v>199</v>
      </c>
    </row>
    <row r="89" spans="1:26" ht="18" customHeight="1">
      <c r="A89" s="89">
        <f>VLOOKUP(Z89,貼付け!A:C,2,0)</f>
        <v>2014</v>
      </c>
      <c r="B89" s="10" t="s">
        <v>546</v>
      </c>
      <c r="C89" s="10" t="s">
        <v>896</v>
      </c>
      <c r="D89" s="10" t="s">
        <v>291</v>
      </c>
      <c r="E89" s="11" t="s">
        <v>939</v>
      </c>
      <c r="F89" s="11" t="s">
        <v>20</v>
      </c>
      <c r="G89" s="12" t="s">
        <v>12</v>
      </c>
      <c r="H89" s="13" t="s">
        <v>16</v>
      </c>
      <c r="I89" s="10" t="s">
        <v>940</v>
      </c>
      <c r="J89" s="14">
        <v>8</v>
      </c>
      <c r="K89" s="15" t="s">
        <v>13</v>
      </c>
      <c r="L89" s="16">
        <v>30</v>
      </c>
      <c r="M89" s="17" t="s">
        <v>14</v>
      </c>
      <c r="N89" s="17">
        <v>12</v>
      </c>
      <c r="O89" s="17" t="s">
        <v>13</v>
      </c>
      <c r="P89" s="18">
        <v>30</v>
      </c>
      <c r="Q89" s="19"/>
      <c r="R89" s="18"/>
      <c r="S89" s="18"/>
      <c r="T89" s="18"/>
      <c r="U89" s="20"/>
      <c r="V89" s="18"/>
      <c r="W89" s="21"/>
      <c r="X89" s="22" t="s">
        <v>2773</v>
      </c>
      <c r="Y89" s="106" t="s">
        <v>16</v>
      </c>
      <c r="Z89" s="47">
        <v>308</v>
      </c>
    </row>
    <row r="90" spans="1:26" ht="18" customHeight="1">
      <c r="A90" s="89">
        <f>VLOOKUP(Z90,貼付け!A:C,2,0)</f>
        <v>1127</v>
      </c>
      <c r="B90" s="10" t="s">
        <v>2599</v>
      </c>
      <c r="C90" s="10" t="s">
        <v>411</v>
      </c>
      <c r="D90" s="10" t="s">
        <v>412</v>
      </c>
      <c r="E90" s="11" t="s">
        <v>1043</v>
      </c>
      <c r="F90" s="11" t="s">
        <v>20</v>
      </c>
      <c r="G90" s="12" t="s">
        <v>12</v>
      </c>
      <c r="H90" s="13" t="s">
        <v>16</v>
      </c>
      <c r="I90" s="10" t="s">
        <v>594</v>
      </c>
      <c r="J90" s="14">
        <v>10</v>
      </c>
      <c r="K90" s="15" t="s">
        <v>13</v>
      </c>
      <c r="L90" s="16">
        <v>0</v>
      </c>
      <c r="M90" s="17" t="s">
        <v>14</v>
      </c>
      <c r="N90" s="17">
        <v>12</v>
      </c>
      <c r="O90" s="17" t="s">
        <v>13</v>
      </c>
      <c r="P90" s="18">
        <v>0</v>
      </c>
      <c r="Q90" s="19">
        <v>14</v>
      </c>
      <c r="R90" s="18" t="s">
        <v>13</v>
      </c>
      <c r="S90" s="18">
        <v>0</v>
      </c>
      <c r="T90" s="18" t="s">
        <v>14</v>
      </c>
      <c r="U90" s="20">
        <v>16</v>
      </c>
      <c r="V90" s="18" t="s">
        <v>13</v>
      </c>
      <c r="W90" s="21">
        <v>0</v>
      </c>
      <c r="X90" s="22" t="s">
        <v>595</v>
      </c>
      <c r="Y90" s="106" t="s">
        <v>2600</v>
      </c>
      <c r="Z90" s="47">
        <v>255</v>
      </c>
    </row>
    <row r="91" spans="1:26" ht="18" customHeight="1">
      <c r="A91" s="89">
        <f>VLOOKUP(Z91,貼付け!A:C,2,0)</f>
        <v>1031</v>
      </c>
      <c r="B91" s="10" t="s">
        <v>273</v>
      </c>
      <c r="C91" s="10" t="s">
        <v>274</v>
      </c>
      <c r="D91" s="10" t="s">
        <v>275</v>
      </c>
      <c r="E91" s="11" t="s">
        <v>276</v>
      </c>
      <c r="F91" s="11" t="s">
        <v>20</v>
      </c>
      <c r="G91" s="12" t="s">
        <v>12</v>
      </c>
      <c r="H91" s="13" t="s">
        <v>16</v>
      </c>
      <c r="I91" s="23" t="s">
        <v>1757</v>
      </c>
      <c r="J91" s="14">
        <v>9</v>
      </c>
      <c r="K91" s="15" t="s">
        <v>13</v>
      </c>
      <c r="L91" s="16">
        <v>0</v>
      </c>
      <c r="M91" s="17" t="s">
        <v>14</v>
      </c>
      <c r="N91" s="17">
        <v>12</v>
      </c>
      <c r="O91" s="17" t="s">
        <v>13</v>
      </c>
      <c r="P91" s="18">
        <v>0</v>
      </c>
      <c r="Q91" s="19">
        <v>12</v>
      </c>
      <c r="R91" s="18" t="s">
        <v>13</v>
      </c>
      <c r="S91" s="18">
        <v>0</v>
      </c>
      <c r="T91" s="18" t="s">
        <v>14</v>
      </c>
      <c r="U91" s="20">
        <v>24</v>
      </c>
      <c r="V91" s="18" t="s">
        <v>13</v>
      </c>
      <c r="W91" s="21">
        <v>0</v>
      </c>
      <c r="X91" s="22" t="s">
        <v>1088</v>
      </c>
      <c r="Y91" s="106" t="s">
        <v>2661</v>
      </c>
      <c r="Z91" s="47">
        <v>151</v>
      </c>
    </row>
    <row r="92" spans="1:26" ht="18" customHeight="1">
      <c r="A92" s="89">
        <f>VLOOKUP(Z92,貼付け!A:C,2,0)</f>
        <v>372</v>
      </c>
      <c r="B92" s="10" t="s">
        <v>388</v>
      </c>
      <c r="C92" s="10" t="s">
        <v>389</v>
      </c>
      <c r="D92" s="10" t="s">
        <v>275</v>
      </c>
      <c r="E92" s="11" t="s">
        <v>390</v>
      </c>
      <c r="F92" s="11" t="s">
        <v>29</v>
      </c>
      <c r="G92" s="12" t="s">
        <v>12</v>
      </c>
      <c r="H92" s="13" t="s">
        <v>16</v>
      </c>
      <c r="I92" s="10" t="s">
        <v>391</v>
      </c>
      <c r="J92" s="14">
        <v>10</v>
      </c>
      <c r="K92" s="15" t="s">
        <v>13</v>
      </c>
      <c r="L92" s="16">
        <v>0</v>
      </c>
      <c r="M92" s="17" t="s">
        <v>14</v>
      </c>
      <c r="N92" s="17">
        <v>12</v>
      </c>
      <c r="O92" s="17" t="s">
        <v>13</v>
      </c>
      <c r="P92" s="18">
        <v>0</v>
      </c>
      <c r="Q92" s="19">
        <v>12</v>
      </c>
      <c r="R92" s="18" t="s">
        <v>13</v>
      </c>
      <c r="S92" s="18">
        <v>0</v>
      </c>
      <c r="T92" s="18" t="s">
        <v>14</v>
      </c>
      <c r="U92" s="20">
        <v>16</v>
      </c>
      <c r="V92" s="18" t="s">
        <v>13</v>
      </c>
      <c r="W92" s="21">
        <v>0</v>
      </c>
      <c r="X92" s="22" t="s">
        <v>666</v>
      </c>
      <c r="Y92" s="106" t="s">
        <v>1044</v>
      </c>
      <c r="Z92" s="47">
        <v>232</v>
      </c>
    </row>
    <row r="93" spans="1:26" ht="18" customHeight="1">
      <c r="A93" s="89">
        <f>VLOOKUP(Z93,貼付け!A:C,2,0)</f>
        <v>813</v>
      </c>
      <c r="B93" s="10" t="s">
        <v>336</v>
      </c>
      <c r="C93" s="10" t="s">
        <v>337</v>
      </c>
      <c r="D93" s="10" t="s">
        <v>275</v>
      </c>
      <c r="E93" s="11" t="s">
        <v>2733</v>
      </c>
      <c r="F93" s="11" t="s">
        <v>52</v>
      </c>
      <c r="G93" s="12" t="s">
        <v>12</v>
      </c>
      <c r="H93" s="13" t="s">
        <v>16</v>
      </c>
      <c r="I93" s="10" t="s">
        <v>338</v>
      </c>
      <c r="J93" s="14">
        <v>8</v>
      </c>
      <c r="K93" s="15" t="s">
        <v>13</v>
      </c>
      <c r="L93" s="16">
        <v>0</v>
      </c>
      <c r="M93" s="17" t="s">
        <v>14</v>
      </c>
      <c r="N93" s="17">
        <v>14</v>
      </c>
      <c r="O93" s="17" t="s">
        <v>13</v>
      </c>
      <c r="P93" s="18">
        <v>0</v>
      </c>
      <c r="Q93" s="19"/>
      <c r="R93" s="18"/>
      <c r="S93" s="18"/>
      <c r="T93" s="18"/>
      <c r="U93" s="20"/>
      <c r="V93" s="18"/>
      <c r="W93" s="21"/>
      <c r="X93" s="22" t="s">
        <v>2734</v>
      </c>
      <c r="Y93" s="106" t="s">
        <v>2735</v>
      </c>
      <c r="Z93" s="47">
        <v>295</v>
      </c>
    </row>
    <row r="94" spans="1:26" ht="18" customHeight="1">
      <c r="A94" s="89">
        <f>VLOOKUP(Z94,貼付け!A:C,2,0)</f>
        <v>2638</v>
      </c>
      <c r="B94" s="10" t="s">
        <v>2436</v>
      </c>
      <c r="C94" s="10" t="s">
        <v>597</v>
      </c>
      <c r="D94" s="10" t="s">
        <v>168</v>
      </c>
      <c r="E94" s="11" t="s">
        <v>2437</v>
      </c>
      <c r="F94" s="11" t="s">
        <v>192</v>
      </c>
      <c r="G94" s="12" t="s">
        <v>12</v>
      </c>
      <c r="H94" s="13" t="s">
        <v>16</v>
      </c>
      <c r="I94" s="10" t="s">
        <v>670</v>
      </c>
      <c r="J94" s="14"/>
      <c r="K94" s="15"/>
      <c r="L94" s="16"/>
      <c r="M94" s="17"/>
      <c r="N94" s="17"/>
      <c r="O94" s="17"/>
      <c r="P94" s="18"/>
      <c r="Q94" s="19">
        <v>21</v>
      </c>
      <c r="R94" s="18" t="s">
        <v>13</v>
      </c>
      <c r="S94" s="18">
        <v>0</v>
      </c>
      <c r="T94" s="18" t="s">
        <v>14</v>
      </c>
      <c r="U94" s="20">
        <v>22</v>
      </c>
      <c r="V94" s="18" t="s">
        <v>13</v>
      </c>
      <c r="W94" s="21">
        <v>0</v>
      </c>
      <c r="X94" s="22" t="s">
        <v>2438</v>
      </c>
      <c r="Y94" s="106" t="s">
        <v>16</v>
      </c>
      <c r="Z94" s="47">
        <v>97</v>
      </c>
    </row>
    <row r="95" spans="1:26" ht="18" customHeight="1">
      <c r="A95" s="89">
        <f>VLOOKUP(Z95,貼付け!A:C,2,0)</f>
        <v>67</v>
      </c>
      <c r="B95" s="10" t="s">
        <v>1438</v>
      </c>
      <c r="C95" s="10" t="s">
        <v>167</v>
      </c>
      <c r="D95" s="10" t="s">
        <v>168</v>
      </c>
      <c r="E95" s="11" t="s">
        <v>2507</v>
      </c>
      <c r="F95" s="11" t="s">
        <v>169</v>
      </c>
      <c r="G95" s="12" t="s">
        <v>12</v>
      </c>
      <c r="H95" s="13" t="s">
        <v>16</v>
      </c>
      <c r="I95" s="10" t="s">
        <v>170</v>
      </c>
      <c r="J95" s="14">
        <v>9</v>
      </c>
      <c r="K95" s="15" t="s">
        <v>13</v>
      </c>
      <c r="L95" s="16">
        <v>0</v>
      </c>
      <c r="M95" s="17" t="s">
        <v>14</v>
      </c>
      <c r="N95" s="17">
        <v>12</v>
      </c>
      <c r="O95" s="17" t="s">
        <v>13</v>
      </c>
      <c r="P95" s="18">
        <v>0</v>
      </c>
      <c r="Q95" s="19">
        <v>12</v>
      </c>
      <c r="R95" s="18" t="s">
        <v>13</v>
      </c>
      <c r="S95" s="18">
        <v>0</v>
      </c>
      <c r="T95" s="18" t="s">
        <v>14</v>
      </c>
      <c r="U95" s="20">
        <v>17</v>
      </c>
      <c r="V95" s="18" t="s">
        <v>13</v>
      </c>
      <c r="W95" s="21">
        <v>0</v>
      </c>
      <c r="X95" s="22" t="s">
        <v>596</v>
      </c>
      <c r="Y95" s="106" t="s">
        <v>2665</v>
      </c>
      <c r="Z95" s="47">
        <v>171</v>
      </c>
    </row>
    <row r="96" spans="1:26" ht="18" customHeight="1">
      <c r="A96" s="89">
        <f>VLOOKUP(Z96,貼付け!A:C,2,0)</f>
        <v>1122</v>
      </c>
      <c r="B96" s="10" t="s">
        <v>2266</v>
      </c>
      <c r="C96" s="10" t="s">
        <v>1921</v>
      </c>
      <c r="D96" s="10" t="s">
        <v>168</v>
      </c>
      <c r="E96" s="11" t="s">
        <v>2613</v>
      </c>
      <c r="F96" s="11" t="s">
        <v>20</v>
      </c>
      <c r="G96" s="12" t="s">
        <v>12</v>
      </c>
      <c r="H96" s="13" t="s">
        <v>16</v>
      </c>
      <c r="I96" s="10" t="s">
        <v>2614</v>
      </c>
      <c r="J96" s="14">
        <v>0</v>
      </c>
      <c r="K96" s="15" t="s">
        <v>13</v>
      </c>
      <c r="L96" s="16">
        <v>0</v>
      </c>
      <c r="M96" s="17" t="s">
        <v>14</v>
      </c>
      <c r="N96" s="17">
        <v>12</v>
      </c>
      <c r="O96" s="17" t="s">
        <v>13</v>
      </c>
      <c r="P96" s="18">
        <v>0</v>
      </c>
      <c r="Q96" s="19">
        <v>12</v>
      </c>
      <c r="R96" s="18" t="s">
        <v>13</v>
      </c>
      <c r="S96" s="18">
        <v>0</v>
      </c>
      <c r="T96" s="18" t="s">
        <v>14</v>
      </c>
      <c r="U96" s="20">
        <v>24</v>
      </c>
      <c r="V96" s="18" t="s">
        <v>13</v>
      </c>
      <c r="W96" s="21">
        <v>0</v>
      </c>
      <c r="X96" s="22" t="s">
        <v>2615</v>
      </c>
      <c r="Y96" s="106" t="s">
        <v>2616</v>
      </c>
      <c r="Z96" s="47">
        <v>264</v>
      </c>
    </row>
    <row r="97" spans="1:26" ht="18" customHeight="1">
      <c r="A97" s="89">
        <f>VLOOKUP(Z97,貼付け!A:C,2,0)</f>
        <v>2274</v>
      </c>
      <c r="B97" s="10" t="s">
        <v>356</v>
      </c>
      <c r="C97" s="10" t="s">
        <v>2947</v>
      </c>
      <c r="D97" s="10" t="s">
        <v>168</v>
      </c>
      <c r="E97" s="11" t="s">
        <v>358</v>
      </c>
      <c r="F97" s="11" t="s">
        <v>20</v>
      </c>
      <c r="G97" s="12" t="s">
        <v>12</v>
      </c>
      <c r="H97" s="13" t="s">
        <v>16</v>
      </c>
      <c r="I97" s="10" t="s">
        <v>359</v>
      </c>
      <c r="J97" s="14">
        <v>9</v>
      </c>
      <c r="K97" s="15" t="s">
        <v>13</v>
      </c>
      <c r="L97" s="16">
        <v>0</v>
      </c>
      <c r="M97" s="17" t="s">
        <v>14</v>
      </c>
      <c r="N97" s="17">
        <v>12</v>
      </c>
      <c r="O97" s="17" t="s">
        <v>13</v>
      </c>
      <c r="P97" s="18">
        <v>0</v>
      </c>
      <c r="Q97" s="19"/>
      <c r="R97" s="18"/>
      <c r="S97" s="18"/>
      <c r="T97" s="18"/>
      <c r="U97" s="20"/>
      <c r="V97" s="18"/>
      <c r="W97" s="21"/>
      <c r="X97" s="22" t="s">
        <v>2686</v>
      </c>
      <c r="Y97" s="106" t="s">
        <v>16</v>
      </c>
      <c r="Z97" s="47">
        <v>268</v>
      </c>
    </row>
    <row r="98" spans="1:26" ht="18" customHeight="1">
      <c r="A98" s="89">
        <f>VLOOKUP(Z98,貼付け!A:C,2,0)</f>
        <v>2670</v>
      </c>
      <c r="B98" s="10" t="s">
        <v>516</v>
      </c>
      <c r="C98" s="10" t="s">
        <v>799</v>
      </c>
      <c r="D98" s="10" t="s">
        <v>141</v>
      </c>
      <c r="E98" s="11" t="s">
        <v>2382</v>
      </c>
      <c r="F98" s="11" t="s">
        <v>192</v>
      </c>
      <c r="G98" s="12" t="s">
        <v>12</v>
      </c>
      <c r="H98" s="13" t="s">
        <v>16</v>
      </c>
      <c r="I98" s="10" t="s">
        <v>800</v>
      </c>
      <c r="J98" s="14">
        <v>9</v>
      </c>
      <c r="K98" s="15" t="s">
        <v>13</v>
      </c>
      <c r="L98" s="16">
        <v>30</v>
      </c>
      <c r="M98" s="17" t="s">
        <v>14</v>
      </c>
      <c r="N98" s="17">
        <v>12</v>
      </c>
      <c r="O98" s="17" t="s">
        <v>13</v>
      </c>
      <c r="P98" s="18">
        <v>0</v>
      </c>
      <c r="Q98" s="19"/>
      <c r="R98" s="18"/>
      <c r="S98" s="18"/>
      <c r="T98" s="18"/>
      <c r="U98" s="20"/>
      <c r="V98" s="18"/>
      <c r="W98" s="21"/>
      <c r="X98" s="22" t="s">
        <v>2383</v>
      </c>
      <c r="Y98" s="106" t="s">
        <v>2384</v>
      </c>
      <c r="Z98" s="47">
        <v>53</v>
      </c>
    </row>
    <row r="99" spans="1:26" ht="18" customHeight="1">
      <c r="A99" s="89">
        <f>VLOOKUP(Z99,貼付け!A:C,2,0)</f>
        <v>643</v>
      </c>
      <c r="B99" s="10" t="s">
        <v>495</v>
      </c>
      <c r="C99" s="10" t="s">
        <v>671</v>
      </c>
      <c r="D99" s="10" t="s">
        <v>141</v>
      </c>
      <c r="E99" s="11" t="s">
        <v>2410</v>
      </c>
      <c r="F99" s="11" t="s">
        <v>20</v>
      </c>
      <c r="G99" s="12" t="s">
        <v>15</v>
      </c>
      <c r="H99" s="13" t="s">
        <v>17</v>
      </c>
      <c r="I99" s="23" t="s">
        <v>672</v>
      </c>
      <c r="J99" s="14"/>
      <c r="K99" s="15"/>
      <c r="L99" s="16"/>
      <c r="M99" s="17"/>
      <c r="N99" s="17"/>
      <c r="O99" s="17"/>
      <c r="P99" s="18"/>
      <c r="Q99" s="19">
        <v>18</v>
      </c>
      <c r="R99" s="18" t="s">
        <v>13</v>
      </c>
      <c r="S99" s="18">
        <v>0</v>
      </c>
      <c r="T99" s="18" t="s">
        <v>14</v>
      </c>
      <c r="U99" s="20">
        <v>19</v>
      </c>
      <c r="V99" s="18" t="s">
        <v>13</v>
      </c>
      <c r="W99" s="21">
        <v>0</v>
      </c>
      <c r="X99" s="22" t="s">
        <v>1089</v>
      </c>
      <c r="Y99" s="106" t="s">
        <v>16</v>
      </c>
      <c r="Z99" s="47">
        <v>76</v>
      </c>
    </row>
    <row r="100" spans="1:26" ht="18" customHeight="1">
      <c r="A100" s="89">
        <f>VLOOKUP(Z100,貼付け!A:C,2,0)</f>
        <v>3022</v>
      </c>
      <c r="B100" s="10" t="s">
        <v>1932</v>
      </c>
      <c r="C100" s="10" t="s">
        <v>960</v>
      </c>
      <c r="D100" s="10" t="s">
        <v>141</v>
      </c>
      <c r="E100" s="11" t="s">
        <v>2427</v>
      </c>
      <c r="F100" s="11" t="s">
        <v>29</v>
      </c>
      <c r="G100" s="12" t="s">
        <v>15</v>
      </c>
      <c r="H100" s="13" t="s">
        <v>17</v>
      </c>
      <c r="I100" s="10" t="s">
        <v>1933</v>
      </c>
      <c r="J100" s="14">
        <v>9</v>
      </c>
      <c r="K100" s="15" t="s">
        <v>13</v>
      </c>
      <c r="L100" s="16">
        <v>0</v>
      </c>
      <c r="M100" s="17" t="s">
        <v>14</v>
      </c>
      <c r="N100" s="17">
        <v>12</v>
      </c>
      <c r="O100" s="17" t="s">
        <v>13</v>
      </c>
      <c r="P100" s="18">
        <v>0</v>
      </c>
      <c r="Q100" s="19">
        <v>12</v>
      </c>
      <c r="R100" s="18" t="s">
        <v>13</v>
      </c>
      <c r="S100" s="18">
        <v>0</v>
      </c>
      <c r="T100" s="18" t="s">
        <v>14</v>
      </c>
      <c r="U100" s="20">
        <v>15</v>
      </c>
      <c r="V100" s="18" t="s">
        <v>13</v>
      </c>
      <c r="W100" s="21">
        <v>0</v>
      </c>
      <c r="X100" s="22"/>
      <c r="Y100" s="106" t="s">
        <v>2428</v>
      </c>
      <c r="Z100" s="47">
        <v>93</v>
      </c>
    </row>
    <row r="101" spans="1:26" ht="18" customHeight="1">
      <c r="A101" s="89">
        <f>VLOOKUP(Z101,貼付け!A:C,2,0)</f>
        <v>2892</v>
      </c>
      <c r="B101" s="10" t="s">
        <v>1046</v>
      </c>
      <c r="C101" s="10" t="s">
        <v>960</v>
      </c>
      <c r="D101" s="10" t="s">
        <v>141</v>
      </c>
      <c r="E101" s="11" t="s">
        <v>2473</v>
      </c>
      <c r="F101" s="11" t="s">
        <v>29</v>
      </c>
      <c r="G101" s="12" t="s">
        <v>12</v>
      </c>
      <c r="H101" s="13" t="s">
        <v>16</v>
      </c>
      <c r="I101" s="10" t="s">
        <v>1015</v>
      </c>
      <c r="J101" s="14">
        <v>9</v>
      </c>
      <c r="K101" s="15" t="s">
        <v>13</v>
      </c>
      <c r="L101" s="16">
        <v>0</v>
      </c>
      <c r="M101" s="17" t="s">
        <v>14</v>
      </c>
      <c r="N101" s="17">
        <v>12</v>
      </c>
      <c r="O101" s="17" t="s">
        <v>13</v>
      </c>
      <c r="P101" s="18">
        <v>0</v>
      </c>
      <c r="Q101" s="19">
        <v>12</v>
      </c>
      <c r="R101" s="18" t="s">
        <v>13</v>
      </c>
      <c r="S101" s="18">
        <v>0</v>
      </c>
      <c r="T101" s="18" t="s">
        <v>14</v>
      </c>
      <c r="U101" s="20">
        <v>15</v>
      </c>
      <c r="V101" s="18" t="s">
        <v>13</v>
      </c>
      <c r="W101" s="21">
        <v>0</v>
      </c>
      <c r="X101" s="22"/>
      <c r="Y101" s="106" t="s">
        <v>1298</v>
      </c>
      <c r="Z101" s="47">
        <v>139</v>
      </c>
    </row>
    <row r="102" spans="1:26" ht="18" customHeight="1">
      <c r="A102" s="89">
        <f>VLOOKUP(Z102,貼付け!A:C,2,0)</f>
        <v>1621</v>
      </c>
      <c r="B102" s="10" t="s">
        <v>408</v>
      </c>
      <c r="C102" s="10" t="s">
        <v>140</v>
      </c>
      <c r="D102" s="10" t="s">
        <v>141</v>
      </c>
      <c r="E102" s="11" t="s">
        <v>409</v>
      </c>
      <c r="F102" s="11" t="s">
        <v>20</v>
      </c>
      <c r="G102" s="12" t="s">
        <v>12</v>
      </c>
      <c r="H102" s="59" t="s">
        <v>16</v>
      </c>
      <c r="I102" s="10" t="s">
        <v>410</v>
      </c>
      <c r="J102" s="14">
        <v>10</v>
      </c>
      <c r="K102" s="15" t="s">
        <v>13</v>
      </c>
      <c r="L102" s="16">
        <v>0</v>
      </c>
      <c r="M102" s="17" t="s">
        <v>14</v>
      </c>
      <c r="N102" s="17">
        <v>13</v>
      </c>
      <c r="O102" s="17" t="s">
        <v>13</v>
      </c>
      <c r="P102" s="18">
        <v>0</v>
      </c>
      <c r="Q102" s="19"/>
      <c r="R102" s="18"/>
      <c r="S102" s="18"/>
      <c r="T102" s="18"/>
      <c r="U102" s="20"/>
      <c r="V102" s="18"/>
      <c r="W102" s="21"/>
      <c r="X102" s="22" t="s">
        <v>599</v>
      </c>
      <c r="Y102" s="106" t="s">
        <v>1047</v>
      </c>
      <c r="Z102" s="47">
        <v>150</v>
      </c>
    </row>
    <row r="103" spans="1:26" ht="18" customHeight="1">
      <c r="A103" s="89">
        <f>VLOOKUP(Z103,貼付け!A:C,2,0)</f>
        <v>49</v>
      </c>
      <c r="B103" s="10" t="s">
        <v>2059</v>
      </c>
      <c r="C103" s="10" t="s">
        <v>2057</v>
      </c>
      <c r="D103" s="10" t="s">
        <v>141</v>
      </c>
      <c r="E103" s="11" t="s">
        <v>2060</v>
      </c>
      <c r="F103" s="11" t="s">
        <v>52</v>
      </c>
      <c r="G103" s="12" t="s">
        <v>12</v>
      </c>
      <c r="H103" s="13" t="s">
        <v>16</v>
      </c>
      <c r="I103" s="10" t="s">
        <v>2065</v>
      </c>
      <c r="J103" s="14">
        <v>10</v>
      </c>
      <c r="K103" s="15" t="s">
        <v>13</v>
      </c>
      <c r="L103" s="16">
        <v>0</v>
      </c>
      <c r="M103" s="17" t="s">
        <v>14</v>
      </c>
      <c r="N103" s="17">
        <v>12</v>
      </c>
      <c r="O103" s="17" t="s">
        <v>13</v>
      </c>
      <c r="P103" s="18">
        <v>0</v>
      </c>
      <c r="Q103" s="19">
        <v>12</v>
      </c>
      <c r="R103" s="18" t="s">
        <v>13</v>
      </c>
      <c r="S103" s="18">
        <v>0</v>
      </c>
      <c r="T103" s="18" t="s">
        <v>14</v>
      </c>
      <c r="U103" s="20">
        <v>20</v>
      </c>
      <c r="V103" s="18" t="s">
        <v>13</v>
      </c>
      <c r="W103" s="21">
        <v>0</v>
      </c>
      <c r="X103" s="22" t="s">
        <v>2237</v>
      </c>
      <c r="Y103" s="106" t="s">
        <v>2301</v>
      </c>
      <c r="Z103" s="47">
        <v>209</v>
      </c>
    </row>
    <row r="104" spans="1:26" ht="18" customHeight="1">
      <c r="A104" s="89">
        <f>VLOOKUP(Z104,貼付け!A:C,2,0)</f>
        <v>3104</v>
      </c>
      <c r="B104" s="10" t="s">
        <v>2551</v>
      </c>
      <c r="C104" s="10" t="s">
        <v>2552</v>
      </c>
      <c r="D104" s="10" t="s">
        <v>141</v>
      </c>
      <c r="E104" s="11" t="s">
        <v>2553</v>
      </c>
      <c r="F104" s="11" t="s">
        <v>78</v>
      </c>
      <c r="G104" s="12" t="s">
        <v>12</v>
      </c>
      <c r="H104" s="13" t="s">
        <v>16</v>
      </c>
      <c r="I104" s="10" t="s">
        <v>2554</v>
      </c>
      <c r="J104" s="14">
        <v>10</v>
      </c>
      <c r="K104" s="15" t="s">
        <v>13</v>
      </c>
      <c r="L104" s="16">
        <v>0</v>
      </c>
      <c r="M104" s="17" t="s">
        <v>14</v>
      </c>
      <c r="N104" s="17">
        <v>12</v>
      </c>
      <c r="O104" s="17" t="s">
        <v>13</v>
      </c>
      <c r="P104" s="18">
        <v>0</v>
      </c>
      <c r="Q104" s="19">
        <v>15</v>
      </c>
      <c r="R104" s="18" t="s">
        <v>13</v>
      </c>
      <c r="S104" s="18">
        <v>0</v>
      </c>
      <c r="T104" s="18" t="s">
        <v>14</v>
      </c>
      <c r="U104" s="20">
        <v>19</v>
      </c>
      <c r="V104" s="18" t="s">
        <v>13</v>
      </c>
      <c r="W104" s="21">
        <v>0</v>
      </c>
      <c r="X104" s="22"/>
      <c r="Y104" s="106" t="s">
        <v>16</v>
      </c>
      <c r="Z104" s="47">
        <v>215</v>
      </c>
    </row>
    <row r="105" spans="1:26" ht="18" customHeight="1">
      <c r="A105" s="89">
        <f>VLOOKUP(Z105,貼付け!A:C,2,0)</f>
        <v>267</v>
      </c>
      <c r="B105" s="10" t="s">
        <v>2722</v>
      </c>
      <c r="C105" s="10" t="s">
        <v>960</v>
      </c>
      <c r="D105" s="10" t="s">
        <v>141</v>
      </c>
      <c r="E105" s="11" t="s">
        <v>2723</v>
      </c>
      <c r="F105" s="11" t="s">
        <v>20</v>
      </c>
      <c r="G105" s="12" t="s">
        <v>12</v>
      </c>
      <c r="H105" s="13" t="s">
        <v>16</v>
      </c>
      <c r="I105" s="10" t="s">
        <v>2724</v>
      </c>
      <c r="J105" s="14">
        <v>10</v>
      </c>
      <c r="K105" s="15" t="s">
        <v>13</v>
      </c>
      <c r="L105" s="16">
        <v>0</v>
      </c>
      <c r="M105" s="17" t="s">
        <v>14</v>
      </c>
      <c r="N105" s="17">
        <v>13</v>
      </c>
      <c r="O105" s="17" t="s">
        <v>13</v>
      </c>
      <c r="P105" s="18">
        <v>30</v>
      </c>
      <c r="Q105" s="19">
        <v>14</v>
      </c>
      <c r="R105" s="18" t="s">
        <v>13</v>
      </c>
      <c r="S105" s="18">
        <v>30</v>
      </c>
      <c r="T105" s="18" t="s">
        <v>14</v>
      </c>
      <c r="U105" s="20">
        <v>18</v>
      </c>
      <c r="V105" s="18" t="s">
        <v>13</v>
      </c>
      <c r="W105" s="21">
        <v>0</v>
      </c>
      <c r="X105" s="22" t="s">
        <v>2725</v>
      </c>
      <c r="Y105" s="106" t="s">
        <v>2726</v>
      </c>
      <c r="Z105" s="47">
        <v>217</v>
      </c>
    </row>
    <row r="106" spans="1:26" ht="18" customHeight="1">
      <c r="A106" s="89">
        <f>VLOOKUP(Z106,貼付け!A:C,2,0)</f>
        <v>1432</v>
      </c>
      <c r="B106" s="10" t="s">
        <v>218</v>
      </c>
      <c r="C106" s="10" t="s">
        <v>219</v>
      </c>
      <c r="D106" s="10" t="s">
        <v>141</v>
      </c>
      <c r="E106" s="11" t="s">
        <v>220</v>
      </c>
      <c r="F106" s="11" t="s">
        <v>20</v>
      </c>
      <c r="G106" s="12" t="s">
        <v>12</v>
      </c>
      <c r="H106" s="13" t="s">
        <v>16</v>
      </c>
      <c r="I106" s="23" t="s">
        <v>221</v>
      </c>
      <c r="J106" s="14">
        <v>11</v>
      </c>
      <c r="K106" s="15" t="s">
        <v>13</v>
      </c>
      <c r="L106" s="16">
        <v>30</v>
      </c>
      <c r="M106" s="17" t="s">
        <v>14</v>
      </c>
      <c r="N106" s="17">
        <v>13</v>
      </c>
      <c r="O106" s="17" t="s">
        <v>13</v>
      </c>
      <c r="P106" s="18">
        <v>0</v>
      </c>
      <c r="Q106" s="19">
        <v>16</v>
      </c>
      <c r="R106" s="18" t="s">
        <v>13</v>
      </c>
      <c r="S106" s="18">
        <v>0</v>
      </c>
      <c r="T106" s="18" t="s">
        <v>14</v>
      </c>
      <c r="U106" s="20">
        <v>18</v>
      </c>
      <c r="V106" s="18" t="s">
        <v>13</v>
      </c>
      <c r="W106" s="21">
        <v>0</v>
      </c>
      <c r="X106" s="22" t="s">
        <v>598</v>
      </c>
      <c r="Y106" s="106" t="s">
        <v>1090</v>
      </c>
      <c r="Z106" s="47">
        <v>279</v>
      </c>
    </row>
    <row r="107" spans="1:26" ht="18" customHeight="1">
      <c r="A107" s="89">
        <f>VLOOKUP(Z107,貼付け!A:C,2,0)</f>
        <v>1983</v>
      </c>
      <c r="B107" s="10" t="s">
        <v>2274</v>
      </c>
      <c r="C107" s="10" t="s">
        <v>182</v>
      </c>
      <c r="D107" s="10" t="s">
        <v>47</v>
      </c>
      <c r="E107" s="11" t="s">
        <v>183</v>
      </c>
      <c r="F107" s="11" t="s">
        <v>20</v>
      </c>
      <c r="G107" s="12" t="s">
        <v>12</v>
      </c>
      <c r="H107" s="13" t="s">
        <v>16</v>
      </c>
      <c r="I107" s="10" t="s">
        <v>184</v>
      </c>
      <c r="J107" s="14">
        <v>10</v>
      </c>
      <c r="K107" s="15" t="s">
        <v>13</v>
      </c>
      <c r="L107" s="16">
        <v>0</v>
      </c>
      <c r="M107" s="17" t="s">
        <v>14</v>
      </c>
      <c r="N107" s="17">
        <v>13</v>
      </c>
      <c r="O107" s="17" t="s">
        <v>13</v>
      </c>
      <c r="P107" s="18">
        <v>0</v>
      </c>
      <c r="Q107" s="19">
        <v>14</v>
      </c>
      <c r="R107" s="18" t="s">
        <v>13</v>
      </c>
      <c r="S107" s="18">
        <v>0</v>
      </c>
      <c r="T107" s="18" t="s">
        <v>14</v>
      </c>
      <c r="U107" s="20">
        <v>18</v>
      </c>
      <c r="V107" s="18" t="s">
        <v>13</v>
      </c>
      <c r="W107" s="21">
        <v>0</v>
      </c>
      <c r="X107" s="22" t="s">
        <v>2638</v>
      </c>
      <c r="Y107" s="106" t="s">
        <v>2639</v>
      </c>
      <c r="Z107" s="47">
        <v>56</v>
      </c>
    </row>
    <row r="108" spans="1:26" ht="18" customHeight="1">
      <c r="A108" s="89">
        <f>VLOOKUP(Z108,貼付け!A:C,2,0)</f>
        <v>2779</v>
      </c>
      <c r="B108" s="10" t="s">
        <v>552</v>
      </c>
      <c r="C108" s="10" t="s">
        <v>901</v>
      </c>
      <c r="D108" s="10" t="s">
        <v>47</v>
      </c>
      <c r="E108" s="11" t="s">
        <v>902</v>
      </c>
      <c r="F108" s="11" t="s">
        <v>20</v>
      </c>
      <c r="G108" s="12" t="s">
        <v>12</v>
      </c>
      <c r="H108" s="13" t="s">
        <v>16</v>
      </c>
      <c r="I108" s="10" t="s">
        <v>903</v>
      </c>
      <c r="J108" s="14">
        <v>5</v>
      </c>
      <c r="K108" s="15" t="s">
        <v>13</v>
      </c>
      <c r="L108" s="16">
        <v>0</v>
      </c>
      <c r="M108" s="17" t="s">
        <v>14</v>
      </c>
      <c r="N108" s="17">
        <v>11</v>
      </c>
      <c r="O108" s="17" t="s">
        <v>13</v>
      </c>
      <c r="P108" s="18">
        <v>0</v>
      </c>
      <c r="Q108" s="19"/>
      <c r="R108" s="18"/>
      <c r="S108" s="18"/>
      <c r="T108" s="18"/>
      <c r="U108" s="20"/>
      <c r="V108" s="18"/>
      <c r="W108" s="21"/>
      <c r="X108" s="22" t="s">
        <v>2230</v>
      </c>
      <c r="Y108" s="106" t="s">
        <v>2399</v>
      </c>
      <c r="Z108" s="47">
        <v>68</v>
      </c>
    </row>
    <row r="109" spans="1:26" ht="18" customHeight="1">
      <c r="A109" s="89">
        <f>VLOOKUP(Z109,貼付け!A:C,2,0)</f>
        <v>1243</v>
      </c>
      <c r="B109" s="10" t="s">
        <v>186</v>
      </c>
      <c r="C109" s="10" t="s">
        <v>187</v>
      </c>
      <c r="D109" s="10" t="s">
        <v>47</v>
      </c>
      <c r="E109" s="11" t="s">
        <v>2411</v>
      </c>
      <c r="F109" s="11" t="s">
        <v>39</v>
      </c>
      <c r="G109" s="12" t="s">
        <v>12</v>
      </c>
      <c r="H109" s="13" t="s">
        <v>16</v>
      </c>
      <c r="I109" s="10" t="s">
        <v>188</v>
      </c>
      <c r="J109" s="14">
        <v>7</v>
      </c>
      <c r="K109" s="15" t="s">
        <v>13</v>
      </c>
      <c r="L109" s="16">
        <v>0</v>
      </c>
      <c r="M109" s="17" t="s">
        <v>14</v>
      </c>
      <c r="N109" s="17">
        <v>13</v>
      </c>
      <c r="O109" s="17" t="s">
        <v>13</v>
      </c>
      <c r="P109" s="18">
        <v>0</v>
      </c>
      <c r="Q109" s="19"/>
      <c r="R109" s="18"/>
      <c r="S109" s="18"/>
      <c r="T109" s="18"/>
      <c r="U109" s="20"/>
      <c r="V109" s="18"/>
      <c r="W109" s="21"/>
      <c r="X109" s="22" t="s">
        <v>601</v>
      </c>
      <c r="Y109" s="106" t="s">
        <v>16</v>
      </c>
      <c r="Z109" s="47">
        <v>77</v>
      </c>
    </row>
    <row r="110" spans="1:26" ht="18" customHeight="1">
      <c r="A110" s="89">
        <f>VLOOKUP(Z110,貼付け!A:C,2,0)</f>
        <v>2966</v>
      </c>
      <c r="B110" s="10" t="s">
        <v>1925</v>
      </c>
      <c r="C110" s="10" t="s">
        <v>1924</v>
      </c>
      <c r="D110" s="10" t="s">
        <v>47</v>
      </c>
      <c r="E110" s="11" t="s">
        <v>2698</v>
      </c>
      <c r="F110" s="11" t="s">
        <v>20</v>
      </c>
      <c r="G110" s="12" t="s">
        <v>12</v>
      </c>
      <c r="H110" s="13" t="s">
        <v>16</v>
      </c>
      <c r="I110" s="10" t="s">
        <v>1927</v>
      </c>
      <c r="J110" s="14"/>
      <c r="K110" s="15"/>
      <c r="L110" s="16"/>
      <c r="M110" s="17"/>
      <c r="N110" s="17"/>
      <c r="O110" s="17"/>
      <c r="P110" s="18"/>
      <c r="Q110" s="19">
        <v>14</v>
      </c>
      <c r="R110" s="18" t="s">
        <v>13</v>
      </c>
      <c r="S110" s="18">
        <v>0</v>
      </c>
      <c r="T110" s="18" t="s">
        <v>14</v>
      </c>
      <c r="U110" s="20">
        <v>18</v>
      </c>
      <c r="V110" s="18" t="s">
        <v>13</v>
      </c>
      <c r="W110" s="21">
        <v>0</v>
      </c>
      <c r="X110" s="22" t="s">
        <v>2222</v>
      </c>
      <c r="Y110" s="106" t="s">
        <v>2832</v>
      </c>
      <c r="Z110" s="47">
        <v>87</v>
      </c>
    </row>
    <row r="111" spans="1:26" ht="18" customHeight="1">
      <c r="A111" s="89">
        <f>VLOOKUP(Z111,貼付け!A:C,2,0)</f>
        <v>3086</v>
      </c>
      <c r="B111" s="10" t="s">
        <v>2443</v>
      </c>
      <c r="C111" s="10" t="s">
        <v>2066</v>
      </c>
      <c r="D111" s="10" t="s">
        <v>47</v>
      </c>
      <c r="E111" s="11" t="s">
        <v>2444</v>
      </c>
      <c r="F111" s="11" t="s">
        <v>39</v>
      </c>
      <c r="G111" s="12" t="s">
        <v>12</v>
      </c>
      <c r="H111" s="13" t="s">
        <v>16</v>
      </c>
      <c r="I111" s="10" t="s">
        <v>2068</v>
      </c>
      <c r="J111" s="14">
        <v>10</v>
      </c>
      <c r="K111" s="15" t="s">
        <v>13</v>
      </c>
      <c r="L111" s="16">
        <v>0</v>
      </c>
      <c r="M111" s="17" t="s">
        <v>14</v>
      </c>
      <c r="N111" s="17">
        <v>12</v>
      </c>
      <c r="O111" s="17" t="s">
        <v>13</v>
      </c>
      <c r="P111" s="18">
        <v>0</v>
      </c>
      <c r="Q111" s="19">
        <v>12</v>
      </c>
      <c r="R111" s="18" t="s">
        <v>13</v>
      </c>
      <c r="S111" s="18">
        <v>0</v>
      </c>
      <c r="T111" s="18" t="s">
        <v>14</v>
      </c>
      <c r="U111" s="20">
        <v>18</v>
      </c>
      <c r="V111" s="18" t="s">
        <v>13</v>
      </c>
      <c r="W111" s="21">
        <v>0</v>
      </c>
      <c r="X111" s="22" t="s">
        <v>2445</v>
      </c>
      <c r="Y111" s="106" t="s">
        <v>2833</v>
      </c>
      <c r="Z111" s="47">
        <v>103</v>
      </c>
    </row>
    <row r="112" spans="1:26" ht="18" customHeight="1">
      <c r="A112" s="89">
        <f>VLOOKUP(Z112,貼付け!A:C,2,0)</f>
        <v>1820</v>
      </c>
      <c r="B112" s="10" t="s">
        <v>466</v>
      </c>
      <c r="C112" s="10" t="s">
        <v>367</v>
      </c>
      <c r="D112" s="10" t="s">
        <v>47</v>
      </c>
      <c r="E112" s="11" t="s">
        <v>603</v>
      </c>
      <c r="F112" s="11" t="s">
        <v>20</v>
      </c>
      <c r="G112" s="12" t="s">
        <v>12</v>
      </c>
      <c r="H112" s="13" t="s">
        <v>16</v>
      </c>
      <c r="I112" s="10" t="s">
        <v>368</v>
      </c>
      <c r="J112" s="14">
        <v>10</v>
      </c>
      <c r="K112" s="15" t="s">
        <v>13</v>
      </c>
      <c r="L112" s="16">
        <v>0</v>
      </c>
      <c r="M112" s="17" t="s">
        <v>14</v>
      </c>
      <c r="N112" s="17">
        <v>14</v>
      </c>
      <c r="O112" s="17" t="s">
        <v>13</v>
      </c>
      <c r="P112" s="18">
        <v>30</v>
      </c>
      <c r="Q112" s="19"/>
      <c r="R112" s="18"/>
      <c r="S112" s="18"/>
      <c r="T112" s="18"/>
      <c r="U112" s="20"/>
      <c r="V112" s="18"/>
      <c r="W112" s="21"/>
      <c r="X112" s="22" t="s">
        <v>2452</v>
      </c>
      <c r="Y112" s="106"/>
      <c r="Z112" s="47">
        <v>109</v>
      </c>
    </row>
    <row r="113" spans="1:26" ht="18" customHeight="1">
      <c r="A113" s="89">
        <f>VLOOKUP(Z113,貼付け!A:C,2,0)</f>
        <v>1286</v>
      </c>
      <c r="B113" s="10" t="s">
        <v>297</v>
      </c>
      <c r="C113" s="10" t="s">
        <v>298</v>
      </c>
      <c r="D113" s="10" t="s">
        <v>47</v>
      </c>
      <c r="E113" s="11" t="s">
        <v>2453</v>
      </c>
      <c r="F113" s="11" t="s">
        <v>20</v>
      </c>
      <c r="G113" s="12" t="s">
        <v>12</v>
      </c>
      <c r="H113" s="13" t="s">
        <v>16</v>
      </c>
      <c r="I113" s="10" t="s">
        <v>299</v>
      </c>
      <c r="J113" s="14">
        <v>8</v>
      </c>
      <c r="K113" s="15" t="s">
        <v>13</v>
      </c>
      <c r="L113" s="16">
        <v>0</v>
      </c>
      <c r="M113" s="17" t="s">
        <v>14</v>
      </c>
      <c r="N113" s="17">
        <v>14</v>
      </c>
      <c r="O113" s="17" t="s">
        <v>13</v>
      </c>
      <c r="P113" s="18">
        <v>0</v>
      </c>
      <c r="Q113" s="19"/>
      <c r="R113" s="18"/>
      <c r="S113" s="18"/>
      <c r="T113" s="18"/>
      <c r="U113" s="20"/>
      <c r="V113" s="18"/>
      <c r="W113" s="21"/>
      <c r="X113" s="22" t="s">
        <v>2454</v>
      </c>
      <c r="Y113" s="106" t="s">
        <v>1051</v>
      </c>
      <c r="Z113" s="47">
        <v>111</v>
      </c>
    </row>
    <row r="114" spans="1:26" ht="18" customHeight="1">
      <c r="A114" s="89">
        <f>VLOOKUP(Z114,貼付け!A:C,2,0)</f>
        <v>1061</v>
      </c>
      <c r="B114" s="10" t="s">
        <v>45</v>
      </c>
      <c r="C114" s="10" t="s">
        <v>46</v>
      </c>
      <c r="D114" s="10" t="s">
        <v>47</v>
      </c>
      <c r="E114" s="11" t="s">
        <v>2471</v>
      </c>
      <c r="F114" s="11" t="s">
        <v>20</v>
      </c>
      <c r="G114" s="12" t="s">
        <v>12</v>
      </c>
      <c r="H114" s="13" t="s">
        <v>16</v>
      </c>
      <c r="I114" s="10" t="s">
        <v>48</v>
      </c>
      <c r="J114" s="14">
        <v>7</v>
      </c>
      <c r="K114" s="15" t="s">
        <v>13</v>
      </c>
      <c r="L114" s="16">
        <v>0</v>
      </c>
      <c r="M114" s="17" t="s">
        <v>14</v>
      </c>
      <c r="N114" s="17">
        <v>13</v>
      </c>
      <c r="O114" s="17" t="s">
        <v>13</v>
      </c>
      <c r="P114" s="18">
        <v>0</v>
      </c>
      <c r="Q114" s="19"/>
      <c r="R114" s="18"/>
      <c r="S114" s="18"/>
      <c r="T114" s="18"/>
      <c r="U114" s="20"/>
      <c r="V114" s="18"/>
      <c r="W114" s="21"/>
      <c r="X114" s="22" t="s">
        <v>1092</v>
      </c>
      <c r="Y114" s="106" t="s">
        <v>16</v>
      </c>
      <c r="Z114" s="47">
        <v>133</v>
      </c>
    </row>
    <row r="115" spans="1:26" ht="18" customHeight="1">
      <c r="A115" s="89">
        <f>VLOOKUP(Z115,貼付け!A:C,2,0)</f>
        <v>2683</v>
      </c>
      <c r="B115" s="10" t="s">
        <v>511</v>
      </c>
      <c r="C115" s="10" t="s">
        <v>746</v>
      </c>
      <c r="D115" s="10" t="s">
        <v>47</v>
      </c>
      <c r="E115" s="11" t="s">
        <v>2472</v>
      </c>
      <c r="F115" s="11" t="s">
        <v>52</v>
      </c>
      <c r="G115" s="12" t="s">
        <v>15</v>
      </c>
      <c r="H115" s="13" t="s">
        <v>17</v>
      </c>
      <c r="I115" s="10" t="s">
        <v>747</v>
      </c>
      <c r="J115" s="14">
        <v>12</v>
      </c>
      <c r="K115" s="15" t="s">
        <v>13</v>
      </c>
      <c r="L115" s="16">
        <v>0</v>
      </c>
      <c r="M115" s="17" t="s">
        <v>14</v>
      </c>
      <c r="N115" s="17">
        <v>18</v>
      </c>
      <c r="O115" s="17" t="s">
        <v>13</v>
      </c>
      <c r="P115" s="18">
        <v>0</v>
      </c>
      <c r="Q115" s="19">
        <v>18</v>
      </c>
      <c r="R115" s="18" t="s">
        <v>13</v>
      </c>
      <c r="S115" s="18">
        <v>30</v>
      </c>
      <c r="T115" s="18" t="s">
        <v>14</v>
      </c>
      <c r="U115" s="20">
        <v>22</v>
      </c>
      <c r="V115" s="18" t="s">
        <v>13</v>
      </c>
      <c r="W115" s="21">
        <v>30</v>
      </c>
      <c r="X115" s="22"/>
      <c r="Y115" s="106" t="s">
        <v>2658</v>
      </c>
      <c r="Z115" s="47">
        <v>135</v>
      </c>
    </row>
    <row r="116" spans="1:26" ht="18" customHeight="1">
      <c r="A116" s="89">
        <f>VLOOKUP(Z116,貼付け!A:C,2,0)</f>
        <v>310</v>
      </c>
      <c r="B116" s="10" t="s">
        <v>475</v>
      </c>
      <c r="C116" s="10" t="s">
        <v>718</v>
      </c>
      <c r="D116" s="10" t="s">
        <v>47</v>
      </c>
      <c r="E116" s="11" t="s">
        <v>2512</v>
      </c>
      <c r="F116" s="11" t="s">
        <v>20</v>
      </c>
      <c r="G116" s="12" t="s">
        <v>12</v>
      </c>
      <c r="H116" s="13" t="s">
        <v>16</v>
      </c>
      <c r="I116" s="10" t="s">
        <v>719</v>
      </c>
      <c r="J116" s="14">
        <v>8</v>
      </c>
      <c r="K116" s="15" t="s">
        <v>13</v>
      </c>
      <c r="L116" s="16">
        <v>30</v>
      </c>
      <c r="M116" s="17" t="s">
        <v>14</v>
      </c>
      <c r="N116" s="17">
        <v>13</v>
      </c>
      <c r="O116" s="17" t="s">
        <v>13</v>
      </c>
      <c r="P116" s="18">
        <v>0</v>
      </c>
      <c r="Q116" s="19"/>
      <c r="R116" s="18"/>
      <c r="S116" s="18"/>
      <c r="T116" s="18"/>
      <c r="U116" s="20"/>
      <c r="V116" s="18"/>
      <c r="W116" s="21"/>
      <c r="X116" s="22"/>
      <c r="Y116" s="106" t="s">
        <v>1091</v>
      </c>
      <c r="Z116" s="47">
        <v>177</v>
      </c>
    </row>
    <row r="117" spans="1:26" ht="18" customHeight="1">
      <c r="A117" s="89">
        <f>VLOOKUP(Z117,貼付け!A:C,2,0)</f>
        <v>1949</v>
      </c>
      <c r="B117" s="10" t="s">
        <v>90</v>
      </c>
      <c r="C117" s="10" t="s">
        <v>91</v>
      </c>
      <c r="D117" s="10" t="s">
        <v>47</v>
      </c>
      <c r="E117" s="11" t="s">
        <v>92</v>
      </c>
      <c r="F117" s="11" t="s">
        <v>29</v>
      </c>
      <c r="G117" s="12" t="s">
        <v>12</v>
      </c>
      <c r="H117" s="13" t="s">
        <v>16</v>
      </c>
      <c r="I117" s="10" t="s">
        <v>600</v>
      </c>
      <c r="J117" s="14">
        <v>9</v>
      </c>
      <c r="K117" s="15" t="s">
        <v>13</v>
      </c>
      <c r="L117" s="16">
        <v>0</v>
      </c>
      <c r="M117" s="17" t="s">
        <v>14</v>
      </c>
      <c r="N117" s="17">
        <v>12</v>
      </c>
      <c r="O117" s="17" t="s">
        <v>13</v>
      </c>
      <c r="P117" s="18">
        <v>0</v>
      </c>
      <c r="Q117" s="19"/>
      <c r="R117" s="18"/>
      <c r="S117" s="18"/>
      <c r="T117" s="18"/>
      <c r="U117" s="20"/>
      <c r="V117" s="18"/>
      <c r="W117" s="21"/>
      <c r="X117" s="22"/>
      <c r="Y117" s="106" t="s">
        <v>16</v>
      </c>
      <c r="Z117" s="47">
        <v>183</v>
      </c>
    </row>
    <row r="118" spans="1:26" ht="18" customHeight="1">
      <c r="A118" s="89">
        <f>VLOOKUP(Z118,貼付け!A:C,2,0)</f>
        <v>3090</v>
      </c>
      <c r="B118" s="10" t="s">
        <v>2287</v>
      </c>
      <c r="C118" s="10" t="s">
        <v>746</v>
      </c>
      <c r="D118" s="10" t="s">
        <v>47</v>
      </c>
      <c r="E118" s="11" t="s">
        <v>2533</v>
      </c>
      <c r="F118" s="11" t="s">
        <v>39</v>
      </c>
      <c r="G118" s="12" t="s">
        <v>12</v>
      </c>
      <c r="H118" s="13" t="s">
        <v>16</v>
      </c>
      <c r="I118" s="10" t="s">
        <v>2534</v>
      </c>
      <c r="J118" s="14">
        <v>10</v>
      </c>
      <c r="K118" s="15" t="s">
        <v>13</v>
      </c>
      <c r="L118" s="16">
        <v>0</v>
      </c>
      <c r="M118" s="17" t="s">
        <v>14</v>
      </c>
      <c r="N118" s="17">
        <v>16</v>
      </c>
      <c r="O118" s="17" t="s">
        <v>13</v>
      </c>
      <c r="P118" s="18">
        <v>0</v>
      </c>
      <c r="Q118" s="19"/>
      <c r="R118" s="18"/>
      <c r="S118" s="18"/>
      <c r="T118" s="18"/>
      <c r="U118" s="20"/>
      <c r="V118" s="18"/>
      <c r="W118" s="21"/>
      <c r="X118" s="22" t="s">
        <v>2535</v>
      </c>
      <c r="Y118" s="106" t="s">
        <v>2948</v>
      </c>
      <c r="Z118" s="47">
        <v>198</v>
      </c>
    </row>
    <row r="119" spans="1:26" ht="18" customHeight="1">
      <c r="A119" s="89">
        <f>VLOOKUP(Z119,貼付け!A:C,2,0)</f>
        <v>1599</v>
      </c>
      <c r="B119" s="10" t="s">
        <v>537</v>
      </c>
      <c r="C119" s="10" t="s">
        <v>182</v>
      </c>
      <c r="D119" s="10" t="s">
        <v>47</v>
      </c>
      <c r="E119" s="11" t="s">
        <v>2537</v>
      </c>
      <c r="F119" s="11" t="s">
        <v>20</v>
      </c>
      <c r="G119" s="12" t="s">
        <v>12</v>
      </c>
      <c r="H119" s="13" t="s">
        <v>16</v>
      </c>
      <c r="I119" s="10" t="s">
        <v>878</v>
      </c>
      <c r="J119" s="14"/>
      <c r="K119" s="15"/>
      <c r="L119" s="16"/>
      <c r="M119" s="17"/>
      <c r="N119" s="17"/>
      <c r="O119" s="17"/>
      <c r="P119" s="18"/>
      <c r="Q119" s="19">
        <v>15</v>
      </c>
      <c r="R119" s="18" t="s">
        <v>13</v>
      </c>
      <c r="S119" s="18">
        <v>0</v>
      </c>
      <c r="T119" s="18" t="s">
        <v>14</v>
      </c>
      <c r="U119" s="20">
        <v>16</v>
      </c>
      <c r="V119" s="18" t="s">
        <v>13</v>
      </c>
      <c r="W119" s="21">
        <v>0</v>
      </c>
      <c r="X119" s="22"/>
      <c r="Y119" s="106" t="s">
        <v>2538</v>
      </c>
      <c r="Z119" s="47">
        <v>201</v>
      </c>
    </row>
    <row r="120" spans="1:26" ht="18" customHeight="1">
      <c r="A120" s="89">
        <f>VLOOKUP(Z120,貼付け!A:C,2,0)</f>
        <v>2983</v>
      </c>
      <c r="B120" s="10" t="s">
        <v>1936</v>
      </c>
      <c r="C120" s="10" t="s">
        <v>1005</v>
      </c>
      <c r="D120" s="10" t="s">
        <v>47</v>
      </c>
      <c r="E120" s="11" t="s">
        <v>2543</v>
      </c>
      <c r="F120" s="11" t="s">
        <v>20</v>
      </c>
      <c r="G120" s="12" t="s">
        <v>12</v>
      </c>
      <c r="H120" s="13" t="s">
        <v>16</v>
      </c>
      <c r="I120" s="10" t="s">
        <v>1941</v>
      </c>
      <c r="J120" s="14">
        <v>9</v>
      </c>
      <c r="K120" s="15" t="s">
        <v>13</v>
      </c>
      <c r="L120" s="16">
        <v>0</v>
      </c>
      <c r="M120" s="17" t="s">
        <v>14</v>
      </c>
      <c r="N120" s="17">
        <v>10</v>
      </c>
      <c r="O120" s="17" t="s">
        <v>13</v>
      </c>
      <c r="P120" s="18">
        <v>0</v>
      </c>
      <c r="Q120" s="19"/>
      <c r="R120" s="18"/>
      <c r="S120" s="18"/>
      <c r="T120" s="18"/>
      <c r="U120" s="20"/>
      <c r="V120" s="18"/>
      <c r="W120" s="21"/>
      <c r="X120" s="24" t="s">
        <v>2949</v>
      </c>
      <c r="Y120" s="106" t="s">
        <v>2544</v>
      </c>
      <c r="Z120" s="47">
        <v>205</v>
      </c>
    </row>
    <row r="121" spans="1:26" ht="18" customHeight="1">
      <c r="A121" s="89">
        <f>VLOOKUP(Z121,貼付け!A:C,2,0)</f>
        <v>1161</v>
      </c>
      <c r="B121" s="10" t="s">
        <v>1048</v>
      </c>
      <c r="C121" s="10" t="s">
        <v>808</v>
      </c>
      <c r="D121" s="10" t="s">
        <v>47</v>
      </c>
      <c r="E121" s="11" t="s">
        <v>1049</v>
      </c>
      <c r="F121" s="11" t="s">
        <v>20</v>
      </c>
      <c r="G121" s="12" t="s">
        <v>12</v>
      </c>
      <c r="H121" s="13" t="s">
        <v>16</v>
      </c>
      <c r="I121" s="10" t="s">
        <v>1050</v>
      </c>
      <c r="J121" s="14">
        <v>11</v>
      </c>
      <c r="K121" s="15" t="s">
        <v>13</v>
      </c>
      <c r="L121" s="16">
        <v>0</v>
      </c>
      <c r="M121" s="17" t="s">
        <v>14</v>
      </c>
      <c r="N121" s="17">
        <v>12</v>
      </c>
      <c r="O121" s="17" t="s">
        <v>13</v>
      </c>
      <c r="P121" s="18">
        <v>0</v>
      </c>
      <c r="Q121" s="19">
        <v>12</v>
      </c>
      <c r="R121" s="18" t="s">
        <v>13</v>
      </c>
      <c r="S121" s="18">
        <v>0</v>
      </c>
      <c r="T121" s="18" t="s">
        <v>14</v>
      </c>
      <c r="U121" s="20">
        <v>17</v>
      </c>
      <c r="V121" s="18" t="s">
        <v>13</v>
      </c>
      <c r="W121" s="21">
        <v>0</v>
      </c>
      <c r="X121" s="22"/>
      <c r="Y121" s="106" t="s">
        <v>2671</v>
      </c>
      <c r="Z121" s="47">
        <v>207</v>
      </c>
    </row>
    <row r="122" spans="1:26" ht="18" customHeight="1">
      <c r="A122" s="89">
        <f>VLOOKUP(Z122,貼付け!A:C,2,0)</f>
        <v>3111</v>
      </c>
      <c r="B122" s="10" t="s">
        <v>2560</v>
      </c>
      <c r="C122" s="10" t="s">
        <v>182</v>
      </c>
      <c r="D122" s="10" t="s">
        <v>47</v>
      </c>
      <c r="E122" s="11" t="s">
        <v>2561</v>
      </c>
      <c r="F122" s="11" t="s">
        <v>20</v>
      </c>
      <c r="G122" s="12" t="s">
        <v>12</v>
      </c>
      <c r="H122" s="13" t="s">
        <v>16</v>
      </c>
      <c r="I122" s="10" t="s">
        <v>2312</v>
      </c>
      <c r="J122" s="14">
        <v>10</v>
      </c>
      <c r="K122" s="15" t="s">
        <v>13</v>
      </c>
      <c r="L122" s="16">
        <v>0</v>
      </c>
      <c r="M122" s="17" t="s">
        <v>14</v>
      </c>
      <c r="N122" s="17">
        <v>16</v>
      </c>
      <c r="O122" s="17" t="s">
        <v>13</v>
      </c>
      <c r="P122" s="18">
        <v>0</v>
      </c>
      <c r="Q122" s="19"/>
      <c r="R122" s="18"/>
      <c r="S122" s="18"/>
      <c r="T122" s="18"/>
      <c r="U122" s="20"/>
      <c r="V122" s="18"/>
      <c r="W122" s="21"/>
      <c r="X122" s="22" t="s">
        <v>2313</v>
      </c>
      <c r="Y122" s="106" t="s">
        <v>2562</v>
      </c>
      <c r="Z122" s="47">
        <v>221</v>
      </c>
    </row>
    <row r="123" spans="1:26" ht="18" customHeight="1">
      <c r="A123" s="89">
        <f>VLOOKUP(Z123,貼付け!A:C,2,0)</f>
        <v>1710</v>
      </c>
      <c r="B123" s="10" t="s">
        <v>496</v>
      </c>
      <c r="C123" s="10" t="s">
        <v>808</v>
      </c>
      <c r="D123" s="10" t="s">
        <v>47</v>
      </c>
      <c r="E123" s="11" t="s">
        <v>2569</v>
      </c>
      <c r="F123" s="11" t="s">
        <v>20</v>
      </c>
      <c r="G123" s="12" t="s">
        <v>12</v>
      </c>
      <c r="H123" s="59" t="s">
        <v>16</v>
      </c>
      <c r="I123" s="10" t="s">
        <v>809</v>
      </c>
      <c r="J123" s="14"/>
      <c r="K123" s="15"/>
      <c r="L123" s="16"/>
      <c r="M123" s="17"/>
      <c r="N123" s="17"/>
      <c r="O123" s="17"/>
      <c r="P123" s="18"/>
      <c r="Q123" s="19">
        <v>17</v>
      </c>
      <c r="R123" s="18" t="s">
        <v>13</v>
      </c>
      <c r="S123" s="18">
        <v>0</v>
      </c>
      <c r="T123" s="18" t="s">
        <v>14</v>
      </c>
      <c r="U123" s="20">
        <v>18</v>
      </c>
      <c r="V123" s="18" t="s">
        <v>13</v>
      </c>
      <c r="W123" s="21">
        <v>0</v>
      </c>
      <c r="X123" s="22" t="s">
        <v>810</v>
      </c>
      <c r="Y123" s="106" t="s">
        <v>2570</v>
      </c>
      <c r="Z123" s="47">
        <v>229</v>
      </c>
    </row>
    <row r="124" spans="1:26" ht="18" customHeight="1">
      <c r="A124" s="89">
        <f>VLOOKUP(Z124,貼付け!A:C,2,0)</f>
        <v>315</v>
      </c>
      <c r="B124" s="10" t="s">
        <v>545</v>
      </c>
      <c r="C124" s="10" t="s">
        <v>900</v>
      </c>
      <c r="D124" s="10" t="s">
        <v>47</v>
      </c>
      <c r="E124" s="11" t="s">
        <v>2592</v>
      </c>
      <c r="F124" s="11" t="s">
        <v>52</v>
      </c>
      <c r="G124" s="12" t="s">
        <v>12</v>
      </c>
      <c r="H124" s="13" t="s">
        <v>16</v>
      </c>
      <c r="I124" s="10" t="s">
        <v>2593</v>
      </c>
      <c r="J124" s="14"/>
      <c r="K124" s="15"/>
      <c r="L124" s="16"/>
      <c r="M124" s="17"/>
      <c r="N124" s="17"/>
      <c r="O124" s="17"/>
      <c r="P124" s="18"/>
      <c r="Q124" s="19">
        <v>12</v>
      </c>
      <c r="R124" s="18" t="s">
        <v>13</v>
      </c>
      <c r="S124" s="18">
        <v>0</v>
      </c>
      <c r="T124" s="18" t="s">
        <v>14</v>
      </c>
      <c r="U124" s="20">
        <v>18</v>
      </c>
      <c r="V124" s="18" t="s">
        <v>13</v>
      </c>
      <c r="W124" s="21">
        <v>0</v>
      </c>
      <c r="X124" s="22" t="s">
        <v>2594</v>
      </c>
      <c r="Y124" s="106" t="s">
        <v>16</v>
      </c>
      <c r="Z124" s="47">
        <v>249</v>
      </c>
    </row>
    <row r="125" spans="1:26" ht="18" customHeight="1">
      <c r="A125" s="89">
        <f>VLOOKUP(Z125,貼付け!A:C,2,0)</f>
        <v>2754</v>
      </c>
      <c r="B125" s="10" t="s">
        <v>528</v>
      </c>
      <c r="C125" s="10" t="s">
        <v>876</v>
      </c>
      <c r="D125" s="10" t="s">
        <v>47</v>
      </c>
      <c r="E125" s="11" t="s">
        <v>1052</v>
      </c>
      <c r="F125" s="11" t="s">
        <v>20</v>
      </c>
      <c r="G125" s="12" t="s">
        <v>12</v>
      </c>
      <c r="H125" s="59" t="s">
        <v>16</v>
      </c>
      <c r="I125" s="10" t="s">
        <v>877</v>
      </c>
      <c r="J125" s="14">
        <v>8</v>
      </c>
      <c r="K125" s="15" t="s">
        <v>13</v>
      </c>
      <c r="L125" s="16">
        <v>0</v>
      </c>
      <c r="M125" s="17" t="s">
        <v>14</v>
      </c>
      <c r="N125" s="17">
        <v>15</v>
      </c>
      <c r="O125" s="17" t="s">
        <v>13</v>
      </c>
      <c r="P125" s="18">
        <v>0</v>
      </c>
      <c r="Q125" s="19"/>
      <c r="R125" s="18"/>
      <c r="S125" s="18"/>
      <c r="T125" s="18"/>
      <c r="U125" s="20"/>
      <c r="V125" s="18"/>
      <c r="W125" s="21"/>
      <c r="X125" s="22"/>
      <c r="Y125" s="106" t="s">
        <v>16</v>
      </c>
      <c r="Z125" s="47">
        <v>338</v>
      </c>
    </row>
    <row r="126" spans="1:26" ht="18" customHeight="1">
      <c r="A126" s="89">
        <f>VLOOKUP(Z126,貼付け!A:C,2,0)</f>
        <v>3136</v>
      </c>
      <c r="B126" s="10" t="s">
        <v>2950</v>
      </c>
      <c r="C126" s="10" t="s">
        <v>187</v>
      </c>
      <c r="D126" s="10" t="s">
        <v>47</v>
      </c>
      <c r="E126" s="11" t="s">
        <v>2951</v>
      </c>
      <c r="F126" s="11" t="s">
        <v>29</v>
      </c>
      <c r="G126" s="12" t="s">
        <v>12</v>
      </c>
      <c r="H126" s="13" t="s">
        <v>16</v>
      </c>
      <c r="I126" s="10" t="s">
        <v>2952</v>
      </c>
      <c r="J126" s="14">
        <v>9</v>
      </c>
      <c r="K126" s="15" t="s">
        <v>13</v>
      </c>
      <c r="L126" s="16">
        <v>0</v>
      </c>
      <c r="M126" s="17" t="s">
        <v>14</v>
      </c>
      <c r="N126" s="17">
        <v>13</v>
      </c>
      <c r="O126" s="17" t="s">
        <v>13</v>
      </c>
      <c r="P126" s="18">
        <v>0</v>
      </c>
      <c r="Q126" s="19"/>
      <c r="R126" s="18"/>
      <c r="S126" s="18"/>
      <c r="T126" s="18"/>
      <c r="U126" s="20"/>
      <c r="V126" s="18"/>
      <c r="W126" s="21"/>
      <c r="X126" s="22"/>
      <c r="Y126" s="106" t="s">
        <v>16</v>
      </c>
      <c r="Z126" s="47">
        <v>347</v>
      </c>
    </row>
    <row r="127" spans="1:26" ht="18" customHeight="1">
      <c r="A127" s="89">
        <f>VLOOKUP(Z127,貼付け!A:C,2,0)</f>
        <v>376</v>
      </c>
      <c r="B127" s="10" t="s">
        <v>118</v>
      </c>
      <c r="C127" s="10" t="s">
        <v>119</v>
      </c>
      <c r="D127" s="10" t="s">
        <v>87</v>
      </c>
      <c r="E127" s="11" t="s">
        <v>120</v>
      </c>
      <c r="F127" s="11" t="s">
        <v>78</v>
      </c>
      <c r="G127" s="12" t="s">
        <v>12</v>
      </c>
      <c r="H127" s="13" t="s">
        <v>16</v>
      </c>
      <c r="I127" s="10" t="s">
        <v>1094</v>
      </c>
      <c r="J127" s="14">
        <v>9</v>
      </c>
      <c r="K127" s="15" t="s">
        <v>13</v>
      </c>
      <c r="L127" s="16">
        <v>0</v>
      </c>
      <c r="M127" s="17" t="s">
        <v>14</v>
      </c>
      <c r="N127" s="17">
        <v>12</v>
      </c>
      <c r="O127" s="17" t="s">
        <v>13</v>
      </c>
      <c r="P127" s="18">
        <v>0</v>
      </c>
      <c r="Q127" s="19">
        <v>12</v>
      </c>
      <c r="R127" s="18" t="s">
        <v>13</v>
      </c>
      <c r="S127" s="18">
        <v>0</v>
      </c>
      <c r="T127" s="18" t="s">
        <v>14</v>
      </c>
      <c r="U127" s="20">
        <v>21</v>
      </c>
      <c r="V127" s="18" t="s">
        <v>13</v>
      </c>
      <c r="W127" s="21">
        <v>0</v>
      </c>
      <c r="X127" s="22"/>
      <c r="Y127" s="106" t="s">
        <v>16</v>
      </c>
      <c r="Z127" s="47">
        <v>60</v>
      </c>
    </row>
    <row r="128" spans="1:26" ht="18" customHeight="1">
      <c r="A128" s="89">
        <f>VLOOKUP(Z128,貼付け!A:C,2,0)</f>
        <v>815</v>
      </c>
      <c r="B128" s="10" t="s">
        <v>484</v>
      </c>
      <c r="C128" s="10" t="s">
        <v>673</v>
      </c>
      <c r="D128" s="10" t="s">
        <v>87</v>
      </c>
      <c r="E128" s="11" t="s">
        <v>674</v>
      </c>
      <c r="F128" s="11" t="s">
        <v>20</v>
      </c>
      <c r="G128" s="12" t="s">
        <v>12</v>
      </c>
      <c r="H128" s="13" t="s">
        <v>16</v>
      </c>
      <c r="I128" s="10" t="s">
        <v>675</v>
      </c>
      <c r="J128" s="14">
        <v>9</v>
      </c>
      <c r="K128" s="15" t="s">
        <v>13</v>
      </c>
      <c r="L128" s="16">
        <v>0</v>
      </c>
      <c r="M128" s="17" t="s">
        <v>14</v>
      </c>
      <c r="N128" s="17">
        <v>12</v>
      </c>
      <c r="O128" s="17" t="s">
        <v>13</v>
      </c>
      <c r="P128" s="18">
        <v>0</v>
      </c>
      <c r="Q128" s="19">
        <v>12</v>
      </c>
      <c r="R128" s="18" t="s">
        <v>13</v>
      </c>
      <c r="S128" s="18">
        <v>0</v>
      </c>
      <c r="T128" s="18" t="s">
        <v>14</v>
      </c>
      <c r="U128" s="20">
        <v>15</v>
      </c>
      <c r="V128" s="18" t="s">
        <v>13</v>
      </c>
      <c r="W128" s="21">
        <v>0</v>
      </c>
      <c r="X128" s="22" t="s">
        <v>1093</v>
      </c>
      <c r="Y128" s="106" t="s">
        <v>676</v>
      </c>
      <c r="Z128" s="47">
        <v>82</v>
      </c>
    </row>
    <row r="129" spans="1:26" ht="18" customHeight="1">
      <c r="A129" s="89">
        <f>VLOOKUP(Z129,貼付け!A:C,2,0)</f>
        <v>819</v>
      </c>
      <c r="B129" s="10" t="s">
        <v>2261</v>
      </c>
      <c r="C129" s="10" t="s">
        <v>230</v>
      </c>
      <c r="D129" s="10" t="s">
        <v>87</v>
      </c>
      <c r="E129" s="11" t="s">
        <v>231</v>
      </c>
      <c r="F129" s="11" t="s">
        <v>20</v>
      </c>
      <c r="G129" s="12" t="s">
        <v>12</v>
      </c>
      <c r="H129" s="13" t="s">
        <v>16</v>
      </c>
      <c r="I129" s="10" t="s">
        <v>232</v>
      </c>
      <c r="J129" s="14">
        <v>8</v>
      </c>
      <c r="K129" s="15" t="s">
        <v>13</v>
      </c>
      <c r="L129" s="16">
        <v>30</v>
      </c>
      <c r="M129" s="17" t="s">
        <v>14</v>
      </c>
      <c r="N129" s="17">
        <v>13</v>
      </c>
      <c r="O129" s="17" t="s">
        <v>13</v>
      </c>
      <c r="P129" s="18">
        <v>0</v>
      </c>
      <c r="Q129" s="19"/>
      <c r="R129" s="18"/>
      <c r="S129" s="18"/>
      <c r="T129" s="18"/>
      <c r="U129" s="20"/>
      <c r="V129" s="18"/>
      <c r="W129" s="21"/>
      <c r="X129" s="22" t="s">
        <v>2530</v>
      </c>
      <c r="Y129" s="106" t="s">
        <v>2531</v>
      </c>
      <c r="Z129" s="47">
        <v>195</v>
      </c>
    </row>
    <row r="130" spans="1:26" ht="18" customHeight="1">
      <c r="A130" s="89">
        <f>VLOOKUP(Z130,貼付け!A:C,2,0)</f>
        <v>1236</v>
      </c>
      <c r="B130" s="10" t="s">
        <v>433</v>
      </c>
      <c r="C130" s="10" t="s">
        <v>434</v>
      </c>
      <c r="D130" s="10" t="s">
        <v>76</v>
      </c>
      <c r="E130" s="11" t="s">
        <v>435</v>
      </c>
      <c r="F130" s="11" t="s">
        <v>20</v>
      </c>
      <c r="G130" s="12" t="s">
        <v>12</v>
      </c>
      <c r="H130" s="13" t="s">
        <v>16</v>
      </c>
      <c r="I130" s="10" t="s">
        <v>436</v>
      </c>
      <c r="J130" s="14">
        <v>9</v>
      </c>
      <c r="K130" s="15" t="s">
        <v>13</v>
      </c>
      <c r="L130" s="16">
        <v>0</v>
      </c>
      <c r="M130" s="17" t="s">
        <v>14</v>
      </c>
      <c r="N130" s="17">
        <v>12</v>
      </c>
      <c r="O130" s="17" t="s">
        <v>13</v>
      </c>
      <c r="P130" s="18">
        <v>0</v>
      </c>
      <c r="Q130" s="19">
        <v>12</v>
      </c>
      <c r="R130" s="18" t="s">
        <v>13</v>
      </c>
      <c r="S130" s="18">
        <v>0</v>
      </c>
      <c r="T130" s="18" t="s">
        <v>14</v>
      </c>
      <c r="U130" s="20">
        <v>15</v>
      </c>
      <c r="V130" s="18" t="s">
        <v>13</v>
      </c>
      <c r="W130" s="21">
        <v>0</v>
      </c>
      <c r="X130" s="22" t="s">
        <v>606</v>
      </c>
      <c r="Y130" s="106" t="s">
        <v>2376</v>
      </c>
      <c r="Z130" s="47">
        <v>37</v>
      </c>
    </row>
    <row r="131" spans="1:26" ht="18" customHeight="1">
      <c r="A131" s="89">
        <f>VLOOKUP(Z131,貼付け!A:C,2,0)</f>
        <v>2175</v>
      </c>
      <c r="B131" s="10" t="s">
        <v>464</v>
      </c>
      <c r="C131" s="10" t="s">
        <v>75</v>
      </c>
      <c r="D131" s="10" t="s">
        <v>76</v>
      </c>
      <c r="E131" s="11" t="s">
        <v>2701</v>
      </c>
      <c r="F131" s="11" t="s">
        <v>29</v>
      </c>
      <c r="G131" s="12" t="s">
        <v>12</v>
      </c>
      <c r="H131" s="13" t="s">
        <v>16</v>
      </c>
      <c r="I131" s="10" t="s">
        <v>879</v>
      </c>
      <c r="J131" s="14">
        <v>10</v>
      </c>
      <c r="K131" s="15" t="s">
        <v>13</v>
      </c>
      <c r="L131" s="16">
        <v>0</v>
      </c>
      <c r="M131" s="17" t="s">
        <v>14</v>
      </c>
      <c r="N131" s="17">
        <v>12</v>
      </c>
      <c r="O131" s="17" t="s">
        <v>13</v>
      </c>
      <c r="P131" s="18">
        <v>0</v>
      </c>
      <c r="Q131" s="19">
        <v>12</v>
      </c>
      <c r="R131" s="18" t="s">
        <v>13</v>
      </c>
      <c r="S131" s="18">
        <v>0</v>
      </c>
      <c r="T131" s="18" t="s">
        <v>14</v>
      </c>
      <c r="U131" s="20">
        <v>16</v>
      </c>
      <c r="V131" s="18" t="s">
        <v>13</v>
      </c>
      <c r="W131" s="21">
        <v>0</v>
      </c>
      <c r="X131" s="22"/>
      <c r="Y131" s="106" t="s">
        <v>16</v>
      </c>
      <c r="Z131" s="47">
        <v>129</v>
      </c>
    </row>
    <row r="132" spans="1:26" ht="18" customHeight="1">
      <c r="A132" s="89">
        <f>VLOOKUP(Z132,貼付け!A:C,2,0)</f>
        <v>89</v>
      </c>
      <c r="B132" s="10" t="s">
        <v>2248</v>
      </c>
      <c r="C132" s="10" t="s">
        <v>75</v>
      </c>
      <c r="D132" s="10" t="s">
        <v>76</v>
      </c>
      <c r="E132" s="11" t="s">
        <v>77</v>
      </c>
      <c r="F132" s="11" t="s">
        <v>78</v>
      </c>
      <c r="G132" s="12" t="s">
        <v>12</v>
      </c>
      <c r="H132" s="13" t="s">
        <v>16</v>
      </c>
      <c r="I132" s="10" t="s">
        <v>2504</v>
      </c>
      <c r="J132" s="14">
        <v>9</v>
      </c>
      <c r="K132" s="15" t="s">
        <v>13</v>
      </c>
      <c r="L132" s="16">
        <v>0</v>
      </c>
      <c r="M132" s="17" t="s">
        <v>14</v>
      </c>
      <c r="N132" s="17">
        <v>12</v>
      </c>
      <c r="O132" s="17" t="s">
        <v>13</v>
      </c>
      <c r="P132" s="18">
        <v>0</v>
      </c>
      <c r="Q132" s="19">
        <v>12</v>
      </c>
      <c r="R132" s="18" t="s">
        <v>13</v>
      </c>
      <c r="S132" s="18">
        <v>0</v>
      </c>
      <c r="T132" s="18" t="s">
        <v>14</v>
      </c>
      <c r="U132" s="20">
        <v>17</v>
      </c>
      <c r="V132" s="18" t="s">
        <v>13</v>
      </c>
      <c r="W132" s="21">
        <v>0</v>
      </c>
      <c r="X132" s="22" t="s">
        <v>605</v>
      </c>
      <c r="Y132" s="106" t="s">
        <v>2505</v>
      </c>
      <c r="Z132" s="47">
        <v>167</v>
      </c>
    </row>
    <row r="133" spans="1:26" ht="18" customHeight="1">
      <c r="A133" s="89">
        <f>VLOOKUP(Z133,貼付け!A:C,2,0)</f>
        <v>2766</v>
      </c>
      <c r="B133" s="10" t="s">
        <v>2279</v>
      </c>
      <c r="C133" s="10" t="s">
        <v>2953</v>
      </c>
      <c r="D133" s="10" t="s">
        <v>76</v>
      </c>
      <c r="E133" s="11" t="s">
        <v>2954</v>
      </c>
      <c r="F133" s="11" t="s">
        <v>29</v>
      </c>
      <c r="G133" s="12" t="s">
        <v>15</v>
      </c>
      <c r="H133" s="13" t="s">
        <v>17</v>
      </c>
      <c r="I133" s="10" t="s">
        <v>2955</v>
      </c>
      <c r="J133" s="14">
        <v>10</v>
      </c>
      <c r="K133" s="15" t="s">
        <v>13</v>
      </c>
      <c r="L133" s="16">
        <v>30</v>
      </c>
      <c r="M133" s="17" t="s">
        <v>14</v>
      </c>
      <c r="N133" s="17">
        <v>16</v>
      </c>
      <c r="O133" s="17" t="s">
        <v>13</v>
      </c>
      <c r="P133" s="18">
        <v>30</v>
      </c>
      <c r="Q133" s="19"/>
      <c r="R133" s="18"/>
      <c r="S133" s="18"/>
      <c r="T133" s="18"/>
      <c r="U133" s="20"/>
      <c r="V133" s="18"/>
      <c r="W133" s="21"/>
      <c r="X133" s="22" t="s">
        <v>2956</v>
      </c>
      <c r="Y133" s="106" t="s">
        <v>2957</v>
      </c>
      <c r="Z133" s="47">
        <v>327</v>
      </c>
    </row>
    <row r="134" spans="1:26" ht="18" customHeight="1">
      <c r="A134" s="89">
        <f>VLOOKUP(Z134,貼付け!A:C,2,0)</f>
        <v>3095</v>
      </c>
      <c r="B134" s="10" t="s">
        <v>2203</v>
      </c>
      <c r="C134" s="10" t="s">
        <v>2201</v>
      </c>
      <c r="D134" s="10" t="s">
        <v>159</v>
      </c>
      <c r="E134" s="11" t="s">
        <v>2202</v>
      </c>
      <c r="F134" s="11" t="s">
        <v>20</v>
      </c>
      <c r="G134" s="12" t="s">
        <v>12</v>
      </c>
      <c r="H134" s="13" t="s">
        <v>16</v>
      </c>
      <c r="I134" s="23" t="s">
        <v>2205</v>
      </c>
      <c r="J134" s="14">
        <v>9</v>
      </c>
      <c r="K134" s="15" t="s">
        <v>13</v>
      </c>
      <c r="L134" s="16">
        <v>0</v>
      </c>
      <c r="M134" s="17" t="s">
        <v>14</v>
      </c>
      <c r="N134" s="17">
        <v>15</v>
      </c>
      <c r="O134" s="17" t="s">
        <v>13</v>
      </c>
      <c r="P134" s="18">
        <v>30</v>
      </c>
      <c r="Q134" s="19"/>
      <c r="R134" s="18"/>
      <c r="S134" s="18"/>
      <c r="T134" s="18"/>
      <c r="U134" s="20"/>
      <c r="V134" s="18"/>
      <c r="W134" s="21"/>
      <c r="X134" s="22" t="s">
        <v>2341</v>
      </c>
      <c r="Y134" s="106" t="s">
        <v>2631</v>
      </c>
      <c r="Z134" s="47">
        <v>10</v>
      </c>
    </row>
    <row r="135" spans="1:26" ht="18" customHeight="1">
      <c r="A135" s="89">
        <f>VLOOKUP(Z135,貼付け!A:C,2,0)</f>
        <v>2069</v>
      </c>
      <c r="B135" s="10" t="s">
        <v>157</v>
      </c>
      <c r="C135" s="10" t="s">
        <v>158</v>
      </c>
      <c r="D135" s="10" t="s">
        <v>159</v>
      </c>
      <c r="E135" s="11" t="s">
        <v>160</v>
      </c>
      <c r="F135" s="11" t="s">
        <v>20</v>
      </c>
      <c r="G135" s="12" t="s">
        <v>12</v>
      </c>
      <c r="H135" s="13" t="s">
        <v>16</v>
      </c>
      <c r="I135" s="10" t="s">
        <v>161</v>
      </c>
      <c r="J135" s="14">
        <v>9</v>
      </c>
      <c r="K135" s="15" t="s">
        <v>13</v>
      </c>
      <c r="L135" s="16">
        <v>0</v>
      </c>
      <c r="M135" s="17" t="s">
        <v>14</v>
      </c>
      <c r="N135" s="17">
        <v>10</v>
      </c>
      <c r="O135" s="17" t="s">
        <v>13</v>
      </c>
      <c r="P135" s="18">
        <v>0</v>
      </c>
      <c r="Q135" s="19"/>
      <c r="R135" s="18"/>
      <c r="S135" s="18"/>
      <c r="T135" s="18"/>
      <c r="U135" s="20"/>
      <c r="V135" s="18"/>
      <c r="W135" s="21"/>
      <c r="X135" s="22"/>
      <c r="Y135" s="106" t="s">
        <v>2356</v>
      </c>
      <c r="Z135" s="47">
        <v>21</v>
      </c>
    </row>
    <row r="136" spans="1:26" ht="18" customHeight="1">
      <c r="A136" s="89">
        <f>VLOOKUP(Z136,貼付け!A:C,2,0)</f>
        <v>832</v>
      </c>
      <c r="B136" s="10" t="s">
        <v>179</v>
      </c>
      <c r="C136" s="10" t="s">
        <v>180</v>
      </c>
      <c r="D136" s="10" t="s">
        <v>159</v>
      </c>
      <c r="E136" s="11" t="s">
        <v>181</v>
      </c>
      <c r="F136" s="11" t="s">
        <v>20</v>
      </c>
      <c r="G136" s="12" t="s">
        <v>15</v>
      </c>
      <c r="H136" s="13" t="s">
        <v>17</v>
      </c>
      <c r="I136" s="10" t="s">
        <v>607</v>
      </c>
      <c r="J136" s="14">
        <v>10</v>
      </c>
      <c r="K136" s="15" t="s">
        <v>13</v>
      </c>
      <c r="L136" s="16">
        <v>0</v>
      </c>
      <c r="M136" s="17" t="s">
        <v>14</v>
      </c>
      <c r="N136" s="17">
        <v>12</v>
      </c>
      <c r="O136" s="17" t="s">
        <v>13</v>
      </c>
      <c r="P136" s="18">
        <v>0</v>
      </c>
      <c r="Q136" s="19">
        <v>12</v>
      </c>
      <c r="R136" s="18" t="s">
        <v>13</v>
      </c>
      <c r="S136" s="18">
        <v>0</v>
      </c>
      <c r="T136" s="18" t="s">
        <v>14</v>
      </c>
      <c r="U136" s="20">
        <v>16</v>
      </c>
      <c r="V136" s="18" t="s">
        <v>13</v>
      </c>
      <c r="W136" s="21">
        <v>0</v>
      </c>
      <c r="X136" s="22" t="s">
        <v>2370</v>
      </c>
      <c r="Y136" s="106" t="s">
        <v>2692</v>
      </c>
      <c r="Z136" s="47">
        <v>31</v>
      </c>
    </row>
    <row r="137" spans="1:26" ht="18" customHeight="1">
      <c r="A137" s="89">
        <f>VLOOKUP(Z137,貼付け!A:C,2,0)</f>
        <v>1899</v>
      </c>
      <c r="B137" s="10" t="s">
        <v>2133</v>
      </c>
      <c r="C137" s="10" t="s">
        <v>2131</v>
      </c>
      <c r="D137" s="10" t="s">
        <v>159</v>
      </c>
      <c r="E137" s="11" t="s">
        <v>2132</v>
      </c>
      <c r="F137" s="11" t="s">
        <v>20</v>
      </c>
      <c r="G137" s="12" t="s">
        <v>1084</v>
      </c>
      <c r="H137" s="59" t="s">
        <v>1120</v>
      </c>
      <c r="I137" s="10" t="s">
        <v>2135</v>
      </c>
      <c r="J137" s="14">
        <v>9</v>
      </c>
      <c r="K137" s="15" t="s">
        <v>13</v>
      </c>
      <c r="L137" s="16">
        <v>0</v>
      </c>
      <c r="M137" s="17" t="s">
        <v>14</v>
      </c>
      <c r="N137" s="17">
        <v>12</v>
      </c>
      <c r="O137" s="17" t="s">
        <v>13</v>
      </c>
      <c r="P137" s="18">
        <v>0</v>
      </c>
      <c r="Q137" s="19"/>
      <c r="R137" s="18"/>
      <c r="S137" s="18"/>
      <c r="T137" s="18"/>
      <c r="U137" s="20"/>
      <c r="V137" s="18"/>
      <c r="W137" s="21"/>
      <c r="X137" s="22"/>
      <c r="Y137" s="106" t="s">
        <v>16</v>
      </c>
      <c r="Z137" s="47">
        <v>55</v>
      </c>
    </row>
    <row r="138" spans="1:26" ht="18" customHeight="1">
      <c r="A138" s="89">
        <f>VLOOKUP(Z138,貼付け!A:C,2,0)</f>
        <v>1128</v>
      </c>
      <c r="B138" s="10" t="s">
        <v>547</v>
      </c>
      <c r="C138" s="10" t="s">
        <v>904</v>
      </c>
      <c r="D138" s="10" t="s">
        <v>159</v>
      </c>
      <c r="E138" s="11" t="s">
        <v>2425</v>
      </c>
      <c r="F138" s="11" t="s">
        <v>20</v>
      </c>
      <c r="G138" s="12" t="s">
        <v>15</v>
      </c>
      <c r="H138" s="59" t="s">
        <v>17</v>
      </c>
      <c r="I138" s="10" t="s">
        <v>905</v>
      </c>
      <c r="J138" s="14">
        <v>9</v>
      </c>
      <c r="K138" s="15" t="s">
        <v>13</v>
      </c>
      <c r="L138" s="16">
        <v>0</v>
      </c>
      <c r="M138" s="17" t="s">
        <v>14</v>
      </c>
      <c r="N138" s="17">
        <v>12</v>
      </c>
      <c r="O138" s="17" t="s">
        <v>13</v>
      </c>
      <c r="P138" s="18">
        <v>0</v>
      </c>
      <c r="Q138" s="19"/>
      <c r="R138" s="18"/>
      <c r="S138" s="18"/>
      <c r="T138" s="18"/>
      <c r="U138" s="20"/>
      <c r="V138" s="18"/>
      <c r="W138" s="21"/>
      <c r="X138" s="22"/>
      <c r="Y138" s="106" t="s">
        <v>2924</v>
      </c>
      <c r="Z138" s="47">
        <v>92</v>
      </c>
    </row>
    <row r="139" spans="1:26" ht="18" customHeight="1">
      <c r="A139" s="89">
        <f>VLOOKUP(Z139,貼付け!A:C,2,0)</f>
        <v>2260</v>
      </c>
      <c r="B139" s="10" t="s">
        <v>559</v>
      </c>
      <c r="C139" s="10" t="s">
        <v>986</v>
      </c>
      <c r="D139" s="10" t="s">
        <v>159</v>
      </c>
      <c r="E139" s="11" t="s">
        <v>987</v>
      </c>
      <c r="F139" s="11" t="s">
        <v>20</v>
      </c>
      <c r="G139" s="12" t="s">
        <v>15</v>
      </c>
      <c r="H139" s="13" t="s">
        <v>17</v>
      </c>
      <c r="I139" s="10" t="s">
        <v>988</v>
      </c>
      <c r="J139" s="14"/>
      <c r="K139" s="15"/>
      <c r="L139" s="16"/>
      <c r="M139" s="17"/>
      <c r="N139" s="17"/>
      <c r="O139" s="17"/>
      <c r="P139" s="18"/>
      <c r="Q139" s="19">
        <v>15</v>
      </c>
      <c r="R139" s="18" t="s">
        <v>13</v>
      </c>
      <c r="S139" s="18">
        <v>0</v>
      </c>
      <c r="T139" s="18" t="s">
        <v>14</v>
      </c>
      <c r="U139" s="20">
        <v>18</v>
      </c>
      <c r="V139" s="18" t="s">
        <v>13</v>
      </c>
      <c r="W139" s="21">
        <v>0</v>
      </c>
      <c r="X139" s="22" t="s">
        <v>2597</v>
      </c>
      <c r="Y139" s="106" t="s">
        <v>1577</v>
      </c>
      <c r="Z139" s="47">
        <v>251</v>
      </c>
    </row>
    <row r="140" spans="1:26" ht="18" customHeight="1">
      <c r="A140" s="89">
        <f>VLOOKUP(Z140,貼付け!A:C,2,0)</f>
        <v>2171</v>
      </c>
      <c r="B140" s="10" t="s">
        <v>303</v>
      </c>
      <c r="C140" s="10" t="s">
        <v>304</v>
      </c>
      <c r="D140" s="10" t="s">
        <v>305</v>
      </c>
      <c r="E140" s="11" t="s">
        <v>306</v>
      </c>
      <c r="F140" s="11" t="s">
        <v>29</v>
      </c>
      <c r="G140" s="12" t="s">
        <v>12</v>
      </c>
      <c r="H140" s="13" t="s">
        <v>16</v>
      </c>
      <c r="I140" s="10" t="s">
        <v>307</v>
      </c>
      <c r="J140" s="14">
        <v>8</v>
      </c>
      <c r="K140" s="15" t="s">
        <v>13</v>
      </c>
      <c r="L140" s="16">
        <v>0</v>
      </c>
      <c r="M140" s="17" t="s">
        <v>14</v>
      </c>
      <c r="N140" s="17">
        <v>12</v>
      </c>
      <c r="O140" s="17" t="s">
        <v>13</v>
      </c>
      <c r="P140" s="18">
        <v>0</v>
      </c>
      <c r="Q140" s="19">
        <v>12</v>
      </c>
      <c r="R140" s="18" t="s">
        <v>13</v>
      </c>
      <c r="S140" s="18">
        <v>0</v>
      </c>
      <c r="T140" s="18" t="s">
        <v>14</v>
      </c>
      <c r="U140" s="20">
        <v>14</v>
      </c>
      <c r="V140" s="18" t="s">
        <v>13</v>
      </c>
      <c r="W140" s="21">
        <v>0</v>
      </c>
      <c r="X140" s="22"/>
      <c r="Y140" s="106" t="s">
        <v>2463</v>
      </c>
      <c r="Z140" s="47">
        <v>127</v>
      </c>
    </row>
    <row r="141" spans="1:26" ht="18" customHeight="1">
      <c r="A141" s="89">
        <f>VLOOKUP(Z141,貼付け!A:C,2,0)</f>
        <v>399</v>
      </c>
      <c r="B141" s="10" t="s">
        <v>451</v>
      </c>
      <c r="C141" s="10" t="s">
        <v>452</v>
      </c>
      <c r="D141" s="10" t="s">
        <v>305</v>
      </c>
      <c r="E141" s="11" t="s">
        <v>453</v>
      </c>
      <c r="F141" s="11" t="s">
        <v>39</v>
      </c>
      <c r="G141" s="12" t="s">
        <v>12</v>
      </c>
      <c r="H141" s="13" t="s">
        <v>16</v>
      </c>
      <c r="I141" s="10" t="s">
        <v>454</v>
      </c>
      <c r="J141" s="14">
        <v>9</v>
      </c>
      <c r="K141" s="15" t="s">
        <v>13</v>
      </c>
      <c r="L141" s="16">
        <v>0</v>
      </c>
      <c r="M141" s="17" t="s">
        <v>14</v>
      </c>
      <c r="N141" s="17">
        <v>12</v>
      </c>
      <c r="O141" s="17" t="s">
        <v>13</v>
      </c>
      <c r="P141" s="18">
        <v>0</v>
      </c>
      <c r="Q141" s="19"/>
      <c r="R141" s="18"/>
      <c r="S141" s="18"/>
      <c r="T141" s="18"/>
      <c r="U141" s="20"/>
      <c r="V141" s="18"/>
      <c r="W141" s="21"/>
      <c r="X141" s="22" t="s">
        <v>677</v>
      </c>
      <c r="Y141" s="106" t="s">
        <v>16</v>
      </c>
      <c r="Z141" s="47">
        <v>311</v>
      </c>
    </row>
    <row r="142" spans="1:26" ht="18" customHeight="1">
      <c r="A142" s="89">
        <f>VLOOKUP(Z142,貼付け!A:C,2,0)</f>
        <v>816</v>
      </c>
      <c r="B142" s="10" t="s">
        <v>539</v>
      </c>
      <c r="C142" s="10" t="s">
        <v>908</v>
      </c>
      <c r="D142" s="10" t="s">
        <v>173</v>
      </c>
      <c r="E142" s="11" t="s">
        <v>909</v>
      </c>
      <c r="F142" s="11" t="s">
        <v>20</v>
      </c>
      <c r="G142" s="12" t="s">
        <v>15</v>
      </c>
      <c r="H142" s="13" t="s">
        <v>17</v>
      </c>
      <c r="I142" s="10" t="s">
        <v>910</v>
      </c>
      <c r="J142" s="14">
        <v>9</v>
      </c>
      <c r="K142" s="15" t="s">
        <v>13</v>
      </c>
      <c r="L142" s="16">
        <v>0</v>
      </c>
      <c r="M142" s="17" t="s">
        <v>14</v>
      </c>
      <c r="N142" s="17">
        <v>12</v>
      </c>
      <c r="O142" s="17" t="s">
        <v>13</v>
      </c>
      <c r="P142" s="18">
        <v>0</v>
      </c>
      <c r="Q142" s="19">
        <v>13</v>
      </c>
      <c r="R142" s="18" t="s">
        <v>13</v>
      </c>
      <c r="S142" s="18">
        <v>0</v>
      </c>
      <c r="T142" s="18" t="s">
        <v>14</v>
      </c>
      <c r="U142" s="20">
        <v>16</v>
      </c>
      <c r="V142" s="18" t="s">
        <v>13</v>
      </c>
      <c r="W142" s="21">
        <v>0</v>
      </c>
      <c r="X142" s="22" t="s">
        <v>963</v>
      </c>
      <c r="Y142" s="106" t="s">
        <v>2367</v>
      </c>
      <c r="Z142" s="47">
        <v>28</v>
      </c>
    </row>
    <row r="143" spans="1:26" ht="18" customHeight="1">
      <c r="A143" s="89">
        <f>VLOOKUP(Z143,貼付け!A:C,2,0)</f>
        <v>818</v>
      </c>
      <c r="B143" s="10" t="s">
        <v>171</v>
      </c>
      <c r="C143" s="10" t="s">
        <v>172</v>
      </c>
      <c r="D143" s="10" t="s">
        <v>173</v>
      </c>
      <c r="E143" s="11" t="s">
        <v>174</v>
      </c>
      <c r="F143" s="11" t="s">
        <v>20</v>
      </c>
      <c r="G143" s="12" t="s">
        <v>15</v>
      </c>
      <c r="H143" s="13" t="s">
        <v>17</v>
      </c>
      <c r="I143" s="10" t="s">
        <v>608</v>
      </c>
      <c r="J143" s="14">
        <v>10</v>
      </c>
      <c r="K143" s="15" t="s">
        <v>13</v>
      </c>
      <c r="L143" s="16">
        <v>0</v>
      </c>
      <c r="M143" s="17" t="s">
        <v>14</v>
      </c>
      <c r="N143" s="17">
        <v>12</v>
      </c>
      <c r="O143" s="17" t="s">
        <v>13</v>
      </c>
      <c r="P143" s="18">
        <v>0</v>
      </c>
      <c r="Q143" s="19">
        <v>12</v>
      </c>
      <c r="R143" s="18" t="s">
        <v>13</v>
      </c>
      <c r="S143" s="18">
        <v>0</v>
      </c>
      <c r="T143" s="18" t="s">
        <v>14</v>
      </c>
      <c r="U143" s="20">
        <v>16</v>
      </c>
      <c r="V143" s="18" t="s">
        <v>13</v>
      </c>
      <c r="W143" s="21">
        <v>0</v>
      </c>
      <c r="X143" s="22"/>
      <c r="Y143" s="106" t="s">
        <v>2692</v>
      </c>
      <c r="Z143" s="47">
        <v>30</v>
      </c>
    </row>
    <row r="144" spans="1:26" ht="18" customHeight="1">
      <c r="A144" s="89">
        <f>VLOOKUP(Z144,貼付け!A:C,2,0)</f>
        <v>2939</v>
      </c>
      <c r="B144" s="10" t="s">
        <v>2010</v>
      </c>
      <c r="C144" s="10" t="s">
        <v>2007</v>
      </c>
      <c r="D144" s="10" t="s">
        <v>173</v>
      </c>
      <c r="E144" s="11" t="s">
        <v>2009</v>
      </c>
      <c r="F144" s="11" t="s">
        <v>20</v>
      </c>
      <c r="G144" s="12" t="s">
        <v>15</v>
      </c>
      <c r="H144" s="13" t="s">
        <v>17</v>
      </c>
      <c r="I144" s="10" t="s">
        <v>2013</v>
      </c>
      <c r="J144" s="14">
        <v>9</v>
      </c>
      <c r="K144" s="15" t="s">
        <v>13</v>
      </c>
      <c r="L144" s="16">
        <v>0</v>
      </c>
      <c r="M144" s="17" t="s">
        <v>14</v>
      </c>
      <c r="N144" s="17">
        <v>12</v>
      </c>
      <c r="O144" s="17" t="s">
        <v>13</v>
      </c>
      <c r="P144" s="18">
        <v>0</v>
      </c>
      <c r="Q144" s="19"/>
      <c r="R144" s="18"/>
      <c r="S144" s="18"/>
      <c r="T144" s="18"/>
      <c r="U144" s="20"/>
      <c r="V144" s="18"/>
      <c r="W144" s="21"/>
      <c r="X144" s="22"/>
      <c r="Y144" s="106" t="s">
        <v>16</v>
      </c>
      <c r="Z144" s="47">
        <v>190</v>
      </c>
    </row>
    <row r="145" spans="1:26" ht="18" customHeight="1">
      <c r="A145" s="89">
        <f>VLOOKUP(Z145,貼付け!A:C,2,0)</f>
        <v>1522</v>
      </c>
      <c r="B145" s="10" t="s">
        <v>470</v>
      </c>
      <c r="C145" s="10" t="s">
        <v>853</v>
      </c>
      <c r="D145" s="10" t="s">
        <v>173</v>
      </c>
      <c r="E145" s="11" t="s">
        <v>854</v>
      </c>
      <c r="F145" s="11" t="s">
        <v>29</v>
      </c>
      <c r="G145" s="12" t="s">
        <v>12</v>
      </c>
      <c r="H145" s="13" t="s">
        <v>16</v>
      </c>
      <c r="I145" s="10" t="s">
        <v>855</v>
      </c>
      <c r="J145" s="14">
        <v>8</v>
      </c>
      <c r="K145" s="15" t="s">
        <v>13</v>
      </c>
      <c r="L145" s="16">
        <v>30</v>
      </c>
      <c r="M145" s="17" t="s">
        <v>14</v>
      </c>
      <c r="N145" s="17">
        <v>12</v>
      </c>
      <c r="O145" s="17" t="s">
        <v>13</v>
      </c>
      <c r="P145" s="18">
        <v>30</v>
      </c>
      <c r="Q145" s="19"/>
      <c r="R145" s="18"/>
      <c r="S145" s="18"/>
      <c r="T145" s="18"/>
      <c r="U145" s="20"/>
      <c r="V145" s="18"/>
      <c r="W145" s="21"/>
      <c r="X145" s="22" t="s">
        <v>2727</v>
      </c>
      <c r="Y145" s="106" t="s">
        <v>16</v>
      </c>
      <c r="Z145" s="47">
        <v>218</v>
      </c>
    </row>
    <row r="146" spans="1:26" ht="18" customHeight="1">
      <c r="A146" s="89">
        <f>VLOOKUP(Z146,貼付け!A:C,2,0)</f>
        <v>85</v>
      </c>
      <c r="B146" s="10" t="s">
        <v>488</v>
      </c>
      <c r="C146" s="10" t="s">
        <v>822</v>
      </c>
      <c r="D146" s="10" t="s">
        <v>56</v>
      </c>
      <c r="E146" s="11" t="s">
        <v>681</v>
      </c>
      <c r="F146" s="11" t="s">
        <v>52</v>
      </c>
      <c r="G146" s="12" t="s">
        <v>12</v>
      </c>
      <c r="H146" s="13" t="s">
        <v>16</v>
      </c>
      <c r="I146" s="10" t="s">
        <v>682</v>
      </c>
      <c r="J146" s="14">
        <v>9</v>
      </c>
      <c r="K146" s="15" t="s">
        <v>13</v>
      </c>
      <c r="L146" s="16">
        <v>0</v>
      </c>
      <c r="M146" s="17" t="s">
        <v>14</v>
      </c>
      <c r="N146" s="17">
        <v>12</v>
      </c>
      <c r="O146" s="17" t="s">
        <v>13</v>
      </c>
      <c r="P146" s="18">
        <v>0</v>
      </c>
      <c r="Q146" s="19">
        <v>12</v>
      </c>
      <c r="R146" s="18" t="s">
        <v>13</v>
      </c>
      <c r="S146" s="18">
        <v>0</v>
      </c>
      <c r="T146" s="18" t="s">
        <v>14</v>
      </c>
      <c r="U146" s="20">
        <v>15</v>
      </c>
      <c r="V146" s="18" t="s">
        <v>13</v>
      </c>
      <c r="W146" s="21">
        <v>0</v>
      </c>
      <c r="X146" s="22" t="s">
        <v>683</v>
      </c>
      <c r="Y146" s="106" t="s">
        <v>2958</v>
      </c>
      <c r="Z146" s="47">
        <v>99</v>
      </c>
    </row>
    <row r="147" spans="1:26" ht="18" customHeight="1">
      <c r="A147" s="89">
        <f>VLOOKUP(Z147,貼付け!A:C,2,0)</f>
        <v>1917</v>
      </c>
      <c r="B147" s="10" t="s">
        <v>509</v>
      </c>
      <c r="C147" s="10" t="s">
        <v>752</v>
      </c>
      <c r="D147" s="10" t="s">
        <v>56</v>
      </c>
      <c r="E147" s="11" t="s">
        <v>2488</v>
      </c>
      <c r="F147" s="11" t="s">
        <v>20</v>
      </c>
      <c r="G147" s="12" t="s">
        <v>12</v>
      </c>
      <c r="H147" s="13" t="s">
        <v>16</v>
      </c>
      <c r="I147" s="10" t="s">
        <v>753</v>
      </c>
      <c r="J147" s="14">
        <v>8</v>
      </c>
      <c r="K147" s="15" t="s">
        <v>13</v>
      </c>
      <c r="L147" s="16">
        <v>0</v>
      </c>
      <c r="M147" s="17" t="s">
        <v>14</v>
      </c>
      <c r="N147" s="17">
        <v>14</v>
      </c>
      <c r="O147" s="17" t="s">
        <v>13</v>
      </c>
      <c r="P147" s="18">
        <v>0</v>
      </c>
      <c r="Q147" s="19"/>
      <c r="R147" s="18"/>
      <c r="S147" s="18"/>
      <c r="T147" s="18"/>
      <c r="U147" s="20"/>
      <c r="V147" s="18"/>
      <c r="W147" s="21"/>
      <c r="X147" s="22" t="s">
        <v>2489</v>
      </c>
      <c r="Y147" s="106" t="s">
        <v>2745</v>
      </c>
      <c r="Z147" s="47">
        <v>154</v>
      </c>
    </row>
    <row r="148" spans="1:26" ht="18" customHeight="1">
      <c r="A148" s="89">
        <f>VLOOKUP(Z148,貼付け!A:C,2,0)</f>
        <v>990</v>
      </c>
      <c r="B148" s="10" t="s">
        <v>175</v>
      </c>
      <c r="C148" s="10" t="s">
        <v>176</v>
      </c>
      <c r="D148" s="10" t="s">
        <v>56</v>
      </c>
      <c r="E148" s="11" t="s">
        <v>177</v>
      </c>
      <c r="F148" s="11" t="s">
        <v>20</v>
      </c>
      <c r="G148" s="12" t="s">
        <v>12</v>
      </c>
      <c r="H148" s="13" t="s">
        <v>16</v>
      </c>
      <c r="I148" s="10" t="s">
        <v>178</v>
      </c>
      <c r="J148" s="14">
        <v>9</v>
      </c>
      <c r="K148" s="15" t="s">
        <v>13</v>
      </c>
      <c r="L148" s="16">
        <v>30</v>
      </c>
      <c r="M148" s="17" t="s">
        <v>14</v>
      </c>
      <c r="N148" s="17">
        <v>12</v>
      </c>
      <c r="O148" s="17" t="s">
        <v>13</v>
      </c>
      <c r="P148" s="18">
        <v>0</v>
      </c>
      <c r="Q148" s="19">
        <v>12</v>
      </c>
      <c r="R148" s="18" t="s">
        <v>13</v>
      </c>
      <c r="S148" s="18">
        <v>0</v>
      </c>
      <c r="T148" s="18" t="s">
        <v>14</v>
      </c>
      <c r="U148" s="20">
        <v>14</v>
      </c>
      <c r="V148" s="18" t="s">
        <v>13</v>
      </c>
      <c r="W148" s="21">
        <v>0</v>
      </c>
      <c r="X148" s="22" t="s">
        <v>609</v>
      </c>
      <c r="Y148" s="106" t="s">
        <v>2747</v>
      </c>
      <c r="Z148" s="47">
        <v>168</v>
      </c>
    </row>
    <row r="149" spans="1:26" ht="18" customHeight="1">
      <c r="A149" s="89">
        <f>VLOOKUP(Z149,貼付け!A:C,2,0)</f>
        <v>1930</v>
      </c>
      <c r="B149" s="10" t="s">
        <v>1055</v>
      </c>
      <c r="C149" s="10" t="s">
        <v>55</v>
      </c>
      <c r="D149" s="10" t="s">
        <v>56</v>
      </c>
      <c r="E149" s="11" t="s">
        <v>57</v>
      </c>
      <c r="F149" s="11" t="s">
        <v>20</v>
      </c>
      <c r="G149" s="12" t="s">
        <v>12</v>
      </c>
      <c r="H149" s="13" t="s">
        <v>16</v>
      </c>
      <c r="I149" s="10" t="s">
        <v>58</v>
      </c>
      <c r="J149" s="14"/>
      <c r="K149" s="15"/>
      <c r="L149" s="16"/>
      <c r="M149" s="17"/>
      <c r="N149" s="17"/>
      <c r="O149" s="17"/>
      <c r="P149" s="18"/>
      <c r="Q149" s="19">
        <v>12</v>
      </c>
      <c r="R149" s="18" t="s">
        <v>13</v>
      </c>
      <c r="S149" s="18">
        <v>0</v>
      </c>
      <c r="T149" s="18" t="s">
        <v>14</v>
      </c>
      <c r="U149" s="20">
        <v>16</v>
      </c>
      <c r="V149" s="18" t="s">
        <v>13</v>
      </c>
      <c r="W149" s="21">
        <v>0</v>
      </c>
      <c r="X149" s="22"/>
      <c r="Y149" s="106" t="s">
        <v>2574</v>
      </c>
      <c r="Z149" s="47">
        <v>231</v>
      </c>
    </row>
    <row r="150" spans="1:26" ht="18" customHeight="1">
      <c r="A150" s="89">
        <f>VLOOKUP(Z150,貼付け!A:C,2,0)</f>
        <v>2381</v>
      </c>
      <c r="B150" s="10" t="s">
        <v>502</v>
      </c>
      <c r="C150" s="10" t="s">
        <v>750</v>
      </c>
      <c r="D150" s="10" t="s">
        <v>56</v>
      </c>
      <c r="E150" s="11" t="s">
        <v>751</v>
      </c>
      <c r="F150" s="11" t="s">
        <v>29</v>
      </c>
      <c r="G150" s="12" t="s">
        <v>12</v>
      </c>
      <c r="H150" s="13" t="s">
        <v>16</v>
      </c>
      <c r="I150" s="10" t="s">
        <v>871</v>
      </c>
      <c r="J150" s="14">
        <v>8</v>
      </c>
      <c r="K150" s="15" t="s">
        <v>13</v>
      </c>
      <c r="L150" s="16">
        <v>0</v>
      </c>
      <c r="M150" s="17" t="s">
        <v>14</v>
      </c>
      <c r="N150" s="17">
        <v>12</v>
      </c>
      <c r="O150" s="17" t="s">
        <v>13</v>
      </c>
      <c r="P150" s="18">
        <v>0</v>
      </c>
      <c r="Q150" s="19">
        <v>13</v>
      </c>
      <c r="R150" s="18" t="s">
        <v>13</v>
      </c>
      <c r="S150" s="18">
        <v>0</v>
      </c>
      <c r="T150" s="18" t="s">
        <v>14</v>
      </c>
      <c r="U150" s="20">
        <v>16</v>
      </c>
      <c r="V150" s="18" t="s">
        <v>13</v>
      </c>
      <c r="W150" s="21">
        <v>0</v>
      </c>
      <c r="X150" s="22" t="s">
        <v>2295</v>
      </c>
      <c r="Y150" s="106" t="s">
        <v>2959</v>
      </c>
      <c r="Z150" s="47">
        <v>238</v>
      </c>
    </row>
    <row r="151" spans="1:26" ht="18" customHeight="1">
      <c r="A151" s="89">
        <f>VLOOKUP(Z151,貼付け!A:C,2,0)</f>
        <v>375</v>
      </c>
      <c r="B151" s="10" t="s">
        <v>2252</v>
      </c>
      <c r="C151" s="10" t="s">
        <v>371</v>
      </c>
      <c r="D151" s="10" t="s">
        <v>372</v>
      </c>
      <c r="E151" s="11" t="s">
        <v>373</v>
      </c>
      <c r="F151" s="11" t="s">
        <v>29</v>
      </c>
      <c r="G151" s="12" t="s">
        <v>12</v>
      </c>
      <c r="H151" s="13" t="s">
        <v>16</v>
      </c>
      <c r="I151" s="10" t="s">
        <v>374</v>
      </c>
      <c r="J151" s="14">
        <v>9</v>
      </c>
      <c r="K151" s="15" t="s">
        <v>13</v>
      </c>
      <c r="L151" s="16">
        <v>0</v>
      </c>
      <c r="M151" s="17" t="s">
        <v>14</v>
      </c>
      <c r="N151" s="17">
        <v>12</v>
      </c>
      <c r="O151" s="17" t="s">
        <v>13</v>
      </c>
      <c r="P151" s="18">
        <v>30</v>
      </c>
      <c r="Q151" s="19"/>
      <c r="R151" s="18"/>
      <c r="S151" s="18"/>
      <c r="T151" s="18"/>
      <c r="U151" s="20"/>
      <c r="V151" s="18"/>
      <c r="W151" s="21"/>
      <c r="X151" s="22"/>
      <c r="Y151" s="106" t="s">
        <v>2412</v>
      </c>
      <c r="Z151" s="47">
        <v>78</v>
      </c>
    </row>
    <row r="152" spans="1:26" ht="18" customHeight="1">
      <c r="A152" s="89">
        <f>VLOOKUP(Z152,貼付け!A:C,2,0)</f>
        <v>229</v>
      </c>
      <c r="B152" s="10" t="s">
        <v>2719</v>
      </c>
      <c r="C152" s="10" t="s">
        <v>404</v>
      </c>
      <c r="D152" s="10" t="s">
        <v>215</v>
      </c>
      <c r="E152" s="11" t="s">
        <v>2720</v>
      </c>
      <c r="F152" s="11" t="s">
        <v>20</v>
      </c>
      <c r="G152" s="12" t="s">
        <v>12</v>
      </c>
      <c r="H152" s="13" t="s">
        <v>16</v>
      </c>
      <c r="I152" s="10" t="s">
        <v>405</v>
      </c>
      <c r="J152" s="14">
        <v>9</v>
      </c>
      <c r="K152" s="15" t="s">
        <v>13</v>
      </c>
      <c r="L152" s="16">
        <v>0</v>
      </c>
      <c r="M152" s="17" t="s">
        <v>14</v>
      </c>
      <c r="N152" s="17">
        <v>12</v>
      </c>
      <c r="O152" s="17" t="s">
        <v>13</v>
      </c>
      <c r="P152" s="18">
        <v>0</v>
      </c>
      <c r="Q152" s="19">
        <v>13</v>
      </c>
      <c r="R152" s="18" t="s">
        <v>13</v>
      </c>
      <c r="S152" s="18">
        <v>0</v>
      </c>
      <c r="T152" s="18" t="s">
        <v>14</v>
      </c>
      <c r="U152" s="20">
        <v>16</v>
      </c>
      <c r="V152" s="18" t="s">
        <v>13</v>
      </c>
      <c r="W152" s="21">
        <v>0</v>
      </c>
      <c r="X152" s="22"/>
      <c r="Y152" s="106" t="s">
        <v>2721</v>
      </c>
      <c r="Z152" s="47">
        <v>200</v>
      </c>
    </row>
    <row r="153" spans="1:26" ht="18" customHeight="1">
      <c r="A153" s="89">
        <f>VLOOKUP(Z153,貼付け!A:C,2,0)</f>
        <v>2533</v>
      </c>
      <c r="B153" s="10" t="s">
        <v>548</v>
      </c>
      <c r="C153" s="10" t="s">
        <v>404</v>
      </c>
      <c r="D153" s="10" t="s">
        <v>215</v>
      </c>
      <c r="E153" s="11" t="s">
        <v>1116</v>
      </c>
      <c r="F153" s="11" t="s">
        <v>20</v>
      </c>
      <c r="G153" s="12" t="s">
        <v>12</v>
      </c>
      <c r="H153" s="13" t="s">
        <v>16</v>
      </c>
      <c r="I153" s="10" t="s">
        <v>911</v>
      </c>
      <c r="J153" s="14">
        <v>11</v>
      </c>
      <c r="K153" s="15" t="s">
        <v>13</v>
      </c>
      <c r="L153" s="16">
        <v>30</v>
      </c>
      <c r="M153" s="17" t="s">
        <v>14</v>
      </c>
      <c r="N153" s="17">
        <v>17</v>
      </c>
      <c r="O153" s="17" t="s">
        <v>13</v>
      </c>
      <c r="P153" s="18">
        <v>30</v>
      </c>
      <c r="Q153" s="19"/>
      <c r="R153" s="18"/>
      <c r="S153" s="18"/>
      <c r="T153" s="18"/>
      <c r="U153" s="20"/>
      <c r="V153" s="18"/>
      <c r="W153" s="21"/>
      <c r="X153" s="22" t="s">
        <v>912</v>
      </c>
      <c r="Y153" s="106" t="s">
        <v>2960</v>
      </c>
      <c r="Z153" s="47">
        <v>224</v>
      </c>
    </row>
    <row r="154" spans="1:26" ht="18" customHeight="1">
      <c r="A154" s="89">
        <f>VLOOKUP(Z154,貼付け!A:C,2,0)</f>
        <v>37</v>
      </c>
      <c r="B154" s="10" t="s">
        <v>277</v>
      </c>
      <c r="C154" s="10" t="s">
        <v>2171</v>
      </c>
      <c r="D154" s="10" t="s">
        <v>215</v>
      </c>
      <c r="E154" s="11" t="s">
        <v>279</v>
      </c>
      <c r="F154" s="11" t="s">
        <v>78</v>
      </c>
      <c r="G154" s="12" t="s">
        <v>12</v>
      </c>
      <c r="H154" s="13" t="s">
        <v>16</v>
      </c>
      <c r="I154" s="10" t="s">
        <v>280</v>
      </c>
      <c r="J154" s="14"/>
      <c r="K154" s="15"/>
      <c r="L154" s="16"/>
      <c r="M154" s="17"/>
      <c r="N154" s="17"/>
      <c r="O154" s="17"/>
      <c r="P154" s="18"/>
      <c r="Q154" s="19">
        <v>14</v>
      </c>
      <c r="R154" s="18" t="s">
        <v>13</v>
      </c>
      <c r="S154" s="18">
        <v>0</v>
      </c>
      <c r="T154" s="18" t="s">
        <v>14</v>
      </c>
      <c r="U154" s="20">
        <v>16</v>
      </c>
      <c r="V154" s="18" t="s">
        <v>13</v>
      </c>
      <c r="W154" s="21">
        <v>0</v>
      </c>
      <c r="X154" s="22" t="s">
        <v>610</v>
      </c>
      <c r="Y154" s="106" t="s">
        <v>16</v>
      </c>
      <c r="Z154" s="47">
        <v>254</v>
      </c>
    </row>
    <row r="155" spans="1:26" ht="18" customHeight="1">
      <c r="A155" s="89">
        <f>VLOOKUP(Z155,貼付け!A:C,2,0)</f>
        <v>597</v>
      </c>
      <c r="B155" s="10" t="s">
        <v>213</v>
      </c>
      <c r="C155" s="10" t="s">
        <v>214</v>
      </c>
      <c r="D155" s="10" t="s">
        <v>215</v>
      </c>
      <c r="E155" s="11" t="s">
        <v>216</v>
      </c>
      <c r="F155" s="11" t="s">
        <v>20</v>
      </c>
      <c r="G155" s="12" t="s">
        <v>12</v>
      </c>
      <c r="H155" s="13" t="s">
        <v>16</v>
      </c>
      <c r="I155" s="10" t="s">
        <v>217</v>
      </c>
      <c r="J155" s="14">
        <v>9</v>
      </c>
      <c r="K155" s="15" t="s">
        <v>13</v>
      </c>
      <c r="L155" s="16">
        <v>0</v>
      </c>
      <c r="M155" s="17" t="s">
        <v>14</v>
      </c>
      <c r="N155" s="17">
        <v>12</v>
      </c>
      <c r="O155" s="17" t="s">
        <v>13</v>
      </c>
      <c r="P155" s="18">
        <v>0</v>
      </c>
      <c r="Q155" s="19">
        <v>12</v>
      </c>
      <c r="R155" s="18" t="s">
        <v>13</v>
      </c>
      <c r="S155" s="18">
        <v>0</v>
      </c>
      <c r="T155" s="18" t="s">
        <v>14</v>
      </c>
      <c r="U155" s="20">
        <v>16</v>
      </c>
      <c r="V155" s="18" t="s">
        <v>13</v>
      </c>
      <c r="W155" s="21">
        <v>0</v>
      </c>
      <c r="X155" s="22"/>
      <c r="Y155" s="106" t="s">
        <v>16</v>
      </c>
      <c r="Z155" s="47">
        <v>287</v>
      </c>
    </row>
    <row r="156" spans="1:26" ht="18" customHeight="1">
      <c r="A156" s="89">
        <f>VLOOKUP(Z156,貼付け!A:C,2,0)</f>
        <v>1681</v>
      </c>
      <c r="B156" s="10" t="s">
        <v>121</v>
      </c>
      <c r="C156" s="10" t="s">
        <v>122</v>
      </c>
      <c r="D156" s="10" t="s">
        <v>123</v>
      </c>
      <c r="E156" s="11" t="s">
        <v>2392</v>
      </c>
      <c r="F156" s="11" t="s">
        <v>78</v>
      </c>
      <c r="G156" s="12" t="s">
        <v>12</v>
      </c>
      <c r="H156" s="13" t="s">
        <v>16</v>
      </c>
      <c r="I156" s="23" t="s">
        <v>1095</v>
      </c>
      <c r="J156" s="14">
        <v>9</v>
      </c>
      <c r="K156" s="15" t="s">
        <v>13</v>
      </c>
      <c r="L156" s="16">
        <v>0</v>
      </c>
      <c r="M156" s="17" t="s">
        <v>14</v>
      </c>
      <c r="N156" s="17">
        <v>12</v>
      </c>
      <c r="O156" s="17" t="s">
        <v>13</v>
      </c>
      <c r="P156" s="18">
        <v>0</v>
      </c>
      <c r="Q156" s="19">
        <v>12</v>
      </c>
      <c r="R156" s="18" t="s">
        <v>13</v>
      </c>
      <c r="S156" s="18">
        <v>0</v>
      </c>
      <c r="T156" s="18" t="s">
        <v>14</v>
      </c>
      <c r="U156" s="20">
        <v>21</v>
      </c>
      <c r="V156" s="18" t="s">
        <v>13</v>
      </c>
      <c r="W156" s="21">
        <v>0</v>
      </c>
      <c r="X156" s="22"/>
      <c r="Y156" s="106" t="s">
        <v>16</v>
      </c>
      <c r="Z156" s="47">
        <v>59</v>
      </c>
    </row>
    <row r="157" spans="1:26" ht="18" customHeight="1">
      <c r="A157" s="89">
        <f>VLOOKUP(Z157,貼付け!A:C,2,0)</f>
        <v>1929</v>
      </c>
      <c r="B157" s="10" t="s">
        <v>2400</v>
      </c>
      <c r="C157" s="10" t="s">
        <v>122</v>
      </c>
      <c r="D157" s="10" t="s">
        <v>123</v>
      </c>
      <c r="E157" s="11" t="s">
        <v>754</v>
      </c>
      <c r="F157" s="11" t="s">
        <v>20</v>
      </c>
      <c r="G157" s="12" t="s">
        <v>12</v>
      </c>
      <c r="H157" s="13" t="s">
        <v>16</v>
      </c>
      <c r="I157" s="10" t="s">
        <v>856</v>
      </c>
      <c r="J157" s="14">
        <v>9</v>
      </c>
      <c r="K157" s="15" t="s">
        <v>13</v>
      </c>
      <c r="L157" s="16">
        <v>30</v>
      </c>
      <c r="M157" s="17" t="s">
        <v>14</v>
      </c>
      <c r="N157" s="17">
        <v>11</v>
      </c>
      <c r="O157" s="17" t="s">
        <v>13</v>
      </c>
      <c r="P157" s="18">
        <v>0</v>
      </c>
      <c r="Q157" s="19"/>
      <c r="R157" s="18"/>
      <c r="S157" s="18"/>
      <c r="T157" s="18"/>
      <c r="U157" s="20"/>
      <c r="V157" s="18"/>
      <c r="W157" s="21"/>
      <c r="X157" s="22" t="s">
        <v>756</v>
      </c>
      <c r="Y157" s="106" t="s">
        <v>2401</v>
      </c>
      <c r="Z157" s="47">
        <v>70</v>
      </c>
    </row>
    <row r="158" spans="1:26" ht="18" customHeight="1">
      <c r="A158" s="89">
        <f>VLOOKUP(Z158,貼付け!A:C,2,0)</f>
        <v>435</v>
      </c>
      <c r="B158" s="10" t="s">
        <v>375</v>
      </c>
      <c r="C158" s="10" t="s">
        <v>1056</v>
      </c>
      <c r="D158" s="10" t="s">
        <v>123</v>
      </c>
      <c r="E158" s="11" t="s">
        <v>2405</v>
      </c>
      <c r="F158" s="11" t="s">
        <v>20</v>
      </c>
      <c r="G158" s="12" t="s">
        <v>12</v>
      </c>
      <c r="H158" s="13" t="s">
        <v>16</v>
      </c>
      <c r="I158" s="10" t="s">
        <v>613</v>
      </c>
      <c r="J158" s="14">
        <v>8</v>
      </c>
      <c r="K158" s="15" t="s">
        <v>13</v>
      </c>
      <c r="L158" s="16">
        <v>30</v>
      </c>
      <c r="M158" s="17" t="s">
        <v>14</v>
      </c>
      <c r="N158" s="17">
        <v>12</v>
      </c>
      <c r="O158" s="17" t="s">
        <v>13</v>
      </c>
      <c r="P158" s="18">
        <v>0</v>
      </c>
      <c r="Q158" s="19">
        <v>15</v>
      </c>
      <c r="R158" s="18" t="s">
        <v>13</v>
      </c>
      <c r="S158" s="18">
        <v>30</v>
      </c>
      <c r="T158" s="18" t="s">
        <v>14</v>
      </c>
      <c r="U158" s="20">
        <v>19</v>
      </c>
      <c r="V158" s="18" t="s">
        <v>13</v>
      </c>
      <c r="W158" s="21">
        <v>0</v>
      </c>
      <c r="X158" s="22" t="s">
        <v>2406</v>
      </c>
      <c r="Y158" s="106" t="s">
        <v>2642</v>
      </c>
      <c r="Z158" s="47">
        <v>72</v>
      </c>
    </row>
    <row r="159" spans="1:26" ht="18" customHeight="1">
      <c r="A159" s="89">
        <f>VLOOKUP(Z159,貼付け!A:C,2,0)</f>
        <v>1024</v>
      </c>
      <c r="B159" s="10" t="s">
        <v>265</v>
      </c>
      <c r="C159" s="10" t="s">
        <v>266</v>
      </c>
      <c r="D159" s="10" t="s">
        <v>123</v>
      </c>
      <c r="E159" s="11" t="s">
        <v>2460</v>
      </c>
      <c r="F159" s="11" t="s">
        <v>29</v>
      </c>
      <c r="G159" s="12" t="s">
        <v>12</v>
      </c>
      <c r="H159" s="13" t="s">
        <v>16</v>
      </c>
      <c r="I159" s="10" t="s">
        <v>267</v>
      </c>
      <c r="J159" s="14">
        <v>8</v>
      </c>
      <c r="K159" s="15" t="s">
        <v>13</v>
      </c>
      <c r="L159" s="16">
        <v>30</v>
      </c>
      <c r="M159" s="17" t="s">
        <v>14</v>
      </c>
      <c r="N159" s="17">
        <v>14</v>
      </c>
      <c r="O159" s="17" t="s">
        <v>13</v>
      </c>
      <c r="P159" s="18">
        <v>30</v>
      </c>
      <c r="Q159" s="19"/>
      <c r="R159" s="18"/>
      <c r="S159" s="18"/>
      <c r="T159" s="18"/>
      <c r="U159" s="20"/>
      <c r="V159" s="18"/>
      <c r="W159" s="21"/>
      <c r="X159" s="22" t="s">
        <v>611</v>
      </c>
      <c r="Y159" s="106" t="s">
        <v>2656</v>
      </c>
      <c r="Z159" s="47">
        <v>120</v>
      </c>
    </row>
    <row r="160" spans="1:26" ht="18" customHeight="1">
      <c r="A160" s="89">
        <f>VLOOKUP(Z160,貼付け!A:C,2,0)</f>
        <v>2423</v>
      </c>
      <c r="B160" s="10" t="s">
        <v>360</v>
      </c>
      <c r="C160" s="10" t="s">
        <v>266</v>
      </c>
      <c r="D160" s="10" t="s">
        <v>123</v>
      </c>
      <c r="E160" s="11" t="s">
        <v>361</v>
      </c>
      <c r="F160" s="11" t="s">
        <v>20</v>
      </c>
      <c r="G160" s="12" t="s">
        <v>15</v>
      </c>
      <c r="H160" s="13" t="s">
        <v>17</v>
      </c>
      <c r="I160" s="10" t="s">
        <v>362</v>
      </c>
      <c r="J160" s="14">
        <v>9</v>
      </c>
      <c r="K160" s="15" t="s">
        <v>13</v>
      </c>
      <c r="L160" s="16">
        <v>0</v>
      </c>
      <c r="M160" s="17" t="s">
        <v>14</v>
      </c>
      <c r="N160" s="17">
        <v>12</v>
      </c>
      <c r="O160" s="17" t="s">
        <v>13</v>
      </c>
      <c r="P160" s="18">
        <v>30</v>
      </c>
      <c r="Q160" s="19"/>
      <c r="R160" s="18"/>
      <c r="S160" s="18"/>
      <c r="T160" s="18"/>
      <c r="U160" s="20"/>
      <c r="V160" s="18"/>
      <c r="W160" s="21"/>
      <c r="X160" s="22" t="s">
        <v>612</v>
      </c>
      <c r="Y160" s="106" t="s">
        <v>684</v>
      </c>
      <c r="Z160" s="47">
        <v>164</v>
      </c>
    </row>
    <row r="161" spans="1:26" ht="18" customHeight="1">
      <c r="A161" s="89">
        <f>VLOOKUP(Z161,貼付け!A:C,2,0)</f>
        <v>2678</v>
      </c>
      <c r="B161" s="10" t="s">
        <v>2516</v>
      </c>
      <c r="C161" s="10" t="s">
        <v>339</v>
      </c>
      <c r="D161" s="10" t="s">
        <v>123</v>
      </c>
      <c r="E161" s="11" t="s">
        <v>340</v>
      </c>
      <c r="F161" s="11" t="s">
        <v>20</v>
      </c>
      <c r="G161" s="12" t="s">
        <v>12</v>
      </c>
      <c r="H161" s="13" t="s">
        <v>16</v>
      </c>
      <c r="I161" s="10" t="s">
        <v>944</v>
      </c>
      <c r="J161" s="14">
        <v>9</v>
      </c>
      <c r="K161" s="15" t="s">
        <v>13</v>
      </c>
      <c r="L161" s="16">
        <v>30</v>
      </c>
      <c r="M161" s="17" t="s">
        <v>14</v>
      </c>
      <c r="N161" s="17">
        <v>12</v>
      </c>
      <c r="O161" s="17" t="s">
        <v>13</v>
      </c>
      <c r="P161" s="18">
        <v>0</v>
      </c>
      <c r="Q161" s="19">
        <v>13</v>
      </c>
      <c r="R161" s="18" t="s">
        <v>13</v>
      </c>
      <c r="S161" s="18">
        <v>0</v>
      </c>
      <c r="T161" s="18" t="s">
        <v>14</v>
      </c>
      <c r="U161" s="20">
        <v>16</v>
      </c>
      <c r="V161" s="18" t="s">
        <v>13</v>
      </c>
      <c r="W161" s="21">
        <v>30</v>
      </c>
      <c r="X161" s="22" t="s">
        <v>720</v>
      </c>
      <c r="Y161" s="106" t="s">
        <v>2667</v>
      </c>
      <c r="Z161" s="47">
        <v>181</v>
      </c>
    </row>
    <row r="162" spans="1:26" ht="18" customHeight="1">
      <c r="A162" s="89">
        <f>VLOOKUP(Z162,貼付け!A:C,2,0)</f>
        <v>3033</v>
      </c>
      <c r="B162" s="10" t="s">
        <v>1984</v>
      </c>
      <c r="C162" s="10" t="s">
        <v>1982</v>
      </c>
      <c r="D162" s="10" t="s">
        <v>123</v>
      </c>
      <c r="E162" s="11" t="s">
        <v>1983</v>
      </c>
      <c r="F162" s="11" t="s">
        <v>29</v>
      </c>
      <c r="G162" s="12" t="s">
        <v>15</v>
      </c>
      <c r="H162" s="13" t="s">
        <v>17</v>
      </c>
      <c r="I162" s="10" t="s">
        <v>1986</v>
      </c>
      <c r="J162" s="14">
        <v>10</v>
      </c>
      <c r="K162" s="15" t="s">
        <v>13</v>
      </c>
      <c r="L162" s="16">
        <v>0</v>
      </c>
      <c r="M162" s="17" t="s">
        <v>14</v>
      </c>
      <c r="N162" s="17">
        <v>12</v>
      </c>
      <c r="O162" s="17" t="s">
        <v>13</v>
      </c>
      <c r="P162" s="18">
        <v>0</v>
      </c>
      <c r="Q162" s="19">
        <v>12</v>
      </c>
      <c r="R162" s="18" t="s">
        <v>13</v>
      </c>
      <c r="S162" s="18">
        <v>0</v>
      </c>
      <c r="T162" s="18" t="s">
        <v>14</v>
      </c>
      <c r="U162" s="20">
        <v>16</v>
      </c>
      <c r="V162" s="18" t="s">
        <v>13</v>
      </c>
      <c r="W162" s="21">
        <v>0</v>
      </c>
      <c r="X162" s="22" t="s">
        <v>2233</v>
      </c>
      <c r="Y162" s="106" t="s">
        <v>2291</v>
      </c>
      <c r="Z162" s="47">
        <v>225</v>
      </c>
    </row>
    <row r="163" spans="1:26" ht="18" customHeight="1">
      <c r="A163" s="89">
        <f>VLOOKUP(Z163,貼付け!A:C,2,0)</f>
        <v>1025</v>
      </c>
      <c r="B163" s="10" t="s">
        <v>407</v>
      </c>
      <c r="C163" s="10" t="s">
        <v>2729</v>
      </c>
      <c r="D163" s="10" t="s">
        <v>123</v>
      </c>
      <c r="E163" s="11" t="s">
        <v>2730</v>
      </c>
      <c r="F163" s="11" t="s">
        <v>52</v>
      </c>
      <c r="G163" s="12" t="s">
        <v>15</v>
      </c>
      <c r="H163" s="13" t="s">
        <v>17</v>
      </c>
      <c r="I163" s="10" t="s">
        <v>2731</v>
      </c>
      <c r="J163" s="14">
        <v>9</v>
      </c>
      <c r="K163" s="15" t="s">
        <v>13</v>
      </c>
      <c r="L163" s="16">
        <v>0</v>
      </c>
      <c r="M163" s="17" t="s">
        <v>14</v>
      </c>
      <c r="N163" s="17">
        <v>12</v>
      </c>
      <c r="O163" s="17" t="s">
        <v>13</v>
      </c>
      <c r="P163" s="18">
        <v>0</v>
      </c>
      <c r="Q163" s="19">
        <v>13</v>
      </c>
      <c r="R163" s="18" t="s">
        <v>13</v>
      </c>
      <c r="S163" s="18">
        <v>0</v>
      </c>
      <c r="T163" s="18" t="s">
        <v>14</v>
      </c>
      <c r="U163" s="20">
        <v>16</v>
      </c>
      <c r="V163" s="18" t="s">
        <v>13</v>
      </c>
      <c r="W163" s="21">
        <v>0</v>
      </c>
      <c r="X163" s="22" t="s">
        <v>614</v>
      </c>
      <c r="Y163" s="106" t="s">
        <v>2732</v>
      </c>
      <c r="Z163" s="47">
        <v>275</v>
      </c>
    </row>
    <row r="164" spans="1:26" ht="18" customHeight="1">
      <c r="A164" s="89">
        <f>VLOOKUP(Z164,貼付け!A:C,2,0)</f>
        <v>169</v>
      </c>
      <c r="B164" s="10" t="s">
        <v>111</v>
      </c>
      <c r="C164" s="10" t="s">
        <v>112</v>
      </c>
      <c r="D164" s="10" t="s">
        <v>113</v>
      </c>
      <c r="E164" s="11" t="s">
        <v>114</v>
      </c>
      <c r="F164" s="11" t="s">
        <v>29</v>
      </c>
      <c r="G164" s="12" t="s">
        <v>12</v>
      </c>
      <c r="H164" s="13" t="s">
        <v>16</v>
      </c>
      <c r="I164" s="10" t="s">
        <v>615</v>
      </c>
      <c r="J164" s="14">
        <v>9</v>
      </c>
      <c r="K164" s="15" t="s">
        <v>13</v>
      </c>
      <c r="L164" s="16">
        <v>0</v>
      </c>
      <c r="M164" s="17" t="s">
        <v>14</v>
      </c>
      <c r="N164" s="17">
        <v>12</v>
      </c>
      <c r="O164" s="17" t="s">
        <v>13</v>
      </c>
      <c r="P164" s="18">
        <v>0</v>
      </c>
      <c r="Q164" s="19">
        <v>13</v>
      </c>
      <c r="R164" s="18" t="s">
        <v>13</v>
      </c>
      <c r="S164" s="18">
        <v>0</v>
      </c>
      <c r="T164" s="18" t="s">
        <v>14</v>
      </c>
      <c r="U164" s="20">
        <v>16</v>
      </c>
      <c r="V164" s="18" t="s">
        <v>13</v>
      </c>
      <c r="W164" s="21">
        <v>0</v>
      </c>
      <c r="X164" s="22"/>
      <c r="Y164" s="106" t="s">
        <v>16</v>
      </c>
      <c r="Z164" s="47">
        <v>105</v>
      </c>
    </row>
    <row r="165" spans="1:26" ht="18" customHeight="1">
      <c r="A165" s="89">
        <f>VLOOKUP(Z165,貼付け!A:C,2,0)</f>
        <v>1541</v>
      </c>
      <c r="B165" s="10" t="s">
        <v>542</v>
      </c>
      <c r="C165" s="10" t="s">
        <v>914</v>
      </c>
      <c r="D165" s="10" t="s">
        <v>113</v>
      </c>
      <c r="E165" s="11" t="s">
        <v>2557</v>
      </c>
      <c r="F165" s="11" t="s">
        <v>39</v>
      </c>
      <c r="G165" s="12" t="s">
        <v>12</v>
      </c>
      <c r="H165" s="13" t="s">
        <v>16</v>
      </c>
      <c r="I165" s="23" t="s">
        <v>945</v>
      </c>
      <c r="J165" s="14">
        <v>9</v>
      </c>
      <c r="K165" s="15" t="s">
        <v>13</v>
      </c>
      <c r="L165" s="16">
        <v>0</v>
      </c>
      <c r="M165" s="17" t="s">
        <v>14</v>
      </c>
      <c r="N165" s="17">
        <v>12</v>
      </c>
      <c r="O165" s="17" t="s">
        <v>13</v>
      </c>
      <c r="P165" s="18">
        <v>0</v>
      </c>
      <c r="Q165" s="19">
        <v>12</v>
      </c>
      <c r="R165" s="18" t="s">
        <v>13</v>
      </c>
      <c r="S165" s="18">
        <v>0</v>
      </c>
      <c r="T165" s="18" t="s">
        <v>14</v>
      </c>
      <c r="U165" s="20">
        <v>18</v>
      </c>
      <c r="V165" s="18" t="s">
        <v>13</v>
      </c>
      <c r="W165" s="21">
        <v>0</v>
      </c>
      <c r="X165" s="22"/>
      <c r="Y165" s="106" t="s">
        <v>16</v>
      </c>
      <c r="Z165" s="47">
        <v>219</v>
      </c>
    </row>
    <row r="166" spans="1:26" ht="18" customHeight="1">
      <c r="A166" s="89">
        <f>VLOOKUP(Z166,貼付け!A:C,2,0)</f>
        <v>2238</v>
      </c>
      <c r="B166" s="10" t="s">
        <v>440</v>
      </c>
      <c r="C166" s="10" t="s">
        <v>441</v>
      </c>
      <c r="D166" s="10" t="s">
        <v>113</v>
      </c>
      <c r="E166" s="11" t="s">
        <v>442</v>
      </c>
      <c r="F166" s="11" t="s">
        <v>20</v>
      </c>
      <c r="G166" s="12" t="s">
        <v>12</v>
      </c>
      <c r="H166" s="13" t="s">
        <v>16</v>
      </c>
      <c r="I166" s="10" t="s">
        <v>443</v>
      </c>
      <c r="J166" s="14"/>
      <c r="K166" s="15"/>
      <c r="L166" s="16"/>
      <c r="M166" s="17"/>
      <c r="N166" s="17"/>
      <c r="O166" s="17"/>
      <c r="P166" s="18"/>
      <c r="Q166" s="19">
        <v>13</v>
      </c>
      <c r="R166" s="18" t="s">
        <v>13</v>
      </c>
      <c r="S166" s="18">
        <v>0</v>
      </c>
      <c r="T166" s="18" t="s">
        <v>14</v>
      </c>
      <c r="U166" s="20">
        <v>19</v>
      </c>
      <c r="V166" s="18" t="s">
        <v>13</v>
      </c>
      <c r="W166" s="21">
        <v>15</v>
      </c>
      <c r="X166" s="22"/>
      <c r="Y166" s="106" t="s">
        <v>16</v>
      </c>
      <c r="Z166" s="47">
        <v>341</v>
      </c>
    </row>
    <row r="167" spans="1:26" ht="18" customHeight="1">
      <c r="A167" s="89">
        <f>VLOOKUP(Z167,貼付け!A:C,2,0)</f>
        <v>927</v>
      </c>
      <c r="B167" s="10" t="s">
        <v>493</v>
      </c>
      <c r="C167" s="10" t="s">
        <v>723</v>
      </c>
      <c r="D167" s="10" t="s">
        <v>38</v>
      </c>
      <c r="E167" s="11" t="s">
        <v>2345</v>
      </c>
      <c r="F167" s="11" t="s">
        <v>39</v>
      </c>
      <c r="G167" s="12" t="s">
        <v>12</v>
      </c>
      <c r="H167" s="13" t="s">
        <v>16</v>
      </c>
      <c r="I167" s="10" t="s">
        <v>915</v>
      </c>
      <c r="J167" s="14"/>
      <c r="K167" s="15"/>
      <c r="L167" s="16"/>
      <c r="M167" s="17"/>
      <c r="N167" s="17"/>
      <c r="O167" s="17"/>
      <c r="P167" s="18"/>
      <c r="Q167" s="19">
        <v>12</v>
      </c>
      <c r="R167" s="18" t="s">
        <v>13</v>
      </c>
      <c r="S167" s="18">
        <v>30</v>
      </c>
      <c r="T167" s="18" t="s">
        <v>14</v>
      </c>
      <c r="U167" s="20">
        <v>16</v>
      </c>
      <c r="V167" s="18" t="s">
        <v>13</v>
      </c>
      <c r="W167" s="21">
        <v>30</v>
      </c>
      <c r="X167" s="22" t="s">
        <v>2346</v>
      </c>
      <c r="Y167" s="106" t="s">
        <v>2961</v>
      </c>
      <c r="Z167" s="47">
        <v>12</v>
      </c>
    </row>
    <row r="168" spans="1:26" ht="18" customHeight="1">
      <c r="A168" s="89">
        <f>VLOOKUP(Z168,貼付け!A:C,2,0)</f>
        <v>478</v>
      </c>
      <c r="B168" s="10" t="s">
        <v>458</v>
      </c>
      <c r="C168" s="10" t="s">
        <v>617</v>
      </c>
      <c r="D168" s="10" t="s">
        <v>38</v>
      </c>
      <c r="E168" s="11" t="s">
        <v>2693</v>
      </c>
      <c r="F168" s="11" t="s">
        <v>20</v>
      </c>
      <c r="G168" s="12" t="s">
        <v>12</v>
      </c>
      <c r="H168" s="13" t="s">
        <v>16</v>
      </c>
      <c r="I168" s="10" t="s">
        <v>618</v>
      </c>
      <c r="J168" s="14">
        <v>9</v>
      </c>
      <c r="K168" s="15" t="s">
        <v>13</v>
      </c>
      <c r="L168" s="16">
        <v>0</v>
      </c>
      <c r="M168" s="17" t="s">
        <v>14</v>
      </c>
      <c r="N168" s="17">
        <v>13</v>
      </c>
      <c r="O168" s="17" t="s">
        <v>13</v>
      </c>
      <c r="P168" s="18">
        <v>0</v>
      </c>
      <c r="Q168" s="19"/>
      <c r="R168" s="18"/>
      <c r="S168" s="18"/>
      <c r="T168" s="18"/>
      <c r="U168" s="20"/>
      <c r="V168" s="18"/>
      <c r="W168" s="21"/>
      <c r="X168" s="22" t="s">
        <v>619</v>
      </c>
      <c r="Y168" s="106" t="s">
        <v>2962</v>
      </c>
      <c r="Z168" s="47">
        <v>41</v>
      </c>
    </row>
    <row r="169" spans="1:26" ht="18" customHeight="1">
      <c r="A169" s="89">
        <f>VLOOKUP(Z169,貼付け!A:C,2,0)</f>
        <v>932</v>
      </c>
      <c r="B169" s="10" t="s">
        <v>1737</v>
      </c>
      <c r="C169" s="10" t="s">
        <v>1735</v>
      </c>
      <c r="D169" s="10" t="s">
        <v>38</v>
      </c>
      <c r="E169" s="11" t="s">
        <v>1736</v>
      </c>
      <c r="F169" s="11" t="s">
        <v>52</v>
      </c>
      <c r="G169" s="12" t="s">
        <v>12</v>
      </c>
      <c r="H169" s="13" t="s">
        <v>16</v>
      </c>
      <c r="I169" s="10" t="s">
        <v>1740</v>
      </c>
      <c r="J169" s="14">
        <v>9</v>
      </c>
      <c r="K169" s="15" t="s">
        <v>13</v>
      </c>
      <c r="L169" s="16">
        <v>0</v>
      </c>
      <c r="M169" s="17" t="s">
        <v>14</v>
      </c>
      <c r="N169" s="17">
        <v>12</v>
      </c>
      <c r="O169" s="17" t="s">
        <v>13</v>
      </c>
      <c r="P169" s="18">
        <v>0</v>
      </c>
      <c r="Q169" s="19"/>
      <c r="R169" s="18"/>
      <c r="S169" s="18"/>
      <c r="T169" s="18"/>
      <c r="U169" s="20"/>
      <c r="V169" s="18"/>
      <c r="W169" s="21"/>
      <c r="X169" s="22" t="s">
        <v>2218</v>
      </c>
      <c r="Y169" s="106" t="s">
        <v>2238</v>
      </c>
      <c r="Z169" s="47">
        <v>122</v>
      </c>
    </row>
    <row r="170" spans="1:26" ht="18" customHeight="1">
      <c r="A170" s="89">
        <f>VLOOKUP(Z170,貼付け!A:C,2,0)</f>
        <v>914</v>
      </c>
      <c r="B170" s="10" t="s">
        <v>2263</v>
      </c>
      <c r="C170" s="10" t="s">
        <v>2496</v>
      </c>
      <c r="D170" s="10" t="s">
        <v>38</v>
      </c>
      <c r="E170" s="11" t="s">
        <v>2663</v>
      </c>
      <c r="F170" s="11" t="s">
        <v>29</v>
      </c>
      <c r="G170" s="12" t="s">
        <v>15</v>
      </c>
      <c r="H170" s="13" t="s">
        <v>17</v>
      </c>
      <c r="I170" s="10" t="s">
        <v>2498</v>
      </c>
      <c r="J170" s="14">
        <v>9</v>
      </c>
      <c r="K170" s="15" t="s">
        <v>13</v>
      </c>
      <c r="L170" s="16">
        <v>0</v>
      </c>
      <c r="M170" s="17" t="s">
        <v>14</v>
      </c>
      <c r="N170" s="17">
        <v>12</v>
      </c>
      <c r="O170" s="17" t="s">
        <v>13</v>
      </c>
      <c r="P170" s="18">
        <v>0</v>
      </c>
      <c r="Q170" s="19">
        <v>12</v>
      </c>
      <c r="R170" s="18" t="s">
        <v>13</v>
      </c>
      <c r="S170" s="18">
        <v>0</v>
      </c>
      <c r="T170" s="18" t="s">
        <v>14</v>
      </c>
      <c r="U170" s="20">
        <v>15</v>
      </c>
      <c r="V170" s="18" t="s">
        <v>13</v>
      </c>
      <c r="W170" s="21">
        <v>0</v>
      </c>
      <c r="X170" s="22"/>
      <c r="Y170" s="106" t="s">
        <v>2963</v>
      </c>
      <c r="Z170" s="47">
        <v>162</v>
      </c>
    </row>
    <row r="171" spans="1:26" ht="18" customHeight="1">
      <c r="A171" s="89">
        <f>VLOOKUP(Z171,貼付け!A:C,2,0)</f>
        <v>3056</v>
      </c>
      <c r="B171" s="10" t="s">
        <v>2285</v>
      </c>
      <c r="C171" s="10" t="s">
        <v>430</v>
      </c>
      <c r="D171" s="10" t="s">
        <v>38</v>
      </c>
      <c r="E171" s="11" t="s">
        <v>2502</v>
      </c>
      <c r="F171" s="11" t="s">
        <v>29</v>
      </c>
      <c r="G171" s="12" t="s">
        <v>12</v>
      </c>
      <c r="H171" s="13" t="s">
        <v>16</v>
      </c>
      <c r="I171" s="10" t="s">
        <v>2503</v>
      </c>
      <c r="J171" s="14"/>
      <c r="K171" s="15"/>
      <c r="L171" s="16"/>
      <c r="M171" s="17"/>
      <c r="N171" s="17"/>
      <c r="O171" s="17"/>
      <c r="P171" s="18"/>
      <c r="Q171" s="19">
        <v>12</v>
      </c>
      <c r="R171" s="18" t="s">
        <v>13</v>
      </c>
      <c r="S171" s="18">
        <v>30</v>
      </c>
      <c r="T171" s="18" t="s">
        <v>14</v>
      </c>
      <c r="U171" s="20">
        <v>13</v>
      </c>
      <c r="V171" s="18" t="s">
        <v>13</v>
      </c>
      <c r="W171" s="21">
        <v>30</v>
      </c>
      <c r="X171" s="22" t="s">
        <v>2316</v>
      </c>
      <c r="Y171" s="106" t="s">
        <v>2746</v>
      </c>
      <c r="Z171" s="47">
        <v>165</v>
      </c>
    </row>
    <row r="172" spans="1:26" ht="18" customHeight="1">
      <c r="A172" s="89">
        <f>VLOOKUP(Z172,貼付け!A:C,2,0)</f>
        <v>1228</v>
      </c>
      <c r="B172" s="10" t="s">
        <v>429</v>
      </c>
      <c r="C172" s="10" t="s">
        <v>430</v>
      </c>
      <c r="D172" s="10" t="s">
        <v>38</v>
      </c>
      <c r="E172" s="11" t="s">
        <v>431</v>
      </c>
      <c r="F172" s="11" t="s">
        <v>20</v>
      </c>
      <c r="G172" s="12" t="s">
        <v>12</v>
      </c>
      <c r="H172" s="13" t="s">
        <v>16</v>
      </c>
      <c r="I172" s="10" t="s">
        <v>432</v>
      </c>
      <c r="J172" s="14">
        <v>7</v>
      </c>
      <c r="K172" s="15" t="s">
        <v>13</v>
      </c>
      <c r="L172" s="16">
        <v>0</v>
      </c>
      <c r="M172" s="17" t="s">
        <v>14</v>
      </c>
      <c r="N172" s="17">
        <v>12</v>
      </c>
      <c r="O172" s="17" t="s">
        <v>13</v>
      </c>
      <c r="P172" s="18">
        <v>0</v>
      </c>
      <c r="Q172" s="19">
        <v>12</v>
      </c>
      <c r="R172" s="18" t="s">
        <v>13</v>
      </c>
      <c r="S172" s="18">
        <v>0</v>
      </c>
      <c r="T172" s="18" t="s">
        <v>14</v>
      </c>
      <c r="U172" s="20">
        <v>13</v>
      </c>
      <c r="V172" s="18" t="s">
        <v>13</v>
      </c>
      <c r="W172" s="21">
        <v>0</v>
      </c>
      <c r="X172" s="22"/>
      <c r="Y172" s="106" t="s">
        <v>2926</v>
      </c>
      <c r="Z172" s="47">
        <v>234</v>
      </c>
    </row>
    <row r="173" spans="1:26" ht="18" customHeight="1">
      <c r="A173" s="89">
        <f>VLOOKUP(Z173,貼付け!A:C,2,0)</f>
        <v>918</v>
      </c>
      <c r="B173" s="10" t="s">
        <v>252</v>
      </c>
      <c r="C173" s="10" t="s">
        <v>253</v>
      </c>
      <c r="D173" s="10" t="s">
        <v>38</v>
      </c>
      <c r="E173" s="11" t="s">
        <v>1062</v>
      </c>
      <c r="F173" s="11" t="s">
        <v>39</v>
      </c>
      <c r="G173" s="12" t="s">
        <v>12</v>
      </c>
      <c r="H173" s="13" t="s">
        <v>16</v>
      </c>
      <c r="I173" s="10" t="s">
        <v>254</v>
      </c>
      <c r="J173" s="14">
        <v>10</v>
      </c>
      <c r="K173" s="15" t="s">
        <v>13</v>
      </c>
      <c r="L173" s="16">
        <v>0</v>
      </c>
      <c r="M173" s="17" t="s">
        <v>14</v>
      </c>
      <c r="N173" s="17">
        <v>12</v>
      </c>
      <c r="O173" s="17" t="s">
        <v>13</v>
      </c>
      <c r="P173" s="18">
        <v>0</v>
      </c>
      <c r="Q173" s="19">
        <v>12</v>
      </c>
      <c r="R173" s="18" t="s">
        <v>13</v>
      </c>
      <c r="S173" s="18">
        <v>0</v>
      </c>
      <c r="T173" s="18" t="s">
        <v>14</v>
      </c>
      <c r="U173" s="20">
        <v>18</v>
      </c>
      <c r="V173" s="18" t="s">
        <v>13</v>
      </c>
      <c r="W173" s="21">
        <v>0</v>
      </c>
      <c r="X173" s="22" t="s">
        <v>857</v>
      </c>
      <c r="Y173" s="106" t="s">
        <v>2854</v>
      </c>
      <c r="Z173" s="47">
        <v>239</v>
      </c>
    </row>
    <row r="174" spans="1:26" ht="18" customHeight="1">
      <c r="A174" s="89">
        <f>VLOOKUP(Z174,貼付け!A:C,2,0)</f>
        <v>2990</v>
      </c>
      <c r="B174" s="10" t="s">
        <v>2053</v>
      </c>
      <c r="C174" s="10" t="s">
        <v>2051</v>
      </c>
      <c r="D174" s="10" t="s">
        <v>38</v>
      </c>
      <c r="E174" s="11" t="s">
        <v>2605</v>
      </c>
      <c r="F174" s="11" t="s">
        <v>29</v>
      </c>
      <c r="G174" s="12" t="s">
        <v>15</v>
      </c>
      <c r="H174" s="13" t="s">
        <v>17</v>
      </c>
      <c r="I174" s="23" t="s">
        <v>2054</v>
      </c>
      <c r="J174" s="14">
        <v>9</v>
      </c>
      <c r="K174" s="15" t="s">
        <v>13</v>
      </c>
      <c r="L174" s="16">
        <v>0</v>
      </c>
      <c r="M174" s="17" t="s">
        <v>14</v>
      </c>
      <c r="N174" s="17">
        <v>13</v>
      </c>
      <c r="O174" s="17" t="s">
        <v>13</v>
      </c>
      <c r="P174" s="18">
        <v>0</v>
      </c>
      <c r="Q174" s="19">
        <v>13</v>
      </c>
      <c r="R174" s="18" t="s">
        <v>13</v>
      </c>
      <c r="S174" s="18">
        <v>0</v>
      </c>
      <c r="T174" s="18" t="s">
        <v>14</v>
      </c>
      <c r="U174" s="20">
        <v>17</v>
      </c>
      <c r="V174" s="18" t="s">
        <v>13</v>
      </c>
      <c r="W174" s="21">
        <v>0</v>
      </c>
      <c r="X174" s="22" t="s">
        <v>2231</v>
      </c>
      <c r="Y174" s="106" t="s">
        <v>2056</v>
      </c>
      <c r="Z174" s="47">
        <v>258</v>
      </c>
    </row>
    <row r="175" spans="1:26" ht="18" customHeight="1">
      <c r="A175" s="89">
        <f>VLOOKUP(Z175,貼付け!A:C,2,0)</f>
        <v>2451</v>
      </c>
      <c r="B175" s="10" t="s">
        <v>529</v>
      </c>
      <c r="C175" s="10" t="s">
        <v>880</v>
      </c>
      <c r="D175" s="10" t="s">
        <v>38</v>
      </c>
      <c r="E175" s="11" t="s">
        <v>2621</v>
      </c>
      <c r="F175" s="11" t="s">
        <v>20</v>
      </c>
      <c r="G175" s="12" t="s">
        <v>15</v>
      </c>
      <c r="H175" s="13" t="s">
        <v>17</v>
      </c>
      <c r="I175" s="10" t="s">
        <v>881</v>
      </c>
      <c r="J175" s="14">
        <v>9</v>
      </c>
      <c r="K175" s="15" t="s">
        <v>13</v>
      </c>
      <c r="L175" s="16">
        <v>0</v>
      </c>
      <c r="M175" s="17" t="s">
        <v>14</v>
      </c>
      <c r="N175" s="17">
        <v>12</v>
      </c>
      <c r="O175" s="17" t="s">
        <v>13</v>
      </c>
      <c r="P175" s="18">
        <v>30</v>
      </c>
      <c r="Q175" s="19"/>
      <c r="R175" s="18"/>
      <c r="S175" s="18"/>
      <c r="T175" s="18"/>
      <c r="U175" s="20"/>
      <c r="V175" s="18"/>
      <c r="W175" s="21"/>
      <c r="X175" s="22" t="s">
        <v>882</v>
      </c>
      <c r="Y175" s="106" t="s">
        <v>1060</v>
      </c>
      <c r="Z175" s="47">
        <v>272</v>
      </c>
    </row>
    <row r="176" spans="1:26" ht="18" customHeight="1">
      <c r="A176" s="89">
        <f>VLOOKUP(Z176,貼付け!A:C,2,0)</f>
        <v>2692</v>
      </c>
      <c r="B176" s="10" t="s">
        <v>344</v>
      </c>
      <c r="C176" s="10" t="s">
        <v>345</v>
      </c>
      <c r="D176" s="10" t="s">
        <v>38</v>
      </c>
      <c r="E176" s="11" t="s">
        <v>1059</v>
      </c>
      <c r="F176" s="11" t="s">
        <v>169</v>
      </c>
      <c r="G176" s="12" t="s">
        <v>12</v>
      </c>
      <c r="H176" s="13" t="s">
        <v>16</v>
      </c>
      <c r="I176" s="10" t="s">
        <v>346</v>
      </c>
      <c r="J176" s="14">
        <v>9</v>
      </c>
      <c r="K176" s="15" t="s">
        <v>13</v>
      </c>
      <c r="L176" s="16">
        <v>0</v>
      </c>
      <c r="M176" s="17" t="s">
        <v>14</v>
      </c>
      <c r="N176" s="17">
        <v>11</v>
      </c>
      <c r="O176" s="17" t="s">
        <v>13</v>
      </c>
      <c r="P176" s="18">
        <v>30</v>
      </c>
      <c r="Q176" s="19"/>
      <c r="R176" s="18"/>
      <c r="S176" s="18"/>
      <c r="T176" s="18"/>
      <c r="U176" s="20"/>
      <c r="V176" s="18"/>
      <c r="W176" s="21"/>
      <c r="X176" s="22" t="s">
        <v>620</v>
      </c>
      <c r="Y176" s="106" t="s">
        <v>16</v>
      </c>
      <c r="Z176" s="47">
        <v>273</v>
      </c>
    </row>
    <row r="177" spans="1:26" ht="18" customHeight="1">
      <c r="A177" s="89">
        <f>VLOOKUP(Z177,貼付け!A:C,2,0)</f>
        <v>2421</v>
      </c>
      <c r="B177" s="10" t="s">
        <v>36</v>
      </c>
      <c r="C177" s="10" t="s">
        <v>37</v>
      </c>
      <c r="D177" s="10" t="s">
        <v>38</v>
      </c>
      <c r="E177" s="11" t="s">
        <v>1061</v>
      </c>
      <c r="F177" s="11" t="s">
        <v>39</v>
      </c>
      <c r="G177" s="12" t="s">
        <v>12</v>
      </c>
      <c r="H177" s="13" t="s">
        <v>16</v>
      </c>
      <c r="I177" s="10" t="s">
        <v>40</v>
      </c>
      <c r="J177" s="14">
        <v>11</v>
      </c>
      <c r="K177" s="15" t="s">
        <v>13</v>
      </c>
      <c r="L177" s="16">
        <v>0</v>
      </c>
      <c r="M177" s="17" t="s">
        <v>14</v>
      </c>
      <c r="N177" s="17">
        <v>13</v>
      </c>
      <c r="O177" s="17" t="s">
        <v>13</v>
      </c>
      <c r="P177" s="18">
        <v>0</v>
      </c>
      <c r="Q177" s="19">
        <v>13</v>
      </c>
      <c r="R177" s="18" t="s">
        <v>13</v>
      </c>
      <c r="S177" s="18">
        <v>0</v>
      </c>
      <c r="T177" s="18" t="s">
        <v>14</v>
      </c>
      <c r="U177" s="20">
        <v>17</v>
      </c>
      <c r="V177" s="18" t="s">
        <v>13</v>
      </c>
      <c r="W177" s="21">
        <v>0</v>
      </c>
      <c r="X177" s="22" t="s">
        <v>616</v>
      </c>
      <c r="Y177" s="106" t="s">
        <v>2964</v>
      </c>
      <c r="Z177" s="47">
        <v>288</v>
      </c>
    </row>
    <row r="178" spans="1:26" ht="18" customHeight="1">
      <c r="A178" s="89">
        <f>VLOOKUP(Z178,貼付け!A:C,2,0)</f>
        <v>1467</v>
      </c>
      <c r="B178" s="10" t="s">
        <v>524</v>
      </c>
      <c r="C178" s="10" t="s">
        <v>883</v>
      </c>
      <c r="D178" s="10" t="s">
        <v>758</v>
      </c>
      <c r="E178" s="11" t="s">
        <v>884</v>
      </c>
      <c r="F178" s="11" t="s">
        <v>78</v>
      </c>
      <c r="G178" s="12" t="s">
        <v>12</v>
      </c>
      <c r="H178" s="13" t="s">
        <v>16</v>
      </c>
      <c r="I178" s="10" t="s">
        <v>2751</v>
      </c>
      <c r="J178" s="14">
        <v>9</v>
      </c>
      <c r="K178" s="15" t="s">
        <v>13</v>
      </c>
      <c r="L178" s="16">
        <v>0</v>
      </c>
      <c r="M178" s="17" t="s">
        <v>14</v>
      </c>
      <c r="N178" s="17">
        <v>15</v>
      </c>
      <c r="O178" s="17" t="s">
        <v>13</v>
      </c>
      <c r="P178" s="18">
        <v>0</v>
      </c>
      <c r="Q178" s="19"/>
      <c r="R178" s="18"/>
      <c r="S178" s="18"/>
      <c r="T178" s="18"/>
      <c r="U178" s="20"/>
      <c r="V178" s="18"/>
      <c r="W178" s="21"/>
      <c r="X178" s="22" t="s">
        <v>1096</v>
      </c>
      <c r="Y178" s="106" t="s">
        <v>2965</v>
      </c>
      <c r="Z178" s="47">
        <v>280</v>
      </c>
    </row>
    <row r="179" spans="1:26" ht="18" customHeight="1">
      <c r="A179" s="89">
        <f>VLOOKUP(Z179,貼付け!A:C,2,0)</f>
        <v>2564</v>
      </c>
      <c r="B179" s="10" t="s">
        <v>2476</v>
      </c>
      <c r="C179" s="10" t="s">
        <v>223</v>
      </c>
      <c r="D179" s="10" t="s">
        <v>191</v>
      </c>
      <c r="E179" s="11" t="s">
        <v>2659</v>
      </c>
      <c r="F179" s="11" t="s">
        <v>29</v>
      </c>
      <c r="G179" s="12" t="s">
        <v>12</v>
      </c>
      <c r="H179" s="13" t="s">
        <v>16</v>
      </c>
      <c r="I179" s="10" t="s">
        <v>898</v>
      </c>
      <c r="J179" s="14">
        <v>9</v>
      </c>
      <c r="K179" s="15" t="s">
        <v>13</v>
      </c>
      <c r="L179" s="16">
        <v>30</v>
      </c>
      <c r="M179" s="17" t="s">
        <v>14</v>
      </c>
      <c r="N179" s="17">
        <v>12</v>
      </c>
      <c r="O179" s="17" t="s">
        <v>13</v>
      </c>
      <c r="P179" s="18">
        <v>30</v>
      </c>
      <c r="Q179" s="19">
        <v>13</v>
      </c>
      <c r="R179" s="18" t="s">
        <v>13</v>
      </c>
      <c r="S179" s="18">
        <v>30</v>
      </c>
      <c r="T179" s="18" t="s">
        <v>14</v>
      </c>
      <c r="U179" s="20">
        <v>16</v>
      </c>
      <c r="V179" s="18" t="s">
        <v>13</v>
      </c>
      <c r="W179" s="21">
        <v>30</v>
      </c>
      <c r="X179" s="22" t="s">
        <v>917</v>
      </c>
      <c r="Y179" s="106" t="s">
        <v>1135</v>
      </c>
      <c r="Z179" s="47">
        <v>141</v>
      </c>
    </row>
    <row r="180" spans="1:26" ht="18" customHeight="1">
      <c r="A180" s="89">
        <f>VLOOKUP(Z180,貼付け!A:C,2,0)</f>
        <v>1186</v>
      </c>
      <c r="B180" s="10" t="s">
        <v>222</v>
      </c>
      <c r="C180" s="10" t="s">
        <v>223</v>
      </c>
      <c r="D180" s="10" t="s">
        <v>191</v>
      </c>
      <c r="E180" s="11" t="s">
        <v>224</v>
      </c>
      <c r="F180" s="11" t="s">
        <v>192</v>
      </c>
      <c r="G180" s="12" t="s">
        <v>12</v>
      </c>
      <c r="H180" s="13" t="s">
        <v>16</v>
      </c>
      <c r="I180" s="10" t="s">
        <v>225</v>
      </c>
      <c r="J180" s="14">
        <v>9</v>
      </c>
      <c r="K180" s="15" t="s">
        <v>13</v>
      </c>
      <c r="L180" s="16">
        <v>0</v>
      </c>
      <c r="M180" s="17" t="s">
        <v>14</v>
      </c>
      <c r="N180" s="17">
        <v>12</v>
      </c>
      <c r="O180" s="17" t="s">
        <v>13</v>
      </c>
      <c r="P180" s="18">
        <v>0</v>
      </c>
      <c r="Q180" s="19">
        <v>13</v>
      </c>
      <c r="R180" s="18" t="s">
        <v>13</v>
      </c>
      <c r="S180" s="18">
        <v>0</v>
      </c>
      <c r="T180" s="18" t="s">
        <v>14</v>
      </c>
      <c r="U180" s="20">
        <v>16</v>
      </c>
      <c r="V180" s="18" t="s">
        <v>13</v>
      </c>
      <c r="W180" s="21">
        <v>0</v>
      </c>
      <c r="X180" s="22" t="s">
        <v>621</v>
      </c>
      <c r="Y180" s="106" t="s">
        <v>1666</v>
      </c>
      <c r="Z180" s="47">
        <v>172</v>
      </c>
    </row>
    <row r="181" spans="1:26" ht="18" customHeight="1">
      <c r="A181" s="89">
        <f>VLOOKUP(Z181,貼付け!A:C,2,0)</f>
        <v>3061</v>
      </c>
      <c r="B181" s="10" t="s">
        <v>2146</v>
      </c>
      <c r="C181" s="10" t="s">
        <v>2145</v>
      </c>
      <c r="D181" s="10" t="s">
        <v>191</v>
      </c>
      <c r="E181" s="11" t="s">
        <v>2514</v>
      </c>
      <c r="F181" s="11" t="s">
        <v>29</v>
      </c>
      <c r="G181" s="12" t="s">
        <v>1084</v>
      </c>
      <c r="H181" s="59" t="s">
        <v>1120</v>
      </c>
      <c r="I181" s="10" t="s">
        <v>2149</v>
      </c>
      <c r="J181" s="14">
        <v>9</v>
      </c>
      <c r="K181" s="15" t="s">
        <v>13</v>
      </c>
      <c r="L181" s="16">
        <v>30</v>
      </c>
      <c r="M181" s="17" t="s">
        <v>14</v>
      </c>
      <c r="N181" s="17">
        <v>11</v>
      </c>
      <c r="O181" s="17" t="s">
        <v>13</v>
      </c>
      <c r="P181" s="18">
        <v>45</v>
      </c>
      <c r="Q181" s="19"/>
      <c r="R181" s="18"/>
      <c r="S181" s="18"/>
      <c r="T181" s="18"/>
      <c r="U181" s="20"/>
      <c r="V181" s="18"/>
      <c r="W181" s="21"/>
      <c r="X181" s="22"/>
      <c r="Y181" s="106" t="s">
        <v>16</v>
      </c>
      <c r="Z181" s="47">
        <v>179</v>
      </c>
    </row>
    <row r="182" spans="1:26" ht="18" customHeight="1">
      <c r="A182" s="89">
        <f>VLOOKUP(Z182,貼付け!A:C,2,0)</f>
        <v>2565</v>
      </c>
      <c r="B182" s="10" t="s">
        <v>1994</v>
      </c>
      <c r="C182" s="10" t="s">
        <v>946</v>
      </c>
      <c r="D182" s="10" t="s">
        <v>191</v>
      </c>
      <c r="E182" s="11" t="s">
        <v>947</v>
      </c>
      <c r="F182" s="11" t="s">
        <v>20</v>
      </c>
      <c r="G182" s="12" t="s">
        <v>12</v>
      </c>
      <c r="H182" s="13" t="s">
        <v>16</v>
      </c>
      <c r="I182" s="10" t="s">
        <v>948</v>
      </c>
      <c r="J182" s="14">
        <v>9</v>
      </c>
      <c r="K182" s="15" t="s">
        <v>13</v>
      </c>
      <c r="L182" s="16">
        <v>0</v>
      </c>
      <c r="M182" s="17" t="s">
        <v>14</v>
      </c>
      <c r="N182" s="17">
        <v>12</v>
      </c>
      <c r="O182" s="17" t="s">
        <v>13</v>
      </c>
      <c r="P182" s="18">
        <v>0</v>
      </c>
      <c r="Q182" s="19"/>
      <c r="R182" s="18"/>
      <c r="S182" s="18"/>
      <c r="T182" s="18"/>
      <c r="U182" s="20"/>
      <c r="V182" s="18"/>
      <c r="W182" s="21"/>
      <c r="X182" s="22" t="s">
        <v>2518</v>
      </c>
      <c r="Y182" s="106" t="s">
        <v>2519</v>
      </c>
      <c r="Z182" s="47">
        <v>182</v>
      </c>
    </row>
    <row r="183" spans="1:26" ht="18" customHeight="1">
      <c r="A183" s="89">
        <f>VLOOKUP(Z183,貼付け!A:C,2,0)</f>
        <v>2995</v>
      </c>
      <c r="B183" s="10" t="s">
        <v>1978</v>
      </c>
      <c r="C183" s="10" t="s">
        <v>1975</v>
      </c>
      <c r="D183" s="10" t="s">
        <v>191</v>
      </c>
      <c r="E183" s="11" t="s">
        <v>1977</v>
      </c>
      <c r="F183" s="11" t="s">
        <v>20</v>
      </c>
      <c r="G183" s="12" t="s">
        <v>15</v>
      </c>
      <c r="H183" s="13" t="s">
        <v>17</v>
      </c>
      <c r="I183" s="10" t="s">
        <v>1980</v>
      </c>
      <c r="J183" s="14">
        <v>9</v>
      </c>
      <c r="K183" s="15" t="s">
        <v>13</v>
      </c>
      <c r="L183" s="16">
        <v>0</v>
      </c>
      <c r="M183" s="17" t="s">
        <v>14</v>
      </c>
      <c r="N183" s="17">
        <v>12</v>
      </c>
      <c r="O183" s="17" t="s">
        <v>13</v>
      </c>
      <c r="P183" s="18">
        <v>0</v>
      </c>
      <c r="Q183" s="19">
        <v>13</v>
      </c>
      <c r="R183" s="18" t="s">
        <v>13</v>
      </c>
      <c r="S183" s="18">
        <v>0</v>
      </c>
      <c r="T183" s="18" t="s">
        <v>14</v>
      </c>
      <c r="U183" s="20">
        <v>17</v>
      </c>
      <c r="V183" s="18" t="s">
        <v>13</v>
      </c>
      <c r="W183" s="21">
        <v>0</v>
      </c>
      <c r="X183" s="22" t="s">
        <v>2549</v>
      </c>
      <c r="Y183" s="106" t="s">
        <v>16</v>
      </c>
      <c r="Z183" s="47">
        <v>211</v>
      </c>
    </row>
    <row r="184" spans="1:26" ht="18" customHeight="1">
      <c r="A184" s="89">
        <f>VLOOKUP(Z184,貼付け!A:C,2,0)</f>
        <v>1833</v>
      </c>
      <c r="B184" s="10" t="s">
        <v>189</v>
      </c>
      <c r="C184" s="10" t="s">
        <v>2579</v>
      </c>
      <c r="D184" s="10" t="s">
        <v>191</v>
      </c>
      <c r="E184" s="11" t="s">
        <v>2580</v>
      </c>
      <c r="F184" s="11" t="s">
        <v>29</v>
      </c>
      <c r="G184" s="12" t="s">
        <v>12</v>
      </c>
      <c r="H184" s="13" t="s">
        <v>16</v>
      </c>
      <c r="I184" s="10" t="s">
        <v>193</v>
      </c>
      <c r="J184" s="14">
        <v>10</v>
      </c>
      <c r="K184" s="15" t="s">
        <v>13</v>
      </c>
      <c r="L184" s="16">
        <v>0</v>
      </c>
      <c r="M184" s="17" t="s">
        <v>14</v>
      </c>
      <c r="N184" s="17">
        <v>12</v>
      </c>
      <c r="O184" s="17" t="s">
        <v>13</v>
      </c>
      <c r="P184" s="18">
        <v>0</v>
      </c>
      <c r="Q184" s="19">
        <v>14</v>
      </c>
      <c r="R184" s="18" t="s">
        <v>13</v>
      </c>
      <c r="S184" s="18">
        <v>0</v>
      </c>
      <c r="T184" s="18" t="s">
        <v>14</v>
      </c>
      <c r="U184" s="20">
        <v>17</v>
      </c>
      <c r="V184" s="18" t="s">
        <v>13</v>
      </c>
      <c r="W184" s="21">
        <v>0</v>
      </c>
      <c r="X184" s="22" t="s">
        <v>1097</v>
      </c>
      <c r="Y184" s="106" t="s">
        <v>2678</v>
      </c>
      <c r="Z184" s="47">
        <v>241</v>
      </c>
    </row>
    <row r="185" spans="1:26" ht="18" customHeight="1">
      <c r="A185" s="89">
        <f>VLOOKUP(Z185,貼付け!A:C,2,0)</f>
        <v>871</v>
      </c>
      <c r="B185" s="10" t="s">
        <v>2262</v>
      </c>
      <c r="C185" s="10" t="s">
        <v>2763</v>
      </c>
      <c r="D185" s="10" t="s">
        <v>191</v>
      </c>
      <c r="E185" s="11" t="s">
        <v>2764</v>
      </c>
      <c r="F185" s="11" t="s">
        <v>39</v>
      </c>
      <c r="G185" s="12" t="s">
        <v>1084</v>
      </c>
      <c r="H185" s="59" t="s">
        <v>1120</v>
      </c>
      <c r="I185" s="10" t="s">
        <v>2765</v>
      </c>
      <c r="J185" s="14">
        <v>9</v>
      </c>
      <c r="K185" s="15" t="s">
        <v>13</v>
      </c>
      <c r="L185" s="16">
        <v>0</v>
      </c>
      <c r="M185" s="17" t="s">
        <v>14</v>
      </c>
      <c r="N185" s="17">
        <v>13</v>
      </c>
      <c r="O185" s="17" t="s">
        <v>13</v>
      </c>
      <c r="P185" s="18">
        <v>30</v>
      </c>
      <c r="Q185" s="19"/>
      <c r="R185" s="18"/>
      <c r="S185" s="18"/>
      <c r="T185" s="18"/>
      <c r="U185" s="20"/>
      <c r="V185" s="18"/>
      <c r="W185" s="21"/>
      <c r="X185" s="22" t="s">
        <v>2766</v>
      </c>
      <c r="Y185" s="106" t="s">
        <v>2767</v>
      </c>
      <c r="Z185" s="47">
        <v>306</v>
      </c>
    </row>
    <row r="186" spans="1:26" ht="18" customHeight="1">
      <c r="A186" s="89">
        <f>VLOOKUP(Z186,貼付け!A:C,2,0)</f>
        <v>2616</v>
      </c>
      <c r="B186" s="10" t="s">
        <v>512</v>
      </c>
      <c r="C186" s="10" t="s">
        <v>760</v>
      </c>
      <c r="D186" s="10" t="s">
        <v>191</v>
      </c>
      <c r="E186" s="11" t="s">
        <v>2795</v>
      </c>
      <c r="F186" s="11" t="s">
        <v>20</v>
      </c>
      <c r="G186" s="12" t="s">
        <v>12</v>
      </c>
      <c r="H186" s="13" t="s">
        <v>16</v>
      </c>
      <c r="I186" s="23" t="s">
        <v>1127</v>
      </c>
      <c r="J186" s="14">
        <v>9</v>
      </c>
      <c r="K186" s="15" t="s">
        <v>13</v>
      </c>
      <c r="L186" s="16">
        <v>0</v>
      </c>
      <c r="M186" s="17" t="s">
        <v>14</v>
      </c>
      <c r="N186" s="17">
        <v>12</v>
      </c>
      <c r="O186" s="17" t="s">
        <v>13</v>
      </c>
      <c r="P186" s="18">
        <v>0</v>
      </c>
      <c r="Q186" s="19">
        <v>12</v>
      </c>
      <c r="R186" s="18" t="s">
        <v>13</v>
      </c>
      <c r="S186" s="18">
        <v>0</v>
      </c>
      <c r="T186" s="18" t="s">
        <v>14</v>
      </c>
      <c r="U186" s="20">
        <v>15</v>
      </c>
      <c r="V186" s="18" t="s">
        <v>13</v>
      </c>
      <c r="W186" s="21">
        <v>0</v>
      </c>
      <c r="X186" s="22"/>
      <c r="Y186" s="106" t="s">
        <v>2797</v>
      </c>
      <c r="Z186" s="47">
        <v>342</v>
      </c>
    </row>
    <row r="187" spans="1:26" ht="18" customHeight="1">
      <c r="A187" s="89">
        <f>VLOOKUP(Z187,貼付け!A:C,2,0)</f>
        <v>3003</v>
      </c>
      <c r="B187" s="10" t="s">
        <v>1866</v>
      </c>
      <c r="C187" s="10" t="s">
        <v>761</v>
      </c>
      <c r="D187" s="10" t="s">
        <v>312</v>
      </c>
      <c r="E187" s="11" t="s">
        <v>1861</v>
      </c>
      <c r="F187" s="11" t="s">
        <v>29</v>
      </c>
      <c r="G187" s="12" t="s">
        <v>1084</v>
      </c>
      <c r="H187" s="59" t="s">
        <v>1120</v>
      </c>
      <c r="I187" s="10" t="s">
        <v>1867</v>
      </c>
      <c r="J187" s="14">
        <v>10</v>
      </c>
      <c r="K187" s="15" t="s">
        <v>13</v>
      </c>
      <c r="L187" s="16">
        <v>0</v>
      </c>
      <c r="M187" s="17" t="s">
        <v>14</v>
      </c>
      <c r="N187" s="17">
        <v>12</v>
      </c>
      <c r="O187" s="17" t="s">
        <v>13</v>
      </c>
      <c r="P187" s="18">
        <v>0</v>
      </c>
      <c r="Q187" s="19">
        <v>13</v>
      </c>
      <c r="R187" s="18" t="s">
        <v>13</v>
      </c>
      <c r="S187" s="18">
        <v>0</v>
      </c>
      <c r="T187" s="18" t="s">
        <v>14</v>
      </c>
      <c r="U187" s="20">
        <v>16</v>
      </c>
      <c r="V187" s="18" t="s">
        <v>13</v>
      </c>
      <c r="W187" s="21">
        <v>0</v>
      </c>
      <c r="X187" s="22" t="s">
        <v>2429</v>
      </c>
      <c r="Y187" s="106" t="s">
        <v>2966</v>
      </c>
      <c r="Z187" s="47">
        <v>94</v>
      </c>
    </row>
    <row r="188" spans="1:26" ht="18" customHeight="1">
      <c r="A188" s="89">
        <f>VLOOKUP(Z188,貼付け!A:C,2,0)</f>
        <v>248</v>
      </c>
      <c r="B188" s="10" t="s">
        <v>310</v>
      </c>
      <c r="C188" s="10" t="s">
        <v>311</v>
      </c>
      <c r="D188" s="10" t="s">
        <v>312</v>
      </c>
      <c r="E188" s="11" t="s">
        <v>313</v>
      </c>
      <c r="F188" s="11" t="s">
        <v>20</v>
      </c>
      <c r="G188" s="12" t="s">
        <v>12</v>
      </c>
      <c r="H188" s="13" t="s">
        <v>16</v>
      </c>
      <c r="I188" s="10" t="s">
        <v>622</v>
      </c>
      <c r="J188" s="14">
        <v>8</v>
      </c>
      <c r="K188" s="15" t="s">
        <v>13</v>
      </c>
      <c r="L188" s="16">
        <v>30</v>
      </c>
      <c r="M188" s="17" t="s">
        <v>14</v>
      </c>
      <c r="N188" s="17">
        <v>12</v>
      </c>
      <c r="O188" s="17" t="s">
        <v>13</v>
      </c>
      <c r="P188" s="18">
        <v>30</v>
      </c>
      <c r="Q188" s="19"/>
      <c r="R188" s="18"/>
      <c r="S188" s="18"/>
      <c r="T188" s="18"/>
      <c r="U188" s="20"/>
      <c r="V188" s="18"/>
      <c r="W188" s="21"/>
      <c r="X188" s="22"/>
      <c r="Y188" s="106" t="s">
        <v>2491</v>
      </c>
      <c r="Z188" s="47">
        <v>156</v>
      </c>
    </row>
    <row r="189" spans="1:26" ht="18" customHeight="1">
      <c r="A189" s="89">
        <f>VLOOKUP(Z189,貼付け!A:C,2,0)</f>
        <v>11</v>
      </c>
      <c r="B189" s="10" t="s">
        <v>2245</v>
      </c>
      <c r="C189" s="10" t="s">
        <v>262</v>
      </c>
      <c r="D189" s="10" t="s">
        <v>247</v>
      </c>
      <c r="E189" s="11" t="s">
        <v>263</v>
      </c>
      <c r="F189" s="11" t="s">
        <v>52</v>
      </c>
      <c r="G189" s="12" t="s">
        <v>12</v>
      </c>
      <c r="H189" s="13" t="s">
        <v>16</v>
      </c>
      <c r="I189" s="10" t="s">
        <v>264</v>
      </c>
      <c r="J189" s="14">
        <v>9</v>
      </c>
      <c r="K189" s="15" t="s">
        <v>13</v>
      </c>
      <c r="L189" s="16">
        <v>0</v>
      </c>
      <c r="M189" s="17" t="s">
        <v>14</v>
      </c>
      <c r="N189" s="17">
        <v>12</v>
      </c>
      <c r="O189" s="17" t="s">
        <v>13</v>
      </c>
      <c r="P189" s="18">
        <v>0</v>
      </c>
      <c r="Q189" s="19">
        <v>12</v>
      </c>
      <c r="R189" s="18" t="s">
        <v>13</v>
      </c>
      <c r="S189" s="18">
        <v>0</v>
      </c>
      <c r="T189" s="18" t="s">
        <v>14</v>
      </c>
      <c r="U189" s="20">
        <v>15</v>
      </c>
      <c r="V189" s="18" t="s">
        <v>13</v>
      </c>
      <c r="W189" s="21">
        <v>0</v>
      </c>
      <c r="X189" s="22"/>
      <c r="Y189" s="106" t="s">
        <v>2694</v>
      </c>
      <c r="Z189" s="47">
        <v>42</v>
      </c>
    </row>
    <row r="190" spans="1:26" ht="18" customHeight="1">
      <c r="A190" s="89">
        <f>VLOOKUP(Z190,貼付け!A:C,2,0)</f>
        <v>1692</v>
      </c>
      <c r="B190" s="10" t="s">
        <v>1945</v>
      </c>
      <c r="C190" s="10" t="s">
        <v>246</v>
      </c>
      <c r="D190" s="10" t="s">
        <v>247</v>
      </c>
      <c r="E190" s="11" t="s">
        <v>1944</v>
      </c>
      <c r="F190" s="11" t="s">
        <v>29</v>
      </c>
      <c r="G190" s="12" t="s">
        <v>1084</v>
      </c>
      <c r="H190" s="59" t="s">
        <v>1120</v>
      </c>
      <c r="I190" s="10" t="s">
        <v>248</v>
      </c>
      <c r="J190" s="14">
        <v>9</v>
      </c>
      <c r="K190" s="15" t="s">
        <v>13</v>
      </c>
      <c r="L190" s="16">
        <v>0</v>
      </c>
      <c r="M190" s="17" t="s">
        <v>14</v>
      </c>
      <c r="N190" s="17">
        <v>12</v>
      </c>
      <c r="O190" s="17" t="s">
        <v>13</v>
      </c>
      <c r="P190" s="18">
        <v>0</v>
      </c>
      <c r="Q190" s="19">
        <v>13</v>
      </c>
      <c r="R190" s="18" t="s">
        <v>13</v>
      </c>
      <c r="S190" s="18">
        <v>0</v>
      </c>
      <c r="T190" s="18" t="s">
        <v>14</v>
      </c>
      <c r="U190" s="20">
        <v>16</v>
      </c>
      <c r="V190" s="18" t="s">
        <v>13</v>
      </c>
      <c r="W190" s="21">
        <v>0</v>
      </c>
      <c r="X190" s="22" t="s">
        <v>2422</v>
      </c>
      <c r="Y190" s="106" t="s">
        <v>2967</v>
      </c>
      <c r="Z190" s="47">
        <v>90</v>
      </c>
    </row>
    <row r="191" spans="1:26" ht="18" customHeight="1">
      <c r="A191" s="89">
        <f>VLOOKUP(Z191,貼付け!A:C,2,0)</f>
        <v>515</v>
      </c>
      <c r="B191" s="10" t="s">
        <v>459</v>
      </c>
      <c r="C191" s="10" t="s">
        <v>623</v>
      </c>
      <c r="D191" s="10" t="s">
        <v>247</v>
      </c>
      <c r="E191" s="11" t="s">
        <v>624</v>
      </c>
      <c r="F191" s="11" t="s">
        <v>20</v>
      </c>
      <c r="G191" s="12" t="s">
        <v>12</v>
      </c>
      <c r="H191" s="13" t="s">
        <v>16</v>
      </c>
      <c r="I191" s="23" t="s">
        <v>625</v>
      </c>
      <c r="J191" s="14">
        <v>8</v>
      </c>
      <c r="K191" s="15" t="s">
        <v>13</v>
      </c>
      <c r="L191" s="16">
        <v>30</v>
      </c>
      <c r="M191" s="17" t="s">
        <v>14</v>
      </c>
      <c r="N191" s="17">
        <v>12</v>
      </c>
      <c r="O191" s="17" t="s">
        <v>13</v>
      </c>
      <c r="P191" s="18">
        <v>30</v>
      </c>
      <c r="Q191" s="19"/>
      <c r="R191" s="18"/>
      <c r="S191" s="18"/>
      <c r="T191" s="18"/>
      <c r="U191" s="20"/>
      <c r="V191" s="18"/>
      <c r="W191" s="21"/>
      <c r="X191" s="22" t="s">
        <v>1098</v>
      </c>
      <c r="Y191" s="106" t="s">
        <v>2968</v>
      </c>
      <c r="Z191" s="47">
        <v>170</v>
      </c>
    </row>
    <row r="192" spans="1:26" ht="18" customHeight="1">
      <c r="A192" s="89">
        <f>VLOOKUP(Z192,貼付け!A:C,2,0)</f>
        <v>12</v>
      </c>
      <c r="B192" s="10" t="s">
        <v>508</v>
      </c>
      <c r="C192" s="10" t="s">
        <v>2666</v>
      </c>
      <c r="D192" s="10" t="s">
        <v>247</v>
      </c>
      <c r="E192" s="11" t="s">
        <v>2508</v>
      </c>
      <c r="F192" s="11" t="s">
        <v>39</v>
      </c>
      <c r="G192" s="12" t="s">
        <v>12</v>
      </c>
      <c r="H192" s="13" t="s">
        <v>16</v>
      </c>
      <c r="I192" s="23" t="s">
        <v>763</v>
      </c>
      <c r="J192" s="14">
        <v>0</v>
      </c>
      <c r="K192" s="15" t="s">
        <v>13</v>
      </c>
      <c r="L192" s="16">
        <v>0</v>
      </c>
      <c r="M192" s="17" t="s">
        <v>14</v>
      </c>
      <c r="N192" s="17">
        <v>12</v>
      </c>
      <c r="O192" s="17" t="s">
        <v>13</v>
      </c>
      <c r="P192" s="18">
        <v>0</v>
      </c>
      <c r="Q192" s="19">
        <v>12</v>
      </c>
      <c r="R192" s="18" t="s">
        <v>13</v>
      </c>
      <c r="S192" s="18">
        <v>0</v>
      </c>
      <c r="T192" s="18" t="s">
        <v>14</v>
      </c>
      <c r="U192" s="20">
        <v>24</v>
      </c>
      <c r="V192" s="18" t="s">
        <v>13</v>
      </c>
      <c r="W192" s="21">
        <v>0</v>
      </c>
      <c r="X192" s="22" t="s">
        <v>764</v>
      </c>
      <c r="Y192" s="106" t="s">
        <v>765</v>
      </c>
      <c r="Z192" s="47">
        <v>173</v>
      </c>
    </row>
    <row r="193" spans="1:26" ht="18" customHeight="1">
      <c r="A193" s="89">
        <f>VLOOKUP(Z193,貼付け!A:C,2,0)</f>
        <v>885</v>
      </c>
      <c r="B193" s="10" t="s">
        <v>384</v>
      </c>
      <c r="C193" s="10" t="s">
        <v>385</v>
      </c>
      <c r="D193" s="10" t="s">
        <v>33</v>
      </c>
      <c r="E193" s="11" t="s">
        <v>386</v>
      </c>
      <c r="F193" s="11" t="s">
        <v>20</v>
      </c>
      <c r="G193" s="12" t="s">
        <v>12</v>
      </c>
      <c r="H193" s="13" t="s">
        <v>16</v>
      </c>
      <c r="I193" s="10" t="s">
        <v>387</v>
      </c>
      <c r="J193" s="14">
        <v>9</v>
      </c>
      <c r="K193" s="15" t="s">
        <v>13</v>
      </c>
      <c r="L193" s="16">
        <v>0</v>
      </c>
      <c r="M193" s="17" t="s">
        <v>14</v>
      </c>
      <c r="N193" s="17">
        <v>12</v>
      </c>
      <c r="O193" s="17" t="s">
        <v>13</v>
      </c>
      <c r="P193" s="18">
        <v>0</v>
      </c>
      <c r="Q193" s="19"/>
      <c r="R193" s="18"/>
      <c r="S193" s="18"/>
      <c r="T193" s="18"/>
      <c r="U193" s="20"/>
      <c r="V193" s="18"/>
      <c r="W193" s="21"/>
      <c r="X193" s="22" t="s">
        <v>2348</v>
      </c>
      <c r="Y193" s="106" t="s">
        <v>2633</v>
      </c>
      <c r="Z193" s="47">
        <v>13</v>
      </c>
    </row>
    <row r="194" spans="1:26" ht="18" customHeight="1">
      <c r="A194" s="89">
        <f>VLOOKUP(Z194,貼付け!A:C,2,0)</f>
        <v>1597</v>
      </c>
      <c r="B194" s="10" t="s">
        <v>79</v>
      </c>
      <c r="C194" s="10" t="s">
        <v>80</v>
      </c>
      <c r="D194" s="10" t="s">
        <v>33</v>
      </c>
      <c r="E194" s="11" t="s">
        <v>2368</v>
      </c>
      <c r="F194" s="11" t="s">
        <v>20</v>
      </c>
      <c r="G194" s="12" t="s">
        <v>12</v>
      </c>
      <c r="H194" s="13" t="s">
        <v>16</v>
      </c>
      <c r="I194" s="10" t="s">
        <v>81</v>
      </c>
      <c r="J194" s="14">
        <v>9</v>
      </c>
      <c r="K194" s="15" t="s">
        <v>13</v>
      </c>
      <c r="L194" s="16">
        <v>30</v>
      </c>
      <c r="M194" s="17" t="s">
        <v>14</v>
      </c>
      <c r="N194" s="17">
        <v>12</v>
      </c>
      <c r="O194" s="17" t="s">
        <v>13</v>
      </c>
      <c r="P194" s="18">
        <v>30</v>
      </c>
      <c r="Q194" s="19"/>
      <c r="R194" s="18"/>
      <c r="S194" s="18"/>
      <c r="T194" s="18"/>
      <c r="U194" s="20"/>
      <c r="V194" s="18"/>
      <c r="W194" s="21"/>
      <c r="X194" s="22" t="s">
        <v>685</v>
      </c>
      <c r="Y194" s="106" t="s">
        <v>2369</v>
      </c>
      <c r="Z194" s="47">
        <v>29</v>
      </c>
    </row>
    <row r="195" spans="1:26" ht="18" customHeight="1">
      <c r="A195" s="89">
        <f>VLOOKUP(Z195,貼付け!A:C,2,0)</f>
        <v>443</v>
      </c>
      <c r="B195" s="10" t="s">
        <v>108</v>
      </c>
      <c r="C195" s="10" t="s">
        <v>109</v>
      </c>
      <c r="D195" s="10" t="s">
        <v>33</v>
      </c>
      <c r="E195" s="11" t="s">
        <v>1067</v>
      </c>
      <c r="F195" s="11" t="s">
        <v>29</v>
      </c>
      <c r="G195" s="12" t="s">
        <v>12</v>
      </c>
      <c r="H195" s="13" t="s">
        <v>16</v>
      </c>
      <c r="I195" s="10" t="s">
        <v>110</v>
      </c>
      <c r="J195" s="14">
        <v>9</v>
      </c>
      <c r="K195" s="15" t="s">
        <v>13</v>
      </c>
      <c r="L195" s="16">
        <v>40</v>
      </c>
      <c r="M195" s="17" t="s">
        <v>14</v>
      </c>
      <c r="N195" s="17">
        <v>12</v>
      </c>
      <c r="O195" s="17" t="s">
        <v>13</v>
      </c>
      <c r="P195" s="18">
        <v>0</v>
      </c>
      <c r="Q195" s="19">
        <v>13</v>
      </c>
      <c r="R195" s="18" t="s">
        <v>13</v>
      </c>
      <c r="S195" s="18">
        <v>0</v>
      </c>
      <c r="T195" s="18" t="s">
        <v>14</v>
      </c>
      <c r="U195" s="20">
        <v>17</v>
      </c>
      <c r="V195" s="18" t="s">
        <v>13</v>
      </c>
      <c r="W195" s="21">
        <v>0</v>
      </c>
      <c r="X195" s="22" t="s">
        <v>627</v>
      </c>
      <c r="Y195" s="106" t="s">
        <v>2375</v>
      </c>
      <c r="Z195" s="47">
        <v>36</v>
      </c>
    </row>
    <row r="196" spans="1:26" ht="18" customHeight="1">
      <c r="A196" s="89">
        <f>VLOOKUP(Z196,貼付け!A:C,2,0)</f>
        <v>451</v>
      </c>
      <c r="B196" s="10" t="s">
        <v>31</v>
      </c>
      <c r="C196" s="10" t="s">
        <v>32</v>
      </c>
      <c r="D196" s="10" t="s">
        <v>33</v>
      </c>
      <c r="E196" s="11" t="s">
        <v>34</v>
      </c>
      <c r="F196" s="11" t="s">
        <v>78</v>
      </c>
      <c r="G196" s="12" t="s">
        <v>12</v>
      </c>
      <c r="H196" s="13" t="s">
        <v>16</v>
      </c>
      <c r="I196" s="10" t="s">
        <v>35</v>
      </c>
      <c r="J196" s="14">
        <v>8</v>
      </c>
      <c r="K196" s="15" t="s">
        <v>13</v>
      </c>
      <c r="L196" s="16">
        <v>30</v>
      </c>
      <c r="M196" s="17" t="s">
        <v>14</v>
      </c>
      <c r="N196" s="17">
        <v>12</v>
      </c>
      <c r="O196" s="17" t="s">
        <v>13</v>
      </c>
      <c r="P196" s="18">
        <v>0</v>
      </c>
      <c r="Q196" s="19">
        <v>17</v>
      </c>
      <c r="R196" s="18" t="s">
        <v>13</v>
      </c>
      <c r="S196" s="18">
        <v>30</v>
      </c>
      <c r="T196" s="18" t="s">
        <v>14</v>
      </c>
      <c r="U196" s="20">
        <v>20</v>
      </c>
      <c r="V196" s="18" t="s">
        <v>13</v>
      </c>
      <c r="W196" s="21">
        <v>0</v>
      </c>
      <c r="X196" s="22" t="s">
        <v>626</v>
      </c>
      <c r="Y196" s="106" t="s">
        <v>2393</v>
      </c>
      <c r="Z196" s="47">
        <v>61</v>
      </c>
    </row>
    <row r="197" spans="1:26" ht="18" customHeight="1">
      <c r="A197" s="89">
        <f>VLOOKUP(Z197,貼付け!A:C,2,0)</f>
        <v>108</v>
      </c>
      <c r="B197" s="10" t="s">
        <v>491</v>
      </c>
      <c r="C197" s="10" t="s">
        <v>686</v>
      </c>
      <c r="D197" s="10" t="s">
        <v>33</v>
      </c>
      <c r="E197" s="11" t="s">
        <v>687</v>
      </c>
      <c r="F197" s="11" t="s">
        <v>20</v>
      </c>
      <c r="G197" s="12" t="s">
        <v>12</v>
      </c>
      <c r="H197" s="13" t="s">
        <v>16</v>
      </c>
      <c r="I197" s="10" t="s">
        <v>688</v>
      </c>
      <c r="J197" s="14">
        <v>9</v>
      </c>
      <c r="K197" s="15" t="s">
        <v>13</v>
      </c>
      <c r="L197" s="16">
        <v>30</v>
      </c>
      <c r="M197" s="17" t="s">
        <v>14</v>
      </c>
      <c r="N197" s="17">
        <v>11</v>
      </c>
      <c r="O197" s="17" t="s">
        <v>13</v>
      </c>
      <c r="P197" s="18">
        <v>30</v>
      </c>
      <c r="Q197" s="19">
        <v>13</v>
      </c>
      <c r="R197" s="18" t="s">
        <v>13</v>
      </c>
      <c r="S197" s="18">
        <v>0</v>
      </c>
      <c r="T197" s="18" t="s">
        <v>14</v>
      </c>
      <c r="U197" s="20">
        <v>15</v>
      </c>
      <c r="V197" s="18" t="s">
        <v>13</v>
      </c>
      <c r="W197" s="21">
        <v>30</v>
      </c>
      <c r="X197" s="22"/>
      <c r="Y197" s="106" t="s">
        <v>2969</v>
      </c>
      <c r="Z197" s="47">
        <v>126</v>
      </c>
    </row>
    <row r="198" spans="1:26" ht="18" customHeight="1">
      <c r="A198" s="89">
        <f>VLOOKUP(Z198,貼付け!A:C,2,0)</f>
        <v>2880</v>
      </c>
      <c r="B198" s="10" t="s">
        <v>1063</v>
      </c>
      <c r="C198" s="10" t="s">
        <v>1064</v>
      </c>
      <c r="D198" s="10" t="s">
        <v>33</v>
      </c>
      <c r="E198" s="11" t="s">
        <v>2464</v>
      </c>
      <c r="F198" s="11" t="s">
        <v>20</v>
      </c>
      <c r="G198" s="12" t="s">
        <v>12</v>
      </c>
      <c r="H198" s="13" t="s">
        <v>16</v>
      </c>
      <c r="I198" s="10" t="s">
        <v>1065</v>
      </c>
      <c r="J198" s="14">
        <v>9</v>
      </c>
      <c r="K198" s="15" t="s">
        <v>13</v>
      </c>
      <c r="L198" s="16">
        <v>30</v>
      </c>
      <c r="M198" s="17" t="s">
        <v>14</v>
      </c>
      <c r="N198" s="17">
        <v>11</v>
      </c>
      <c r="O198" s="17" t="s">
        <v>13</v>
      </c>
      <c r="P198" s="18">
        <v>0</v>
      </c>
      <c r="Q198" s="19"/>
      <c r="R198" s="18"/>
      <c r="S198" s="18"/>
      <c r="T198" s="18"/>
      <c r="U198" s="20"/>
      <c r="V198" s="18"/>
      <c r="W198" s="21"/>
      <c r="X198" s="22"/>
      <c r="Y198" s="106" t="s">
        <v>2465</v>
      </c>
      <c r="Z198" s="47">
        <v>128</v>
      </c>
    </row>
    <row r="199" spans="1:26" ht="18" customHeight="1">
      <c r="A199" s="89">
        <f>VLOOKUP(Z199,貼付け!A:C,2,0)</f>
        <v>2516</v>
      </c>
      <c r="B199" s="10" t="s">
        <v>1066</v>
      </c>
      <c r="C199" s="10" t="s">
        <v>287</v>
      </c>
      <c r="D199" s="10" t="s">
        <v>33</v>
      </c>
      <c r="E199" s="11" t="s">
        <v>2478</v>
      </c>
      <c r="F199" s="11" t="s">
        <v>20</v>
      </c>
      <c r="G199" s="12" t="s">
        <v>15</v>
      </c>
      <c r="H199" s="13" t="s">
        <v>17</v>
      </c>
      <c r="I199" s="10" t="s">
        <v>288</v>
      </c>
      <c r="J199" s="14">
        <v>9</v>
      </c>
      <c r="K199" s="15" t="s">
        <v>13</v>
      </c>
      <c r="L199" s="16">
        <v>0</v>
      </c>
      <c r="M199" s="17" t="s">
        <v>14</v>
      </c>
      <c r="N199" s="17">
        <v>12</v>
      </c>
      <c r="O199" s="17" t="s">
        <v>13</v>
      </c>
      <c r="P199" s="18">
        <v>0</v>
      </c>
      <c r="Q199" s="19">
        <v>13</v>
      </c>
      <c r="R199" s="18" t="s">
        <v>13</v>
      </c>
      <c r="S199" s="18">
        <v>0</v>
      </c>
      <c r="T199" s="18" t="s">
        <v>14</v>
      </c>
      <c r="U199" s="20">
        <v>16</v>
      </c>
      <c r="V199" s="18" t="s">
        <v>13</v>
      </c>
      <c r="W199" s="21">
        <v>0</v>
      </c>
      <c r="X199" s="22" t="s">
        <v>2479</v>
      </c>
      <c r="Y199" s="106" t="s">
        <v>2480</v>
      </c>
      <c r="Z199" s="47">
        <v>145</v>
      </c>
    </row>
    <row r="200" spans="1:26" ht="18" customHeight="1">
      <c r="A200" s="89">
        <f>VLOOKUP(Z200,貼付け!A:C,2,0)</f>
        <v>1100</v>
      </c>
      <c r="B200" s="10" t="s">
        <v>1017</v>
      </c>
      <c r="C200" s="10" t="s">
        <v>1018</v>
      </c>
      <c r="D200" s="10" t="s">
        <v>33</v>
      </c>
      <c r="E200" s="11" t="s">
        <v>1019</v>
      </c>
      <c r="F200" s="11" t="s">
        <v>20</v>
      </c>
      <c r="G200" s="12" t="s">
        <v>12</v>
      </c>
      <c r="H200" s="13" t="s">
        <v>16</v>
      </c>
      <c r="I200" s="10" t="s">
        <v>1020</v>
      </c>
      <c r="J200" s="14">
        <v>8</v>
      </c>
      <c r="K200" s="15" t="s">
        <v>13</v>
      </c>
      <c r="L200" s="16">
        <v>30</v>
      </c>
      <c r="M200" s="17" t="s">
        <v>14</v>
      </c>
      <c r="N200" s="17">
        <v>12</v>
      </c>
      <c r="O200" s="17" t="s">
        <v>13</v>
      </c>
      <c r="P200" s="18">
        <v>30</v>
      </c>
      <c r="Q200" s="19"/>
      <c r="R200" s="18"/>
      <c r="S200" s="18"/>
      <c r="T200" s="18"/>
      <c r="U200" s="20"/>
      <c r="V200" s="18"/>
      <c r="W200" s="21"/>
      <c r="X200" s="22"/>
      <c r="Y200" s="106" t="s">
        <v>1068</v>
      </c>
      <c r="Z200" s="47">
        <v>223</v>
      </c>
    </row>
    <row r="201" spans="1:26" ht="18" customHeight="1">
      <c r="A201" s="89">
        <f>VLOOKUP(Z201,貼付け!A:C,2,0)</f>
        <v>447</v>
      </c>
      <c r="B201" s="10" t="s">
        <v>2253</v>
      </c>
      <c r="C201" s="10" t="s">
        <v>2588</v>
      </c>
      <c r="D201" s="10" t="s">
        <v>33</v>
      </c>
      <c r="E201" s="11" t="s">
        <v>2589</v>
      </c>
      <c r="F201" s="11" t="s">
        <v>20</v>
      </c>
      <c r="G201" s="12" t="s">
        <v>12</v>
      </c>
      <c r="H201" s="13" t="s">
        <v>16</v>
      </c>
      <c r="I201" s="10" t="s">
        <v>2590</v>
      </c>
      <c r="J201" s="14">
        <v>8</v>
      </c>
      <c r="K201" s="15" t="s">
        <v>13</v>
      </c>
      <c r="L201" s="16">
        <v>0</v>
      </c>
      <c r="M201" s="17" t="s">
        <v>14</v>
      </c>
      <c r="N201" s="17">
        <v>9</v>
      </c>
      <c r="O201" s="17" t="s">
        <v>13</v>
      </c>
      <c r="P201" s="18">
        <v>0</v>
      </c>
      <c r="Q201" s="19"/>
      <c r="R201" s="18"/>
      <c r="S201" s="18"/>
      <c r="T201" s="18"/>
      <c r="U201" s="20"/>
      <c r="V201" s="18"/>
      <c r="W201" s="21"/>
      <c r="X201" s="22"/>
      <c r="Y201" s="106" t="s">
        <v>2970</v>
      </c>
      <c r="Z201" s="47">
        <v>248</v>
      </c>
    </row>
    <row r="202" spans="1:26" ht="18" customHeight="1">
      <c r="A202" s="89">
        <f>VLOOKUP(Z202,貼付け!A:C,2,0)</f>
        <v>2900</v>
      </c>
      <c r="B202" s="10" t="s">
        <v>2281</v>
      </c>
      <c r="C202" s="10" t="s">
        <v>2317</v>
      </c>
      <c r="D202" s="10" t="s">
        <v>271</v>
      </c>
      <c r="E202" s="11" t="s">
        <v>2318</v>
      </c>
      <c r="F202" s="11" t="s">
        <v>20</v>
      </c>
      <c r="G202" s="12" t="s">
        <v>12</v>
      </c>
      <c r="H202" s="13" t="s">
        <v>16</v>
      </c>
      <c r="I202" s="10" t="s">
        <v>2323</v>
      </c>
      <c r="J202" s="14">
        <v>9</v>
      </c>
      <c r="K202" s="15" t="s">
        <v>13</v>
      </c>
      <c r="L202" s="16">
        <v>0</v>
      </c>
      <c r="M202" s="17" t="s">
        <v>14</v>
      </c>
      <c r="N202" s="17">
        <v>12</v>
      </c>
      <c r="O202" s="17" t="s">
        <v>13</v>
      </c>
      <c r="P202" s="18">
        <v>0</v>
      </c>
      <c r="Q202" s="19"/>
      <c r="R202" s="18"/>
      <c r="S202" s="18"/>
      <c r="T202" s="18"/>
      <c r="U202" s="20"/>
      <c r="V202" s="18"/>
      <c r="W202" s="21"/>
      <c r="X202" s="22" t="s">
        <v>2595</v>
      </c>
      <c r="Y202" s="106" t="s">
        <v>2682</v>
      </c>
      <c r="Z202" s="47">
        <v>250</v>
      </c>
    </row>
    <row r="203" spans="1:26" ht="18" customHeight="1">
      <c r="A203" s="89">
        <f>VLOOKUP(Z203,貼付け!A:C,2,0)</f>
        <v>9</v>
      </c>
      <c r="B203" s="10" t="s">
        <v>300</v>
      </c>
      <c r="C203" s="10" t="s">
        <v>301</v>
      </c>
      <c r="D203" s="10" t="s">
        <v>271</v>
      </c>
      <c r="E203" s="11" t="s">
        <v>302</v>
      </c>
      <c r="F203" s="11" t="s">
        <v>78</v>
      </c>
      <c r="G203" s="12" t="s">
        <v>12</v>
      </c>
      <c r="H203" s="13" t="s">
        <v>16</v>
      </c>
      <c r="I203" s="10" t="s">
        <v>628</v>
      </c>
      <c r="J203" s="14">
        <v>9</v>
      </c>
      <c r="K203" s="15" t="s">
        <v>13</v>
      </c>
      <c r="L203" s="16">
        <v>0</v>
      </c>
      <c r="M203" s="17" t="s">
        <v>14</v>
      </c>
      <c r="N203" s="17">
        <v>12</v>
      </c>
      <c r="O203" s="17" t="s">
        <v>13</v>
      </c>
      <c r="P203" s="18">
        <v>0</v>
      </c>
      <c r="Q203" s="19">
        <v>12</v>
      </c>
      <c r="R203" s="18" t="s">
        <v>13</v>
      </c>
      <c r="S203" s="18">
        <v>0</v>
      </c>
      <c r="T203" s="18" t="s">
        <v>14</v>
      </c>
      <c r="U203" s="20">
        <v>17</v>
      </c>
      <c r="V203" s="18" t="s">
        <v>13</v>
      </c>
      <c r="W203" s="21">
        <v>0</v>
      </c>
      <c r="X203" s="22" t="s">
        <v>629</v>
      </c>
      <c r="Y203" s="106" t="s">
        <v>1069</v>
      </c>
      <c r="Z203" s="47">
        <v>278</v>
      </c>
    </row>
    <row r="204" spans="1:26" ht="18" customHeight="1">
      <c r="A204" s="89">
        <f>VLOOKUP(Z204,貼付け!A:C,2,0)</f>
        <v>500</v>
      </c>
      <c r="B204" s="10" t="s">
        <v>269</v>
      </c>
      <c r="C204" s="10" t="s">
        <v>270</v>
      </c>
      <c r="D204" s="10" t="s">
        <v>271</v>
      </c>
      <c r="E204" s="11" t="s">
        <v>272</v>
      </c>
      <c r="F204" s="11" t="s">
        <v>29</v>
      </c>
      <c r="G204" s="12" t="s">
        <v>1084</v>
      </c>
      <c r="H204" s="59" t="s">
        <v>1120</v>
      </c>
      <c r="I204" s="10" t="s">
        <v>455</v>
      </c>
      <c r="J204" s="14"/>
      <c r="K204" s="15"/>
      <c r="L204" s="16"/>
      <c r="M204" s="17"/>
      <c r="N204" s="17"/>
      <c r="O204" s="17"/>
      <c r="P204" s="18"/>
      <c r="Q204" s="19">
        <v>15</v>
      </c>
      <c r="R204" s="18" t="s">
        <v>13</v>
      </c>
      <c r="S204" s="18">
        <v>0</v>
      </c>
      <c r="T204" s="18" t="s">
        <v>14</v>
      </c>
      <c r="U204" s="20">
        <v>16</v>
      </c>
      <c r="V204" s="18" t="s">
        <v>13</v>
      </c>
      <c r="W204" s="21">
        <v>0</v>
      </c>
      <c r="X204" s="22"/>
      <c r="Y204" s="106" t="s">
        <v>16</v>
      </c>
      <c r="Z204" s="47">
        <v>290</v>
      </c>
    </row>
    <row r="205" spans="1:26" ht="18" customHeight="1">
      <c r="A205" s="89">
        <f>VLOOKUP(Z205,貼付け!A:C,2,0)</f>
        <v>3072</v>
      </c>
      <c r="B205" s="10" t="s">
        <v>2286</v>
      </c>
      <c r="C205" s="10" t="s">
        <v>2790</v>
      </c>
      <c r="D205" s="10" t="s">
        <v>271</v>
      </c>
      <c r="E205" s="11" t="s">
        <v>2791</v>
      </c>
      <c r="F205" s="11" t="s">
        <v>20</v>
      </c>
      <c r="G205" s="12" t="s">
        <v>12</v>
      </c>
      <c r="H205" s="13" t="s">
        <v>16</v>
      </c>
      <c r="I205" s="10" t="s">
        <v>2792</v>
      </c>
      <c r="J205" s="14">
        <v>9</v>
      </c>
      <c r="K205" s="15" t="s">
        <v>13</v>
      </c>
      <c r="L205" s="16">
        <v>30</v>
      </c>
      <c r="M205" s="17" t="s">
        <v>14</v>
      </c>
      <c r="N205" s="17">
        <v>12</v>
      </c>
      <c r="O205" s="17" t="s">
        <v>13</v>
      </c>
      <c r="P205" s="18">
        <v>30</v>
      </c>
      <c r="Q205" s="19"/>
      <c r="R205" s="18"/>
      <c r="S205" s="18"/>
      <c r="T205" s="18"/>
      <c r="U205" s="20"/>
      <c r="V205" s="18"/>
      <c r="W205" s="21"/>
      <c r="X205" s="22" t="s">
        <v>2793</v>
      </c>
      <c r="Y205" s="106" t="s">
        <v>2794</v>
      </c>
      <c r="Z205" s="47">
        <v>336</v>
      </c>
    </row>
    <row r="206" spans="1:26" ht="18" customHeight="1">
      <c r="A206" s="89">
        <f>VLOOKUP(Z206,貼付け!A:C,2,0)</f>
        <v>1182</v>
      </c>
      <c r="B206" s="10" t="s">
        <v>235</v>
      </c>
      <c r="C206" s="10" t="s">
        <v>236</v>
      </c>
      <c r="D206" s="10" t="s">
        <v>237</v>
      </c>
      <c r="E206" s="11" t="s">
        <v>1071</v>
      </c>
      <c r="F206" s="11" t="s">
        <v>20</v>
      </c>
      <c r="G206" s="12" t="s">
        <v>12</v>
      </c>
      <c r="H206" s="13" t="s">
        <v>16</v>
      </c>
      <c r="I206" s="10" t="s">
        <v>238</v>
      </c>
      <c r="J206" s="14">
        <v>11</v>
      </c>
      <c r="K206" s="15" t="s">
        <v>13</v>
      </c>
      <c r="L206" s="16">
        <v>30</v>
      </c>
      <c r="M206" s="17" t="s">
        <v>14</v>
      </c>
      <c r="N206" s="17">
        <v>15</v>
      </c>
      <c r="O206" s="17" t="s">
        <v>13</v>
      </c>
      <c r="P206" s="18">
        <v>30</v>
      </c>
      <c r="Q206" s="19"/>
      <c r="R206" s="18"/>
      <c r="S206" s="18"/>
      <c r="T206" s="18"/>
      <c r="U206" s="20"/>
      <c r="V206" s="18"/>
      <c r="W206" s="21"/>
      <c r="X206" s="22"/>
      <c r="Y206" s="106" t="s">
        <v>2336</v>
      </c>
      <c r="Z206" s="47">
        <v>1</v>
      </c>
    </row>
    <row r="207" spans="1:26" ht="18" customHeight="1">
      <c r="A207" s="89">
        <f>VLOOKUP(Z207,貼付け!A:C,2,0)</f>
        <v>111</v>
      </c>
      <c r="B207" s="10" t="s">
        <v>2379</v>
      </c>
      <c r="C207" s="10" t="s">
        <v>397</v>
      </c>
      <c r="D207" s="10" t="s">
        <v>237</v>
      </c>
      <c r="E207" s="11" t="s">
        <v>2380</v>
      </c>
      <c r="F207" s="11" t="s">
        <v>29</v>
      </c>
      <c r="G207" s="12" t="s">
        <v>12</v>
      </c>
      <c r="H207" s="13" t="s">
        <v>16</v>
      </c>
      <c r="I207" s="10" t="s">
        <v>398</v>
      </c>
      <c r="J207" s="14"/>
      <c r="K207" s="15"/>
      <c r="L207" s="16"/>
      <c r="M207" s="17"/>
      <c r="N207" s="17"/>
      <c r="O207" s="17"/>
      <c r="P207" s="18"/>
      <c r="Q207" s="19">
        <v>13</v>
      </c>
      <c r="R207" s="18" t="s">
        <v>13</v>
      </c>
      <c r="S207" s="18">
        <v>0</v>
      </c>
      <c r="T207" s="18" t="s">
        <v>14</v>
      </c>
      <c r="U207" s="20">
        <v>16</v>
      </c>
      <c r="V207" s="18" t="s">
        <v>13</v>
      </c>
      <c r="W207" s="21">
        <v>0</v>
      </c>
      <c r="X207" s="22" t="s">
        <v>632</v>
      </c>
      <c r="Y207" s="106" t="s">
        <v>16</v>
      </c>
      <c r="Z207" s="47">
        <v>43</v>
      </c>
    </row>
    <row r="208" spans="1:26" ht="18" customHeight="1">
      <c r="A208" s="89">
        <f>VLOOKUP(Z208,貼付け!A:C,2,0)</f>
        <v>2607</v>
      </c>
      <c r="B208" s="10" t="s">
        <v>485</v>
      </c>
      <c r="C208" s="10" t="s">
        <v>689</v>
      </c>
      <c r="D208" s="10" t="s">
        <v>237</v>
      </c>
      <c r="E208" s="11" t="s">
        <v>690</v>
      </c>
      <c r="F208" s="11" t="s">
        <v>39</v>
      </c>
      <c r="G208" s="12" t="s">
        <v>15</v>
      </c>
      <c r="H208" s="13" t="s">
        <v>17</v>
      </c>
      <c r="I208" s="10" t="s">
        <v>691</v>
      </c>
      <c r="J208" s="14">
        <v>9</v>
      </c>
      <c r="K208" s="15" t="s">
        <v>13</v>
      </c>
      <c r="L208" s="16">
        <v>0</v>
      </c>
      <c r="M208" s="17" t="s">
        <v>14</v>
      </c>
      <c r="N208" s="17">
        <v>12</v>
      </c>
      <c r="O208" s="17" t="s">
        <v>13</v>
      </c>
      <c r="P208" s="18">
        <v>0</v>
      </c>
      <c r="Q208" s="19">
        <v>13</v>
      </c>
      <c r="R208" s="18" t="s">
        <v>13</v>
      </c>
      <c r="S208" s="18">
        <v>0</v>
      </c>
      <c r="T208" s="18" t="s">
        <v>14</v>
      </c>
      <c r="U208" s="20">
        <v>16</v>
      </c>
      <c r="V208" s="18" t="s">
        <v>13</v>
      </c>
      <c r="W208" s="21">
        <v>0</v>
      </c>
      <c r="X208" s="22"/>
      <c r="Y208" s="106" t="s">
        <v>16</v>
      </c>
      <c r="Z208" s="47">
        <v>48</v>
      </c>
    </row>
    <row r="209" spans="1:26" ht="18" customHeight="1">
      <c r="A209" s="89">
        <f>VLOOKUP(Z209,貼付け!A:C,2,0)</f>
        <v>110</v>
      </c>
      <c r="B209" s="10" t="s">
        <v>392</v>
      </c>
      <c r="C209" s="10" t="s">
        <v>393</v>
      </c>
      <c r="D209" s="10" t="s">
        <v>237</v>
      </c>
      <c r="E209" s="11" t="s">
        <v>394</v>
      </c>
      <c r="F209" s="11" t="s">
        <v>169</v>
      </c>
      <c r="G209" s="12" t="s">
        <v>12</v>
      </c>
      <c r="H209" s="13" t="s">
        <v>16</v>
      </c>
      <c r="I209" s="10" t="s">
        <v>395</v>
      </c>
      <c r="J209" s="14">
        <v>9</v>
      </c>
      <c r="K209" s="15" t="s">
        <v>13</v>
      </c>
      <c r="L209" s="16">
        <v>0</v>
      </c>
      <c r="M209" s="17" t="s">
        <v>14</v>
      </c>
      <c r="N209" s="17">
        <v>10</v>
      </c>
      <c r="O209" s="17" t="s">
        <v>13</v>
      </c>
      <c r="P209" s="18">
        <v>0</v>
      </c>
      <c r="Q209" s="19"/>
      <c r="R209" s="18"/>
      <c r="S209" s="18"/>
      <c r="T209" s="18"/>
      <c r="U209" s="20"/>
      <c r="V209" s="18"/>
      <c r="W209" s="21"/>
      <c r="X209" s="22" t="s">
        <v>630</v>
      </c>
      <c r="Y209" s="106" t="s">
        <v>631</v>
      </c>
      <c r="Z209" s="47">
        <v>118</v>
      </c>
    </row>
    <row r="210" spans="1:26" ht="18" customHeight="1">
      <c r="A210" s="89">
        <f>VLOOKUP(Z210,貼付け!A:C,2,0)</f>
        <v>2453</v>
      </c>
      <c r="B210" s="10" t="s">
        <v>2509</v>
      </c>
      <c r="C210" s="10" t="s">
        <v>724</v>
      </c>
      <c r="D210" s="10" t="s">
        <v>237</v>
      </c>
      <c r="E210" s="11" t="s">
        <v>2510</v>
      </c>
      <c r="F210" s="11" t="s">
        <v>169</v>
      </c>
      <c r="G210" s="12" t="s">
        <v>12</v>
      </c>
      <c r="H210" s="13" t="s">
        <v>16</v>
      </c>
      <c r="I210" s="10" t="s">
        <v>725</v>
      </c>
      <c r="J210" s="14">
        <v>9</v>
      </c>
      <c r="K210" s="15" t="s">
        <v>13</v>
      </c>
      <c r="L210" s="16">
        <v>0</v>
      </c>
      <c r="M210" s="17" t="s">
        <v>14</v>
      </c>
      <c r="N210" s="17">
        <v>12</v>
      </c>
      <c r="O210" s="17" t="s">
        <v>13</v>
      </c>
      <c r="P210" s="18">
        <v>0</v>
      </c>
      <c r="Q210" s="19">
        <v>12</v>
      </c>
      <c r="R210" s="18" t="s">
        <v>13</v>
      </c>
      <c r="S210" s="18">
        <v>0</v>
      </c>
      <c r="T210" s="18" t="s">
        <v>14</v>
      </c>
      <c r="U210" s="20">
        <v>16</v>
      </c>
      <c r="V210" s="18" t="s">
        <v>13</v>
      </c>
      <c r="W210" s="21">
        <v>0</v>
      </c>
      <c r="X210" s="22" t="s">
        <v>2511</v>
      </c>
      <c r="Y210" s="106" t="s">
        <v>16</v>
      </c>
      <c r="Z210" s="47">
        <v>174</v>
      </c>
    </row>
    <row r="211" spans="1:26" ht="18" customHeight="1">
      <c r="A211" s="89">
        <f>VLOOKUP(Z211,貼付け!A:C,2,0)</f>
        <v>1545</v>
      </c>
      <c r="B211" s="10" t="s">
        <v>2273</v>
      </c>
      <c r="C211" s="10" t="s">
        <v>2328</v>
      </c>
      <c r="D211" s="10" t="s">
        <v>237</v>
      </c>
      <c r="E211" s="11" t="s">
        <v>2546</v>
      </c>
      <c r="F211" s="11" t="s">
        <v>39</v>
      </c>
      <c r="G211" s="12" t="s">
        <v>12</v>
      </c>
      <c r="H211" s="13" t="s">
        <v>16</v>
      </c>
      <c r="I211" s="10" t="s">
        <v>2547</v>
      </c>
      <c r="J211" s="14">
        <v>10</v>
      </c>
      <c r="K211" s="15" t="s">
        <v>13</v>
      </c>
      <c r="L211" s="16">
        <v>0</v>
      </c>
      <c r="M211" s="17" t="s">
        <v>14</v>
      </c>
      <c r="N211" s="17">
        <v>16</v>
      </c>
      <c r="O211" s="17" t="s">
        <v>13</v>
      </c>
      <c r="P211" s="18">
        <v>0</v>
      </c>
      <c r="Q211" s="19"/>
      <c r="R211" s="18"/>
      <c r="S211" s="18"/>
      <c r="T211" s="18"/>
      <c r="U211" s="20"/>
      <c r="V211" s="18"/>
      <c r="W211" s="21"/>
      <c r="X211" s="22" t="s">
        <v>2548</v>
      </c>
      <c r="Y211" s="106" t="s">
        <v>2971</v>
      </c>
      <c r="Z211" s="47">
        <v>206</v>
      </c>
    </row>
    <row r="212" spans="1:26" ht="18" customHeight="1">
      <c r="A212" s="89">
        <f>VLOOKUP(Z212,貼付け!A:C,2,0)</f>
        <v>1780</v>
      </c>
      <c r="B212" s="10" t="s">
        <v>1124</v>
      </c>
      <c r="C212" s="10" t="s">
        <v>403</v>
      </c>
      <c r="D212" s="10" t="s">
        <v>237</v>
      </c>
      <c r="E212" s="11" t="s">
        <v>1125</v>
      </c>
      <c r="F212" s="11" t="s">
        <v>52</v>
      </c>
      <c r="G212" s="12" t="s">
        <v>12</v>
      </c>
      <c r="H212" s="13" t="s">
        <v>16</v>
      </c>
      <c r="I212" s="10" t="s">
        <v>456</v>
      </c>
      <c r="J212" s="14">
        <v>9</v>
      </c>
      <c r="K212" s="15" t="s">
        <v>13</v>
      </c>
      <c r="L212" s="16">
        <v>0</v>
      </c>
      <c r="M212" s="17" t="s">
        <v>14</v>
      </c>
      <c r="N212" s="17">
        <v>13</v>
      </c>
      <c r="O212" s="17" t="s">
        <v>13</v>
      </c>
      <c r="P212" s="18">
        <v>0</v>
      </c>
      <c r="Q212" s="19"/>
      <c r="R212" s="18"/>
      <c r="S212" s="18"/>
      <c r="T212" s="18"/>
      <c r="U212" s="20"/>
      <c r="V212" s="18"/>
      <c r="W212" s="21"/>
      <c r="X212" s="22" t="s">
        <v>633</v>
      </c>
      <c r="Y212" s="106" t="s">
        <v>2687</v>
      </c>
      <c r="Z212" s="47">
        <v>286</v>
      </c>
    </row>
    <row r="213" spans="1:26" ht="18" customHeight="1">
      <c r="A213" s="89">
        <f>VLOOKUP(Z213,貼付け!A:C,2,0)</f>
        <v>1967</v>
      </c>
      <c r="B213" s="10" t="s">
        <v>376</v>
      </c>
      <c r="C213" s="10" t="s">
        <v>377</v>
      </c>
      <c r="D213" s="10" t="s">
        <v>378</v>
      </c>
      <c r="E213" s="11" t="s">
        <v>2520</v>
      </c>
      <c r="F213" s="11" t="s">
        <v>20</v>
      </c>
      <c r="G213" s="12" t="s">
        <v>12</v>
      </c>
      <c r="H213" s="13" t="s">
        <v>16</v>
      </c>
      <c r="I213" s="10" t="s">
        <v>379</v>
      </c>
      <c r="J213" s="14">
        <v>8</v>
      </c>
      <c r="K213" s="15" t="s">
        <v>13</v>
      </c>
      <c r="L213" s="16">
        <v>0</v>
      </c>
      <c r="M213" s="17" t="s">
        <v>14</v>
      </c>
      <c r="N213" s="17">
        <v>14</v>
      </c>
      <c r="O213" s="17" t="s">
        <v>13</v>
      </c>
      <c r="P213" s="18">
        <v>0</v>
      </c>
      <c r="Q213" s="19"/>
      <c r="R213" s="18"/>
      <c r="S213" s="18"/>
      <c r="T213" s="18"/>
      <c r="U213" s="20"/>
      <c r="V213" s="18"/>
      <c r="W213" s="21"/>
      <c r="X213" s="22"/>
      <c r="Y213" s="106" t="s">
        <v>2521</v>
      </c>
      <c r="Z213" s="47">
        <v>185</v>
      </c>
    </row>
    <row r="214" spans="1:26" ht="18" customHeight="1">
      <c r="A214" s="89">
        <f>VLOOKUP(Z214,貼付け!A:C,2,0)</f>
        <v>134</v>
      </c>
      <c r="B214" s="10" t="s">
        <v>2669</v>
      </c>
      <c r="C214" s="10" t="s">
        <v>922</v>
      </c>
      <c r="D214" s="10" t="s">
        <v>378</v>
      </c>
      <c r="E214" s="11" t="s">
        <v>923</v>
      </c>
      <c r="F214" s="11" t="s">
        <v>20</v>
      </c>
      <c r="G214" s="12" t="s">
        <v>15</v>
      </c>
      <c r="H214" s="13" t="s">
        <v>17</v>
      </c>
      <c r="I214" s="10" t="s">
        <v>924</v>
      </c>
      <c r="J214" s="14">
        <v>0</v>
      </c>
      <c r="K214" s="15" t="s">
        <v>13</v>
      </c>
      <c r="L214" s="16">
        <v>0</v>
      </c>
      <c r="M214" s="17" t="s">
        <v>14</v>
      </c>
      <c r="N214" s="17">
        <v>12</v>
      </c>
      <c r="O214" s="17" t="s">
        <v>13</v>
      </c>
      <c r="P214" s="18">
        <v>0</v>
      </c>
      <c r="Q214" s="19">
        <v>12</v>
      </c>
      <c r="R214" s="18" t="s">
        <v>13</v>
      </c>
      <c r="S214" s="18">
        <v>0</v>
      </c>
      <c r="T214" s="18" t="s">
        <v>14</v>
      </c>
      <c r="U214" s="20">
        <v>24</v>
      </c>
      <c r="V214" s="18" t="s">
        <v>13</v>
      </c>
      <c r="W214" s="21">
        <v>0</v>
      </c>
      <c r="X214" s="22" t="s">
        <v>925</v>
      </c>
      <c r="Y214" s="106" t="s">
        <v>2529</v>
      </c>
      <c r="Z214" s="47">
        <v>193</v>
      </c>
    </row>
    <row r="215" spans="1:26" ht="18" customHeight="1">
      <c r="A215" s="89">
        <f>VLOOKUP(Z215,貼付け!A:C,2,0)</f>
        <v>1068</v>
      </c>
      <c r="B215" s="10" t="s">
        <v>351</v>
      </c>
      <c r="C215" s="10" t="s">
        <v>352</v>
      </c>
      <c r="D215" s="10" t="s">
        <v>353</v>
      </c>
      <c r="E215" s="11" t="s">
        <v>354</v>
      </c>
      <c r="F215" s="11" t="s">
        <v>29</v>
      </c>
      <c r="G215" s="12" t="s">
        <v>12</v>
      </c>
      <c r="H215" s="13" t="s">
        <v>16</v>
      </c>
      <c r="I215" s="10" t="s">
        <v>355</v>
      </c>
      <c r="J215" s="14">
        <v>9</v>
      </c>
      <c r="K215" s="15" t="s">
        <v>13</v>
      </c>
      <c r="L215" s="16">
        <v>30</v>
      </c>
      <c r="M215" s="17" t="s">
        <v>14</v>
      </c>
      <c r="N215" s="17">
        <v>13</v>
      </c>
      <c r="O215" s="17" t="s">
        <v>13</v>
      </c>
      <c r="P215" s="18">
        <v>0</v>
      </c>
      <c r="Q215" s="19"/>
      <c r="R215" s="18"/>
      <c r="S215" s="18"/>
      <c r="T215" s="18"/>
      <c r="U215" s="20"/>
      <c r="V215" s="18"/>
      <c r="W215" s="21"/>
      <c r="X215" s="22"/>
      <c r="Y215" s="106" t="s">
        <v>2972</v>
      </c>
      <c r="Z215" s="47">
        <v>208</v>
      </c>
    </row>
    <row r="216" spans="1:26" ht="18" customHeight="1">
      <c r="A216" s="89">
        <f>VLOOKUP(Z216,貼付け!A:C,2,0)</f>
        <v>944</v>
      </c>
      <c r="B216" s="10" t="s">
        <v>437</v>
      </c>
      <c r="C216" s="10" t="s">
        <v>438</v>
      </c>
      <c r="D216" s="10" t="s">
        <v>353</v>
      </c>
      <c r="E216" s="11" t="s">
        <v>2781</v>
      </c>
      <c r="F216" s="11" t="s">
        <v>20</v>
      </c>
      <c r="G216" s="12" t="s">
        <v>12</v>
      </c>
      <c r="H216" s="13" t="s">
        <v>16</v>
      </c>
      <c r="I216" s="10" t="s">
        <v>439</v>
      </c>
      <c r="J216" s="14">
        <v>9</v>
      </c>
      <c r="K216" s="15" t="s">
        <v>13</v>
      </c>
      <c r="L216" s="16">
        <v>0</v>
      </c>
      <c r="M216" s="17" t="s">
        <v>14</v>
      </c>
      <c r="N216" s="17">
        <v>12</v>
      </c>
      <c r="O216" s="17" t="s">
        <v>13</v>
      </c>
      <c r="P216" s="18">
        <v>0</v>
      </c>
      <c r="Q216" s="19">
        <v>12</v>
      </c>
      <c r="R216" s="18" t="s">
        <v>13</v>
      </c>
      <c r="S216" s="18">
        <v>0</v>
      </c>
      <c r="T216" s="18" t="s">
        <v>14</v>
      </c>
      <c r="U216" s="20">
        <v>16</v>
      </c>
      <c r="V216" s="18" t="s">
        <v>13</v>
      </c>
      <c r="W216" s="21">
        <v>0</v>
      </c>
      <c r="X216" s="22" t="s">
        <v>2782</v>
      </c>
      <c r="Y216" s="106" t="s">
        <v>2783</v>
      </c>
      <c r="Z216" s="47">
        <v>321</v>
      </c>
    </row>
    <row r="217" spans="1:26" ht="18" customHeight="1">
      <c r="A217" s="89">
        <f>VLOOKUP(Z217,貼付け!A:C,2,0)</f>
        <v>1027</v>
      </c>
      <c r="B217" s="10" t="s">
        <v>446</v>
      </c>
      <c r="C217" s="10" t="s">
        <v>2239</v>
      </c>
      <c r="D217" s="10" t="s">
        <v>27</v>
      </c>
      <c r="E217" s="11" t="s">
        <v>448</v>
      </c>
      <c r="F217" s="11" t="s">
        <v>52</v>
      </c>
      <c r="G217" s="12" t="s">
        <v>12</v>
      </c>
      <c r="H217" s="13" t="s">
        <v>16</v>
      </c>
      <c r="I217" s="23" t="s">
        <v>449</v>
      </c>
      <c r="J217" s="14">
        <v>9</v>
      </c>
      <c r="K217" s="15" t="s">
        <v>13</v>
      </c>
      <c r="L217" s="16">
        <v>0</v>
      </c>
      <c r="M217" s="17" t="s">
        <v>14</v>
      </c>
      <c r="N217" s="17">
        <v>11</v>
      </c>
      <c r="O217" s="17" t="s">
        <v>13</v>
      </c>
      <c r="P217" s="18">
        <v>0</v>
      </c>
      <c r="Q217" s="19"/>
      <c r="R217" s="18"/>
      <c r="S217" s="18"/>
      <c r="T217" s="18"/>
      <c r="U217" s="20"/>
      <c r="V217" s="18"/>
      <c r="W217" s="21"/>
      <c r="X217" s="22"/>
      <c r="Y217" s="106" t="s">
        <v>16</v>
      </c>
      <c r="Z217" s="47">
        <v>19</v>
      </c>
    </row>
    <row r="218" spans="1:26" ht="18" customHeight="1">
      <c r="A218" s="89">
        <f>VLOOKUP(Z218,貼付け!A:C,2,0)</f>
        <v>1187</v>
      </c>
      <c r="B218" s="10" t="s">
        <v>541</v>
      </c>
      <c r="C218" s="10" t="s">
        <v>926</v>
      </c>
      <c r="D218" s="10" t="s">
        <v>27</v>
      </c>
      <c r="E218" s="11" t="s">
        <v>927</v>
      </c>
      <c r="F218" s="11" t="s">
        <v>52</v>
      </c>
      <c r="G218" s="12" t="s">
        <v>12</v>
      </c>
      <c r="H218" s="13" t="s">
        <v>16</v>
      </c>
      <c r="I218" s="10" t="s">
        <v>928</v>
      </c>
      <c r="J218" s="14">
        <v>9</v>
      </c>
      <c r="K218" s="15" t="s">
        <v>13</v>
      </c>
      <c r="L218" s="16">
        <v>0</v>
      </c>
      <c r="M218" s="17" t="s">
        <v>14</v>
      </c>
      <c r="N218" s="17">
        <v>11</v>
      </c>
      <c r="O218" s="17" t="s">
        <v>13</v>
      </c>
      <c r="P218" s="18">
        <v>0</v>
      </c>
      <c r="Q218" s="19">
        <v>13</v>
      </c>
      <c r="R218" s="18" t="s">
        <v>13</v>
      </c>
      <c r="S218" s="18">
        <v>30</v>
      </c>
      <c r="T218" s="18" t="s">
        <v>14</v>
      </c>
      <c r="U218" s="20">
        <v>15</v>
      </c>
      <c r="V218" s="18" t="s">
        <v>13</v>
      </c>
      <c r="W218" s="21">
        <v>30</v>
      </c>
      <c r="X218" s="22" t="s">
        <v>1100</v>
      </c>
      <c r="Y218" s="106" t="s">
        <v>16</v>
      </c>
      <c r="Z218" s="47">
        <v>106</v>
      </c>
    </row>
    <row r="219" spans="1:26" ht="18" customHeight="1">
      <c r="A219" s="89">
        <f>VLOOKUP(Z219,貼付け!A:C,2,0)</f>
        <v>1323</v>
      </c>
      <c r="B219" s="10" t="s">
        <v>205</v>
      </c>
      <c r="C219" s="10" t="s">
        <v>206</v>
      </c>
      <c r="D219" s="10" t="s">
        <v>27</v>
      </c>
      <c r="E219" s="11" t="s">
        <v>207</v>
      </c>
      <c r="F219" s="11" t="s">
        <v>20</v>
      </c>
      <c r="G219" s="12" t="s">
        <v>12</v>
      </c>
      <c r="H219" s="13" t="s">
        <v>16</v>
      </c>
      <c r="I219" s="10" t="s">
        <v>208</v>
      </c>
      <c r="J219" s="14">
        <v>8</v>
      </c>
      <c r="K219" s="15" t="s">
        <v>13</v>
      </c>
      <c r="L219" s="16">
        <v>45</v>
      </c>
      <c r="M219" s="17" t="s">
        <v>14</v>
      </c>
      <c r="N219" s="17">
        <v>12</v>
      </c>
      <c r="O219" s="17" t="s">
        <v>13</v>
      </c>
      <c r="P219" s="18">
        <v>0</v>
      </c>
      <c r="Q219" s="19">
        <v>12</v>
      </c>
      <c r="R219" s="18" t="s">
        <v>13</v>
      </c>
      <c r="S219" s="18">
        <v>0</v>
      </c>
      <c r="T219" s="18" t="s">
        <v>14</v>
      </c>
      <c r="U219" s="20">
        <v>14</v>
      </c>
      <c r="V219" s="18" t="s">
        <v>13</v>
      </c>
      <c r="W219" s="21">
        <v>45</v>
      </c>
      <c r="X219" s="22" t="s">
        <v>2744</v>
      </c>
      <c r="Y219" s="106" t="s">
        <v>2700</v>
      </c>
      <c r="Z219" s="47">
        <v>119</v>
      </c>
    </row>
    <row r="220" spans="1:26" ht="18" customHeight="1">
      <c r="A220" s="89">
        <f>VLOOKUP(Z220,貼付け!A:C,2,0)</f>
        <v>465</v>
      </c>
      <c r="B220" s="10" t="s">
        <v>25</v>
      </c>
      <c r="C220" s="10" t="s">
        <v>26</v>
      </c>
      <c r="D220" s="10" t="s">
        <v>27</v>
      </c>
      <c r="E220" s="11" t="s">
        <v>28</v>
      </c>
      <c r="F220" s="11" t="s">
        <v>29</v>
      </c>
      <c r="G220" s="12" t="s">
        <v>12</v>
      </c>
      <c r="H220" s="13" t="s">
        <v>16</v>
      </c>
      <c r="I220" s="10" t="s">
        <v>30</v>
      </c>
      <c r="J220" s="14">
        <v>9</v>
      </c>
      <c r="K220" s="15" t="s">
        <v>13</v>
      </c>
      <c r="L220" s="16">
        <v>0</v>
      </c>
      <c r="M220" s="17" t="s">
        <v>14</v>
      </c>
      <c r="N220" s="17">
        <v>12</v>
      </c>
      <c r="O220" s="17" t="s">
        <v>13</v>
      </c>
      <c r="P220" s="18">
        <v>0</v>
      </c>
      <c r="Q220" s="19"/>
      <c r="R220" s="18"/>
      <c r="S220" s="18"/>
      <c r="T220" s="18"/>
      <c r="U220" s="20"/>
      <c r="V220" s="18"/>
      <c r="W220" s="21"/>
      <c r="X220" s="22"/>
      <c r="Y220" s="106" t="s">
        <v>16</v>
      </c>
      <c r="Z220" s="47">
        <v>123</v>
      </c>
    </row>
    <row r="221" spans="1:26" ht="18" customHeight="1">
      <c r="A221" s="89">
        <f>VLOOKUP(Z221,貼付け!A:C,2,0)</f>
        <v>904</v>
      </c>
      <c r="B221" s="10" t="s">
        <v>1072</v>
      </c>
      <c r="C221" s="10" t="s">
        <v>1073</v>
      </c>
      <c r="D221" s="10" t="s">
        <v>27</v>
      </c>
      <c r="E221" s="11" t="s">
        <v>2525</v>
      </c>
      <c r="F221" s="11" t="s">
        <v>29</v>
      </c>
      <c r="G221" s="12" t="s">
        <v>12</v>
      </c>
      <c r="H221" s="13" t="s">
        <v>16</v>
      </c>
      <c r="I221" s="10" t="s">
        <v>1074</v>
      </c>
      <c r="J221" s="14">
        <v>9</v>
      </c>
      <c r="K221" s="15" t="s">
        <v>13</v>
      </c>
      <c r="L221" s="16">
        <v>0</v>
      </c>
      <c r="M221" s="17" t="s">
        <v>14</v>
      </c>
      <c r="N221" s="17">
        <v>12</v>
      </c>
      <c r="O221" s="17" t="s">
        <v>13</v>
      </c>
      <c r="P221" s="18">
        <v>0</v>
      </c>
      <c r="Q221" s="19">
        <v>12</v>
      </c>
      <c r="R221" s="18" t="s">
        <v>13</v>
      </c>
      <c r="S221" s="18">
        <v>0</v>
      </c>
      <c r="T221" s="18" t="s">
        <v>14</v>
      </c>
      <c r="U221" s="20">
        <v>15</v>
      </c>
      <c r="V221" s="18" t="s">
        <v>13</v>
      </c>
      <c r="W221" s="21">
        <v>0</v>
      </c>
      <c r="X221" s="22" t="s">
        <v>1128</v>
      </c>
      <c r="Y221" s="106" t="s">
        <v>16</v>
      </c>
      <c r="Z221" s="47">
        <v>187</v>
      </c>
    </row>
    <row r="222" spans="1:26" ht="18" customHeight="1">
      <c r="A222" s="89">
        <f>VLOOKUP(Z222,貼付け!A:C,2,0)</f>
        <v>461</v>
      </c>
      <c r="B222" s="10" t="s">
        <v>2254</v>
      </c>
      <c r="C222" s="10" t="s">
        <v>2622</v>
      </c>
      <c r="D222" s="10" t="s">
        <v>27</v>
      </c>
      <c r="E222" s="11" t="s">
        <v>2623</v>
      </c>
      <c r="F222" s="11" t="s">
        <v>52</v>
      </c>
      <c r="G222" s="12" t="s">
        <v>12</v>
      </c>
      <c r="H222" s="13" t="s">
        <v>16</v>
      </c>
      <c r="I222" s="10" t="s">
        <v>2624</v>
      </c>
      <c r="J222" s="14">
        <v>7</v>
      </c>
      <c r="K222" s="15" t="s">
        <v>13</v>
      </c>
      <c r="L222" s="16">
        <v>0</v>
      </c>
      <c r="M222" s="17" t="s">
        <v>14</v>
      </c>
      <c r="N222" s="17">
        <v>13</v>
      </c>
      <c r="O222" s="17" t="s">
        <v>13</v>
      </c>
      <c r="P222" s="18">
        <v>0</v>
      </c>
      <c r="Q222" s="19"/>
      <c r="R222" s="18"/>
      <c r="S222" s="18"/>
      <c r="T222" s="18"/>
      <c r="U222" s="20"/>
      <c r="V222" s="18"/>
      <c r="W222" s="21"/>
      <c r="X222" s="22"/>
      <c r="Y222" s="106" t="s">
        <v>16</v>
      </c>
      <c r="Z222" s="47">
        <v>274</v>
      </c>
    </row>
    <row r="223" spans="1:26" ht="18" customHeight="1">
      <c r="A223" s="89">
        <f>VLOOKUP(Z223,貼付け!A:C,2,0)</f>
        <v>1879</v>
      </c>
      <c r="B223" s="10" t="s">
        <v>281</v>
      </c>
      <c r="C223" s="10" t="s">
        <v>26</v>
      </c>
      <c r="D223" s="10" t="s">
        <v>27</v>
      </c>
      <c r="E223" s="11" t="s">
        <v>2757</v>
      </c>
      <c r="F223" s="11" t="s">
        <v>39</v>
      </c>
      <c r="G223" s="12" t="s">
        <v>12</v>
      </c>
      <c r="H223" s="13" t="s">
        <v>16</v>
      </c>
      <c r="I223" s="23" t="s">
        <v>1032</v>
      </c>
      <c r="J223" s="14">
        <v>9</v>
      </c>
      <c r="K223" s="15" t="s">
        <v>13</v>
      </c>
      <c r="L223" s="16">
        <v>0</v>
      </c>
      <c r="M223" s="17" t="s">
        <v>14</v>
      </c>
      <c r="N223" s="17">
        <v>15</v>
      </c>
      <c r="O223" s="17" t="s">
        <v>13</v>
      </c>
      <c r="P223" s="18">
        <v>0</v>
      </c>
      <c r="Q223" s="19"/>
      <c r="R223" s="18"/>
      <c r="S223" s="18"/>
      <c r="T223" s="18"/>
      <c r="U223" s="20"/>
      <c r="V223" s="18"/>
      <c r="W223" s="21"/>
      <c r="X223" s="24" t="s">
        <v>2758</v>
      </c>
      <c r="Y223" s="106" t="s">
        <v>2759</v>
      </c>
      <c r="Z223" s="47">
        <v>298</v>
      </c>
    </row>
    <row r="224" spans="1:26" ht="18" customHeight="1">
      <c r="A224" s="89">
        <f>VLOOKUP(Z224,貼付け!A:C,2,0)</f>
        <v>2819</v>
      </c>
      <c r="B224" s="10" t="s">
        <v>556</v>
      </c>
      <c r="C224" s="10" t="s">
        <v>831</v>
      </c>
      <c r="D224" s="10" t="s">
        <v>343</v>
      </c>
      <c r="E224" s="11" t="s">
        <v>2466</v>
      </c>
      <c r="F224" s="11" t="s">
        <v>20</v>
      </c>
      <c r="G224" s="12" t="s">
        <v>12</v>
      </c>
      <c r="H224" s="13" t="s">
        <v>16</v>
      </c>
      <c r="I224" s="10" t="s">
        <v>989</v>
      </c>
      <c r="J224" s="14">
        <v>9</v>
      </c>
      <c r="K224" s="15" t="s">
        <v>13</v>
      </c>
      <c r="L224" s="16">
        <v>0</v>
      </c>
      <c r="M224" s="17" t="s">
        <v>14</v>
      </c>
      <c r="N224" s="17">
        <v>15</v>
      </c>
      <c r="O224" s="17" t="s">
        <v>13</v>
      </c>
      <c r="P224" s="18">
        <v>0</v>
      </c>
      <c r="Q224" s="19"/>
      <c r="R224" s="18"/>
      <c r="S224" s="18"/>
      <c r="T224" s="18"/>
      <c r="U224" s="20"/>
      <c r="V224" s="18"/>
      <c r="W224" s="21"/>
      <c r="X224" s="22"/>
      <c r="Y224" s="106" t="s">
        <v>16</v>
      </c>
      <c r="Z224" s="47">
        <v>130</v>
      </c>
    </row>
    <row r="225" spans="1:26" ht="18" customHeight="1">
      <c r="A225" s="89">
        <f>VLOOKUP(Z225,貼付け!A:C,2,0)</f>
        <v>2753</v>
      </c>
      <c r="B225" s="10" t="s">
        <v>523</v>
      </c>
      <c r="C225" s="10" t="s">
        <v>773</v>
      </c>
      <c r="D225" s="10" t="s">
        <v>210</v>
      </c>
      <c r="E225" s="11" t="s">
        <v>2337</v>
      </c>
      <c r="F225" s="11" t="s">
        <v>20</v>
      </c>
      <c r="G225" s="12" t="s">
        <v>15</v>
      </c>
      <c r="H225" s="13" t="s">
        <v>17</v>
      </c>
      <c r="I225" s="10" t="s">
        <v>885</v>
      </c>
      <c r="J225" s="14">
        <v>9</v>
      </c>
      <c r="K225" s="15" t="s">
        <v>13</v>
      </c>
      <c r="L225" s="16">
        <v>0</v>
      </c>
      <c r="M225" s="17" t="s">
        <v>14</v>
      </c>
      <c r="N225" s="17">
        <v>12</v>
      </c>
      <c r="O225" s="17" t="s">
        <v>13</v>
      </c>
      <c r="P225" s="18">
        <v>0</v>
      </c>
      <c r="Q225" s="19">
        <v>12</v>
      </c>
      <c r="R225" s="18" t="s">
        <v>13</v>
      </c>
      <c r="S225" s="18">
        <v>0</v>
      </c>
      <c r="T225" s="18" t="s">
        <v>14</v>
      </c>
      <c r="U225" s="20">
        <v>17</v>
      </c>
      <c r="V225" s="18" t="s">
        <v>13</v>
      </c>
      <c r="W225" s="21">
        <v>0</v>
      </c>
      <c r="X225" s="22"/>
      <c r="Y225" s="106" t="s">
        <v>2630</v>
      </c>
      <c r="Z225" s="47">
        <v>4</v>
      </c>
    </row>
    <row r="226" spans="1:26" ht="18" customHeight="1">
      <c r="A226" s="89">
        <f>VLOOKUP(Z226,貼付け!A:C,2,0)</f>
        <v>123</v>
      </c>
      <c r="B226" s="10" t="s">
        <v>501</v>
      </c>
      <c r="C226" s="10" t="s">
        <v>834</v>
      </c>
      <c r="D226" s="10" t="s">
        <v>210</v>
      </c>
      <c r="E226" s="11" t="s">
        <v>835</v>
      </c>
      <c r="F226" s="11" t="s">
        <v>192</v>
      </c>
      <c r="G226" s="12" t="s">
        <v>15</v>
      </c>
      <c r="H226" s="13" t="s">
        <v>17</v>
      </c>
      <c r="I226" s="10" t="s">
        <v>836</v>
      </c>
      <c r="J226" s="14">
        <v>10</v>
      </c>
      <c r="K226" s="15" t="s">
        <v>13</v>
      </c>
      <c r="L226" s="16">
        <v>0</v>
      </c>
      <c r="M226" s="17" t="s">
        <v>14</v>
      </c>
      <c r="N226" s="17">
        <v>12</v>
      </c>
      <c r="O226" s="17" t="s">
        <v>13</v>
      </c>
      <c r="P226" s="18">
        <v>0</v>
      </c>
      <c r="Q226" s="19"/>
      <c r="R226" s="18"/>
      <c r="S226" s="18"/>
      <c r="T226" s="18"/>
      <c r="U226" s="20"/>
      <c r="V226" s="18"/>
      <c r="W226" s="21"/>
      <c r="X226" s="22"/>
      <c r="Y226" s="106" t="s">
        <v>16</v>
      </c>
      <c r="Z226" s="47">
        <v>297</v>
      </c>
    </row>
    <row r="227" spans="1:26" ht="18" customHeight="1">
      <c r="A227" s="89">
        <f>VLOOKUP(Z227,貼付け!A:C,2,0)</f>
        <v>534</v>
      </c>
      <c r="B227" s="10" t="s">
        <v>209</v>
      </c>
      <c r="C227" s="10" t="s">
        <v>2241</v>
      </c>
      <c r="D227" s="10" t="s">
        <v>210</v>
      </c>
      <c r="E227" s="11" t="s">
        <v>211</v>
      </c>
      <c r="F227" s="11" t="s">
        <v>39</v>
      </c>
      <c r="G227" s="12" t="s">
        <v>12</v>
      </c>
      <c r="H227" s="13" t="s">
        <v>16</v>
      </c>
      <c r="I227" s="10" t="s">
        <v>212</v>
      </c>
      <c r="J227" s="14">
        <v>9</v>
      </c>
      <c r="K227" s="15" t="s">
        <v>13</v>
      </c>
      <c r="L227" s="16">
        <v>0</v>
      </c>
      <c r="M227" s="17" t="s">
        <v>14</v>
      </c>
      <c r="N227" s="17">
        <v>12</v>
      </c>
      <c r="O227" s="17" t="s">
        <v>13</v>
      </c>
      <c r="P227" s="18">
        <v>0</v>
      </c>
      <c r="Q227" s="19"/>
      <c r="R227" s="18"/>
      <c r="S227" s="18"/>
      <c r="T227" s="18"/>
      <c r="U227" s="20"/>
      <c r="V227" s="18"/>
      <c r="W227" s="21"/>
      <c r="X227" s="22"/>
      <c r="Y227" s="106" t="s">
        <v>16</v>
      </c>
      <c r="Z227" s="47">
        <v>302</v>
      </c>
    </row>
    <row r="228" spans="1:26" ht="18" customHeight="1">
      <c r="A228" s="89">
        <f>VLOOKUP(Z228,貼付け!A:C,2,0)</f>
        <v>16</v>
      </c>
      <c r="B228" s="10" t="s">
        <v>1076</v>
      </c>
      <c r="C228" s="10" t="s">
        <v>249</v>
      </c>
      <c r="D228" s="10" t="s">
        <v>98</v>
      </c>
      <c r="E228" s="11" t="s">
        <v>250</v>
      </c>
      <c r="F228" s="11" t="s">
        <v>52</v>
      </c>
      <c r="G228" s="12" t="s">
        <v>12</v>
      </c>
      <c r="H228" s="13" t="s">
        <v>16</v>
      </c>
      <c r="I228" s="10" t="s">
        <v>251</v>
      </c>
      <c r="J228" s="14">
        <v>9</v>
      </c>
      <c r="K228" s="15" t="s">
        <v>13</v>
      </c>
      <c r="L228" s="16">
        <v>0</v>
      </c>
      <c r="M228" s="17" t="s">
        <v>14</v>
      </c>
      <c r="N228" s="17">
        <v>15</v>
      </c>
      <c r="O228" s="17" t="s">
        <v>13</v>
      </c>
      <c r="P228" s="18">
        <v>0</v>
      </c>
      <c r="Q228" s="19"/>
      <c r="R228" s="18"/>
      <c r="S228" s="18"/>
      <c r="T228" s="18"/>
      <c r="U228" s="20"/>
      <c r="V228" s="18"/>
      <c r="W228" s="21"/>
      <c r="X228" s="22"/>
      <c r="Y228" s="106" t="s">
        <v>16</v>
      </c>
      <c r="Z228" s="47">
        <v>22</v>
      </c>
    </row>
    <row r="229" spans="1:26" ht="18" customHeight="1">
      <c r="A229" s="89">
        <f>VLOOKUP(Z229,貼付け!A:C,2,0)</f>
        <v>2136</v>
      </c>
      <c r="B229" s="10" t="s">
        <v>239</v>
      </c>
      <c r="C229" s="10" t="s">
        <v>240</v>
      </c>
      <c r="D229" s="10" t="s">
        <v>98</v>
      </c>
      <c r="E229" s="11" t="s">
        <v>241</v>
      </c>
      <c r="F229" s="11" t="s">
        <v>29</v>
      </c>
      <c r="G229" s="12" t="s">
        <v>12</v>
      </c>
      <c r="H229" s="13" t="s">
        <v>16</v>
      </c>
      <c r="I229" s="23" t="s">
        <v>886</v>
      </c>
      <c r="J229" s="14">
        <v>10</v>
      </c>
      <c r="K229" s="15" t="s">
        <v>13</v>
      </c>
      <c r="L229" s="16">
        <v>0</v>
      </c>
      <c r="M229" s="17" t="s">
        <v>14</v>
      </c>
      <c r="N229" s="17">
        <v>12</v>
      </c>
      <c r="O229" s="17" t="s">
        <v>13</v>
      </c>
      <c r="P229" s="18">
        <v>0</v>
      </c>
      <c r="Q229" s="19">
        <v>12</v>
      </c>
      <c r="R229" s="18" t="s">
        <v>13</v>
      </c>
      <c r="S229" s="18">
        <v>0</v>
      </c>
      <c r="T229" s="18" t="s">
        <v>14</v>
      </c>
      <c r="U229" s="20">
        <v>16</v>
      </c>
      <c r="V229" s="18" t="s">
        <v>13</v>
      </c>
      <c r="W229" s="21">
        <v>0</v>
      </c>
      <c r="X229" s="22"/>
      <c r="Y229" s="106" t="s">
        <v>2637</v>
      </c>
      <c r="Z229" s="47">
        <v>49</v>
      </c>
    </row>
    <row r="230" spans="1:26" ht="18" customHeight="1">
      <c r="A230" s="89">
        <f>VLOOKUP(Z230,貼付け!A:C,2,0)</f>
        <v>2817</v>
      </c>
      <c r="B230" s="10" t="s">
        <v>1130</v>
      </c>
      <c r="C230" s="10" t="s">
        <v>1131</v>
      </c>
      <c r="D230" s="10" t="s">
        <v>98</v>
      </c>
      <c r="E230" s="11" t="s">
        <v>2515</v>
      </c>
      <c r="F230" s="11" t="s">
        <v>29</v>
      </c>
      <c r="G230" s="12" t="s">
        <v>12</v>
      </c>
      <c r="H230" s="13" t="s">
        <v>16</v>
      </c>
      <c r="I230" s="10" t="s">
        <v>1132</v>
      </c>
      <c r="J230" s="14">
        <v>8</v>
      </c>
      <c r="K230" s="15" t="s">
        <v>13</v>
      </c>
      <c r="L230" s="16">
        <v>0</v>
      </c>
      <c r="M230" s="17" t="s">
        <v>14</v>
      </c>
      <c r="N230" s="17">
        <v>12</v>
      </c>
      <c r="O230" s="17" t="s">
        <v>13</v>
      </c>
      <c r="P230" s="18">
        <v>0</v>
      </c>
      <c r="Q230" s="19"/>
      <c r="R230" s="18"/>
      <c r="S230" s="18"/>
      <c r="T230" s="18"/>
      <c r="U230" s="20"/>
      <c r="V230" s="18"/>
      <c r="W230" s="21"/>
      <c r="X230" s="22"/>
      <c r="Y230" s="106" t="s">
        <v>16</v>
      </c>
      <c r="Z230" s="47">
        <v>180</v>
      </c>
    </row>
    <row r="231" spans="1:26" ht="18" customHeight="1">
      <c r="A231" s="89">
        <f>VLOOKUP(Z231,貼付け!A:C,2,0)</f>
        <v>2827</v>
      </c>
      <c r="B231" s="10" t="s">
        <v>2257</v>
      </c>
      <c r="C231" s="10" t="s">
        <v>2184</v>
      </c>
      <c r="D231" s="10" t="s">
        <v>98</v>
      </c>
      <c r="E231" s="11" t="s">
        <v>2625</v>
      </c>
      <c r="F231" s="11" t="s">
        <v>29</v>
      </c>
      <c r="G231" s="12" t="s">
        <v>12</v>
      </c>
      <c r="H231" s="59" t="s">
        <v>16</v>
      </c>
      <c r="I231" s="10" t="s">
        <v>2626</v>
      </c>
      <c r="J231" s="14">
        <v>9</v>
      </c>
      <c r="K231" s="15" t="s">
        <v>13</v>
      </c>
      <c r="L231" s="16">
        <v>0</v>
      </c>
      <c r="M231" s="17" t="s">
        <v>14</v>
      </c>
      <c r="N231" s="17">
        <v>12</v>
      </c>
      <c r="O231" s="17" t="s">
        <v>13</v>
      </c>
      <c r="P231" s="18">
        <v>0</v>
      </c>
      <c r="Q231" s="19"/>
      <c r="R231" s="18"/>
      <c r="S231" s="18"/>
      <c r="T231" s="18"/>
      <c r="U231" s="20"/>
      <c r="V231" s="18"/>
      <c r="W231" s="21"/>
      <c r="X231" s="22"/>
      <c r="Y231" s="106" t="s">
        <v>16</v>
      </c>
      <c r="Z231" s="47">
        <v>277</v>
      </c>
    </row>
    <row r="232" spans="1:26" ht="18" customHeight="1">
      <c r="A232" s="89">
        <f>VLOOKUP(Z232,貼付け!A:C,2,0)</f>
        <v>1861</v>
      </c>
      <c r="B232" s="10" t="s">
        <v>2522</v>
      </c>
      <c r="C232" s="10" t="s">
        <v>115</v>
      </c>
      <c r="D232" s="10" t="s">
        <v>116</v>
      </c>
      <c r="E232" s="11" t="s">
        <v>2523</v>
      </c>
      <c r="F232" s="11" t="s">
        <v>20</v>
      </c>
      <c r="G232" s="12" t="s">
        <v>12</v>
      </c>
      <c r="H232" s="13" t="s">
        <v>16</v>
      </c>
      <c r="I232" s="10" t="s">
        <v>117</v>
      </c>
      <c r="J232" s="14">
        <v>9</v>
      </c>
      <c r="K232" s="15" t="s">
        <v>13</v>
      </c>
      <c r="L232" s="16">
        <v>0</v>
      </c>
      <c r="M232" s="17" t="s">
        <v>14</v>
      </c>
      <c r="N232" s="17">
        <v>14</v>
      </c>
      <c r="O232" s="17" t="s">
        <v>13</v>
      </c>
      <c r="P232" s="18">
        <v>0</v>
      </c>
      <c r="Q232" s="19"/>
      <c r="R232" s="18"/>
      <c r="S232" s="18"/>
      <c r="T232" s="18"/>
      <c r="U232" s="20"/>
      <c r="V232" s="18"/>
      <c r="W232" s="21"/>
      <c r="X232" s="22"/>
      <c r="Y232" s="106" t="s">
        <v>2524</v>
      </c>
      <c r="Z232" s="47">
        <v>186</v>
      </c>
    </row>
    <row r="233" spans="1:26" ht="18" customHeight="1">
      <c r="A233" s="89">
        <f>VLOOKUP(Z233,貼付け!A:C,2,0)</f>
        <v>481</v>
      </c>
      <c r="B233" s="10" t="s">
        <v>2255</v>
      </c>
      <c r="C233" s="10" t="s">
        <v>124</v>
      </c>
      <c r="D233" s="10" t="s">
        <v>125</v>
      </c>
      <c r="E233" s="11" t="s">
        <v>774</v>
      </c>
      <c r="F233" s="11" t="s">
        <v>20</v>
      </c>
      <c r="G233" s="12" t="s">
        <v>15</v>
      </c>
      <c r="H233" s="13" t="s">
        <v>17</v>
      </c>
      <c r="I233" s="10" t="s">
        <v>775</v>
      </c>
      <c r="J233" s="14">
        <v>9</v>
      </c>
      <c r="K233" s="15" t="s">
        <v>13</v>
      </c>
      <c r="L233" s="16">
        <v>0</v>
      </c>
      <c r="M233" s="17" t="s">
        <v>14</v>
      </c>
      <c r="N233" s="17">
        <v>12</v>
      </c>
      <c r="O233" s="17" t="s">
        <v>13</v>
      </c>
      <c r="P233" s="18">
        <v>0</v>
      </c>
      <c r="Q233" s="19">
        <v>12</v>
      </c>
      <c r="R233" s="18" t="s">
        <v>13</v>
      </c>
      <c r="S233" s="18">
        <v>0</v>
      </c>
      <c r="T233" s="18" t="s">
        <v>14</v>
      </c>
      <c r="U233" s="20">
        <v>15</v>
      </c>
      <c r="V233" s="18" t="s">
        <v>13</v>
      </c>
      <c r="W233" s="21">
        <v>0</v>
      </c>
      <c r="X233" s="22" t="s">
        <v>776</v>
      </c>
      <c r="Y233" s="106" t="s">
        <v>16</v>
      </c>
      <c r="Z233" s="47">
        <v>45</v>
      </c>
    </row>
    <row r="234" spans="1:26" ht="18" customHeight="1">
      <c r="A234" s="89">
        <f>VLOOKUP(Z234,貼付け!A:C,2,0)</f>
        <v>3092</v>
      </c>
      <c r="B234" s="10" t="s">
        <v>2288</v>
      </c>
      <c r="C234" s="10" t="s">
        <v>2447</v>
      </c>
      <c r="D234" s="10" t="s">
        <v>125</v>
      </c>
      <c r="E234" s="11" t="s">
        <v>2448</v>
      </c>
      <c r="F234" s="11" t="s">
        <v>29</v>
      </c>
      <c r="G234" s="12" t="s">
        <v>12</v>
      </c>
      <c r="H234" s="13" t="s">
        <v>16</v>
      </c>
      <c r="I234" s="10" t="s">
        <v>2449</v>
      </c>
      <c r="J234" s="14">
        <v>9</v>
      </c>
      <c r="K234" s="15" t="s">
        <v>13</v>
      </c>
      <c r="L234" s="16">
        <v>0</v>
      </c>
      <c r="M234" s="17" t="s">
        <v>14</v>
      </c>
      <c r="N234" s="17">
        <v>13</v>
      </c>
      <c r="O234" s="17" t="s">
        <v>13</v>
      </c>
      <c r="P234" s="18">
        <v>0</v>
      </c>
      <c r="Q234" s="19"/>
      <c r="R234" s="18"/>
      <c r="S234" s="18"/>
      <c r="T234" s="18"/>
      <c r="U234" s="20"/>
      <c r="V234" s="18"/>
      <c r="W234" s="21"/>
      <c r="X234" s="22"/>
      <c r="Y234" s="106" t="s">
        <v>2450</v>
      </c>
      <c r="Z234" s="47">
        <v>104</v>
      </c>
    </row>
    <row r="235" spans="1:26" ht="18" customHeight="1">
      <c r="A235" s="89">
        <f>VLOOKUP(Z235,貼付け!A:C,2,0)</f>
        <v>166</v>
      </c>
      <c r="B235" s="10" t="s">
        <v>2467</v>
      </c>
      <c r="C235" s="10" t="s">
        <v>124</v>
      </c>
      <c r="D235" s="10" t="s">
        <v>125</v>
      </c>
      <c r="E235" s="11" t="s">
        <v>126</v>
      </c>
      <c r="F235" s="11" t="s">
        <v>20</v>
      </c>
      <c r="G235" s="12" t="s">
        <v>12</v>
      </c>
      <c r="H235" s="13" t="s">
        <v>16</v>
      </c>
      <c r="I235" s="10" t="s">
        <v>127</v>
      </c>
      <c r="J235" s="14">
        <v>9</v>
      </c>
      <c r="K235" s="15" t="s">
        <v>13</v>
      </c>
      <c r="L235" s="16">
        <v>0</v>
      </c>
      <c r="M235" s="17" t="s">
        <v>14</v>
      </c>
      <c r="N235" s="17">
        <v>15</v>
      </c>
      <c r="O235" s="17" t="s">
        <v>13</v>
      </c>
      <c r="P235" s="18">
        <v>0</v>
      </c>
      <c r="Q235" s="19"/>
      <c r="R235" s="18"/>
      <c r="S235" s="18"/>
      <c r="T235" s="18"/>
      <c r="U235" s="20"/>
      <c r="V235" s="18"/>
      <c r="W235" s="21"/>
      <c r="X235" s="22" t="s">
        <v>2290</v>
      </c>
      <c r="Y235" s="106" t="s">
        <v>2468</v>
      </c>
      <c r="Z235" s="47">
        <v>131</v>
      </c>
    </row>
    <row r="236" spans="1:26" ht="18" customHeight="1">
      <c r="A236" s="89">
        <f>VLOOKUP(Z236,貼付け!A:C,2,0)</f>
        <v>1</v>
      </c>
      <c r="B236" s="10" t="s">
        <v>420</v>
      </c>
      <c r="C236" s="10" t="s">
        <v>421</v>
      </c>
      <c r="D236" s="10" t="s">
        <v>125</v>
      </c>
      <c r="E236" s="11" t="s">
        <v>422</v>
      </c>
      <c r="F236" s="11" t="s">
        <v>29</v>
      </c>
      <c r="G236" s="12" t="s">
        <v>12</v>
      </c>
      <c r="H236" s="13" t="s">
        <v>16</v>
      </c>
      <c r="I236" s="23" t="s">
        <v>636</v>
      </c>
      <c r="J236" s="14">
        <v>10</v>
      </c>
      <c r="K236" s="15" t="s">
        <v>13</v>
      </c>
      <c r="L236" s="16">
        <v>0</v>
      </c>
      <c r="M236" s="17" t="s">
        <v>14</v>
      </c>
      <c r="N236" s="17">
        <v>12</v>
      </c>
      <c r="O236" s="17" t="s">
        <v>13</v>
      </c>
      <c r="P236" s="18">
        <v>0</v>
      </c>
      <c r="Q236" s="19">
        <v>13</v>
      </c>
      <c r="R236" s="18" t="s">
        <v>13</v>
      </c>
      <c r="S236" s="18">
        <v>0</v>
      </c>
      <c r="T236" s="18" t="s">
        <v>14</v>
      </c>
      <c r="U236" s="20">
        <v>17</v>
      </c>
      <c r="V236" s="18" t="s">
        <v>13</v>
      </c>
      <c r="W236" s="21">
        <v>0</v>
      </c>
      <c r="X236" s="22" t="s">
        <v>2513</v>
      </c>
      <c r="Y236" s="106" t="s">
        <v>16</v>
      </c>
      <c r="Z236" s="47">
        <v>178</v>
      </c>
    </row>
    <row r="237" spans="1:26" ht="18" customHeight="1">
      <c r="A237" s="89">
        <f>VLOOKUP(Z237,貼付け!A:C,2,0)</f>
        <v>164</v>
      </c>
      <c r="B237" s="10" t="s">
        <v>535</v>
      </c>
      <c r="C237" s="10" t="s">
        <v>972</v>
      </c>
      <c r="D237" s="10" t="s">
        <v>125</v>
      </c>
      <c r="E237" s="11" t="s">
        <v>2748</v>
      </c>
      <c r="F237" s="11" t="s">
        <v>20</v>
      </c>
      <c r="G237" s="12" t="s">
        <v>12</v>
      </c>
      <c r="H237" s="13" t="s">
        <v>16</v>
      </c>
      <c r="I237" s="10" t="s">
        <v>973</v>
      </c>
      <c r="J237" s="14">
        <v>9</v>
      </c>
      <c r="K237" s="15" t="s">
        <v>13</v>
      </c>
      <c r="L237" s="16">
        <v>30</v>
      </c>
      <c r="M237" s="17" t="s">
        <v>14</v>
      </c>
      <c r="N237" s="17">
        <v>12</v>
      </c>
      <c r="O237" s="17" t="s">
        <v>13</v>
      </c>
      <c r="P237" s="18">
        <v>30</v>
      </c>
      <c r="Q237" s="19"/>
      <c r="R237" s="18"/>
      <c r="S237" s="18"/>
      <c r="T237" s="18"/>
      <c r="U237" s="20"/>
      <c r="V237" s="18"/>
      <c r="W237" s="21"/>
      <c r="X237" s="22"/>
      <c r="Y237" s="106" t="s">
        <v>2749</v>
      </c>
      <c r="Z237" s="47">
        <v>214</v>
      </c>
    </row>
    <row r="238" spans="1:26" ht="18" customHeight="1">
      <c r="A238" s="89">
        <f>VLOOKUP(Z238,貼付け!A:C,2,0)</f>
        <v>2659</v>
      </c>
      <c r="B238" s="10" t="s">
        <v>521</v>
      </c>
      <c r="C238" s="10" t="s">
        <v>858</v>
      </c>
      <c r="D238" s="10" t="s">
        <v>694</v>
      </c>
      <c r="E238" s="11" t="s">
        <v>859</v>
      </c>
      <c r="F238" s="11" t="s">
        <v>20</v>
      </c>
      <c r="G238" s="12" t="s">
        <v>15</v>
      </c>
      <c r="H238" s="59" t="s">
        <v>17</v>
      </c>
      <c r="I238" s="10" t="s">
        <v>860</v>
      </c>
      <c r="J238" s="14">
        <v>9</v>
      </c>
      <c r="K238" s="15" t="s">
        <v>13</v>
      </c>
      <c r="L238" s="16">
        <v>0</v>
      </c>
      <c r="M238" s="17" t="s">
        <v>14</v>
      </c>
      <c r="N238" s="17">
        <v>12</v>
      </c>
      <c r="O238" s="17" t="s">
        <v>13</v>
      </c>
      <c r="P238" s="18">
        <v>0</v>
      </c>
      <c r="Q238" s="19"/>
      <c r="R238" s="18"/>
      <c r="S238" s="18"/>
      <c r="T238" s="18"/>
      <c r="U238" s="20"/>
      <c r="V238" s="18"/>
      <c r="W238" s="21"/>
      <c r="X238" s="22"/>
      <c r="Y238" s="106" t="s">
        <v>2441</v>
      </c>
      <c r="Z238" s="47">
        <v>100</v>
      </c>
    </row>
    <row r="239" spans="1:26" ht="18" customHeight="1">
      <c r="A239" s="89">
        <f>VLOOKUP(Z239,貼付け!A:C,2,0)</f>
        <v>516</v>
      </c>
      <c r="B239" s="10" t="s">
        <v>162</v>
      </c>
      <c r="C239" s="10" t="s">
        <v>163</v>
      </c>
      <c r="D239" s="10" t="s">
        <v>164</v>
      </c>
      <c r="E239" s="11" t="s">
        <v>165</v>
      </c>
      <c r="F239" s="11" t="s">
        <v>20</v>
      </c>
      <c r="G239" s="12" t="s">
        <v>12</v>
      </c>
      <c r="H239" s="13" t="s">
        <v>16</v>
      </c>
      <c r="I239" s="23" t="s">
        <v>2932</v>
      </c>
      <c r="J239" s="14">
        <v>9</v>
      </c>
      <c r="K239" s="15" t="s">
        <v>13</v>
      </c>
      <c r="L239" s="16">
        <v>0</v>
      </c>
      <c r="M239" s="17" t="s">
        <v>14</v>
      </c>
      <c r="N239" s="17">
        <v>12</v>
      </c>
      <c r="O239" s="17" t="s">
        <v>13</v>
      </c>
      <c r="P239" s="18">
        <v>0</v>
      </c>
      <c r="Q239" s="19">
        <v>12</v>
      </c>
      <c r="R239" s="18" t="s">
        <v>13</v>
      </c>
      <c r="S239" s="18">
        <v>0</v>
      </c>
      <c r="T239" s="18" t="s">
        <v>14</v>
      </c>
      <c r="U239" s="20">
        <v>17</v>
      </c>
      <c r="V239" s="18" t="s">
        <v>13</v>
      </c>
      <c r="W239" s="21">
        <v>0</v>
      </c>
      <c r="X239" s="22" t="s">
        <v>637</v>
      </c>
      <c r="Y239" s="106" t="s">
        <v>2635</v>
      </c>
      <c r="Z239" s="47">
        <v>15</v>
      </c>
    </row>
    <row r="240" spans="1:26" ht="18" customHeight="1">
      <c r="A240" s="89">
        <f>VLOOKUP(Z240,貼付け!A:C,2,0)</f>
        <v>523</v>
      </c>
      <c r="B240" s="10" t="s">
        <v>416</v>
      </c>
      <c r="C240" s="10" t="s">
        <v>417</v>
      </c>
      <c r="D240" s="10" t="s">
        <v>164</v>
      </c>
      <c r="E240" s="11" t="s">
        <v>418</v>
      </c>
      <c r="F240" s="11" t="s">
        <v>20</v>
      </c>
      <c r="G240" s="12" t="s">
        <v>12</v>
      </c>
      <c r="H240" s="13" t="s">
        <v>16</v>
      </c>
      <c r="I240" s="10" t="s">
        <v>419</v>
      </c>
      <c r="J240" s="14">
        <v>10</v>
      </c>
      <c r="K240" s="15" t="s">
        <v>13</v>
      </c>
      <c r="L240" s="16">
        <v>0</v>
      </c>
      <c r="M240" s="17" t="s">
        <v>14</v>
      </c>
      <c r="N240" s="17">
        <v>12</v>
      </c>
      <c r="O240" s="17" t="s">
        <v>13</v>
      </c>
      <c r="P240" s="18">
        <v>0</v>
      </c>
      <c r="Q240" s="19">
        <v>12</v>
      </c>
      <c r="R240" s="18" t="s">
        <v>13</v>
      </c>
      <c r="S240" s="18">
        <v>0</v>
      </c>
      <c r="T240" s="18" t="s">
        <v>14</v>
      </c>
      <c r="U240" s="20">
        <v>16</v>
      </c>
      <c r="V240" s="18" t="s">
        <v>13</v>
      </c>
      <c r="W240" s="21">
        <v>0</v>
      </c>
      <c r="X240" s="22"/>
      <c r="Y240" s="106" t="s">
        <v>2357</v>
      </c>
      <c r="Z240" s="47">
        <v>23</v>
      </c>
    </row>
    <row r="241" spans="1:26" ht="18" customHeight="1">
      <c r="A241" s="89">
        <f>VLOOKUP(Z241,貼付け!A:C,2,0)</f>
        <v>14</v>
      </c>
      <c r="B241" s="10" t="s">
        <v>2246</v>
      </c>
      <c r="C241" s="10" t="s">
        <v>308</v>
      </c>
      <c r="D241" s="10" t="s">
        <v>164</v>
      </c>
      <c r="E241" s="11" t="s">
        <v>309</v>
      </c>
      <c r="F241" s="11" t="s">
        <v>20</v>
      </c>
      <c r="G241" s="12" t="s">
        <v>12</v>
      </c>
      <c r="H241" s="13" t="s">
        <v>16</v>
      </c>
      <c r="I241" s="23" t="s">
        <v>2932</v>
      </c>
      <c r="J241" s="14">
        <v>9</v>
      </c>
      <c r="K241" s="15" t="s">
        <v>13</v>
      </c>
      <c r="L241" s="16">
        <v>0</v>
      </c>
      <c r="M241" s="17" t="s">
        <v>14</v>
      </c>
      <c r="N241" s="17">
        <v>12</v>
      </c>
      <c r="O241" s="17" t="s">
        <v>13</v>
      </c>
      <c r="P241" s="18">
        <v>0</v>
      </c>
      <c r="Q241" s="19">
        <v>12</v>
      </c>
      <c r="R241" s="18" t="s">
        <v>13</v>
      </c>
      <c r="S241" s="18">
        <v>0</v>
      </c>
      <c r="T241" s="18" t="s">
        <v>14</v>
      </c>
      <c r="U241" s="20">
        <v>15</v>
      </c>
      <c r="V241" s="18" t="s">
        <v>13</v>
      </c>
      <c r="W241" s="21">
        <v>0</v>
      </c>
      <c r="X241" s="22" t="s">
        <v>696</v>
      </c>
      <c r="Y241" s="106" t="s">
        <v>2652</v>
      </c>
      <c r="Z241" s="47">
        <v>112</v>
      </c>
    </row>
    <row r="242" spans="1:26" ht="18" customHeight="1">
      <c r="A242" s="89">
        <f>VLOOKUP(Z242,貼付け!A:C,2,0)</f>
        <v>2675</v>
      </c>
      <c r="B242" s="10" t="s">
        <v>483</v>
      </c>
      <c r="C242" s="10" t="s">
        <v>697</v>
      </c>
      <c r="D242" s="10" t="s">
        <v>164</v>
      </c>
      <c r="E242" s="11" t="s">
        <v>1077</v>
      </c>
      <c r="F242" s="11" t="s">
        <v>20</v>
      </c>
      <c r="G242" s="12" t="s">
        <v>12</v>
      </c>
      <c r="H242" s="13" t="s">
        <v>16</v>
      </c>
      <c r="I242" s="23" t="s">
        <v>698</v>
      </c>
      <c r="J242" s="14">
        <v>9</v>
      </c>
      <c r="K242" s="15" t="s">
        <v>13</v>
      </c>
      <c r="L242" s="16">
        <v>0</v>
      </c>
      <c r="M242" s="17" t="s">
        <v>14</v>
      </c>
      <c r="N242" s="17">
        <v>12</v>
      </c>
      <c r="O242" s="17" t="s">
        <v>13</v>
      </c>
      <c r="P242" s="18">
        <v>0</v>
      </c>
      <c r="Q242" s="19"/>
      <c r="R242" s="18"/>
      <c r="S242" s="18"/>
      <c r="T242" s="18"/>
      <c r="U242" s="20"/>
      <c r="V242" s="18"/>
      <c r="W242" s="21"/>
      <c r="X242" s="22"/>
      <c r="Y242" s="106" t="s">
        <v>16</v>
      </c>
      <c r="Z242" s="47">
        <v>153</v>
      </c>
    </row>
    <row r="243" spans="1:26" ht="18" customHeight="1">
      <c r="A243" s="89">
        <f>VLOOKUP(Z243,貼付け!A:C,2,0)</f>
        <v>519</v>
      </c>
      <c r="B243" s="10" t="s">
        <v>255</v>
      </c>
      <c r="C243" s="10" t="s">
        <v>256</v>
      </c>
      <c r="D243" s="10" t="s">
        <v>164</v>
      </c>
      <c r="E243" s="11" t="s">
        <v>2528</v>
      </c>
      <c r="F243" s="11" t="s">
        <v>20</v>
      </c>
      <c r="G243" s="12" t="s">
        <v>15</v>
      </c>
      <c r="H243" s="13" t="s">
        <v>17</v>
      </c>
      <c r="I243" s="10" t="s">
        <v>257</v>
      </c>
      <c r="J243" s="14">
        <v>9</v>
      </c>
      <c r="K243" s="15" t="s">
        <v>13</v>
      </c>
      <c r="L243" s="16">
        <v>0</v>
      </c>
      <c r="M243" s="17" t="s">
        <v>14</v>
      </c>
      <c r="N243" s="17">
        <v>12</v>
      </c>
      <c r="O243" s="17" t="s">
        <v>13</v>
      </c>
      <c r="P243" s="18">
        <v>0</v>
      </c>
      <c r="Q243" s="19">
        <v>12</v>
      </c>
      <c r="R243" s="18" t="s">
        <v>13</v>
      </c>
      <c r="S243" s="18">
        <v>0</v>
      </c>
      <c r="T243" s="18" t="s">
        <v>14</v>
      </c>
      <c r="U243" s="20">
        <v>17</v>
      </c>
      <c r="V243" s="18" t="s">
        <v>13</v>
      </c>
      <c r="W243" s="21">
        <v>0</v>
      </c>
      <c r="X243" s="22"/>
      <c r="Y243" s="106" t="s">
        <v>16</v>
      </c>
      <c r="Z243" s="47">
        <v>192</v>
      </c>
    </row>
    <row r="244" spans="1:26" ht="18" customHeight="1">
      <c r="A244" s="89">
        <f>VLOOKUP(Z244,貼付け!A:C,2,0)</f>
        <v>3002</v>
      </c>
      <c r="B244" s="10" t="s">
        <v>2142</v>
      </c>
      <c r="C244" s="10" t="s">
        <v>2141</v>
      </c>
      <c r="D244" s="10" t="s">
        <v>164</v>
      </c>
      <c r="E244" s="11" t="s">
        <v>2571</v>
      </c>
      <c r="F244" s="11" t="s">
        <v>78</v>
      </c>
      <c r="G244" s="12" t="s">
        <v>12</v>
      </c>
      <c r="H244" s="13" t="s">
        <v>16</v>
      </c>
      <c r="I244" s="10" t="s">
        <v>2144</v>
      </c>
      <c r="J244" s="14">
        <v>9</v>
      </c>
      <c r="K244" s="15" t="s">
        <v>13</v>
      </c>
      <c r="L244" s="16">
        <v>0</v>
      </c>
      <c r="M244" s="17" t="s">
        <v>14</v>
      </c>
      <c r="N244" s="17">
        <v>12</v>
      </c>
      <c r="O244" s="17" t="s">
        <v>13</v>
      </c>
      <c r="P244" s="18">
        <v>0</v>
      </c>
      <c r="Q244" s="19">
        <v>12</v>
      </c>
      <c r="R244" s="18" t="s">
        <v>13</v>
      </c>
      <c r="S244" s="18">
        <v>0</v>
      </c>
      <c r="T244" s="18" t="s">
        <v>14</v>
      </c>
      <c r="U244" s="20">
        <v>14</v>
      </c>
      <c r="V244" s="18" t="s">
        <v>13</v>
      </c>
      <c r="W244" s="21">
        <v>0</v>
      </c>
      <c r="X244" s="22" t="s">
        <v>2572</v>
      </c>
      <c r="Y244" s="106" t="s">
        <v>2573</v>
      </c>
      <c r="Z244" s="47">
        <v>230</v>
      </c>
    </row>
    <row r="245" spans="1:26" ht="18" customHeight="1">
      <c r="A245" s="89">
        <f>VLOOKUP(Z245,貼付け!A:C,2,0)</f>
        <v>13</v>
      </c>
      <c r="B245" s="10" t="s">
        <v>561</v>
      </c>
      <c r="C245" s="10" t="s">
        <v>995</v>
      </c>
      <c r="D245" s="10" t="s">
        <v>164</v>
      </c>
      <c r="E245" s="11" t="s">
        <v>996</v>
      </c>
      <c r="F245" s="11" t="s">
        <v>20</v>
      </c>
      <c r="G245" s="12" t="s">
        <v>12</v>
      </c>
      <c r="H245" s="13" t="s">
        <v>16</v>
      </c>
      <c r="I245" s="10" t="s">
        <v>997</v>
      </c>
      <c r="J245" s="14">
        <v>11</v>
      </c>
      <c r="K245" s="15" t="s">
        <v>13</v>
      </c>
      <c r="L245" s="16">
        <v>0</v>
      </c>
      <c r="M245" s="17" t="s">
        <v>14</v>
      </c>
      <c r="N245" s="17">
        <v>12</v>
      </c>
      <c r="O245" s="17" t="s">
        <v>13</v>
      </c>
      <c r="P245" s="18">
        <v>0</v>
      </c>
      <c r="Q245" s="19">
        <v>12</v>
      </c>
      <c r="R245" s="18" t="s">
        <v>13</v>
      </c>
      <c r="S245" s="18">
        <v>0</v>
      </c>
      <c r="T245" s="18" t="s">
        <v>14</v>
      </c>
      <c r="U245" s="20">
        <v>17</v>
      </c>
      <c r="V245" s="18" t="s">
        <v>13</v>
      </c>
      <c r="W245" s="21">
        <v>0</v>
      </c>
      <c r="X245" s="22"/>
      <c r="Y245" s="106" t="s">
        <v>2756</v>
      </c>
      <c r="Z245" s="47">
        <v>294</v>
      </c>
    </row>
    <row r="246" spans="1:26" ht="18" customHeight="1">
      <c r="A246" s="89">
        <f>VLOOKUP(Z246,貼付け!A:C,2,0)</f>
        <v>5</v>
      </c>
      <c r="B246" s="10" t="s">
        <v>461</v>
      </c>
      <c r="C246" s="10" t="s">
        <v>638</v>
      </c>
      <c r="D246" s="10" t="s">
        <v>639</v>
      </c>
      <c r="E246" s="11" t="s">
        <v>640</v>
      </c>
      <c r="F246" s="11" t="s">
        <v>39</v>
      </c>
      <c r="G246" s="12" t="s">
        <v>12</v>
      </c>
      <c r="H246" s="13" t="s">
        <v>16</v>
      </c>
      <c r="I246" s="10" t="s">
        <v>641</v>
      </c>
      <c r="J246" s="14">
        <v>8</v>
      </c>
      <c r="K246" s="15" t="s">
        <v>13</v>
      </c>
      <c r="L246" s="16">
        <v>30</v>
      </c>
      <c r="M246" s="17" t="s">
        <v>14</v>
      </c>
      <c r="N246" s="17">
        <v>11</v>
      </c>
      <c r="O246" s="17" t="s">
        <v>13</v>
      </c>
      <c r="P246" s="18">
        <v>30</v>
      </c>
      <c r="Q246" s="19">
        <v>13</v>
      </c>
      <c r="R246" s="18" t="s">
        <v>13</v>
      </c>
      <c r="S246" s="18">
        <v>30</v>
      </c>
      <c r="T246" s="18" t="s">
        <v>14</v>
      </c>
      <c r="U246" s="20">
        <v>15</v>
      </c>
      <c r="V246" s="18" t="s">
        <v>13</v>
      </c>
      <c r="W246" s="21">
        <v>30</v>
      </c>
      <c r="X246" s="22" t="s">
        <v>2434</v>
      </c>
      <c r="Y246" s="106" t="s">
        <v>2435</v>
      </c>
      <c r="Z246" s="47">
        <v>96</v>
      </c>
    </row>
    <row r="247" spans="1:26" ht="18" customHeight="1">
      <c r="A247" s="89">
        <f>VLOOKUP(Z247,貼付け!A:C,2,0)</f>
        <v>1267</v>
      </c>
      <c r="B247" s="10" t="s">
        <v>413</v>
      </c>
      <c r="C247" s="10" t="s">
        <v>414</v>
      </c>
      <c r="D247" s="10" t="s">
        <v>639</v>
      </c>
      <c r="E247" s="11" t="s">
        <v>2442</v>
      </c>
      <c r="F247" s="11" t="s">
        <v>20</v>
      </c>
      <c r="G247" s="12" t="s">
        <v>12</v>
      </c>
      <c r="H247" s="13" t="s">
        <v>16</v>
      </c>
      <c r="I247" s="10" t="s">
        <v>415</v>
      </c>
      <c r="J247" s="14">
        <v>9</v>
      </c>
      <c r="K247" s="15" t="s">
        <v>13</v>
      </c>
      <c r="L247" s="16">
        <v>0</v>
      </c>
      <c r="M247" s="17" t="s">
        <v>14</v>
      </c>
      <c r="N247" s="17">
        <v>12</v>
      </c>
      <c r="O247" s="17" t="s">
        <v>13</v>
      </c>
      <c r="P247" s="18">
        <v>0</v>
      </c>
      <c r="Q247" s="19"/>
      <c r="R247" s="18"/>
      <c r="S247" s="18"/>
      <c r="T247" s="18"/>
      <c r="U247" s="20"/>
      <c r="V247" s="18"/>
      <c r="W247" s="21"/>
      <c r="X247" s="22"/>
      <c r="Y247" s="106" t="s">
        <v>16</v>
      </c>
      <c r="Z247" s="47">
        <v>101</v>
      </c>
    </row>
    <row r="248" spans="1:26" ht="18" customHeight="1">
      <c r="A248" s="89">
        <f>VLOOKUP(Z248,貼付け!A:C,2,0)</f>
        <v>2768</v>
      </c>
      <c r="B248" s="10" t="s">
        <v>557</v>
      </c>
      <c r="C248" s="10" t="s">
        <v>990</v>
      </c>
      <c r="D248" s="10" t="s">
        <v>370</v>
      </c>
      <c r="E248" s="11" t="s">
        <v>1078</v>
      </c>
      <c r="F248" s="11" t="s">
        <v>29</v>
      </c>
      <c r="G248" s="12" t="s">
        <v>12</v>
      </c>
      <c r="H248" s="13" t="s">
        <v>16</v>
      </c>
      <c r="I248" s="10" t="s">
        <v>991</v>
      </c>
      <c r="J248" s="14">
        <v>9</v>
      </c>
      <c r="K248" s="15" t="s">
        <v>13</v>
      </c>
      <c r="L248" s="16">
        <v>0</v>
      </c>
      <c r="M248" s="17" t="s">
        <v>14</v>
      </c>
      <c r="N248" s="17">
        <v>12</v>
      </c>
      <c r="O248" s="17" t="s">
        <v>13</v>
      </c>
      <c r="P248" s="18">
        <v>0</v>
      </c>
      <c r="Q248" s="19">
        <v>13</v>
      </c>
      <c r="R248" s="18" t="s">
        <v>13</v>
      </c>
      <c r="S248" s="18">
        <v>0</v>
      </c>
      <c r="T248" s="18" t="s">
        <v>14</v>
      </c>
      <c r="U248" s="20">
        <v>16</v>
      </c>
      <c r="V248" s="18" t="s">
        <v>13</v>
      </c>
      <c r="W248" s="21">
        <v>0</v>
      </c>
      <c r="X248" s="22" t="s">
        <v>992</v>
      </c>
      <c r="Y248" s="106" t="s">
        <v>2598</v>
      </c>
      <c r="Z248" s="47">
        <v>252</v>
      </c>
    </row>
    <row r="249" spans="1:26" ht="18" customHeight="1">
      <c r="A249" s="89">
        <f>VLOOKUP(Z249,貼付け!A:C,2,0)</f>
        <v>24</v>
      </c>
      <c r="B249" s="10" t="s">
        <v>2371</v>
      </c>
      <c r="C249" s="10" t="s">
        <v>49</v>
      </c>
      <c r="D249" s="10" t="s">
        <v>50</v>
      </c>
      <c r="E249" s="11" t="s">
        <v>51</v>
      </c>
      <c r="F249" s="11" t="s">
        <v>78</v>
      </c>
      <c r="G249" s="12" t="s">
        <v>12</v>
      </c>
      <c r="H249" s="13" t="s">
        <v>16</v>
      </c>
      <c r="I249" s="10" t="s">
        <v>53</v>
      </c>
      <c r="J249" s="14">
        <v>9</v>
      </c>
      <c r="K249" s="15" t="s">
        <v>13</v>
      </c>
      <c r="L249" s="16">
        <v>0</v>
      </c>
      <c r="M249" s="17" t="s">
        <v>14</v>
      </c>
      <c r="N249" s="17">
        <v>11</v>
      </c>
      <c r="O249" s="17" t="s">
        <v>13</v>
      </c>
      <c r="P249" s="18">
        <v>0</v>
      </c>
      <c r="Q249" s="19"/>
      <c r="R249" s="18"/>
      <c r="S249" s="18"/>
      <c r="T249" s="18"/>
      <c r="U249" s="20"/>
      <c r="V249" s="18"/>
      <c r="W249" s="21"/>
      <c r="X249" s="22" t="s">
        <v>2372</v>
      </c>
      <c r="Y249" s="106" t="s">
        <v>2373</v>
      </c>
      <c r="Z249" s="47">
        <v>32</v>
      </c>
    </row>
    <row r="250" spans="1:26" ht="18" customHeight="1">
      <c r="A250" s="89">
        <f>VLOOKUP(Z250,貼付け!A:C,2,0)</f>
        <v>538</v>
      </c>
      <c r="B250" s="10" t="s">
        <v>93</v>
      </c>
      <c r="C250" s="10" t="s">
        <v>94</v>
      </c>
      <c r="D250" s="10" t="s">
        <v>50</v>
      </c>
      <c r="E250" s="11" t="s">
        <v>1079</v>
      </c>
      <c r="F250" s="11" t="s">
        <v>20</v>
      </c>
      <c r="G250" s="12" t="s">
        <v>15</v>
      </c>
      <c r="H250" s="13" t="s">
        <v>17</v>
      </c>
      <c r="I250" s="10" t="s">
        <v>95</v>
      </c>
      <c r="J250" s="14"/>
      <c r="K250" s="15"/>
      <c r="L250" s="16"/>
      <c r="M250" s="17"/>
      <c r="N250" s="17"/>
      <c r="O250" s="17"/>
      <c r="P250" s="18"/>
      <c r="Q250" s="19">
        <v>13</v>
      </c>
      <c r="R250" s="18" t="s">
        <v>13</v>
      </c>
      <c r="S250" s="18">
        <v>0</v>
      </c>
      <c r="T250" s="18" t="s">
        <v>14</v>
      </c>
      <c r="U250" s="20">
        <v>14</v>
      </c>
      <c r="V250" s="18" t="s">
        <v>13</v>
      </c>
      <c r="W250" s="21">
        <v>0</v>
      </c>
      <c r="X250" s="22" t="s">
        <v>699</v>
      </c>
      <c r="Y250" s="106" t="s">
        <v>2292</v>
      </c>
      <c r="Z250" s="47">
        <v>33</v>
      </c>
    </row>
    <row r="251" spans="1:26" ht="18" customHeight="1">
      <c r="A251" s="89">
        <f>VLOOKUP(Z251,貼付け!A:C,2,0)</f>
        <v>982</v>
      </c>
      <c r="B251" s="10" t="s">
        <v>147</v>
      </c>
      <c r="C251" s="10" t="s">
        <v>148</v>
      </c>
      <c r="D251" s="10" t="s">
        <v>149</v>
      </c>
      <c r="E251" s="11" t="s">
        <v>150</v>
      </c>
      <c r="F251" s="11" t="s">
        <v>52</v>
      </c>
      <c r="G251" s="12" t="s">
        <v>1084</v>
      </c>
      <c r="H251" s="59" t="s">
        <v>1120</v>
      </c>
      <c r="I251" s="10" t="s">
        <v>151</v>
      </c>
      <c r="J251" s="14">
        <v>9</v>
      </c>
      <c r="K251" s="15" t="s">
        <v>13</v>
      </c>
      <c r="L251" s="16">
        <v>30</v>
      </c>
      <c r="M251" s="17" t="s">
        <v>14</v>
      </c>
      <c r="N251" s="17">
        <v>13</v>
      </c>
      <c r="O251" s="17" t="s">
        <v>13</v>
      </c>
      <c r="P251" s="18">
        <v>30</v>
      </c>
      <c r="Q251" s="19">
        <v>14</v>
      </c>
      <c r="R251" s="18" t="s">
        <v>13</v>
      </c>
      <c r="S251" s="18">
        <v>0</v>
      </c>
      <c r="T251" s="18" t="s">
        <v>14</v>
      </c>
      <c r="U251" s="20">
        <v>16</v>
      </c>
      <c r="V251" s="18" t="s">
        <v>13</v>
      </c>
      <c r="W251" s="21">
        <v>30</v>
      </c>
      <c r="X251" s="22" t="s">
        <v>2973</v>
      </c>
      <c r="Y251" s="106" t="s">
        <v>2699</v>
      </c>
      <c r="Z251" s="47">
        <v>107</v>
      </c>
    </row>
    <row r="252" spans="1:26" ht="18" customHeight="1">
      <c r="A252" s="89">
        <f>VLOOKUP(Z252,貼付け!A:C,2,0)</f>
        <v>865</v>
      </c>
      <c r="B252" s="10" t="s">
        <v>152</v>
      </c>
      <c r="C252" s="10" t="s">
        <v>153</v>
      </c>
      <c r="D252" s="10" t="s">
        <v>149</v>
      </c>
      <c r="E252" s="11" t="s">
        <v>154</v>
      </c>
      <c r="F252" s="11" t="s">
        <v>20</v>
      </c>
      <c r="G252" s="12" t="s">
        <v>12</v>
      </c>
      <c r="H252" s="13" t="s">
        <v>16</v>
      </c>
      <c r="I252" s="10" t="s">
        <v>155</v>
      </c>
      <c r="J252" s="14">
        <v>9</v>
      </c>
      <c r="K252" s="15" t="s">
        <v>13</v>
      </c>
      <c r="L252" s="16">
        <v>0</v>
      </c>
      <c r="M252" s="17" t="s">
        <v>14</v>
      </c>
      <c r="N252" s="17">
        <v>12</v>
      </c>
      <c r="O252" s="17" t="s">
        <v>13</v>
      </c>
      <c r="P252" s="18">
        <v>0</v>
      </c>
      <c r="Q252" s="19"/>
      <c r="R252" s="18"/>
      <c r="S252" s="18"/>
      <c r="T252" s="18"/>
      <c r="U252" s="20"/>
      <c r="V252" s="18"/>
      <c r="W252" s="21"/>
      <c r="X252" s="22" t="s">
        <v>2702</v>
      </c>
      <c r="Y252" s="106" t="s">
        <v>2703</v>
      </c>
      <c r="Z252" s="47">
        <v>146</v>
      </c>
    </row>
    <row r="253" spans="1:26" ht="18" customHeight="1">
      <c r="A253" s="89">
        <f>VLOOKUP(Z253,貼付け!A:C,2,0)</f>
        <v>849</v>
      </c>
      <c r="B253" s="10" t="s">
        <v>504</v>
      </c>
      <c r="C253" s="10" t="s">
        <v>777</v>
      </c>
      <c r="D253" s="10" t="s">
        <v>149</v>
      </c>
      <c r="E253" s="11" t="s">
        <v>778</v>
      </c>
      <c r="F253" s="11" t="s">
        <v>20</v>
      </c>
      <c r="G253" s="12" t="s">
        <v>12</v>
      </c>
      <c r="H253" s="13" t="s">
        <v>16</v>
      </c>
      <c r="I253" s="10" t="s">
        <v>779</v>
      </c>
      <c r="J253" s="14">
        <v>8</v>
      </c>
      <c r="K253" s="15" t="s">
        <v>13</v>
      </c>
      <c r="L253" s="16">
        <v>0</v>
      </c>
      <c r="M253" s="17" t="s">
        <v>14</v>
      </c>
      <c r="N253" s="17">
        <v>10</v>
      </c>
      <c r="O253" s="17" t="s">
        <v>13</v>
      </c>
      <c r="P253" s="18">
        <v>30</v>
      </c>
      <c r="Q253" s="19"/>
      <c r="R253" s="18"/>
      <c r="S253" s="18"/>
      <c r="T253" s="18"/>
      <c r="U253" s="20"/>
      <c r="V253" s="18"/>
      <c r="W253" s="21"/>
      <c r="X253" s="22"/>
      <c r="Y253" s="106" t="s">
        <v>16</v>
      </c>
      <c r="Z253" s="47">
        <v>213</v>
      </c>
    </row>
    <row r="254" spans="1:26" ht="18" customHeight="1">
      <c r="A254" s="89">
        <f>VLOOKUP(Z254,貼付け!A:C,2,0)</f>
        <v>1087</v>
      </c>
      <c r="B254" s="10" t="s">
        <v>2586</v>
      </c>
      <c r="C254" s="10" t="s">
        <v>843</v>
      </c>
      <c r="D254" s="10" t="s">
        <v>149</v>
      </c>
      <c r="E254" s="11" t="s">
        <v>844</v>
      </c>
      <c r="F254" s="11" t="s">
        <v>20</v>
      </c>
      <c r="G254" s="12" t="s">
        <v>12</v>
      </c>
      <c r="H254" s="13" t="s">
        <v>16</v>
      </c>
      <c r="I254" s="10" t="s">
        <v>845</v>
      </c>
      <c r="J254" s="14">
        <v>8</v>
      </c>
      <c r="K254" s="15" t="s">
        <v>13</v>
      </c>
      <c r="L254" s="16">
        <v>0</v>
      </c>
      <c r="M254" s="17" t="s">
        <v>14</v>
      </c>
      <c r="N254" s="17">
        <v>12</v>
      </c>
      <c r="O254" s="17" t="s">
        <v>13</v>
      </c>
      <c r="P254" s="18">
        <v>0</v>
      </c>
      <c r="Q254" s="19"/>
      <c r="R254" s="18"/>
      <c r="S254" s="18"/>
      <c r="T254" s="18"/>
      <c r="U254" s="20"/>
      <c r="V254" s="18"/>
      <c r="W254" s="21"/>
      <c r="X254" s="22" t="s">
        <v>2587</v>
      </c>
      <c r="Y254" s="106" t="s">
        <v>2681</v>
      </c>
      <c r="Z254" s="47">
        <v>247</v>
      </c>
    </row>
    <row r="255" spans="1:26" ht="18" customHeight="1">
      <c r="A255" s="89">
        <f>VLOOKUP(Z255,貼付け!A:C,2,0)</f>
        <v>97</v>
      </c>
      <c r="B255" s="10" t="s">
        <v>487</v>
      </c>
      <c r="C255" s="10" t="s">
        <v>700</v>
      </c>
      <c r="D255" s="10" t="s">
        <v>149</v>
      </c>
      <c r="E255" s="11" t="s">
        <v>701</v>
      </c>
      <c r="F255" s="11" t="s">
        <v>52</v>
      </c>
      <c r="G255" s="12" t="s">
        <v>1084</v>
      </c>
      <c r="H255" s="59" t="s">
        <v>1120</v>
      </c>
      <c r="I255" s="10" t="s">
        <v>702</v>
      </c>
      <c r="J255" s="14">
        <v>9</v>
      </c>
      <c r="K255" s="15" t="s">
        <v>13</v>
      </c>
      <c r="L255" s="16">
        <v>0</v>
      </c>
      <c r="M255" s="17" t="s">
        <v>14</v>
      </c>
      <c r="N255" s="17">
        <v>12</v>
      </c>
      <c r="O255" s="17" t="s">
        <v>13</v>
      </c>
      <c r="P255" s="18">
        <v>30</v>
      </c>
      <c r="Q255" s="19">
        <v>14</v>
      </c>
      <c r="R255" s="18" t="s">
        <v>13</v>
      </c>
      <c r="S255" s="18">
        <v>0</v>
      </c>
      <c r="T255" s="18" t="s">
        <v>14</v>
      </c>
      <c r="U255" s="20">
        <v>17</v>
      </c>
      <c r="V255" s="18" t="s">
        <v>13</v>
      </c>
      <c r="W255" s="21">
        <v>0</v>
      </c>
      <c r="X255" s="22" t="s">
        <v>2601</v>
      </c>
      <c r="Y255" s="106" t="s">
        <v>16</v>
      </c>
      <c r="Z255" s="47">
        <v>256</v>
      </c>
    </row>
    <row r="256" spans="1:26" ht="18" customHeight="1">
      <c r="A256" s="89">
        <f>VLOOKUP(Z256,貼付け!A:C,2,0)</f>
        <v>1214</v>
      </c>
      <c r="B256" s="10" t="s">
        <v>2602</v>
      </c>
      <c r="C256" s="10" t="s">
        <v>861</v>
      </c>
      <c r="D256" s="10" t="s">
        <v>149</v>
      </c>
      <c r="E256" s="11" t="s">
        <v>2603</v>
      </c>
      <c r="F256" s="11" t="s">
        <v>20</v>
      </c>
      <c r="G256" s="12" t="s">
        <v>12</v>
      </c>
      <c r="H256" s="13" t="s">
        <v>16</v>
      </c>
      <c r="I256" s="10" t="s">
        <v>862</v>
      </c>
      <c r="J256" s="14">
        <v>9</v>
      </c>
      <c r="K256" s="15" t="s">
        <v>13</v>
      </c>
      <c r="L256" s="16">
        <v>0</v>
      </c>
      <c r="M256" s="17" t="s">
        <v>14</v>
      </c>
      <c r="N256" s="17">
        <v>12</v>
      </c>
      <c r="O256" s="17" t="s">
        <v>13</v>
      </c>
      <c r="P256" s="18">
        <v>0</v>
      </c>
      <c r="Q256" s="19"/>
      <c r="R256" s="18"/>
      <c r="S256" s="18"/>
      <c r="T256" s="18"/>
      <c r="U256" s="20"/>
      <c r="V256" s="18"/>
      <c r="W256" s="21"/>
      <c r="X256" s="22"/>
      <c r="Y256" s="106" t="s">
        <v>2604</v>
      </c>
      <c r="Z256" s="47">
        <v>257</v>
      </c>
    </row>
    <row r="257" spans="1:26" ht="18" customHeight="1">
      <c r="A257" s="89">
        <f>VLOOKUP(Z257,貼付け!A:C,2,0)</f>
        <v>1441</v>
      </c>
      <c r="B257" s="10" t="s">
        <v>550</v>
      </c>
      <c r="C257" s="10" t="s">
        <v>848</v>
      </c>
      <c r="D257" s="10" t="s">
        <v>156</v>
      </c>
      <c r="E257" s="11" t="s">
        <v>934</v>
      </c>
      <c r="F257" s="11" t="s">
        <v>20</v>
      </c>
      <c r="G257" s="12" t="s">
        <v>12</v>
      </c>
      <c r="H257" s="13" t="s">
        <v>16</v>
      </c>
      <c r="I257" s="10" t="s">
        <v>2244</v>
      </c>
      <c r="J257" s="14">
        <v>9</v>
      </c>
      <c r="K257" s="15" t="s">
        <v>13</v>
      </c>
      <c r="L257" s="16">
        <v>0</v>
      </c>
      <c r="M257" s="17" t="s">
        <v>14</v>
      </c>
      <c r="N257" s="17">
        <v>12</v>
      </c>
      <c r="O257" s="17" t="s">
        <v>13</v>
      </c>
      <c r="P257" s="18">
        <v>0</v>
      </c>
      <c r="Q257" s="19"/>
      <c r="R257" s="18"/>
      <c r="S257" s="18"/>
      <c r="T257" s="18"/>
      <c r="U257" s="20"/>
      <c r="V257" s="18"/>
      <c r="W257" s="21"/>
      <c r="X257" s="22" t="s">
        <v>2220</v>
      </c>
      <c r="Y257" s="106" t="s">
        <v>1920</v>
      </c>
      <c r="Z257" s="47">
        <v>44</v>
      </c>
    </row>
    <row r="258" spans="1:26" ht="18" customHeight="1">
      <c r="A258" s="89">
        <f>VLOOKUP(Z258,貼付け!A:C,2,0)</f>
        <v>42</v>
      </c>
      <c r="B258" s="10" t="s">
        <v>2247</v>
      </c>
      <c r="C258" s="10" t="s">
        <v>233</v>
      </c>
      <c r="D258" s="10" t="s">
        <v>156</v>
      </c>
      <c r="E258" s="11" t="s">
        <v>984</v>
      </c>
      <c r="F258" s="11" t="s">
        <v>20</v>
      </c>
      <c r="G258" s="12" t="s">
        <v>12</v>
      </c>
      <c r="H258" s="13" t="s">
        <v>16</v>
      </c>
      <c r="I258" s="10" t="s">
        <v>234</v>
      </c>
      <c r="J258" s="14">
        <v>9</v>
      </c>
      <c r="K258" s="15" t="s">
        <v>13</v>
      </c>
      <c r="L258" s="16">
        <v>0</v>
      </c>
      <c r="M258" s="17" t="s">
        <v>14</v>
      </c>
      <c r="N258" s="17">
        <v>12</v>
      </c>
      <c r="O258" s="17" t="s">
        <v>13</v>
      </c>
      <c r="P258" s="18">
        <v>0</v>
      </c>
      <c r="Q258" s="19">
        <v>13</v>
      </c>
      <c r="R258" s="18" t="s">
        <v>13</v>
      </c>
      <c r="S258" s="18">
        <v>0</v>
      </c>
      <c r="T258" s="18" t="s">
        <v>14</v>
      </c>
      <c r="U258" s="20">
        <v>17</v>
      </c>
      <c r="V258" s="18" t="s">
        <v>13</v>
      </c>
      <c r="W258" s="21">
        <v>0</v>
      </c>
      <c r="X258" s="22" t="s">
        <v>2461</v>
      </c>
      <c r="Y258" s="106" t="s">
        <v>2869</v>
      </c>
      <c r="Z258" s="47">
        <v>121</v>
      </c>
    </row>
    <row r="259" spans="1:26" ht="18" customHeight="1">
      <c r="A259" s="89">
        <f>VLOOKUP(Z259,貼付け!A:C,2,0)</f>
        <v>255</v>
      </c>
      <c r="B259" s="10" t="s">
        <v>1080</v>
      </c>
      <c r="C259" s="10" t="s">
        <v>846</v>
      </c>
      <c r="D259" s="10" t="s">
        <v>156</v>
      </c>
      <c r="E259" s="11" t="s">
        <v>2499</v>
      </c>
      <c r="F259" s="11" t="s">
        <v>20</v>
      </c>
      <c r="G259" s="12" t="s">
        <v>12</v>
      </c>
      <c r="H259" s="13" t="s">
        <v>16</v>
      </c>
      <c r="I259" s="10" t="s">
        <v>847</v>
      </c>
      <c r="J259" s="14"/>
      <c r="K259" s="15"/>
      <c r="L259" s="16"/>
      <c r="M259" s="17"/>
      <c r="N259" s="17"/>
      <c r="O259" s="17"/>
      <c r="P259" s="18"/>
      <c r="Q259" s="19">
        <v>16</v>
      </c>
      <c r="R259" s="18" t="s">
        <v>13</v>
      </c>
      <c r="S259" s="18">
        <v>30</v>
      </c>
      <c r="T259" s="18" t="s">
        <v>14</v>
      </c>
      <c r="U259" s="20">
        <v>17</v>
      </c>
      <c r="V259" s="18" t="s">
        <v>13</v>
      </c>
      <c r="W259" s="21">
        <v>30</v>
      </c>
      <c r="X259" s="22" t="s">
        <v>2501</v>
      </c>
      <c r="Y259" s="106" t="s">
        <v>2974</v>
      </c>
      <c r="Z259" s="47">
        <v>163</v>
      </c>
    </row>
    <row r="260" spans="1:26" ht="18" customHeight="1">
      <c r="A260" s="89">
        <f>VLOOKUP(Z260,貼付け!A:C,2,0)</f>
        <v>41</v>
      </c>
      <c r="B260" s="10" t="s">
        <v>317</v>
      </c>
      <c r="C260" s="10" t="s">
        <v>318</v>
      </c>
      <c r="D260" s="10" t="s">
        <v>156</v>
      </c>
      <c r="E260" s="11" t="s">
        <v>319</v>
      </c>
      <c r="F260" s="11" t="s">
        <v>29</v>
      </c>
      <c r="G260" s="12" t="s">
        <v>12</v>
      </c>
      <c r="H260" s="13" t="s">
        <v>16</v>
      </c>
      <c r="I260" s="10" t="s">
        <v>646</v>
      </c>
      <c r="J260" s="14">
        <v>9</v>
      </c>
      <c r="K260" s="15" t="s">
        <v>13</v>
      </c>
      <c r="L260" s="16">
        <v>0</v>
      </c>
      <c r="M260" s="17" t="s">
        <v>14</v>
      </c>
      <c r="N260" s="17">
        <v>12</v>
      </c>
      <c r="O260" s="17" t="s">
        <v>13</v>
      </c>
      <c r="P260" s="18">
        <v>0</v>
      </c>
      <c r="Q260" s="19">
        <v>13</v>
      </c>
      <c r="R260" s="18" t="s">
        <v>13</v>
      </c>
      <c r="S260" s="18">
        <v>0</v>
      </c>
      <c r="T260" s="18" t="s">
        <v>14</v>
      </c>
      <c r="U260" s="20">
        <v>16</v>
      </c>
      <c r="V260" s="18" t="s">
        <v>13</v>
      </c>
      <c r="W260" s="21">
        <v>0</v>
      </c>
      <c r="X260" s="22" t="s">
        <v>2583</v>
      </c>
      <c r="Y260" s="106" t="s">
        <v>2584</v>
      </c>
      <c r="Z260" s="47">
        <v>243</v>
      </c>
    </row>
    <row r="261" spans="1:26" ht="18" customHeight="1">
      <c r="A261" s="89">
        <f>VLOOKUP(Z261,貼付け!A:C,2,0)</f>
        <v>958</v>
      </c>
      <c r="B261" s="10" t="s">
        <v>1081</v>
      </c>
      <c r="C261" s="10" t="s">
        <v>780</v>
      </c>
      <c r="D261" s="10" t="s">
        <v>781</v>
      </c>
      <c r="E261" s="11" t="s">
        <v>782</v>
      </c>
      <c r="F261" s="11" t="s">
        <v>29</v>
      </c>
      <c r="G261" s="12" t="s">
        <v>12</v>
      </c>
      <c r="H261" s="13" t="s">
        <v>16</v>
      </c>
      <c r="I261" s="10" t="s">
        <v>783</v>
      </c>
      <c r="J261" s="14">
        <v>8</v>
      </c>
      <c r="K261" s="15" t="s">
        <v>13</v>
      </c>
      <c r="L261" s="16">
        <v>30</v>
      </c>
      <c r="M261" s="17" t="s">
        <v>14</v>
      </c>
      <c r="N261" s="17">
        <v>12</v>
      </c>
      <c r="O261" s="17" t="s">
        <v>13</v>
      </c>
      <c r="P261" s="18">
        <v>30</v>
      </c>
      <c r="Q261" s="19"/>
      <c r="R261" s="18"/>
      <c r="S261" s="18"/>
      <c r="T261" s="18"/>
      <c r="U261" s="20"/>
      <c r="V261" s="18"/>
      <c r="W261" s="21"/>
      <c r="X261" s="22"/>
      <c r="Y261" s="106" t="s">
        <v>2975</v>
      </c>
      <c r="Z261" s="47">
        <v>73</v>
      </c>
    </row>
    <row r="262" spans="1:26" ht="18" customHeight="1">
      <c r="A262" s="89">
        <f>VLOOKUP(Z262,貼付け!A:C,2,0)</f>
        <v>1185</v>
      </c>
      <c r="B262" s="10" t="s">
        <v>2559</v>
      </c>
      <c r="C262" s="10" t="s">
        <v>704</v>
      </c>
      <c r="D262" s="10" t="s">
        <v>705</v>
      </c>
      <c r="E262" s="11" t="s">
        <v>706</v>
      </c>
      <c r="F262" s="11" t="s">
        <v>20</v>
      </c>
      <c r="G262" s="12" t="s">
        <v>15</v>
      </c>
      <c r="H262" s="13" t="s">
        <v>17</v>
      </c>
      <c r="I262" s="10" t="s">
        <v>707</v>
      </c>
      <c r="J262" s="14">
        <v>11</v>
      </c>
      <c r="K262" s="15" t="s">
        <v>13</v>
      </c>
      <c r="L262" s="16">
        <v>0</v>
      </c>
      <c r="M262" s="17" t="s">
        <v>14</v>
      </c>
      <c r="N262" s="17">
        <v>12</v>
      </c>
      <c r="O262" s="17" t="s">
        <v>13</v>
      </c>
      <c r="P262" s="18">
        <v>0</v>
      </c>
      <c r="Q262" s="19">
        <v>15</v>
      </c>
      <c r="R262" s="18" t="s">
        <v>13</v>
      </c>
      <c r="S262" s="18">
        <v>0</v>
      </c>
      <c r="T262" s="18" t="s">
        <v>14</v>
      </c>
      <c r="U262" s="20">
        <v>16</v>
      </c>
      <c r="V262" s="18" t="s">
        <v>13</v>
      </c>
      <c r="W262" s="21">
        <v>0</v>
      </c>
      <c r="X262" s="22" t="s">
        <v>708</v>
      </c>
      <c r="Y262" s="106" t="s">
        <v>2976</v>
      </c>
      <c r="Z262" s="47">
        <v>220</v>
      </c>
    </row>
    <row r="263" spans="1:26" ht="18" customHeight="1">
      <c r="A263" s="89">
        <f>VLOOKUP(Z263,貼付け!A:C,2,0)</f>
        <v>40</v>
      </c>
      <c r="B263" s="10" t="s">
        <v>283</v>
      </c>
      <c r="C263" s="10" t="s">
        <v>284</v>
      </c>
      <c r="D263" s="10" t="s">
        <v>285</v>
      </c>
      <c r="E263" s="11" t="s">
        <v>2398</v>
      </c>
      <c r="F263" s="11" t="s">
        <v>169</v>
      </c>
      <c r="G263" s="12" t="s">
        <v>12</v>
      </c>
      <c r="H263" s="13" t="s">
        <v>16</v>
      </c>
      <c r="I263" s="10" t="s">
        <v>286</v>
      </c>
      <c r="J263" s="14">
        <v>9</v>
      </c>
      <c r="K263" s="15" t="s">
        <v>13</v>
      </c>
      <c r="L263" s="16">
        <v>0</v>
      </c>
      <c r="M263" s="17" t="s">
        <v>14</v>
      </c>
      <c r="N263" s="17">
        <v>13</v>
      </c>
      <c r="O263" s="17" t="s">
        <v>13</v>
      </c>
      <c r="P263" s="18">
        <v>0</v>
      </c>
      <c r="Q263" s="19"/>
      <c r="R263" s="18"/>
      <c r="S263" s="18"/>
      <c r="T263" s="18"/>
      <c r="U263" s="20"/>
      <c r="V263" s="18"/>
      <c r="W263" s="21"/>
      <c r="X263" s="22" t="s">
        <v>648</v>
      </c>
      <c r="Y263" s="106" t="s">
        <v>2697</v>
      </c>
      <c r="Z263" s="47">
        <v>67</v>
      </c>
    </row>
    <row r="264" spans="1:26" ht="18" customHeight="1">
      <c r="A264" s="89">
        <f>VLOOKUP(Z264,貼付け!A:C,2,0)</f>
        <v>264</v>
      </c>
      <c r="B264" s="10" t="s">
        <v>2180</v>
      </c>
      <c r="C264" s="10" t="s">
        <v>976</v>
      </c>
      <c r="D264" s="10" t="s">
        <v>2977</v>
      </c>
      <c r="E264" s="11" t="s">
        <v>2181</v>
      </c>
      <c r="F264" s="11" t="s">
        <v>20</v>
      </c>
      <c r="G264" s="12" t="s">
        <v>12</v>
      </c>
      <c r="H264" s="13" t="s">
        <v>16</v>
      </c>
      <c r="I264" s="10" t="s">
        <v>2242</v>
      </c>
      <c r="J264" s="14">
        <v>9</v>
      </c>
      <c r="K264" s="15" t="s">
        <v>13</v>
      </c>
      <c r="L264" s="16">
        <v>0</v>
      </c>
      <c r="M264" s="17" t="s">
        <v>14</v>
      </c>
      <c r="N264" s="17">
        <v>15</v>
      </c>
      <c r="O264" s="17" t="s">
        <v>13</v>
      </c>
      <c r="P264" s="18">
        <v>0</v>
      </c>
      <c r="Q264" s="19"/>
      <c r="R264" s="18"/>
      <c r="S264" s="18"/>
      <c r="T264" s="18"/>
      <c r="U264" s="20"/>
      <c r="V264" s="18"/>
      <c r="W264" s="21"/>
      <c r="X264" s="22" t="s">
        <v>2784</v>
      </c>
      <c r="Y264" s="106" t="s">
        <v>16</v>
      </c>
      <c r="Z264" s="47">
        <v>324</v>
      </c>
    </row>
  </sheetData>
  <autoFilter ref="A13:Z13">
    <filterColumn colId="6" showButton="0"/>
    <filterColumn colId="9"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19" showButton="0"/>
    <filterColumn colId="20" showButton="0"/>
    <filterColumn colId="21" showButton="0"/>
  </autoFilter>
  <mergeCells count="14">
    <mergeCell ref="Z12:Z13"/>
    <mergeCell ref="J13:P13"/>
    <mergeCell ref="Q13:W13"/>
    <mergeCell ref="B7:D7"/>
    <mergeCell ref="B12:B13"/>
    <mergeCell ref="C12:C13"/>
    <mergeCell ref="D12:D13"/>
    <mergeCell ref="E12:E13"/>
    <mergeCell ref="F12:F13"/>
    <mergeCell ref="G12:H13"/>
    <mergeCell ref="I12:I13"/>
    <mergeCell ref="J12:W12"/>
    <mergeCell ref="X12:X13"/>
    <mergeCell ref="Y12:Y13"/>
  </mergeCells>
  <phoneticPr fontId="2"/>
  <conditionalFormatting sqref="B14:Z264">
    <cfRule type="expression" dxfId="21" priority="1">
      <formula>$G14="A"</formula>
    </cfRule>
    <cfRule type="expression" dxfId="20" priority="3">
      <formula>$G14="B"</formula>
    </cfRule>
  </conditionalFormatting>
  <conditionalFormatting sqref="G14:Z264">
    <cfRule type="expression" dxfId="19" priority="2">
      <formula>$G14="準A"</formula>
    </cfRule>
  </conditionalFormatting>
  <hyperlinks>
    <hyperlink ref="X120" r:id="rId1"/>
  </hyperlinks>
  <pageMargins left="0.70866141732283472" right="0.70866141732283472" top="0.94488188976377963" bottom="0.94488188976377963" header="0.31496062992125984" footer="0.31496062992125984"/>
  <pageSetup paperSize="8" scale="48" fitToHeight="0" orientation="landscape" cellComments="asDisplayed"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74"/>
  <sheetViews>
    <sheetView view="pageBreakPreview" zoomScale="50" zoomScaleNormal="70" zoomScaleSheetLayoutView="50" workbookViewId="0">
      <pane xSplit="4" ySplit="13" topLeftCell="E14" activePane="bottomRight" state="frozen"/>
      <selection activeCell="B197" sqref="B197"/>
      <selection pane="topRight" activeCell="B197" sqref="B197"/>
      <selection pane="bottomLeft" activeCell="B197" sqref="B197"/>
      <selection pane="bottomRight" activeCell="B14" sqref="B14"/>
    </sheetView>
  </sheetViews>
  <sheetFormatPr defaultColWidth="9" defaultRowHeight="18" customHeight="1"/>
  <cols>
    <col min="1" max="1" width="9" style="44"/>
    <col min="2" max="2" width="50.5" style="44" customWidth="1"/>
    <col min="3" max="3" width="14.5" style="44" customWidth="1"/>
    <col min="4" max="4" width="16.875" style="44" customWidth="1"/>
    <col min="5" max="5" width="44.125" style="43" customWidth="1"/>
    <col min="6" max="6" width="38.375" style="43" customWidth="1"/>
    <col min="7" max="7" width="5.25" style="44" bestFit="1" customWidth="1"/>
    <col min="8" max="8" width="20.625" style="44" customWidth="1"/>
    <col min="9" max="9" width="19.5" style="44" bestFit="1" customWidth="1"/>
    <col min="10" max="10" width="4.75" style="44" customWidth="1"/>
    <col min="11" max="11" width="2" style="45" customWidth="1"/>
    <col min="12" max="12" width="4.75" style="44" customWidth="1"/>
    <col min="13" max="13" width="2" style="44" customWidth="1"/>
    <col min="14" max="14" width="4.75" style="44" customWidth="1"/>
    <col min="15" max="15" width="2" style="44" customWidth="1"/>
    <col min="16" max="17" width="4.75" style="46" customWidth="1"/>
    <col min="18" max="18" width="2" style="46" customWidth="1"/>
    <col min="19" max="19" width="4.75" style="46" customWidth="1"/>
    <col min="20" max="20" width="2" style="46" customWidth="1"/>
    <col min="21" max="21" width="4.75" style="46" customWidth="1"/>
    <col min="22" max="22" width="2" style="46" customWidth="1"/>
    <col min="23" max="23" width="4.75" style="46" customWidth="1"/>
    <col min="24" max="24" width="38.125" style="46" customWidth="1"/>
    <col min="25" max="25" width="70.625" style="44" customWidth="1"/>
    <col min="26" max="26" width="9" style="47" customWidth="1"/>
    <col min="27" max="16384" width="9" style="44"/>
  </cols>
  <sheetData>
    <row r="1" spans="1:26" ht="24.75" customHeight="1" thickBot="1">
      <c r="B1" s="3" t="s">
        <v>18</v>
      </c>
      <c r="C1" s="4" t="s">
        <v>2289</v>
      </c>
      <c r="D1" s="5">
        <v>45045</v>
      </c>
      <c r="H1" s="113"/>
      <c r="I1" s="45"/>
    </row>
    <row r="2" spans="1:26" ht="6.75" customHeight="1">
      <c r="B2" s="48"/>
      <c r="H2" s="113"/>
      <c r="I2" s="45"/>
    </row>
    <row r="3" spans="1:26" ht="24" customHeight="1">
      <c r="B3" s="6" t="s">
        <v>1023</v>
      </c>
      <c r="H3" s="113"/>
      <c r="I3" s="45"/>
    </row>
    <row r="4" spans="1:26" ht="6.75" customHeight="1" thickBot="1">
      <c r="B4" s="49"/>
      <c r="H4" s="113"/>
      <c r="I4" s="45"/>
    </row>
    <row r="5" spans="1:26" ht="19.5">
      <c r="B5" s="7" t="s">
        <v>4</v>
      </c>
      <c r="C5" s="50"/>
      <c r="D5" s="51"/>
      <c r="H5" s="113"/>
      <c r="I5" s="45"/>
    </row>
    <row r="6" spans="1:26" ht="24">
      <c r="B6" s="61" t="s">
        <v>563</v>
      </c>
      <c r="C6" s="62"/>
      <c r="D6" s="63"/>
      <c r="H6" s="113"/>
      <c r="I6" s="45"/>
      <c r="X6" s="43"/>
    </row>
    <row r="7" spans="1:26" ht="48" customHeight="1">
      <c r="B7" s="186" t="s">
        <v>1082</v>
      </c>
      <c r="C7" s="187"/>
      <c r="D7" s="188"/>
      <c r="H7" s="113"/>
      <c r="I7" s="45"/>
      <c r="X7" s="43"/>
    </row>
    <row r="8" spans="1:26" ht="24">
      <c r="B8" s="8" t="s">
        <v>564</v>
      </c>
      <c r="C8" s="52"/>
      <c r="D8" s="53"/>
      <c r="H8" s="113"/>
      <c r="I8" s="45"/>
    </row>
    <row r="9" spans="1:26" ht="16.5" thickBot="1">
      <c r="B9" s="9" t="s">
        <v>5</v>
      </c>
      <c r="C9" s="54"/>
      <c r="D9" s="55"/>
      <c r="H9" s="113"/>
      <c r="I9" s="45"/>
    </row>
    <row r="10" spans="1:26" ht="20.25" customHeight="1">
      <c r="H10" s="113"/>
      <c r="I10" s="45"/>
      <c r="X10" s="56"/>
    </row>
    <row r="11" spans="1:26" ht="20.25" customHeight="1">
      <c r="H11" s="113"/>
      <c r="I11" s="45"/>
      <c r="X11" s="57"/>
    </row>
    <row r="12" spans="1:26" ht="53.25" customHeight="1">
      <c r="B12" s="189" t="s">
        <v>3</v>
      </c>
      <c r="C12" s="189" t="s">
        <v>1</v>
      </c>
      <c r="D12" s="189" t="s">
        <v>8</v>
      </c>
      <c r="E12" s="191" t="s">
        <v>7</v>
      </c>
      <c r="F12" s="191" t="s">
        <v>11</v>
      </c>
      <c r="G12" s="197" t="s">
        <v>2</v>
      </c>
      <c r="H12" s="198"/>
      <c r="I12" s="189" t="s">
        <v>0</v>
      </c>
      <c r="J12" s="203" t="s">
        <v>10</v>
      </c>
      <c r="K12" s="203"/>
      <c r="L12" s="203"/>
      <c r="M12" s="203"/>
      <c r="N12" s="203"/>
      <c r="O12" s="203"/>
      <c r="P12" s="203"/>
      <c r="Q12" s="203"/>
      <c r="R12" s="203"/>
      <c r="S12" s="203"/>
      <c r="T12" s="203"/>
      <c r="U12" s="203"/>
      <c r="V12" s="203"/>
      <c r="W12" s="203"/>
      <c r="X12" s="193" t="s">
        <v>6</v>
      </c>
      <c r="Y12" s="195" t="s">
        <v>9</v>
      </c>
      <c r="Z12" s="205" t="s">
        <v>1119</v>
      </c>
    </row>
    <row r="13" spans="1:26" ht="31.5" customHeight="1">
      <c r="B13" s="190"/>
      <c r="C13" s="190"/>
      <c r="D13" s="190"/>
      <c r="E13" s="192"/>
      <c r="F13" s="192"/>
      <c r="G13" s="199"/>
      <c r="H13" s="200"/>
      <c r="I13" s="190"/>
      <c r="J13" s="201" t="s">
        <v>1024</v>
      </c>
      <c r="K13" s="201"/>
      <c r="L13" s="201"/>
      <c r="M13" s="201"/>
      <c r="N13" s="201"/>
      <c r="O13" s="201"/>
      <c r="P13" s="202"/>
      <c r="Q13" s="201" t="s">
        <v>1025</v>
      </c>
      <c r="R13" s="201"/>
      <c r="S13" s="201"/>
      <c r="T13" s="201"/>
      <c r="U13" s="201"/>
      <c r="V13" s="201"/>
      <c r="W13" s="201"/>
      <c r="X13" s="194"/>
      <c r="Y13" s="196"/>
      <c r="Z13" s="205"/>
    </row>
    <row r="14" spans="1:26" ht="18" customHeight="1">
      <c r="A14" s="44">
        <f>VLOOKUP(Z14,貼付け!A:C,2,0)</f>
        <v>1461</v>
      </c>
      <c r="B14" s="10" t="s">
        <v>59</v>
      </c>
      <c r="C14" s="10" t="s">
        <v>60</v>
      </c>
      <c r="D14" s="10" t="s">
        <v>23</v>
      </c>
      <c r="E14" s="11" t="s">
        <v>2338</v>
      </c>
      <c r="F14" s="11" t="s">
        <v>20</v>
      </c>
      <c r="G14" s="12" t="s">
        <v>15</v>
      </c>
      <c r="H14" s="114" t="s">
        <v>17</v>
      </c>
      <c r="I14" s="12" t="s">
        <v>61</v>
      </c>
      <c r="J14" s="14">
        <v>9</v>
      </c>
      <c r="K14" s="15" t="s">
        <v>13</v>
      </c>
      <c r="L14" s="16">
        <v>0</v>
      </c>
      <c r="M14" s="17" t="s">
        <v>14</v>
      </c>
      <c r="N14" s="17">
        <v>10</v>
      </c>
      <c r="O14" s="17" t="s">
        <v>13</v>
      </c>
      <c r="P14" s="18">
        <v>0</v>
      </c>
      <c r="Q14" s="19"/>
      <c r="R14" s="18"/>
      <c r="S14" s="18"/>
      <c r="T14" s="18"/>
      <c r="U14" s="20"/>
      <c r="V14" s="18"/>
      <c r="W14" s="21"/>
      <c r="X14" s="22"/>
      <c r="Y14" s="106" t="s">
        <v>2340</v>
      </c>
      <c r="Z14" s="47">
        <v>7</v>
      </c>
    </row>
    <row r="15" spans="1:26" ht="18" customHeight="1">
      <c r="A15" s="44">
        <f>VLOOKUP(Z15,貼付け!A:C,2,0)</f>
        <v>981</v>
      </c>
      <c r="B15" s="10" t="s">
        <v>138</v>
      </c>
      <c r="C15" s="10" t="s">
        <v>60</v>
      </c>
      <c r="D15" s="10" t="s">
        <v>23</v>
      </c>
      <c r="E15" s="11" t="s">
        <v>139</v>
      </c>
      <c r="F15" s="11" t="s">
        <v>29</v>
      </c>
      <c r="G15" s="12" t="s">
        <v>12</v>
      </c>
      <c r="H15" s="114" t="s">
        <v>16</v>
      </c>
      <c r="I15" s="12" t="s">
        <v>2353</v>
      </c>
      <c r="J15" s="14">
        <v>6</v>
      </c>
      <c r="K15" s="15" t="s">
        <v>13</v>
      </c>
      <c r="L15" s="16">
        <v>0</v>
      </c>
      <c r="M15" s="17" t="s">
        <v>14</v>
      </c>
      <c r="N15" s="17">
        <v>12</v>
      </c>
      <c r="O15" s="17" t="s">
        <v>13</v>
      </c>
      <c r="P15" s="18">
        <v>0</v>
      </c>
      <c r="Q15" s="19"/>
      <c r="R15" s="18"/>
      <c r="S15" s="18"/>
      <c r="T15" s="18"/>
      <c r="U15" s="20"/>
      <c r="V15" s="18"/>
      <c r="W15" s="21"/>
      <c r="X15" s="22"/>
      <c r="Y15" s="106" t="s">
        <v>2354</v>
      </c>
      <c r="Z15" s="47">
        <v>17</v>
      </c>
    </row>
    <row r="16" spans="1:26" ht="18" customHeight="1">
      <c r="A16" s="44">
        <f>VLOOKUP(Z16,貼付け!A:C,2,0)</f>
        <v>2925</v>
      </c>
      <c r="B16" s="10" t="s">
        <v>2283</v>
      </c>
      <c r="C16" s="10" t="s">
        <v>889</v>
      </c>
      <c r="D16" s="10" t="s">
        <v>23</v>
      </c>
      <c r="E16" s="11" t="s">
        <v>2389</v>
      </c>
      <c r="F16" s="11" t="s">
        <v>20</v>
      </c>
      <c r="G16" s="12" t="s">
        <v>12</v>
      </c>
      <c r="H16" s="114" t="s">
        <v>16</v>
      </c>
      <c r="I16" s="111" t="s">
        <v>2932</v>
      </c>
      <c r="J16" s="14">
        <v>7</v>
      </c>
      <c r="K16" s="15" t="s">
        <v>13</v>
      </c>
      <c r="L16" s="16">
        <v>30</v>
      </c>
      <c r="M16" s="17" t="s">
        <v>14</v>
      </c>
      <c r="N16" s="17">
        <v>13</v>
      </c>
      <c r="O16" s="17" t="s">
        <v>13</v>
      </c>
      <c r="P16" s="18">
        <v>30</v>
      </c>
      <c r="Q16" s="19"/>
      <c r="R16" s="18"/>
      <c r="S16" s="18"/>
      <c r="T16" s="18"/>
      <c r="U16" s="20"/>
      <c r="V16" s="18"/>
      <c r="W16" s="21"/>
      <c r="X16" s="22" t="s">
        <v>2390</v>
      </c>
      <c r="Y16" s="106" t="s">
        <v>2391</v>
      </c>
      <c r="Z16" s="47">
        <v>57</v>
      </c>
    </row>
    <row r="17" spans="1:26" ht="18" customHeight="1">
      <c r="A17" s="44">
        <f>VLOOKUP(Z17,貼付け!A:C,2,0)</f>
        <v>354</v>
      </c>
      <c r="B17" s="10" t="s">
        <v>380</v>
      </c>
      <c r="C17" s="10" t="s">
        <v>22</v>
      </c>
      <c r="D17" s="10" t="s">
        <v>23</v>
      </c>
      <c r="E17" s="11" t="s">
        <v>2655</v>
      </c>
      <c r="F17" s="11" t="s">
        <v>20</v>
      </c>
      <c r="G17" s="12" t="s">
        <v>12</v>
      </c>
      <c r="H17" s="114" t="s">
        <v>16</v>
      </c>
      <c r="I17" s="12" t="s">
        <v>381</v>
      </c>
      <c r="J17" s="14">
        <v>8</v>
      </c>
      <c r="K17" s="15" t="s">
        <v>13</v>
      </c>
      <c r="L17" s="16">
        <v>0</v>
      </c>
      <c r="M17" s="17" t="s">
        <v>14</v>
      </c>
      <c r="N17" s="17">
        <v>14</v>
      </c>
      <c r="O17" s="17" t="s">
        <v>13</v>
      </c>
      <c r="P17" s="18">
        <v>30</v>
      </c>
      <c r="Q17" s="19"/>
      <c r="R17" s="18"/>
      <c r="S17" s="18"/>
      <c r="T17" s="18"/>
      <c r="U17" s="20"/>
      <c r="V17" s="18"/>
      <c r="W17" s="21"/>
      <c r="X17" s="22" t="s">
        <v>567</v>
      </c>
      <c r="Y17" s="106" t="s">
        <v>1133</v>
      </c>
      <c r="Z17" s="47">
        <v>117</v>
      </c>
    </row>
    <row r="18" spans="1:26" ht="18" customHeight="1">
      <c r="A18" s="44">
        <f>VLOOKUP(Z18,貼付け!A:C,2,0)</f>
        <v>2470</v>
      </c>
      <c r="B18" s="10" t="s">
        <v>258</v>
      </c>
      <c r="C18" s="10" t="s">
        <v>259</v>
      </c>
      <c r="D18" s="10" t="s">
        <v>23</v>
      </c>
      <c r="E18" s="11" t="s">
        <v>260</v>
      </c>
      <c r="F18" s="11" t="s">
        <v>20</v>
      </c>
      <c r="G18" s="12" t="s">
        <v>15</v>
      </c>
      <c r="H18" s="114" t="s">
        <v>17</v>
      </c>
      <c r="I18" s="12" t="s">
        <v>261</v>
      </c>
      <c r="J18" s="14">
        <v>7</v>
      </c>
      <c r="K18" s="15" t="s">
        <v>13</v>
      </c>
      <c r="L18" s="16">
        <v>0</v>
      </c>
      <c r="M18" s="17" t="s">
        <v>14</v>
      </c>
      <c r="N18" s="17">
        <v>13</v>
      </c>
      <c r="O18" s="17" t="s">
        <v>13</v>
      </c>
      <c r="P18" s="18">
        <v>0</v>
      </c>
      <c r="Q18" s="19"/>
      <c r="R18" s="18"/>
      <c r="S18" s="18"/>
      <c r="T18" s="18"/>
      <c r="U18" s="20"/>
      <c r="V18" s="18"/>
      <c r="W18" s="21"/>
      <c r="X18" s="22" t="s">
        <v>566</v>
      </c>
      <c r="Y18" s="106" t="s">
        <v>2300</v>
      </c>
      <c r="Z18" s="47">
        <v>194</v>
      </c>
    </row>
    <row r="19" spans="1:26" ht="18" customHeight="1">
      <c r="A19" s="44">
        <f>VLOOKUP(Z19,貼付け!A:C,2,0)</f>
        <v>2416</v>
      </c>
      <c r="B19" s="10" t="s">
        <v>2277</v>
      </c>
      <c r="C19" s="10" t="s">
        <v>649</v>
      </c>
      <c r="D19" s="10" t="s">
        <v>23</v>
      </c>
      <c r="E19" s="11" t="s">
        <v>2585</v>
      </c>
      <c r="F19" s="11" t="s">
        <v>39</v>
      </c>
      <c r="G19" s="12" t="s">
        <v>15</v>
      </c>
      <c r="H19" s="114" t="s">
        <v>17</v>
      </c>
      <c r="I19" s="12" t="s">
        <v>650</v>
      </c>
      <c r="J19" s="14">
        <v>10</v>
      </c>
      <c r="K19" s="15" t="s">
        <v>13</v>
      </c>
      <c r="L19" s="16">
        <v>0</v>
      </c>
      <c r="M19" s="17" t="s">
        <v>14</v>
      </c>
      <c r="N19" s="17">
        <v>12</v>
      </c>
      <c r="O19" s="17" t="s">
        <v>13</v>
      </c>
      <c r="P19" s="18">
        <v>0</v>
      </c>
      <c r="Q19" s="19">
        <v>12</v>
      </c>
      <c r="R19" s="18" t="s">
        <v>13</v>
      </c>
      <c r="S19" s="18">
        <v>0</v>
      </c>
      <c r="T19" s="18" t="s">
        <v>14</v>
      </c>
      <c r="U19" s="20">
        <v>16</v>
      </c>
      <c r="V19" s="18" t="s">
        <v>13</v>
      </c>
      <c r="W19" s="21">
        <v>0</v>
      </c>
      <c r="X19" s="22" t="s">
        <v>1102</v>
      </c>
      <c r="Y19" s="106" t="s">
        <v>2680</v>
      </c>
      <c r="Z19" s="47">
        <v>246</v>
      </c>
    </row>
    <row r="20" spans="1:26" ht="18" customHeight="1">
      <c r="A20" s="44">
        <f>VLOOKUP(Z20,貼付け!A:C,2,0)</f>
        <v>1823</v>
      </c>
      <c r="B20" s="10" t="s">
        <v>21</v>
      </c>
      <c r="C20" s="10" t="s">
        <v>22</v>
      </c>
      <c r="D20" s="10" t="s">
        <v>23</v>
      </c>
      <c r="E20" s="11" t="s">
        <v>24</v>
      </c>
      <c r="F20" s="11" t="s">
        <v>20</v>
      </c>
      <c r="G20" s="12" t="s">
        <v>12</v>
      </c>
      <c r="H20" s="114" t="s">
        <v>16</v>
      </c>
      <c r="I20" s="12" t="s">
        <v>565</v>
      </c>
      <c r="J20" s="14">
        <v>0</v>
      </c>
      <c r="K20" s="15" t="s">
        <v>13</v>
      </c>
      <c r="L20" s="16">
        <v>0</v>
      </c>
      <c r="M20" s="17" t="s">
        <v>14</v>
      </c>
      <c r="N20" s="17">
        <v>6</v>
      </c>
      <c r="O20" s="17" t="s">
        <v>13</v>
      </c>
      <c r="P20" s="18">
        <v>0</v>
      </c>
      <c r="Q20" s="19"/>
      <c r="R20" s="18"/>
      <c r="S20" s="18"/>
      <c r="T20" s="18"/>
      <c r="U20" s="20"/>
      <c r="V20" s="18"/>
      <c r="W20" s="21"/>
      <c r="X20" s="22"/>
      <c r="Y20" s="106" t="s">
        <v>16</v>
      </c>
      <c r="Z20" s="47">
        <v>276</v>
      </c>
    </row>
    <row r="21" spans="1:26" ht="18" customHeight="1">
      <c r="A21" s="44">
        <f>VLOOKUP(Z21,貼付け!A:C,2,0)</f>
        <v>673</v>
      </c>
      <c r="B21" s="10" t="s">
        <v>2258</v>
      </c>
      <c r="C21" s="10" t="s">
        <v>22</v>
      </c>
      <c r="D21" s="10" t="s">
        <v>23</v>
      </c>
      <c r="E21" s="11" t="s">
        <v>2688</v>
      </c>
      <c r="F21" s="11" t="s">
        <v>20</v>
      </c>
      <c r="G21" s="12" t="s">
        <v>15</v>
      </c>
      <c r="H21" s="114" t="s">
        <v>17</v>
      </c>
      <c r="I21" s="12" t="s">
        <v>2689</v>
      </c>
      <c r="J21" s="14">
        <v>9</v>
      </c>
      <c r="K21" s="15" t="s">
        <v>13</v>
      </c>
      <c r="L21" s="16">
        <v>0</v>
      </c>
      <c r="M21" s="17" t="s">
        <v>14</v>
      </c>
      <c r="N21" s="17">
        <v>12</v>
      </c>
      <c r="O21" s="17" t="s">
        <v>13</v>
      </c>
      <c r="P21" s="18">
        <v>0</v>
      </c>
      <c r="Q21" s="19">
        <v>15</v>
      </c>
      <c r="R21" s="18" t="s">
        <v>13</v>
      </c>
      <c r="S21" s="18">
        <v>0</v>
      </c>
      <c r="T21" s="18" t="s">
        <v>14</v>
      </c>
      <c r="U21" s="20">
        <v>18</v>
      </c>
      <c r="V21" s="18" t="s">
        <v>13</v>
      </c>
      <c r="W21" s="21">
        <v>0</v>
      </c>
      <c r="X21" s="24"/>
      <c r="Y21" s="106" t="s">
        <v>16</v>
      </c>
      <c r="Z21" s="47">
        <v>304</v>
      </c>
    </row>
    <row r="22" spans="1:26" ht="18" customHeight="1">
      <c r="A22" s="44">
        <f>VLOOKUP(Z22,貼付け!A:C,2,0)</f>
        <v>667</v>
      </c>
      <c r="B22" s="10" t="s">
        <v>2978</v>
      </c>
      <c r="C22" s="10" t="s">
        <v>889</v>
      </c>
      <c r="D22" s="10" t="s">
        <v>23</v>
      </c>
      <c r="E22" s="11" t="s">
        <v>952</v>
      </c>
      <c r="F22" s="11" t="s">
        <v>29</v>
      </c>
      <c r="G22" s="12" t="s">
        <v>12</v>
      </c>
      <c r="H22" s="114" t="s">
        <v>16</v>
      </c>
      <c r="I22" s="12" t="s">
        <v>2979</v>
      </c>
      <c r="J22" s="14">
        <v>8</v>
      </c>
      <c r="K22" s="15" t="s">
        <v>13</v>
      </c>
      <c r="L22" s="16">
        <v>0</v>
      </c>
      <c r="M22" s="17" t="s">
        <v>14</v>
      </c>
      <c r="N22" s="17">
        <v>12</v>
      </c>
      <c r="O22" s="17" t="s">
        <v>13</v>
      </c>
      <c r="P22" s="18">
        <v>0</v>
      </c>
      <c r="Q22" s="19"/>
      <c r="R22" s="18"/>
      <c r="S22" s="18"/>
      <c r="T22" s="18"/>
      <c r="U22" s="20"/>
      <c r="V22" s="18"/>
      <c r="W22" s="21"/>
      <c r="X22" s="22"/>
      <c r="Y22" s="106" t="s">
        <v>2980</v>
      </c>
      <c r="Z22" s="47">
        <v>322</v>
      </c>
    </row>
    <row r="23" spans="1:26" ht="18" customHeight="1">
      <c r="A23" s="44">
        <f>VLOOKUP(Z23,貼付け!A:C,2,0)</f>
        <v>2414</v>
      </c>
      <c r="B23" s="10" t="s">
        <v>1897</v>
      </c>
      <c r="C23" s="10" t="s">
        <v>101</v>
      </c>
      <c r="D23" s="10" t="s">
        <v>102</v>
      </c>
      <c r="E23" s="11" t="s">
        <v>1896</v>
      </c>
      <c r="F23" s="11" t="s">
        <v>20</v>
      </c>
      <c r="G23" s="12" t="s">
        <v>15</v>
      </c>
      <c r="H23" s="114" t="s">
        <v>17</v>
      </c>
      <c r="I23" s="12" t="s">
        <v>784</v>
      </c>
      <c r="J23" s="14">
        <v>9</v>
      </c>
      <c r="K23" s="15" t="s">
        <v>13</v>
      </c>
      <c r="L23" s="16">
        <v>0</v>
      </c>
      <c r="M23" s="17" t="s">
        <v>14</v>
      </c>
      <c r="N23" s="17">
        <v>12</v>
      </c>
      <c r="O23" s="17" t="s">
        <v>13</v>
      </c>
      <c r="P23" s="18">
        <v>0</v>
      </c>
      <c r="Q23" s="19">
        <v>12</v>
      </c>
      <c r="R23" s="18" t="s">
        <v>13</v>
      </c>
      <c r="S23" s="18">
        <v>0</v>
      </c>
      <c r="T23" s="18" t="s">
        <v>14</v>
      </c>
      <c r="U23" s="20">
        <v>17</v>
      </c>
      <c r="V23" s="18" t="s">
        <v>13</v>
      </c>
      <c r="W23" s="21">
        <v>0</v>
      </c>
      <c r="X23" s="22" t="s">
        <v>2224</v>
      </c>
      <c r="Y23" s="106" t="s">
        <v>16</v>
      </c>
      <c r="Z23" s="47">
        <v>142</v>
      </c>
    </row>
    <row r="24" spans="1:26" ht="18" customHeight="1">
      <c r="A24" s="44">
        <f>VLOOKUP(Z24,貼付け!A:C,2,0)</f>
        <v>2595</v>
      </c>
      <c r="B24" s="10" t="s">
        <v>544</v>
      </c>
      <c r="C24" s="10" t="s">
        <v>935</v>
      </c>
      <c r="D24" s="10" t="s">
        <v>102</v>
      </c>
      <c r="E24" s="11" t="s">
        <v>936</v>
      </c>
      <c r="F24" s="11" t="s">
        <v>52</v>
      </c>
      <c r="G24" s="12" t="s">
        <v>15</v>
      </c>
      <c r="H24" s="114" t="s">
        <v>17</v>
      </c>
      <c r="I24" s="12" t="s">
        <v>937</v>
      </c>
      <c r="J24" s="14">
        <v>9</v>
      </c>
      <c r="K24" s="15" t="s">
        <v>13</v>
      </c>
      <c r="L24" s="16">
        <v>0</v>
      </c>
      <c r="M24" s="17" t="s">
        <v>14</v>
      </c>
      <c r="N24" s="17">
        <v>12</v>
      </c>
      <c r="O24" s="17" t="s">
        <v>13</v>
      </c>
      <c r="P24" s="18">
        <v>0</v>
      </c>
      <c r="Q24" s="19">
        <v>13</v>
      </c>
      <c r="R24" s="18" t="s">
        <v>13</v>
      </c>
      <c r="S24" s="18">
        <v>0</v>
      </c>
      <c r="T24" s="18" t="s">
        <v>14</v>
      </c>
      <c r="U24" s="20">
        <v>17</v>
      </c>
      <c r="V24" s="18" t="s">
        <v>13</v>
      </c>
      <c r="W24" s="21">
        <v>0</v>
      </c>
      <c r="X24" s="22"/>
      <c r="Y24" s="106" t="s">
        <v>16</v>
      </c>
      <c r="Z24" s="47">
        <v>189</v>
      </c>
    </row>
    <row r="25" spans="1:26" ht="18" customHeight="1">
      <c r="A25" s="44">
        <f>VLOOKUP(Z25,貼付け!A:C,2,0)</f>
        <v>1156</v>
      </c>
      <c r="B25" s="10" t="s">
        <v>100</v>
      </c>
      <c r="C25" s="10" t="s">
        <v>101</v>
      </c>
      <c r="D25" s="10" t="s">
        <v>102</v>
      </c>
      <c r="E25" s="11" t="s">
        <v>103</v>
      </c>
      <c r="F25" s="11" t="s">
        <v>29</v>
      </c>
      <c r="G25" s="12" t="s">
        <v>12</v>
      </c>
      <c r="H25" s="114" t="s">
        <v>16</v>
      </c>
      <c r="I25" s="12" t="s">
        <v>1201</v>
      </c>
      <c r="J25" s="14">
        <v>8</v>
      </c>
      <c r="K25" s="15" t="s">
        <v>13</v>
      </c>
      <c r="L25" s="16">
        <v>0</v>
      </c>
      <c r="M25" s="17" t="s">
        <v>14</v>
      </c>
      <c r="N25" s="17">
        <v>12</v>
      </c>
      <c r="O25" s="17" t="s">
        <v>13</v>
      </c>
      <c r="P25" s="18">
        <v>0</v>
      </c>
      <c r="Q25" s="19">
        <v>15</v>
      </c>
      <c r="R25" s="18" t="s">
        <v>13</v>
      </c>
      <c r="S25" s="18">
        <v>0</v>
      </c>
      <c r="T25" s="18" t="s">
        <v>14</v>
      </c>
      <c r="U25" s="20">
        <v>20</v>
      </c>
      <c r="V25" s="18" t="s">
        <v>13</v>
      </c>
      <c r="W25" s="21">
        <v>0</v>
      </c>
      <c r="X25" s="22" t="s">
        <v>568</v>
      </c>
      <c r="Y25" s="106" t="s">
        <v>2736</v>
      </c>
      <c r="Z25" s="47">
        <v>296</v>
      </c>
    </row>
    <row r="26" spans="1:26" ht="18" customHeight="1">
      <c r="A26" s="44">
        <f>VLOOKUP(Z26,貼付け!A:C,2,0)</f>
        <v>1572</v>
      </c>
      <c r="B26" s="10" t="s">
        <v>506</v>
      </c>
      <c r="C26" s="10" t="s">
        <v>730</v>
      </c>
      <c r="D26" s="10" t="s">
        <v>102</v>
      </c>
      <c r="E26" s="11" t="s">
        <v>2293</v>
      </c>
      <c r="F26" s="11" t="s">
        <v>20</v>
      </c>
      <c r="G26" s="12" t="s">
        <v>12</v>
      </c>
      <c r="H26" s="115" t="s">
        <v>16</v>
      </c>
      <c r="I26" s="12" t="s">
        <v>2785</v>
      </c>
      <c r="J26" s="14">
        <v>7</v>
      </c>
      <c r="K26" s="15" t="s">
        <v>13</v>
      </c>
      <c r="L26" s="16">
        <v>0</v>
      </c>
      <c r="M26" s="17" t="s">
        <v>14</v>
      </c>
      <c r="N26" s="17">
        <v>12</v>
      </c>
      <c r="O26" s="17" t="s">
        <v>13</v>
      </c>
      <c r="P26" s="18">
        <v>0</v>
      </c>
      <c r="Q26" s="19">
        <v>12</v>
      </c>
      <c r="R26" s="18" t="s">
        <v>13</v>
      </c>
      <c r="S26" s="18">
        <v>0</v>
      </c>
      <c r="T26" s="18" t="s">
        <v>14</v>
      </c>
      <c r="U26" s="20">
        <v>23</v>
      </c>
      <c r="V26" s="18" t="s">
        <v>13</v>
      </c>
      <c r="W26" s="21">
        <v>55</v>
      </c>
      <c r="X26" s="22"/>
      <c r="Y26" s="106" t="s">
        <v>2786</v>
      </c>
      <c r="Z26" s="47">
        <v>326</v>
      </c>
    </row>
    <row r="27" spans="1:26" ht="18" customHeight="1">
      <c r="A27" s="44">
        <f>VLOOKUP(Z27,貼付け!A:C,2,0)</f>
        <v>787</v>
      </c>
      <c r="B27" s="10" t="s">
        <v>130</v>
      </c>
      <c r="C27" s="10" t="s">
        <v>131</v>
      </c>
      <c r="D27" s="10" t="s">
        <v>132</v>
      </c>
      <c r="E27" s="11" t="s">
        <v>133</v>
      </c>
      <c r="F27" s="11" t="s">
        <v>20</v>
      </c>
      <c r="G27" s="12" t="s">
        <v>12</v>
      </c>
      <c r="H27" s="114" t="s">
        <v>16</v>
      </c>
      <c r="I27" s="12" t="s">
        <v>2418</v>
      </c>
      <c r="J27" s="14">
        <v>6</v>
      </c>
      <c r="K27" s="15" t="s">
        <v>13</v>
      </c>
      <c r="L27" s="16">
        <v>0</v>
      </c>
      <c r="M27" s="17" t="s">
        <v>14</v>
      </c>
      <c r="N27" s="17">
        <v>12</v>
      </c>
      <c r="O27" s="17" t="s">
        <v>13</v>
      </c>
      <c r="P27" s="18">
        <v>0</v>
      </c>
      <c r="Q27" s="19"/>
      <c r="R27" s="18"/>
      <c r="S27" s="18"/>
      <c r="T27" s="18"/>
      <c r="U27" s="20"/>
      <c r="V27" s="18"/>
      <c r="W27" s="21"/>
      <c r="X27" s="22"/>
      <c r="Y27" s="106" t="s">
        <v>2645</v>
      </c>
      <c r="Z27" s="47">
        <v>83</v>
      </c>
    </row>
    <row r="28" spans="1:26" ht="18" customHeight="1">
      <c r="A28" s="44">
        <f>VLOOKUP(Z28,貼付け!A:C,2,0)</f>
        <v>1305</v>
      </c>
      <c r="B28" s="10" t="s">
        <v>2267</v>
      </c>
      <c r="C28" s="10" t="s">
        <v>396</v>
      </c>
      <c r="D28" s="10" t="s">
        <v>132</v>
      </c>
      <c r="E28" s="11" t="s">
        <v>2704</v>
      </c>
      <c r="F28" s="11" t="s">
        <v>20</v>
      </c>
      <c r="G28" s="12" t="s">
        <v>12</v>
      </c>
      <c r="H28" s="114" t="s">
        <v>16</v>
      </c>
      <c r="I28" s="12" t="s">
        <v>2705</v>
      </c>
      <c r="J28" s="14">
        <v>9</v>
      </c>
      <c r="K28" s="15" t="s">
        <v>13</v>
      </c>
      <c r="L28" s="16">
        <v>0</v>
      </c>
      <c r="M28" s="17" t="s">
        <v>14</v>
      </c>
      <c r="N28" s="17">
        <v>13</v>
      </c>
      <c r="O28" s="17" t="s">
        <v>13</v>
      </c>
      <c r="P28" s="18">
        <v>0</v>
      </c>
      <c r="Q28" s="19"/>
      <c r="R28" s="18"/>
      <c r="S28" s="18"/>
      <c r="T28" s="18"/>
      <c r="U28" s="20"/>
      <c r="V28" s="18"/>
      <c r="W28" s="21"/>
      <c r="X28" s="22" t="s">
        <v>1103</v>
      </c>
      <c r="Y28" s="106" t="s">
        <v>2706</v>
      </c>
      <c r="Z28" s="47">
        <v>147</v>
      </c>
    </row>
    <row r="29" spans="1:26" ht="18" customHeight="1">
      <c r="A29" s="44">
        <f>VLOOKUP(Z29,貼付け!A:C,2,0)</f>
        <v>1649</v>
      </c>
      <c r="B29" s="10" t="s">
        <v>2394</v>
      </c>
      <c r="C29" s="10" t="s">
        <v>2193</v>
      </c>
      <c r="D29" s="10" t="s">
        <v>228</v>
      </c>
      <c r="E29" s="11" t="s">
        <v>2395</v>
      </c>
      <c r="F29" s="11" t="s">
        <v>20</v>
      </c>
      <c r="G29" s="12" t="s">
        <v>15</v>
      </c>
      <c r="H29" s="114" t="s">
        <v>17</v>
      </c>
      <c r="I29" s="12" t="s">
        <v>2196</v>
      </c>
      <c r="J29" s="14">
        <v>9</v>
      </c>
      <c r="K29" s="15" t="s">
        <v>13</v>
      </c>
      <c r="L29" s="16">
        <v>0</v>
      </c>
      <c r="M29" s="17" t="s">
        <v>14</v>
      </c>
      <c r="N29" s="17">
        <v>12</v>
      </c>
      <c r="O29" s="17" t="s">
        <v>13</v>
      </c>
      <c r="P29" s="18">
        <v>0</v>
      </c>
      <c r="Q29" s="19">
        <v>13</v>
      </c>
      <c r="R29" s="18" t="s">
        <v>13</v>
      </c>
      <c r="S29" s="18">
        <v>0</v>
      </c>
      <c r="T29" s="18" t="s">
        <v>14</v>
      </c>
      <c r="U29" s="20">
        <v>17</v>
      </c>
      <c r="V29" s="18" t="s">
        <v>13</v>
      </c>
      <c r="W29" s="21">
        <v>0</v>
      </c>
      <c r="X29" s="22" t="s">
        <v>2396</v>
      </c>
      <c r="Y29" s="106"/>
      <c r="Z29" s="47">
        <v>62</v>
      </c>
    </row>
    <row r="30" spans="1:26" ht="18" customHeight="1">
      <c r="A30" s="44">
        <f>VLOOKUP(Z30,貼付け!A:C,2,0)</f>
        <v>1291</v>
      </c>
      <c r="B30" s="10" t="s">
        <v>1028</v>
      </c>
      <c r="C30" s="10" t="s">
        <v>731</v>
      </c>
      <c r="D30" s="10" t="s">
        <v>228</v>
      </c>
      <c r="E30" s="11" t="s">
        <v>2397</v>
      </c>
      <c r="F30" s="11" t="s">
        <v>20</v>
      </c>
      <c r="G30" s="12" t="s">
        <v>12</v>
      </c>
      <c r="H30" s="114" t="s">
        <v>16</v>
      </c>
      <c r="I30" s="12" t="s">
        <v>863</v>
      </c>
      <c r="J30" s="14">
        <v>9</v>
      </c>
      <c r="K30" s="15" t="s">
        <v>13</v>
      </c>
      <c r="L30" s="16">
        <v>0</v>
      </c>
      <c r="M30" s="17" t="s">
        <v>14</v>
      </c>
      <c r="N30" s="17">
        <v>15</v>
      </c>
      <c r="O30" s="17" t="s">
        <v>13</v>
      </c>
      <c r="P30" s="18">
        <v>0</v>
      </c>
      <c r="Q30" s="19"/>
      <c r="R30" s="18"/>
      <c r="S30" s="18"/>
      <c r="T30" s="18"/>
      <c r="U30" s="20"/>
      <c r="V30" s="18"/>
      <c r="W30" s="21"/>
      <c r="X30" s="22" t="s">
        <v>864</v>
      </c>
      <c r="Y30" s="106" t="s">
        <v>2640</v>
      </c>
      <c r="Z30" s="47">
        <v>63</v>
      </c>
    </row>
    <row r="31" spans="1:26" ht="18" customHeight="1">
      <c r="A31" s="44">
        <f>VLOOKUP(Z31,貼付け!A:C,2,0)</f>
        <v>2295</v>
      </c>
      <c r="B31" s="10" t="s">
        <v>538</v>
      </c>
      <c r="C31" s="10" t="s">
        <v>282</v>
      </c>
      <c r="D31" s="10" t="s">
        <v>228</v>
      </c>
      <c r="E31" s="11" t="s">
        <v>2647</v>
      </c>
      <c r="F31" s="11" t="s">
        <v>20</v>
      </c>
      <c r="G31" s="12" t="s">
        <v>12</v>
      </c>
      <c r="H31" s="114" t="s">
        <v>16</v>
      </c>
      <c r="I31" s="111" t="s">
        <v>2934</v>
      </c>
      <c r="J31" s="14">
        <v>11</v>
      </c>
      <c r="K31" s="15" t="s">
        <v>13</v>
      </c>
      <c r="L31" s="16">
        <v>0</v>
      </c>
      <c r="M31" s="17" t="s">
        <v>14</v>
      </c>
      <c r="N31" s="17">
        <v>12</v>
      </c>
      <c r="O31" s="17" t="s">
        <v>13</v>
      </c>
      <c r="P31" s="18">
        <v>0</v>
      </c>
      <c r="Q31" s="19">
        <v>12</v>
      </c>
      <c r="R31" s="18" t="s">
        <v>13</v>
      </c>
      <c r="S31" s="18">
        <v>0</v>
      </c>
      <c r="T31" s="18" t="s">
        <v>14</v>
      </c>
      <c r="U31" s="20">
        <v>17</v>
      </c>
      <c r="V31" s="18" t="s">
        <v>13</v>
      </c>
      <c r="W31" s="21">
        <v>0</v>
      </c>
      <c r="X31" s="22" t="s">
        <v>1104</v>
      </c>
      <c r="Y31" s="106" t="s">
        <v>2648</v>
      </c>
      <c r="Z31" s="47">
        <v>85</v>
      </c>
    </row>
    <row r="32" spans="1:26" ht="18" customHeight="1">
      <c r="A32" s="44">
        <f>VLOOKUP(Z32,貼付け!A:C,2,0)</f>
        <v>1905</v>
      </c>
      <c r="B32" s="10" t="s">
        <v>492</v>
      </c>
      <c r="C32" s="10" t="s">
        <v>709</v>
      </c>
      <c r="D32" s="10" t="s">
        <v>228</v>
      </c>
      <c r="E32" s="11" t="s">
        <v>2662</v>
      </c>
      <c r="F32" s="11" t="s">
        <v>20</v>
      </c>
      <c r="G32" s="12" t="s">
        <v>12</v>
      </c>
      <c r="H32" s="114" t="s">
        <v>16</v>
      </c>
      <c r="I32" s="12" t="s">
        <v>710</v>
      </c>
      <c r="J32" s="14">
        <v>10</v>
      </c>
      <c r="K32" s="15" t="s">
        <v>13</v>
      </c>
      <c r="L32" s="16">
        <v>0</v>
      </c>
      <c r="M32" s="17" t="s">
        <v>14</v>
      </c>
      <c r="N32" s="17">
        <v>16</v>
      </c>
      <c r="O32" s="17" t="s">
        <v>13</v>
      </c>
      <c r="P32" s="18">
        <v>0</v>
      </c>
      <c r="Q32" s="19"/>
      <c r="R32" s="18"/>
      <c r="S32" s="18"/>
      <c r="T32" s="18"/>
      <c r="U32" s="20"/>
      <c r="V32" s="18"/>
      <c r="W32" s="21"/>
      <c r="X32" s="22" t="s">
        <v>2494</v>
      </c>
      <c r="Y32" s="106" t="s">
        <v>2495</v>
      </c>
      <c r="Z32" s="47">
        <v>161</v>
      </c>
    </row>
    <row r="33" spans="1:26" ht="18" customHeight="1">
      <c r="A33" s="44">
        <f>VLOOKUP(Z33,貼付け!A:C,2,0)</f>
        <v>2494</v>
      </c>
      <c r="B33" s="10" t="s">
        <v>549</v>
      </c>
      <c r="C33" s="10" t="s">
        <v>785</v>
      </c>
      <c r="D33" s="10" t="s">
        <v>228</v>
      </c>
      <c r="E33" s="11" t="s">
        <v>978</v>
      </c>
      <c r="F33" s="11" t="s">
        <v>29</v>
      </c>
      <c r="G33" s="12" t="s">
        <v>15</v>
      </c>
      <c r="H33" s="114" t="s">
        <v>17</v>
      </c>
      <c r="I33" s="12" t="s">
        <v>979</v>
      </c>
      <c r="J33" s="14">
        <v>10</v>
      </c>
      <c r="K33" s="15" t="s">
        <v>13</v>
      </c>
      <c r="L33" s="16">
        <v>0</v>
      </c>
      <c r="M33" s="17" t="s">
        <v>14</v>
      </c>
      <c r="N33" s="17">
        <v>12</v>
      </c>
      <c r="O33" s="17" t="s">
        <v>13</v>
      </c>
      <c r="P33" s="18">
        <v>0</v>
      </c>
      <c r="Q33" s="19">
        <v>12</v>
      </c>
      <c r="R33" s="18" t="s">
        <v>13</v>
      </c>
      <c r="S33" s="18">
        <v>0</v>
      </c>
      <c r="T33" s="18" t="s">
        <v>14</v>
      </c>
      <c r="U33" s="20">
        <v>15</v>
      </c>
      <c r="V33" s="18" t="s">
        <v>13</v>
      </c>
      <c r="W33" s="21">
        <v>0</v>
      </c>
      <c r="X33" s="22" t="s">
        <v>980</v>
      </c>
      <c r="Y33" s="106" t="s">
        <v>3058</v>
      </c>
      <c r="Z33" s="47">
        <v>196</v>
      </c>
    </row>
    <row r="34" spans="1:26" ht="18" customHeight="1">
      <c r="A34" s="44">
        <f>VLOOKUP(Z34,貼付け!A:C,2,0)</f>
        <v>3134</v>
      </c>
      <c r="B34" s="10" t="s">
        <v>2774</v>
      </c>
      <c r="C34" s="10" t="s">
        <v>227</v>
      </c>
      <c r="D34" s="10" t="s">
        <v>228</v>
      </c>
      <c r="E34" s="11" t="s">
        <v>2775</v>
      </c>
      <c r="F34" s="11" t="s">
        <v>29</v>
      </c>
      <c r="G34" s="12" t="s">
        <v>12</v>
      </c>
      <c r="H34" s="115" t="s">
        <v>16</v>
      </c>
      <c r="I34" s="12" t="s">
        <v>2776</v>
      </c>
      <c r="J34" s="14">
        <v>9</v>
      </c>
      <c r="K34" s="15" t="s">
        <v>13</v>
      </c>
      <c r="L34" s="16">
        <v>0</v>
      </c>
      <c r="M34" s="17" t="s">
        <v>14</v>
      </c>
      <c r="N34" s="17">
        <v>13</v>
      </c>
      <c r="O34" s="17" t="s">
        <v>13</v>
      </c>
      <c r="P34" s="18">
        <v>0</v>
      </c>
      <c r="Q34" s="19">
        <v>14</v>
      </c>
      <c r="R34" s="18" t="s">
        <v>13</v>
      </c>
      <c r="S34" s="18">
        <v>0</v>
      </c>
      <c r="T34" s="18" t="s">
        <v>14</v>
      </c>
      <c r="U34" s="20">
        <v>18</v>
      </c>
      <c r="V34" s="18" t="s">
        <v>13</v>
      </c>
      <c r="W34" s="21">
        <v>0</v>
      </c>
      <c r="X34" s="22" t="s">
        <v>2777</v>
      </c>
      <c r="Y34" s="106" t="s">
        <v>2778</v>
      </c>
      <c r="Z34" s="47">
        <v>310</v>
      </c>
    </row>
    <row r="35" spans="1:26" ht="18" customHeight="1">
      <c r="A35" s="44">
        <f>VLOOKUP(Z35,貼付け!A:C,2,0)</f>
        <v>1309</v>
      </c>
      <c r="B35" s="10" t="s">
        <v>2269</v>
      </c>
      <c r="C35" s="10" t="s">
        <v>2113</v>
      </c>
      <c r="D35" s="10" t="s">
        <v>892</v>
      </c>
      <c r="E35" s="11" t="s">
        <v>2358</v>
      </c>
      <c r="F35" s="11" t="s">
        <v>20</v>
      </c>
      <c r="G35" s="12" t="s">
        <v>15</v>
      </c>
      <c r="H35" s="114" t="s">
        <v>17</v>
      </c>
      <c r="I35" s="12" t="s">
        <v>2359</v>
      </c>
      <c r="J35" s="14">
        <v>9</v>
      </c>
      <c r="K35" s="15" t="s">
        <v>13</v>
      </c>
      <c r="L35" s="16">
        <v>0</v>
      </c>
      <c r="M35" s="17" t="s">
        <v>14</v>
      </c>
      <c r="N35" s="17">
        <v>12</v>
      </c>
      <c r="O35" s="17" t="s">
        <v>13</v>
      </c>
      <c r="P35" s="18">
        <v>0</v>
      </c>
      <c r="Q35" s="19">
        <v>12</v>
      </c>
      <c r="R35" s="18" t="s">
        <v>13</v>
      </c>
      <c r="S35" s="18">
        <v>0</v>
      </c>
      <c r="T35" s="18" t="s">
        <v>14</v>
      </c>
      <c r="U35" s="20">
        <v>17</v>
      </c>
      <c r="V35" s="18" t="s">
        <v>13</v>
      </c>
      <c r="W35" s="21">
        <v>0</v>
      </c>
      <c r="X35" s="22" t="s">
        <v>2360</v>
      </c>
      <c r="Y35" s="106" t="s">
        <v>16</v>
      </c>
      <c r="Z35" s="47">
        <v>24</v>
      </c>
    </row>
    <row r="36" spans="1:26" ht="18" customHeight="1">
      <c r="A36" s="44">
        <f>VLOOKUP(Z36,貼付け!A:C,2,0)</f>
        <v>1308</v>
      </c>
      <c r="B36" s="10" t="s">
        <v>2268</v>
      </c>
      <c r="C36" s="10" t="s">
        <v>2113</v>
      </c>
      <c r="D36" s="10" t="s">
        <v>892</v>
      </c>
      <c r="E36" s="11" t="s">
        <v>2365</v>
      </c>
      <c r="F36" s="11" t="s">
        <v>20</v>
      </c>
      <c r="G36" s="12" t="s">
        <v>15</v>
      </c>
      <c r="H36" s="114" t="s">
        <v>17</v>
      </c>
      <c r="I36" s="12" t="s">
        <v>2366</v>
      </c>
      <c r="J36" s="14">
        <v>9</v>
      </c>
      <c r="K36" s="15" t="s">
        <v>13</v>
      </c>
      <c r="L36" s="16">
        <v>0</v>
      </c>
      <c r="M36" s="17" t="s">
        <v>14</v>
      </c>
      <c r="N36" s="17">
        <v>12</v>
      </c>
      <c r="O36" s="17" t="s">
        <v>13</v>
      </c>
      <c r="P36" s="18">
        <v>0</v>
      </c>
      <c r="Q36" s="19">
        <v>12</v>
      </c>
      <c r="R36" s="18" t="s">
        <v>13</v>
      </c>
      <c r="S36" s="18">
        <v>0</v>
      </c>
      <c r="T36" s="18" t="s">
        <v>14</v>
      </c>
      <c r="U36" s="20">
        <v>17</v>
      </c>
      <c r="V36" s="18" t="s">
        <v>13</v>
      </c>
      <c r="W36" s="21">
        <v>0</v>
      </c>
      <c r="X36" s="22" t="s">
        <v>2360</v>
      </c>
      <c r="Y36" s="106" t="s">
        <v>16</v>
      </c>
      <c r="Z36" s="47">
        <v>26</v>
      </c>
    </row>
    <row r="37" spans="1:26" ht="18" customHeight="1">
      <c r="A37" s="44">
        <f>VLOOKUP(Z37,貼付け!A:C,2,0)</f>
        <v>2915</v>
      </c>
      <c r="B37" s="10" t="s">
        <v>2282</v>
      </c>
      <c r="C37" s="10" t="s">
        <v>2324</v>
      </c>
      <c r="D37" s="10" t="s">
        <v>892</v>
      </c>
      <c r="E37" s="11" t="s">
        <v>2741</v>
      </c>
      <c r="F37" s="11" t="s">
        <v>29</v>
      </c>
      <c r="G37" s="12" t="s">
        <v>12</v>
      </c>
      <c r="H37" s="114" t="s">
        <v>16</v>
      </c>
      <c r="I37" s="111" t="s">
        <v>2932</v>
      </c>
      <c r="J37" s="14">
        <v>9</v>
      </c>
      <c r="K37" s="15" t="s">
        <v>13</v>
      </c>
      <c r="L37" s="16">
        <v>0</v>
      </c>
      <c r="M37" s="17" t="s">
        <v>14</v>
      </c>
      <c r="N37" s="17">
        <v>12</v>
      </c>
      <c r="O37" s="17" t="s">
        <v>13</v>
      </c>
      <c r="P37" s="18">
        <v>0</v>
      </c>
      <c r="Q37" s="19">
        <v>13</v>
      </c>
      <c r="R37" s="18" t="s">
        <v>13</v>
      </c>
      <c r="S37" s="18">
        <v>0</v>
      </c>
      <c r="T37" s="18" t="s">
        <v>14</v>
      </c>
      <c r="U37" s="20">
        <v>16</v>
      </c>
      <c r="V37" s="18" t="s">
        <v>13</v>
      </c>
      <c r="W37" s="21">
        <v>0</v>
      </c>
      <c r="X37" s="22" t="s">
        <v>2742</v>
      </c>
      <c r="Y37" s="106" t="s">
        <v>2743</v>
      </c>
      <c r="Z37" s="47">
        <v>86</v>
      </c>
    </row>
    <row r="38" spans="1:26" ht="18" customHeight="1">
      <c r="A38" s="44">
        <f>VLOOKUP(Z38,貼付け!A:C,2,0)</f>
        <v>1964</v>
      </c>
      <c r="B38" s="10" t="s">
        <v>494</v>
      </c>
      <c r="C38" s="10" t="s">
        <v>68</v>
      </c>
      <c r="D38" s="10" t="s">
        <v>69</v>
      </c>
      <c r="E38" s="11" t="s">
        <v>786</v>
      </c>
      <c r="F38" s="11" t="s">
        <v>20</v>
      </c>
      <c r="G38" s="12" t="s">
        <v>12</v>
      </c>
      <c r="H38" s="114" t="s">
        <v>16</v>
      </c>
      <c r="I38" s="12" t="s">
        <v>787</v>
      </c>
      <c r="J38" s="14">
        <v>9</v>
      </c>
      <c r="K38" s="15" t="s">
        <v>13</v>
      </c>
      <c r="L38" s="16">
        <v>0</v>
      </c>
      <c r="M38" s="17" t="s">
        <v>14</v>
      </c>
      <c r="N38" s="17">
        <v>15</v>
      </c>
      <c r="O38" s="17" t="s">
        <v>13</v>
      </c>
      <c r="P38" s="18">
        <v>0</v>
      </c>
      <c r="Q38" s="19"/>
      <c r="R38" s="18"/>
      <c r="S38" s="18"/>
      <c r="T38" s="18"/>
      <c r="U38" s="20"/>
      <c r="V38" s="18"/>
      <c r="W38" s="21"/>
      <c r="X38" s="22" t="s">
        <v>788</v>
      </c>
      <c r="Y38" s="106" t="s">
        <v>1030</v>
      </c>
      <c r="Z38" s="47">
        <v>50</v>
      </c>
    </row>
    <row r="39" spans="1:26" ht="18" customHeight="1">
      <c r="A39" s="44">
        <f>VLOOKUP(Z39,貼付け!A:C,2,0)</f>
        <v>3102</v>
      </c>
      <c r="B39" s="10" t="s">
        <v>2210</v>
      </c>
      <c r="C39" s="10" t="s">
        <v>955</v>
      </c>
      <c r="D39" s="10" t="s">
        <v>19</v>
      </c>
      <c r="E39" s="11" t="s">
        <v>2209</v>
      </c>
      <c r="F39" s="11" t="s">
        <v>20</v>
      </c>
      <c r="G39" s="12" t="s">
        <v>12</v>
      </c>
      <c r="H39" s="114" t="s">
        <v>16</v>
      </c>
      <c r="I39" s="12" t="s">
        <v>2211</v>
      </c>
      <c r="J39" s="14">
        <v>9</v>
      </c>
      <c r="K39" s="15" t="s">
        <v>13</v>
      </c>
      <c r="L39" s="16">
        <v>0</v>
      </c>
      <c r="M39" s="17" t="s">
        <v>14</v>
      </c>
      <c r="N39" s="17">
        <v>12</v>
      </c>
      <c r="O39" s="17" t="s">
        <v>13</v>
      </c>
      <c r="P39" s="18">
        <v>0</v>
      </c>
      <c r="Q39" s="19">
        <v>12</v>
      </c>
      <c r="R39" s="18" t="s">
        <v>13</v>
      </c>
      <c r="S39" s="18">
        <v>0</v>
      </c>
      <c r="T39" s="18" t="s">
        <v>14</v>
      </c>
      <c r="U39" s="20">
        <v>17</v>
      </c>
      <c r="V39" s="18" t="s">
        <v>13</v>
      </c>
      <c r="W39" s="21">
        <v>0</v>
      </c>
      <c r="X39" s="22" t="s">
        <v>2981</v>
      </c>
      <c r="Y39" s="106" t="s">
        <v>1922</v>
      </c>
      <c r="Z39" s="47">
        <v>20</v>
      </c>
    </row>
    <row r="40" spans="1:26" ht="18" customHeight="1">
      <c r="A40" s="44">
        <f>VLOOKUP(Z40,貼付け!A:C,2,0)</f>
        <v>2133</v>
      </c>
      <c r="B40" s="10" t="s">
        <v>2982</v>
      </c>
      <c r="C40" s="10" t="s">
        <v>789</v>
      </c>
      <c r="D40" s="10" t="s">
        <v>19</v>
      </c>
      <c r="E40" s="11" t="s">
        <v>790</v>
      </c>
      <c r="F40" s="11" t="s">
        <v>20</v>
      </c>
      <c r="G40" s="12" t="s">
        <v>15</v>
      </c>
      <c r="H40" s="114" t="s">
        <v>17</v>
      </c>
      <c r="I40" s="12" t="s">
        <v>791</v>
      </c>
      <c r="J40" s="14">
        <v>9</v>
      </c>
      <c r="K40" s="15" t="s">
        <v>13</v>
      </c>
      <c r="L40" s="16">
        <v>0</v>
      </c>
      <c r="M40" s="17" t="s">
        <v>14</v>
      </c>
      <c r="N40" s="17">
        <v>12</v>
      </c>
      <c r="O40" s="17" t="s">
        <v>13</v>
      </c>
      <c r="P40" s="18">
        <v>0</v>
      </c>
      <c r="Q40" s="19">
        <v>13</v>
      </c>
      <c r="R40" s="18" t="s">
        <v>13</v>
      </c>
      <c r="S40" s="18">
        <v>0</v>
      </c>
      <c r="T40" s="18" t="s">
        <v>14</v>
      </c>
      <c r="U40" s="20">
        <v>16</v>
      </c>
      <c r="V40" s="18" t="s">
        <v>13</v>
      </c>
      <c r="W40" s="21">
        <v>30</v>
      </c>
      <c r="X40" s="22" t="s">
        <v>792</v>
      </c>
      <c r="Y40" s="106" t="s">
        <v>2983</v>
      </c>
      <c r="Z40" s="47">
        <v>81</v>
      </c>
    </row>
    <row r="41" spans="1:26" ht="18" customHeight="1">
      <c r="A41" s="44">
        <f>VLOOKUP(Z41,貼付け!A:C,2,0)</f>
        <v>1403</v>
      </c>
      <c r="B41" s="10" t="s">
        <v>1085</v>
      </c>
      <c r="C41" s="10" t="s">
        <v>333</v>
      </c>
      <c r="D41" s="10" t="s">
        <v>19</v>
      </c>
      <c r="E41" s="11" t="s">
        <v>334</v>
      </c>
      <c r="F41" s="11" t="s">
        <v>20</v>
      </c>
      <c r="G41" s="12" t="s">
        <v>12</v>
      </c>
      <c r="H41" s="114" t="s">
        <v>16</v>
      </c>
      <c r="I41" s="12" t="s">
        <v>335</v>
      </c>
      <c r="J41" s="14">
        <v>9</v>
      </c>
      <c r="K41" s="15" t="s">
        <v>13</v>
      </c>
      <c r="L41" s="16">
        <v>0</v>
      </c>
      <c r="M41" s="17" t="s">
        <v>14</v>
      </c>
      <c r="N41" s="17">
        <v>12</v>
      </c>
      <c r="O41" s="17" t="s">
        <v>13</v>
      </c>
      <c r="P41" s="18">
        <v>30</v>
      </c>
      <c r="Q41" s="19">
        <v>12</v>
      </c>
      <c r="R41" s="18" t="s">
        <v>13</v>
      </c>
      <c r="S41" s="18">
        <v>30</v>
      </c>
      <c r="T41" s="18" t="s">
        <v>14</v>
      </c>
      <c r="U41" s="20">
        <v>15</v>
      </c>
      <c r="V41" s="18" t="s">
        <v>13</v>
      </c>
      <c r="W41" s="21">
        <v>0</v>
      </c>
      <c r="X41" s="22" t="s">
        <v>572</v>
      </c>
      <c r="Y41" s="106" t="s">
        <v>1086</v>
      </c>
      <c r="Z41" s="47">
        <v>134</v>
      </c>
    </row>
    <row r="42" spans="1:26" ht="18" customHeight="1">
      <c r="A42" s="44">
        <f>VLOOKUP(Z42,貼付け!A:C,2,0)</f>
        <v>321</v>
      </c>
      <c r="B42" s="10" t="s">
        <v>202</v>
      </c>
      <c r="C42" s="10" t="s">
        <v>203</v>
      </c>
      <c r="D42" s="10" t="s">
        <v>19</v>
      </c>
      <c r="E42" s="11" t="s">
        <v>1031</v>
      </c>
      <c r="F42" s="11" t="s">
        <v>20</v>
      </c>
      <c r="G42" s="12" t="s">
        <v>12</v>
      </c>
      <c r="H42" s="114" t="s">
        <v>16</v>
      </c>
      <c r="I42" s="12" t="s">
        <v>204</v>
      </c>
      <c r="J42" s="14"/>
      <c r="K42" s="15"/>
      <c r="L42" s="16"/>
      <c r="M42" s="17"/>
      <c r="N42" s="17"/>
      <c r="O42" s="17"/>
      <c r="P42" s="18"/>
      <c r="Q42" s="19">
        <v>13</v>
      </c>
      <c r="R42" s="18" t="s">
        <v>13</v>
      </c>
      <c r="S42" s="18">
        <v>0</v>
      </c>
      <c r="T42" s="18" t="s">
        <v>14</v>
      </c>
      <c r="U42" s="20">
        <v>16</v>
      </c>
      <c r="V42" s="18" t="s">
        <v>13</v>
      </c>
      <c r="W42" s="21">
        <v>0</v>
      </c>
      <c r="X42" s="22" t="s">
        <v>1083</v>
      </c>
      <c r="Y42" s="106" t="s">
        <v>2685</v>
      </c>
      <c r="Z42" s="47">
        <v>267</v>
      </c>
    </row>
    <row r="43" spans="1:26" ht="18" customHeight="1">
      <c r="A43" s="44">
        <f>VLOOKUP(Z43,貼付け!A:C,2,0)</f>
        <v>2439</v>
      </c>
      <c r="B43" s="10" t="s">
        <v>2984</v>
      </c>
      <c r="C43" s="10" t="s">
        <v>2985</v>
      </c>
      <c r="D43" s="10" t="s">
        <v>19</v>
      </c>
      <c r="E43" s="11" t="s">
        <v>2986</v>
      </c>
      <c r="F43" s="11" t="s">
        <v>20</v>
      </c>
      <c r="G43" s="12" t="s">
        <v>15</v>
      </c>
      <c r="H43" s="114" t="s">
        <v>17</v>
      </c>
      <c r="I43" s="12" t="s">
        <v>2987</v>
      </c>
      <c r="J43" s="14">
        <v>9</v>
      </c>
      <c r="K43" s="15" t="s">
        <v>13</v>
      </c>
      <c r="L43" s="16">
        <v>0</v>
      </c>
      <c r="M43" s="17" t="s">
        <v>14</v>
      </c>
      <c r="N43" s="17">
        <v>12</v>
      </c>
      <c r="O43" s="17" t="s">
        <v>13</v>
      </c>
      <c r="P43" s="18">
        <v>0</v>
      </c>
      <c r="Q43" s="19">
        <v>12</v>
      </c>
      <c r="R43" s="18" t="s">
        <v>13</v>
      </c>
      <c r="S43" s="18">
        <v>0</v>
      </c>
      <c r="T43" s="18" t="s">
        <v>14</v>
      </c>
      <c r="U43" s="20">
        <v>15</v>
      </c>
      <c r="V43" s="18" t="s">
        <v>13</v>
      </c>
      <c r="W43" s="21">
        <v>0</v>
      </c>
      <c r="X43" s="22" t="s">
        <v>2988</v>
      </c>
      <c r="Y43" s="106" t="s">
        <v>2989</v>
      </c>
      <c r="Z43" s="47">
        <v>309</v>
      </c>
    </row>
    <row r="44" spans="1:26" ht="18" customHeight="1">
      <c r="A44" s="44">
        <f>VLOOKUP(Z44,貼付け!A:C,2,0)</f>
        <v>1801</v>
      </c>
      <c r="B44" s="10" t="s">
        <v>104</v>
      </c>
      <c r="C44" s="10" t="s">
        <v>105</v>
      </c>
      <c r="D44" s="10" t="s">
        <v>106</v>
      </c>
      <c r="E44" s="11" t="s">
        <v>107</v>
      </c>
      <c r="F44" s="11" t="s">
        <v>20</v>
      </c>
      <c r="G44" s="12" t="s">
        <v>12</v>
      </c>
      <c r="H44" s="114" t="s">
        <v>16</v>
      </c>
      <c r="I44" s="12" t="s">
        <v>573</v>
      </c>
      <c r="J44" s="14">
        <v>10</v>
      </c>
      <c r="K44" s="15" t="s">
        <v>13</v>
      </c>
      <c r="L44" s="16">
        <v>0</v>
      </c>
      <c r="M44" s="17" t="s">
        <v>14</v>
      </c>
      <c r="N44" s="17">
        <v>12</v>
      </c>
      <c r="O44" s="17" t="s">
        <v>13</v>
      </c>
      <c r="P44" s="18">
        <v>0</v>
      </c>
      <c r="Q44" s="19">
        <v>16</v>
      </c>
      <c r="R44" s="18" t="s">
        <v>13</v>
      </c>
      <c r="S44" s="18">
        <v>0</v>
      </c>
      <c r="T44" s="18" t="s">
        <v>14</v>
      </c>
      <c r="U44" s="20">
        <v>22</v>
      </c>
      <c r="V44" s="18" t="s">
        <v>13</v>
      </c>
      <c r="W44" s="21">
        <v>0</v>
      </c>
      <c r="X44" s="22" t="s">
        <v>574</v>
      </c>
      <c r="Y44" s="106" t="s">
        <v>2739</v>
      </c>
      <c r="Z44" s="47">
        <v>2</v>
      </c>
    </row>
    <row r="45" spans="1:26" ht="18" customHeight="1">
      <c r="A45" s="44">
        <f>VLOOKUP(Z45,貼付け!A:C,2,0)</f>
        <v>2682</v>
      </c>
      <c r="B45" s="10" t="s">
        <v>498</v>
      </c>
      <c r="C45" s="10" t="s">
        <v>711</v>
      </c>
      <c r="D45" s="10" t="s">
        <v>106</v>
      </c>
      <c r="E45" s="11" t="s">
        <v>2421</v>
      </c>
      <c r="F45" s="11" t="s">
        <v>39</v>
      </c>
      <c r="G45" s="12" t="s">
        <v>12</v>
      </c>
      <c r="H45" s="114" t="s">
        <v>16</v>
      </c>
      <c r="I45" s="111" t="s">
        <v>3059</v>
      </c>
      <c r="J45" s="14">
        <v>9</v>
      </c>
      <c r="K45" s="15" t="s">
        <v>13</v>
      </c>
      <c r="L45" s="16">
        <v>0</v>
      </c>
      <c r="M45" s="17" t="s">
        <v>14</v>
      </c>
      <c r="N45" s="17">
        <v>13</v>
      </c>
      <c r="O45" s="17" t="s">
        <v>13</v>
      </c>
      <c r="P45" s="18">
        <v>0</v>
      </c>
      <c r="Q45" s="19">
        <v>14</v>
      </c>
      <c r="R45" s="18" t="s">
        <v>13</v>
      </c>
      <c r="S45" s="18">
        <v>0</v>
      </c>
      <c r="T45" s="18" t="s">
        <v>14</v>
      </c>
      <c r="U45" s="20">
        <v>17</v>
      </c>
      <c r="V45" s="18" t="s">
        <v>13</v>
      </c>
      <c r="W45" s="21">
        <v>0</v>
      </c>
      <c r="X45" s="22" t="s">
        <v>713</v>
      </c>
      <c r="Y45" s="106" t="s">
        <v>2819</v>
      </c>
      <c r="Z45" s="47">
        <v>89</v>
      </c>
    </row>
    <row r="46" spans="1:26" ht="18" customHeight="1">
      <c r="A46" s="44">
        <f>VLOOKUP(Z46,貼付け!A:C,2,0)</f>
        <v>3013</v>
      </c>
      <c r="B46" s="10" t="s">
        <v>2198</v>
      </c>
      <c r="C46" s="10" t="s">
        <v>2197</v>
      </c>
      <c r="D46" s="10" t="s">
        <v>106</v>
      </c>
      <c r="E46" s="11" t="s">
        <v>2760</v>
      </c>
      <c r="F46" s="11" t="s">
        <v>20</v>
      </c>
      <c r="G46" s="12" t="s">
        <v>12</v>
      </c>
      <c r="H46" s="114" t="s">
        <v>16</v>
      </c>
      <c r="I46" s="12" t="s">
        <v>2200</v>
      </c>
      <c r="J46" s="14"/>
      <c r="K46" s="15"/>
      <c r="L46" s="16"/>
      <c r="M46" s="17"/>
      <c r="N46" s="17"/>
      <c r="O46" s="17"/>
      <c r="P46" s="18"/>
      <c r="Q46" s="19">
        <v>13</v>
      </c>
      <c r="R46" s="18" t="s">
        <v>13</v>
      </c>
      <c r="S46" s="18">
        <v>0</v>
      </c>
      <c r="T46" s="18" t="s">
        <v>14</v>
      </c>
      <c r="U46" s="20">
        <v>19</v>
      </c>
      <c r="V46" s="18" t="s">
        <v>13</v>
      </c>
      <c r="W46" s="21">
        <v>0</v>
      </c>
      <c r="X46" s="22"/>
      <c r="Y46" s="106" t="s">
        <v>2761</v>
      </c>
      <c r="Z46" s="47">
        <v>299</v>
      </c>
    </row>
    <row r="47" spans="1:26" ht="18" customHeight="1">
      <c r="A47" s="44">
        <f>VLOOKUP(Z47,貼付け!A:C,2,0)</f>
        <v>2036</v>
      </c>
      <c r="B47" s="10" t="s">
        <v>2278</v>
      </c>
      <c r="C47" s="10" t="s">
        <v>865</v>
      </c>
      <c r="D47" s="10" t="s">
        <v>106</v>
      </c>
      <c r="E47" s="11" t="s">
        <v>2737</v>
      </c>
      <c r="F47" s="11" t="s">
        <v>29</v>
      </c>
      <c r="G47" s="12" t="s">
        <v>12</v>
      </c>
      <c r="H47" s="114" t="s">
        <v>16</v>
      </c>
      <c r="I47" s="12" t="s">
        <v>866</v>
      </c>
      <c r="J47" s="14">
        <v>8</v>
      </c>
      <c r="K47" s="15" t="s">
        <v>13</v>
      </c>
      <c r="L47" s="16">
        <v>0</v>
      </c>
      <c r="M47" s="17" t="s">
        <v>14</v>
      </c>
      <c r="N47" s="17">
        <v>14</v>
      </c>
      <c r="O47" s="17" t="s">
        <v>13</v>
      </c>
      <c r="P47" s="18">
        <v>0</v>
      </c>
      <c r="Q47" s="19"/>
      <c r="R47" s="18"/>
      <c r="S47" s="18"/>
      <c r="T47" s="18"/>
      <c r="U47" s="20"/>
      <c r="V47" s="18"/>
      <c r="W47" s="21"/>
      <c r="X47" s="22"/>
      <c r="Y47" s="106" t="s">
        <v>2738</v>
      </c>
      <c r="Z47" s="47">
        <v>305</v>
      </c>
    </row>
    <row r="48" spans="1:26" ht="18" customHeight="1">
      <c r="A48" s="44">
        <f>VLOOKUP(Z48,貼付け!A:C,2,0)</f>
        <v>1702</v>
      </c>
      <c r="B48" s="10" t="s">
        <v>2361</v>
      </c>
      <c r="C48" s="10" t="s">
        <v>2362</v>
      </c>
      <c r="D48" s="10" t="s">
        <v>326</v>
      </c>
      <c r="E48" s="11" t="s">
        <v>2363</v>
      </c>
      <c r="F48" s="11" t="s">
        <v>20</v>
      </c>
      <c r="G48" s="12" t="s">
        <v>15</v>
      </c>
      <c r="H48" s="114" t="s">
        <v>17</v>
      </c>
      <c r="I48" s="12" t="s">
        <v>2364</v>
      </c>
      <c r="J48" s="14">
        <v>9</v>
      </c>
      <c r="K48" s="15" t="s">
        <v>13</v>
      </c>
      <c r="L48" s="16">
        <v>0</v>
      </c>
      <c r="M48" s="17" t="s">
        <v>14</v>
      </c>
      <c r="N48" s="17">
        <v>12</v>
      </c>
      <c r="O48" s="17" t="s">
        <v>13</v>
      </c>
      <c r="P48" s="18">
        <v>0</v>
      </c>
      <c r="Q48" s="19">
        <v>12</v>
      </c>
      <c r="R48" s="18" t="s">
        <v>13</v>
      </c>
      <c r="S48" s="18">
        <v>0</v>
      </c>
      <c r="T48" s="18" t="s">
        <v>14</v>
      </c>
      <c r="U48" s="20">
        <v>17</v>
      </c>
      <c r="V48" s="18" t="s">
        <v>13</v>
      </c>
      <c r="W48" s="21">
        <v>0</v>
      </c>
      <c r="X48" s="22" t="s">
        <v>2360</v>
      </c>
      <c r="Y48" s="106" t="s">
        <v>16</v>
      </c>
      <c r="Z48" s="47">
        <v>25</v>
      </c>
    </row>
    <row r="49" spans="1:26" ht="18" customHeight="1">
      <c r="A49" s="44">
        <f>VLOOKUP(Z49,貼付け!A:C,2,0)</f>
        <v>356</v>
      </c>
      <c r="B49" s="10" t="s">
        <v>425</v>
      </c>
      <c r="C49" s="10" t="s">
        <v>426</v>
      </c>
      <c r="D49" s="10" t="s">
        <v>326</v>
      </c>
      <c r="E49" s="11" t="s">
        <v>427</v>
      </c>
      <c r="F49" s="11" t="s">
        <v>39</v>
      </c>
      <c r="G49" s="12" t="s">
        <v>12</v>
      </c>
      <c r="H49" s="114" t="s">
        <v>16</v>
      </c>
      <c r="I49" s="12" t="s">
        <v>428</v>
      </c>
      <c r="J49" s="14">
        <v>8</v>
      </c>
      <c r="K49" s="15" t="s">
        <v>13</v>
      </c>
      <c r="L49" s="16">
        <v>0</v>
      </c>
      <c r="M49" s="17" t="s">
        <v>14</v>
      </c>
      <c r="N49" s="17">
        <v>12</v>
      </c>
      <c r="O49" s="17" t="s">
        <v>13</v>
      </c>
      <c r="P49" s="18">
        <v>0</v>
      </c>
      <c r="Q49" s="19">
        <v>12</v>
      </c>
      <c r="R49" s="18" t="s">
        <v>13</v>
      </c>
      <c r="S49" s="18">
        <v>0</v>
      </c>
      <c r="T49" s="18" t="s">
        <v>14</v>
      </c>
      <c r="U49" s="20">
        <v>14</v>
      </c>
      <c r="V49" s="18" t="s">
        <v>13</v>
      </c>
      <c r="W49" s="21">
        <v>0</v>
      </c>
      <c r="X49" s="22" t="s">
        <v>575</v>
      </c>
      <c r="Y49" s="106" t="s">
        <v>714</v>
      </c>
      <c r="Z49" s="47">
        <v>245</v>
      </c>
    </row>
    <row r="50" spans="1:26" ht="18" customHeight="1">
      <c r="A50" s="44">
        <f>VLOOKUP(Z50,貼付け!A:C,2,0)</f>
        <v>1676</v>
      </c>
      <c r="B50" s="10" t="s">
        <v>473</v>
      </c>
      <c r="C50" s="10" t="s">
        <v>734</v>
      </c>
      <c r="D50" s="10" t="s">
        <v>326</v>
      </c>
      <c r="E50" s="11" t="s">
        <v>1106</v>
      </c>
      <c r="F50" s="11" t="s">
        <v>20</v>
      </c>
      <c r="G50" s="12" t="s">
        <v>15</v>
      </c>
      <c r="H50" s="114" t="s">
        <v>17</v>
      </c>
      <c r="I50" s="12" t="s">
        <v>735</v>
      </c>
      <c r="J50" s="14">
        <v>7</v>
      </c>
      <c r="K50" s="15" t="s">
        <v>13</v>
      </c>
      <c r="L50" s="16">
        <v>30</v>
      </c>
      <c r="M50" s="17" t="s">
        <v>14</v>
      </c>
      <c r="N50" s="17">
        <v>13</v>
      </c>
      <c r="O50" s="17" t="s">
        <v>13</v>
      </c>
      <c r="P50" s="18">
        <v>30</v>
      </c>
      <c r="Q50" s="19"/>
      <c r="R50" s="18"/>
      <c r="S50" s="18"/>
      <c r="T50" s="18"/>
      <c r="U50" s="20"/>
      <c r="V50" s="18"/>
      <c r="W50" s="21"/>
      <c r="X50" s="22"/>
      <c r="Y50" s="106" t="s">
        <v>2990</v>
      </c>
      <c r="Z50" s="47">
        <v>284</v>
      </c>
    </row>
    <row r="51" spans="1:26" ht="18" customHeight="1">
      <c r="A51" s="44">
        <f>VLOOKUP(Z51,貼付け!A:C,2,0)</f>
        <v>280</v>
      </c>
      <c r="B51" s="10" t="s">
        <v>363</v>
      </c>
      <c r="C51" s="10" t="s">
        <v>364</v>
      </c>
      <c r="D51" s="10" t="s">
        <v>136</v>
      </c>
      <c r="E51" s="11" t="s">
        <v>365</v>
      </c>
      <c r="F51" s="11" t="s">
        <v>29</v>
      </c>
      <c r="G51" s="12" t="s">
        <v>12</v>
      </c>
      <c r="H51" s="114" t="s">
        <v>16</v>
      </c>
      <c r="I51" s="12" t="s">
        <v>366</v>
      </c>
      <c r="J51" s="14"/>
      <c r="K51" s="15"/>
      <c r="L51" s="16"/>
      <c r="M51" s="17"/>
      <c r="N51" s="17"/>
      <c r="O51" s="17"/>
      <c r="P51" s="18"/>
      <c r="Q51" s="19">
        <v>20</v>
      </c>
      <c r="R51" s="18" t="s">
        <v>13</v>
      </c>
      <c r="S51" s="18">
        <v>0</v>
      </c>
      <c r="T51" s="18" t="s">
        <v>14</v>
      </c>
      <c r="U51" s="20">
        <v>21</v>
      </c>
      <c r="V51" s="18" t="s">
        <v>13</v>
      </c>
      <c r="W51" s="21">
        <v>0</v>
      </c>
      <c r="X51" s="22"/>
      <c r="Y51" s="106" t="s">
        <v>16</v>
      </c>
      <c r="Z51" s="47">
        <v>5</v>
      </c>
    </row>
    <row r="52" spans="1:26" ht="18" customHeight="1">
      <c r="A52" s="44">
        <f>VLOOKUP(Z52,貼付け!A:C,2,0)</f>
        <v>1942</v>
      </c>
      <c r="B52" s="10" t="s">
        <v>382</v>
      </c>
      <c r="C52" s="10" t="s">
        <v>383</v>
      </c>
      <c r="D52" s="10" t="s">
        <v>136</v>
      </c>
      <c r="E52" s="11" t="s">
        <v>2670</v>
      </c>
      <c r="F52" s="11" t="s">
        <v>29</v>
      </c>
      <c r="G52" s="12" t="s">
        <v>12</v>
      </c>
      <c r="H52" s="114" t="s">
        <v>16</v>
      </c>
      <c r="I52" s="111" t="s">
        <v>1032</v>
      </c>
      <c r="J52" s="14">
        <v>8</v>
      </c>
      <c r="K52" s="15" t="s">
        <v>13</v>
      </c>
      <c r="L52" s="16">
        <v>0</v>
      </c>
      <c r="M52" s="17" t="s">
        <v>14</v>
      </c>
      <c r="N52" s="17">
        <v>14</v>
      </c>
      <c r="O52" s="17" t="s">
        <v>13</v>
      </c>
      <c r="P52" s="18">
        <v>0</v>
      </c>
      <c r="Q52" s="19"/>
      <c r="R52" s="18"/>
      <c r="S52" s="18"/>
      <c r="T52" s="18"/>
      <c r="U52" s="20"/>
      <c r="V52" s="18"/>
      <c r="W52" s="21"/>
      <c r="X52" s="22" t="s">
        <v>715</v>
      </c>
      <c r="Y52" s="106" t="s">
        <v>2540</v>
      </c>
      <c r="Z52" s="47">
        <v>202</v>
      </c>
    </row>
    <row r="53" spans="1:26" ht="18" customHeight="1">
      <c r="A53" s="44">
        <f>VLOOKUP(Z53,貼付け!A:C,2,0)</f>
        <v>279</v>
      </c>
      <c r="B53" s="10" t="s">
        <v>1034</v>
      </c>
      <c r="C53" s="10" t="s">
        <v>423</v>
      </c>
      <c r="D53" s="10" t="s">
        <v>136</v>
      </c>
      <c r="E53" s="11" t="s">
        <v>2567</v>
      </c>
      <c r="F53" s="11" t="s">
        <v>20</v>
      </c>
      <c r="G53" s="12" t="s">
        <v>15</v>
      </c>
      <c r="H53" s="114" t="s">
        <v>17</v>
      </c>
      <c r="I53" s="12" t="s">
        <v>736</v>
      </c>
      <c r="J53" s="14"/>
      <c r="K53" s="15"/>
      <c r="L53" s="16"/>
      <c r="M53" s="17"/>
      <c r="N53" s="17"/>
      <c r="O53" s="17"/>
      <c r="P53" s="18"/>
      <c r="Q53" s="19">
        <v>16</v>
      </c>
      <c r="R53" s="18" t="s">
        <v>13</v>
      </c>
      <c r="S53" s="18">
        <v>0</v>
      </c>
      <c r="T53" s="18" t="s">
        <v>14</v>
      </c>
      <c r="U53" s="20">
        <v>17</v>
      </c>
      <c r="V53" s="18" t="s">
        <v>13</v>
      </c>
      <c r="W53" s="21">
        <v>0</v>
      </c>
      <c r="X53" s="22"/>
      <c r="Y53" s="106" t="s">
        <v>16</v>
      </c>
      <c r="Z53" s="47">
        <v>227</v>
      </c>
    </row>
    <row r="54" spans="1:26" ht="18" customHeight="1">
      <c r="A54" s="44">
        <f>VLOOKUP(Z54,貼付け!A:C,2,0)</f>
        <v>2698</v>
      </c>
      <c r="B54" s="10" t="s">
        <v>424</v>
      </c>
      <c r="C54" s="10" t="s">
        <v>423</v>
      </c>
      <c r="D54" s="10" t="s">
        <v>136</v>
      </c>
      <c r="E54" s="11" t="s">
        <v>2568</v>
      </c>
      <c r="F54" s="11" t="s">
        <v>20</v>
      </c>
      <c r="G54" s="12" t="s">
        <v>15</v>
      </c>
      <c r="H54" s="114" t="s">
        <v>17</v>
      </c>
      <c r="I54" s="12" t="s">
        <v>577</v>
      </c>
      <c r="J54" s="14"/>
      <c r="K54" s="15"/>
      <c r="L54" s="16"/>
      <c r="M54" s="17"/>
      <c r="N54" s="17"/>
      <c r="O54" s="17"/>
      <c r="P54" s="18"/>
      <c r="Q54" s="19">
        <v>13</v>
      </c>
      <c r="R54" s="18" t="s">
        <v>13</v>
      </c>
      <c r="S54" s="18">
        <v>0</v>
      </c>
      <c r="T54" s="18" t="s">
        <v>14</v>
      </c>
      <c r="U54" s="20">
        <v>19</v>
      </c>
      <c r="V54" s="18" t="s">
        <v>13</v>
      </c>
      <c r="W54" s="21">
        <v>0</v>
      </c>
      <c r="X54" s="22"/>
      <c r="Y54" s="106" t="s">
        <v>16</v>
      </c>
      <c r="Z54" s="47">
        <v>228</v>
      </c>
    </row>
    <row r="55" spans="1:26" ht="18" customHeight="1">
      <c r="A55" s="44">
        <f>VLOOKUP(Z55,貼付け!A:C,2,0)</f>
        <v>999</v>
      </c>
      <c r="B55" s="10" t="s">
        <v>2264</v>
      </c>
      <c r="C55" s="10" t="s">
        <v>1923</v>
      </c>
      <c r="D55" s="10" t="s">
        <v>656</v>
      </c>
      <c r="E55" s="11" t="s">
        <v>2414</v>
      </c>
      <c r="F55" s="11" t="s">
        <v>29</v>
      </c>
      <c r="G55" s="12" t="s">
        <v>12</v>
      </c>
      <c r="H55" s="114" t="s">
        <v>16</v>
      </c>
      <c r="I55" s="12" t="s">
        <v>2415</v>
      </c>
      <c r="J55" s="14">
        <v>9</v>
      </c>
      <c r="K55" s="15" t="s">
        <v>13</v>
      </c>
      <c r="L55" s="16">
        <v>0</v>
      </c>
      <c r="M55" s="17" t="s">
        <v>14</v>
      </c>
      <c r="N55" s="17">
        <v>12</v>
      </c>
      <c r="O55" s="17" t="s">
        <v>13</v>
      </c>
      <c r="P55" s="18">
        <v>0</v>
      </c>
      <c r="Q55" s="19">
        <v>12</v>
      </c>
      <c r="R55" s="18" t="s">
        <v>13</v>
      </c>
      <c r="S55" s="18">
        <v>0</v>
      </c>
      <c r="T55" s="18" t="s">
        <v>14</v>
      </c>
      <c r="U55" s="20">
        <v>15</v>
      </c>
      <c r="V55" s="18" t="s">
        <v>13</v>
      </c>
      <c r="W55" s="21">
        <v>0</v>
      </c>
      <c r="X55" s="22"/>
      <c r="Y55" s="106" t="s">
        <v>2416</v>
      </c>
      <c r="Z55" s="47">
        <v>80</v>
      </c>
    </row>
    <row r="56" spans="1:26" ht="18" customHeight="1">
      <c r="A56" s="44">
        <f>VLOOKUP(Z56,貼付け!A:C,2,0)</f>
        <v>3026</v>
      </c>
      <c r="B56" s="10" t="s">
        <v>2787</v>
      </c>
      <c r="C56" s="10" t="s">
        <v>655</v>
      </c>
      <c r="D56" s="10" t="s">
        <v>656</v>
      </c>
      <c r="E56" s="11" t="s">
        <v>2788</v>
      </c>
      <c r="F56" s="11" t="s">
        <v>20</v>
      </c>
      <c r="G56" s="12" t="s">
        <v>12</v>
      </c>
      <c r="H56" s="114" t="s">
        <v>16</v>
      </c>
      <c r="I56" s="12" t="s">
        <v>2225</v>
      </c>
      <c r="J56" s="14">
        <v>9</v>
      </c>
      <c r="K56" s="15" t="s">
        <v>13</v>
      </c>
      <c r="L56" s="16">
        <v>0</v>
      </c>
      <c r="M56" s="17" t="s">
        <v>14</v>
      </c>
      <c r="N56" s="17">
        <v>12</v>
      </c>
      <c r="O56" s="17" t="s">
        <v>13</v>
      </c>
      <c r="P56" s="18">
        <v>0</v>
      </c>
      <c r="Q56" s="19">
        <v>12</v>
      </c>
      <c r="R56" s="18" t="s">
        <v>13</v>
      </c>
      <c r="S56" s="18">
        <v>0</v>
      </c>
      <c r="T56" s="18" t="s">
        <v>14</v>
      </c>
      <c r="U56" s="20">
        <v>17</v>
      </c>
      <c r="V56" s="18" t="s">
        <v>13</v>
      </c>
      <c r="W56" s="21">
        <v>0</v>
      </c>
      <c r="X56" s="22"/>
      <c r="Y56" s="106" t="s">
        <v>2789</v>
      </c>
      <c r="Z56" s="47">
        <v>328</v>
      </c>
    </row>
    <row r="57" spans="1:26" ht="18" customHeight="1">
      <c r="A57" s="44">
        <f>VLOOKUP(Z57,貼付け!A:C,2,0)</f>
        <v>322</v>
      </c>
      <c r="B57" s="10" t="s">
        <v>62</v>
      </c>
      <c r="C57" s="10" t="s">
        <v>63</v>
      </c>
      <c r="D57" s="10" t="s">
        <v>64</v>
      </c>
      <c r="E57" s="11" t="s">
        <v>65</v>
      </c>
      <c r="F57" s="11" t="s">
        <v>20</v>
      </c>
      <c r="G57" s="12" t="s">
        <v>12</v>
      </c>
      <c r="H57" s="114" t="s">
        <v>16</v>
      </c>
      <c r="I57" s="12" t="s">
        <v>66</v>
      </c>
      <c r="J57" s="14">
        <v>6</v>
      </c>
      <c r="K57" s="15" t="s">
        <v>13</v>
      </c>
      <c r="L57" s="16">
        <v>0</v>
      </c>
      <c r="M57" s="17" t="s">
        <v>14</v>
      </c>
      <c r="N57" s="17">
        <v>12</v>
      </c>
      <c r="O57" s="17" t="s">
        <v>13</v>
      </c>
      <c r="P57" s="18">
        <v>0</v>
      </c>
      <c r="Q57" s="19"/>
      <c r="R57" s="18"/>
      <c r="S57" s="18"/>
      <c r="T57" s="18"/>
      <c r="U57" s="20"/>
      <c r="V57" s="18"/>
      <c r="W57" s="21"/>
      <c r="X57" s="22"/>
      <c r="Y57" s="106" t="s">
        <v>16</v>
      </c>
      <c r="Z57" s="47">
        <v>16</v>
      </c>
    </row>
    <row r="58" spans="1:26" ht="18" customHeight="1">
      <c r="A58" s="44">
        <f>VLOOKUP(Z58,貼付け!A:C,2,0)</f>
        <v>327</v>
      </c>
      <c r="B58" s="10" t="s">
        <v>2385</v>
      </c>
      <c r="C58" s="10" t="s">
        <v>716</v>
      </c>
      <c r="D58" s="10" t="s">
        <v>64</v>
      </c>
      <c r="E58" s="11" t="s">
        <v>737</v>
      </c>
      <c r="F58" s="11" t="s">
        <v>20</v>
      </c>
      <c r="G58" s="12" t="s">
        <v>12</v>
      </c>
      <c r="H58" s="114" t="s">
        <v>16</v>
      </c>
      <c r="I58" s="12" t="s">
        <v>2386</v>
      </c>
      <c r="J58" s="14">
        <v>9</v>
      </c>
      <c r="K58" s="15" t="s">
        <v>13</v>
      </c>
      <c r="L58" s="16">
        <v>0</v>
      </c>
      <c r="M58" s="17" t="s">
        <v>14</v>
      </c>
      <c r="N58" s="17">
        <v>12</v>
      </c>
      <c r="O58" s="17" t="s">
        <v>13</v>
      </c>
      <c r="P58" s="18">
        <v>0</v>
      </c>
      <c r="Q58" s="19">
        <v>13</v>
      </c>
      <c r="R58" s="18" t="s">
        <v>13</v>
      </c>
      <c r="S58" s="18">
        <v>0</v>
      </c>
      <c r="T58" s="18" t="s">
        <v>14</v>
      </c>
      <c r="U58" s="20">
        <v>16</v>
      </c>
      <c r="V58" s="18" t="s">
        <v>13</v>
      </c>
      <c r="W58" s="21">
        <v>0</v>
      </c>
      <c r="X58" s="22"/>
      <c r="Y58" s="106" t="s">
        <v>2387</v>
      </c>
      <c r="Z58" s="47">
        <v>54</v>
      </c>
    </row>
    <row r="59" spans="1:26" ht="18" customHeight="1">
      <c r="A59" s="44">
        <f>VLOOKUP(Z59,貼付け!A:C,2,0)</f>
        <v>1981</v>
      </c>
      <c r="B59" s="10" t="s">
        <v>320</v>
      </c>
      <c r="C59" s="10" t="s">
        <v>321</v>
      </c>
      <c r="D59" s="10" t="s">
        <v>64</v>
      </c>
      <c r="E59" s="11" t="s">
        <v>322</v>
      </c>
      <c r="F59" s="11" t="s">
        <v>20</v>
      </c>
      <c r="G59" s="12" t="s">
        <v>15</v>
      </c>
      <c r="H59" s="114" t="s">
        <v>17</v>
      </c>
      <c r="I59" s="12" t="s">
        <v>323</v>
      </c>
      <c r="J59" s="14">
        <v>9</v>
      </c>
      <c r="K59" s="15" t="s">
        <v>13</v>
      </c>
      <c r="L59" s="16">
        <v>0</v>
      </c>
      <c r="M59" s="17" t="s">
        <v>14</v>
      </c>
      <c r="N59" s="17">
        <v>12</v>
      </c>
      <c r="O59" s="17" t="s">
        <v>13</v>
      </c>
      <c r="P59" s="18">
        <v>0</v>
      </c>
      <c r="Q59" s="19">
        <v>13</v>
      </c>
      <c r="R59" s="18" t="s">
        <v>13</v>
      </c>
      <c r="S59" s="18">
        <v>0</v>
      </c>
      <c r="T59" s="18" t="s">
        <v>14</v>
      </c>
      <c r="U59" s="20">
        <v>17</v>
      </c>
      <c r="V59" s="18" t="s">
        <v>13</v>
      </c>
      <c r="W59" s="21">
        <v>0</v>
      </c>
      <c r="X59" s="22"/>
      <c r="Y59" s="106" t="s">
        <v>657</v>
      </c>
      <c r="Z59" s="47">
        <v>79</v>
      </c>
    </row>
    <row r="60" spans="1:26" ht="18" customHeight="1">
      <c r="A60" s="44">
        <f>VLOOKUP(Z60,貼付け!A:C,2,0)</f>
        <v>1204</v>
      </c>
      <c r="B60" s="10" t="s">
        <v>480</v>
      </c>
      <c r="C60" s="10" t="s">
        <v>716</v>
      </c>
      <c r="D60" s="10" t="s">
        <v>64</v>
      </c>
      <c r="E60" s="11" t="s">
        <v>2492</v>
      </c>
      <c r="F60" s="11" t="s">
        <v>20</v>
      </c>
      <c r="G60" s="12" t="s">
        <v>1084</v>
      </c>
      <c r="H60" s="115" t="s">
        <v>1120</v>
      </c>
      <c r="I60" s="12" t="s">
        <v>717</v>
      </c>
      <c r="J60" s="14">
        <v>9</v>
      </c>
      <c r="K60" s="15" t="s">
        <v>13</v>
      </c>
      <c r="L60" s="16">
        <v>0</v>
      </c>
      <c r="M60" s="17" t="s">
        <v>14</v>
      </c>
      <c r="N60" s="17">
        <v>12</v>
      </c>
      <c r="O60" s="17" t="s">
        <v>13</v>
      </c>
      <c r="P60" s="18">
        <v>0</v>
      </c>
      <c r="Q60" s="19"/>
      <c r="R60" s="18"/>
      <c r="S60" s="18"/>
      <c r="T60" s="18"/>
      <c r="U60" s="20"/>
      <c r="V60" s="18"/>
      <c r="W60" s="21"/>
      <c r="X60" s="22"/>
      <c r="Y60" s="106" t="s">
        <v>16</v>
      </c>
      <c r="Z60" s="47">
        <v>159</v>
      </c>
    </row>
    <row r="61" spans="1:26" ht="18" customHeight="1">
      <c r="A61" s="44">
        <f>VLOOKUP(Z61,貼付け!A:C,2,0)</f>
        <v>62</v>
      </c>
      <c r="B61" s="10" t="s">
        <v>399</v>
      </c>
      <c r="C61" s="10" t="s">
        <v>400</v>
      </c>
      <c r="D61" s="10" t="s">
        <v>64</v>
      </c>
      <c r="E61" s="11" t="s">
        <v>401</v>
      </c>
      <c r="F61" s="11" t="s">
        <v>78</v>
      </c>
      <c r="G61" s="12" t="s">
        <v>12</v>
      </c>
      <c r="H61" s="114" t="s">
        <v>16</v>
      </c>
      <c r="I61" s="12" t="s">
        <v>402</v>
      </c>
      <c r="J61" s="14">
        <v>9</v>
      </c>
      <c r="K61" s="15" t="s">
        <v>13</v>
      </c>
      <c r="L61" s="16">
        <v>0</v>
      </c>
      <c r="M61" s="17" t="s">
        <v>14</v>
      </c>
      <c r="N61" s="17">
        <v>13</v>
      </c>
      <c r="O61" s="17" t="s">
        <v>13</v>
      </c>
      <c r="P61" s="18">
        <v>0</v>
      </c>
      <c r="Q61" s="19">
        <v>13</v>
      </c>
      <c r="R61" s="18" t="s">
        <v>13</v>
      </c>
      <c r="S61" s="18">
        <v>0</v>
      </c>
      <c r="T61" s="18" t="s">
        <v>14</v>
      </c>
      <c r="U61" s="20">
        <v>17</v>
      </c>
      <c r="V61" s="18" t="s">
        <v>13</v>
      </c>
      <c r="W61" s="21">
        <v>0</v>
      </c>
      <c r="X61" s="22" t="s">
        <v>578</v>
      </c>
      <c r="Y61" s="106" t="s">
        <v>16</v>
      </c>
      <c r="Z61" s="47">
        <v>210</v>
      </c>
    </row>
    <row r="62" spans="1:26" ht="18" customHeight="1">
      <c r="A62" s="44">
        <f>VLOOKUP(Z62,貼付け!A:C,2,0)</f>
        <v>1985</v>
      </c>
      <c r="B62" s="10" t="s">
        <v>486</v>
      </c>
      <c r="C62" s="10" t="s">
        <v>793</v>
      </c>
      <c r="D62" s="10" t="s">
        <v>64</v>
      </c>
      <c r="E62" s="11" t="s">
        <v>794</v>
      </c>
      <c r="F62" s="11" t="s">
        <v>20</v>
      </c>
      <c r="G62" s="12" t="s">
        <v>15</v>
      </c>
      <c r="H62" s="114" t="s">
        <v>17</v>
      </c>
      <c r="I62" s="12" t="s">
        <v>795</v>
      </c>
      <c r="J62" s="14"/>
      <c r="K62" s="15"/>
      <c r="L62" s="16"/>
      <c r="M62" s="17"/>
      <c r="N62" s="17"/>
      <c r="O62" s="17"/>
      <c r="P62" s="18"/>
      <c r="Q62" s="19">
        <v>14</v>
      </c>
      <c r="R62" s="18" t="s">
        <v>13</v>
      </c>
      <c r="S62" s="18">
        <v>0</v>
      </c>
      <c r="T62" s="18" t="s">
        <v>14</v>
      </c>
      <c r="U62" s="20">
        <v>16</v>
      </c>
      <c r="V62" s="18" t="s">
        <v>13</v>
      </c>
      <c r="W62" s="21">
        <v>0</v>
      </c>
      <c r="X62" s="22"/>
      <c r="Y62" s="106" t="s">
        <v>1107</v>
      </c>
      <c r="Z62" s="47">
        <v>283</v>
      </c>
    </row>
    <row r="63" spans="1:26" ht="18" customHeight="1">
      <c r="A63" s="44">
        <f>VLOOKUP(Z63,貼付け!A:C,2,0)</f>
        <v>681</v>
      </c>
      <c r="B63" s="10" t="s">
        <v>465</v>
      </c>
      <c r="C63" s="10" t="s">
        <v>580</v>
      </c>
      <c r="D63" s="10" t="s">
        <v>195</v>
      </c>
      <c r="E63" s="11" t="s">
        <v>581</v>
      </c>
      <c r="F63" s="11" t="s">
        <v>39</v>
      </c>
      <c r="G63" s="12" t="s">
        <v>12</v>
      </c>
      <c r="H63" s="114" t="s">
        <v>16</v>
      </c>
      <c r="I63" s="12" t="s">
        <v>582</v>
      </c>
      <c r="J63" s="14">
        <v>9</v>
      </c>
      <c r="K63" s="15" t="s">
        <v>13</v>
      </c>
      <c r="L63" s="16">
        <v>30</v>
      </c>
      <c r="M63" s="17" t="s">
        <v>14</v>
      </c>
      <c r="N63" s="17">
        <v>14</v>
      </c>
      <c r="O63" s="17" t="s">
        <v>13</v>
      </c>
      <c r="P63" s="18">
        <v>0</v>
      </c>
      <c r="Q63" s="19"/>
      <c r="R63" s="18"/>
      <c r="S63" s="18"/>
      <c r="T63" s="18"/>
      <c r="U63" s="20"/>
      <c r="V63" s="18"/>
      <c r="W63" s="21"/>
      <c r="X63" s="22" t="s">
        <v>583</v>
      </c>
      <c r="Y63" s="106" t="s">
        <v>2649</v>
      </c>
      <c r="Z63" s="47">
        <v>88</v>
      </c>
    </row>
    <row r="64" spans="1:26" ht="18" customHeight="1">
      <c r="A64" s="44">
        <f>VLOOKUP(Z64,貼付け!A:C,2,0)</f>
        <v>1032</v>
      </c>
      <c r="B64" s="10" t="s">
        <v>479</v>
      </c>
      <c r="C64" s="10" t="s">
        <v>659</v>
      </c>
      <c r="D64" s="10" t="s">
        <v>195</v>
      </c>
      <c r="E64" s="11" t="s">
        <v>1039</v>
      </c>
      <c r="F64" s="11" t="s">
        <v>20</v>
      </c>
      <c r="G64" s="12" t="s">
        <v>15</v>
      </c>
      <c r="H64" s="114" t="s">
        <v>17</v>
      </c>
      <c r="I64" s="12" t="s">
        <v>660</v>
      </c>
      <c r="J64" s="14">
        <v>9</v>
      </c>
      <c r="K64" s="15" t="s">
        <v>13</v>
      </c>
      <c r="L64" s="16">
        <v>0</v>
      </c>
      <c r="M64" s="17" t="s">
        <v>14</v>
      </c>
      <c r="N64" s="17">
        <v>12</v>
      </c>
      <c r="O64" s="17" t="s">
        <v>13</v>
      </c>
      <c r="P64" s="18">
        <v>0</v>
      </c>
      <c r="Q64" s="19">
        <v>13</v>
      </c>
      <c r="R64" s="18" t="s">
        <v>13</v>
      </c>
      <c r="S64" s="18">
        <v>0</v>
      </c>
      <c r="T64" s="18" t="s">
        <v>14</v>
      </c>
      <c r="U64" s="20">
        <v>17</v>
      </c>
      <c r="V64" s="18" t="s">
        <v>13</v>
      </c>
      <c r="W64" s="21">
        <v>0</v>
      </c>
      <c r="X64" s="22"/>
      <c r="Y64" s="106" t="s">
        <v>16</v>
      </c>
      <c r="Z64" s="47">
        <v>125</v>
      </c>
    </row>
    <row r="65" spans="1:26" ht="18" customHeight="1">
      <c r="A65" s="44">
        <f>VLOOKUP(Z65,貼付け!A:C,2,0)</f>
        <v>675</v>
      </c>
      <c r="B65" s="10" t="s">
        <v>2259</v>
      </c>
      <c r="C65" s="10" t="s">
        <v>314</v>
      </c>
      <c r="D65" s="10" t="s">
        <v>195</v>
      </c>
      <c r="E65" s="11" t="s">
        <v>315</v>
      </c>
      <c r="F65" s="11" t="s">
        <v>20</v>
      </c>
      <c r="G65" s="12" t="s">
        <v>12</v>
      </c>
      <c r="H65" s="114" t="s">
        <v>16</v>
      </c>
      <c r="I65" s="12" t="s">
        <v>316</v>
      </c>
      <c r="J65" s="14"/>
      <c r="K65" s="15"/>
      <c r="L65" s="16"/>
      <c r="M65" s="17"/>
      <c r="N65" s="17"/>
      <c r="O65" s="17"/>
      <c r="P65" s="18"/>
      <c r="Q65" s="19">
        <v>15</v>
      </c>
      <c r="R65" s="18" t="s">
        <v>13</v>
      </c>
      <c r="S65" s="18">
        <v>0</v>
      </c>
      <c r="T65" s="18" t="s">
        <v>14</v>
      </c>
      <c r="U65" s="20">
        <v>19</v>
      </c>
      <c r="V65" s="18" t="s">
        <v>13</v>
      </c>
      <c r="W65" s="21">
        <v>0</v>
      </c>
      <c r="X65" s="22"/>
      <c r="Y65" s="106" t="s">
        <v>2710</v>
      </c>
      <c r="Z65" s="47">
        <v>160</v>
      </c>
    </row>
    <row r="66" spans="1:26" ht="18" customHeight="1">
      <c r="A66" s="44">
        <f>VLOOKUP(Z66,貼付け!A:C,2,0)</f>
        <v>139</v>
      </c>
      <c r="B66" s="10" t="s">
        <v>1038</v>
      </c>
      <c r="C66" s="10" t="s">
        <v>194</v>
      </c>
      <c r="D66" s="10" t="s">
        <v>195</v>
      </c>
      <c r="E66" s="11" t="s">
        <v>196</v>
      </c>
      <c r="F66" s="11" t="s">
        <v>39</v>
      </c>
      <c r="G66" s="12" t="s">
        <v>15</v>
      </c>
      <c r="H66" s="114" t="s">
        <v>17</v>
      </c>
      <c r="I66" s="12" t="s">
        <v>197</v>
      </c>
      <c r="J66" s="14">
        <v>9</v>
      </c>
      <c r="K66" s="15" t="s">
        <v>13</v>
      </c>
      <c r="L66" s="16">
        <v>0</v>
      </c>
      <c r="M66" s="17" t="s">
        <v>14</v>
      </c>
      <c r="N66" s="17">
        <v>12</v>
      </c>
      <c r="O66" s="17" t="s">
        <v>13</v>
      </c>
      <c r="P66" s="18">
        <v>0</v>
      </c>
      <c r="Q66" s="19">
        <v>12</v>
      </c>
      <c r="R66" s="18" t="s">
        <v>13</v>
      </c>
      <c r="S66" s="18">
        <v>0</v>
      </c>
      <c r="T66" s="18" t="s">
        <v>14</v>
      </c>
      <c r="U66" s="20">
        <v>16</v>
      </c>
      <c r="V66" s="18" t="s">
        <v>13</v>
      </c>
      <c r="W66" s="21">
        <v>0</v>
      </c>
      <c r="X66" s="22" t="s">
        <v>579</v>
      </c>
      <c r="Y66" s="106" t="s">
        <v>16</v>
      </c>
      <c r="Z66" s="47">
        <v>175</v>
      </c>
    </row>
    <row r="67" spans="1:26" ht="18" customHeight="1">
      <c r="A67" s="44">
        <f>VLOOKUP(Z67,貼付け!A:C,2,0)</f>
        <v>1774</v>
      </c>
      <c r="B67" s="10" t="s">
        <v>1109</v>
      </c>
      <c r="C67" s="10" t="s">
        <v>194</v>
      </c>
      <c r="D67" s="10" t="s">
        <v>195</v>
      </c>
      <c r="E67" s="11" t="s">
        <v>1110</v>
      </c>
      <c r="F67" s="11" t="s">
        <v>20</v>
      </c>
      <c r="G67" s="12" t="s">
        <v>15</v>
      </c>
      <c r="H67" s="114" t="s">
        <v>17</v>
      </c>
      <c r="I67" s="12" t="s">
        <v>1111</v>
      </c>
      <c r="J67" s="14">
        <v>8</v>
      </c>
      <c r="K67" s="15" t="s">
        <v>13</v>
      </c>
      <c r="L67" s="16">
        <v>0</v>
      </c>
      <c r="M67" s="17" t="s">
        <v>14</v>
      </c>
      <c r="N67" s="17">
        <v>13</v>
      </c>
      <c r="O67" s="17" t="s">
        <v>13</v>
      </c>
      <c r="P67" s="18">
        <v>0</v>
      </c>
      <c r="Q67" s="19">
        <v>13</v>
      </c>
      <c r="R67" s="18" t="s">
        <v>13</v>
      </c>
      <c r="S67" s="18">
        <v>0</v>
      </c>
      <c r="T67" s="18" t="s">
        <v>14</v>
      </c>
      <c r="U67" s="20">
        <v>17</v>
      </c>
      <c r="V67" s="18" t="s">
        <v>13</v>
      </c>
      <c r="W67" s="21">
        <v>0</v>
      </c>
      <c r="X67" s="22" t="s">
        <v>1112</v>
      </c>
      <c r="Y67" s="106" t="s">
        <v>2991</v>
      </c>
      <c r="Z67" s="47">
        <v>271</v>
      </c>
    </row>
    <row r="68" spans="1:26" ht="18" customHeight="1">
      <c r="A68" s="44">
        <f>VLOOKUP(Z68,貼付け!A:C,2,0)</f>
        <v>1131</v>
      </c>
      <c r="B68" s="10" t="s">
        <v>444</v>
      </c>
      <c r="C68" s="10" t="s">
        <v>445</v>
      </c>
      <c r="D68" s="10" t="s">
        <v>195</v>
      </c>
      <c r="E68" s="11" t="s">
        <v>2938</v>
      </c>
      <c r="F68" s="11" t="s">
        <v>20</v>
      </c>
      <c r="G68" s="12" t="s">
        <v>12</v>
      </c>
      <c r="H68" s="114" t="s">
        <v>16</v>
      </c>
      <c r="I68" s="12" t="s">
        <v>658</v>
      </c>
      <c r="J68" s="14"/>
      <c r="K68" s="15"/>
      <c r="L68" s="16"/>
      <c r="M68" s="17"/>
      <c r="N68" s="17"/>
      <c r="O68" s="17"/>
      <c r="P68" s="18"/>
      <c r="Q68" s="19">
        <v>16</v>
      </c>
      <c r="R68" s="18" t="s">
        <v>13</v>
      </c>
      <c r="S68" s="18">
        <v>30</v>
      </c>
      <c r="T68" s="18" t="s">
        <v>14</v>
      </c>
      <c r="U68" s="20">
        <v>22</v>
      </c>
      <c r="V68" s="18" t="s">
        <v>13</v>
      </c>
      <c r="W68" s="21">
        <v>30</v>
      </c>
      <c r="X68" s="22" t="s">
        <v>2939</v>
      </c>
      <c r="Y68" s="106" t="s">
        <v>2940</v>
      </c>
      <c r="Z68" s="47">
        <v>346</v>
      </c>
    </row>
    <row r="69" spans="1:26" ht="18" customHeight="1">
      <c r="A69" s="44">
        <f>VLOOKUP(Z69,貼付け!A:C,2,0)</f>
        <v>690</v>
      </c>
      <c r="B69" s="10" t="s">
        <v>71</v>
      </c>
      <c r="C69" s="10" t="s">
        <v>72</v>
      </c>
      <c r="D69" s="10" t="s">
        <v>73</v>
      </c>
      <c r="E69" s="11" t="s">
        <v>1040</v>
      </c>
      <c r="F69" s="11" t="s">
        <v>29</v>
      </c>
      <c r="G69" s="12" t="s">
        <v>15</v>
      </c>
      <c r="H69" s="114" t="s">
        <v>17</v>
      </c>
      <c r="I69" s="12" t="s">
        <v>74</v>
      </c>
      <c r="J69" s="14">
        <v>9</v>
      </c>
      <c r="K69" s="15" t="s">
        <v>13</v>
      </c>
      <c r="L69" s="16">
        <v>0</v>
      </c>
      <c r="M69" s="17" t="s">
        <v>14</v>
      </c>
      <c r="N69" s="17">
        <v>13</v>
      </c>
      <c r="O69" s="17" t="s">
        <v>13</v>
      </c>
      <c r="P69" s="18">
        <v>0</v>
      </c>
      <c r="Q69" s="19">
        <v>13</v>
      </c>
      <c r="R69" s="18" t="s">
        <v>13</v>
      </c>
      <c r="S69" s="18">
        <v>0</v>
      </c>
      <c r="T69" s="18" t="s">
        <v>14</v>
      </c>
      <c r="U69" s="20">
        <v>15</v>
      </c>
      <c r="V69" s="18" t="s">
        <v>13</v>
      </c>
      <c r="W69" s="21">
        <v>0</v>
      </c>
      <c r="X69" s="22" t="s">
        <v>584</v>
      </c>
      <c r="Y69" s="106" t="s">
        <v>2629</v>
      </c>
      <c r="Z69" s="47">
        <v>3</v>
      </c>
    </row>
    <row r="70" spans="1:26" ht="18" customHeight="1">
      <c r="A70" s="44">
        <f>VLOOKUP(Z70,貼付け!A:C,2,0)</f>
        <v>684</v>
      </c>
      <c r="B70" s="10" t="s">
        <v>489</v>
      </c>
      <c r="C70" s="10" t="s">
        <v>661</v>
      </c>
      <c r="D70" s="10" t="s">
        <v>73</v>
      </c>
      <c r="E70" s="11" t="s">
        <v>2349</v>
      </c>
      <c r="F70" s="11" t="s">
        <v>29</v>
      </c>
      <c r="G70" s="12" t="s">
        <v>12</v>
      </c>
      <c r="H70" s="114" t="s">
        <v>16</v>
      </c>
      <c r="I70" s="12" t="s">
        <v>662</v>
      </c>
      <c r="J70" s="14">
        <v>11</v>
      </c>
      <c r="K70" s="15" t="s">
        <v>13</v>
      </c>
      <c r="L70" s="16">
        <v>0</v>
      </c>
      <c r="M70" s="17" t="s">
        <v>14</v>
      </c>
      <c r="N70" s="17">
        <v>17</v>
      </c>
      <c r="O70" s="17" t="s">
        <v>13</v>
      </c>
      <c r="P70" s="18">
        <v>0</v>
      </c>
      <c r="Q70" s="19"/>
      <c r="R70" s="18"/>
      <c r="S70" s="18"/>
      <c r="T70" s="18"/>
      <c r="U70" s="20"/>
      <c r="V70" s="18"/>
      <c r="W70" s="21"/>
      <c r="X70" s="22"/>
      <c r="Y70" s="106" t="s">
        <v>2634</v>
      </c>
      <c r="Z70" s="47">
        <v>14</v>
      </c>
    </row>
    <row r="71" spans="1:26" ht="18" customHeight="1">
      <c r="A71" s="44">
        <f>VLOOKUP(Z71,貼付け!A:C,2,0)</f>
        <v>1285</v>
      </c>
      <c r="B71" s="10" t="s">
        <v>477</v>
      </c>
      <c r="C71" s="10" t="s">
        <v>661</v>
      </c>
      <c r="D71" s="10" t="s">
        <v>73</v>
      </c>
      <c r="E71" s="11" t="s">
        <v>1113</v>
      </c>
      <c r="F71" s="11" t="s">
        <v>78</v>
      </c>
      <c r="G71" s="12" t="s">
        <v>15</v>
      </c>
      <c r="H71" s="114" t="s">
        <v>17</v>
      </c>
      <c r="I71" s="12" t="s">
        <v>798</v>
      </c>
      <c r="J71" s="14">
        <v>9</v>
      </c>
      <c r="K71" s="15" t="s">
        <v>13</v>
      </c>
      <c r="L71" s="16">
        <v>0</v>
      </c>
      <c r="M71" s="17" t="s">
        <v>14</v>
      </c>
      <c r="N71" s="17">
        <v>12</v>
      </c>
      <c r="O71" s="17" t="s">
        <v>13</v>
      </c>
      <c r="P71" s="18">
        <v>0</v>
      </c>
      <c r="Q71" s="19">
        <v>13</v>
      </c>
      <c r="R71" s="18" t="s">
        <v>13</v>
      </c>
      <c r="S71" s="18">
        <v>0</v>
      </c>
      <c r="T71" s="18" t="s">
        <v>14</v>
      </c>
      <c r="U71" s="20">
        <v>16</v>
      </c>
      <c r="V71" s="18" t="s">
        <v>13</v>
      </c>
      <c r="W71" s="21">
        <v>0</v>
      </c>
      <c r="X71" s="22" t="s">
        <v>2992</v>
      </c>
      <c r="Y71" s="106" t="s">
        <v>16</v>
      </c>
      <c r="Z71" s="47">
        <v>46</v>
      </c>
    </row>
    <row r="72" spans="1:26" ht="18" customHeight="1">
      <c r="A72" s="44">
        <f>VLOOKUP(Z72,貼付け!A:C,2,0)</f>
        <v>2535</v>
      </c>
      <c r="B72" s="10" t="s">
        <v>128</v>
      </c>
      <c r="C72" s="10" t="s">
        <v>129</v>
      </c>
      <c r="D72" s="10" t="s">
        <v>73</v>
      </c>
      <c r="E72" s="11" t="s">
        <v>2402</v>
      </c>
      <c r="F72" s="11" t="s">
        <v>20</v>
      </c>
      <c r="G72" s="12" t="s">
        <v>12</v>
      </c>
      <c r="H72" s="114" t="s">
        <v>16</v>
      </c>
      <c r="I72" s="111" t="s">
        <v>585</v>
      </c>
      <c r="J72" s="14">
        <v>9</v>
      </c>
      <c r="K72" s="15" t="s">
        <v>13</v>
      </c>
      <c r="L72" s="16">
        <v>0</v>
      </c>
      <c r="M72" s="17" t="s">
        <v>14</v>
      </c>
      <c r="N72" s="17">
        <v>15</v>
      </c>
      <c r="O72" s="17" t="s">
        <v>13</v>
      </c>
      <c r="P72" s="18">
        <v>0</v>
      </c>
      <c r="Q72" s="19"/>
      <c r="R72" s="18"/>
      <c r="S72" s="18"/>
      <c r="T72" s="18"/>
      <c r="U72" s="20"/>
      <c r="V72" s="18"/>
      <c r="W72" s="21"/>
      <c r="X72" s="22" t="s">
        <v>2403</v>
      </c>
      <c r="Y72" s="106" t="s">
        <v>3060</v>
      </c>
      <c r="Z72" s="47">
        <v>71</v>
      </c>
    </row>
    <row r="73" spans="1:26" ht="18" customHeight="1">
      <c r="A73" s="44">
        <f>VLOOKUP(Z73,貼付け!A:C,2,0)</f>
        <v>2826</v>
      </c>
      <c r="B73" s="10" t="s">
        <v>560</v>
      </c>
      <c r="C73" s="10" t="s">
        <v>129</v>
      </c>
      <c r="D73" s="10" t="s">
        <v>73</v>
      </c>
      <c r="E73" s="11" t="s">
        <v>2408</v>
      </c>
      <c r="F73" s="11" t="s">
        <v>20</v>
      </c>
      <c r="G73" s="12" t="s">
        <v>12</v>
      </c>
      <c r="H73" s="114" t="s">
        <v>16</v>
      </c>
      <c r="I73" s="12" t="s">
        <v>985</v>
      </c>
      <c r="J73" s="14">
        <v>9</v>
      </c>
      <c r="K73" s="15" t="s">
        <v>13</v>
      </c>
      <c r="L73" s="16">
        <v>0</v>
      </c>
      <c r="M73" s="17" t="s">
        <v>14</v>
      </c>
      <c r="N73" s="17">
        <v>15</v>
      </c>
      <c r="O73" s="17" t="s">
        <v>13</v>
      </c>
      <c r="P73" s="18">
        <v>0</v>
      </c>
      <c r="Q73" s="19"/>
      <c r="R73" s="18"/>
      <c r="S73" s="18"/>
      <c r="T73" s="18"/>
      <c r="U73" s="20"/>
      <c r="V73" s="18"/>
      <c r="W73" s="21"/>
      <c r="X73" s="22" t="s">
        <v>2644</v>
      </c>
      <c r="Y73" s="106" t="s">
        <v>2942</v>
      </c>
      <c r="Z73" s="47">
        <v>75</v>
      </c>
    </row>
    <row r="74" spans="1:26" ht="18" customHeight="1">
      <c r="A74" s="44">
        <f>VLOOKUP(Z74,貼付け!A:C,2,0)</f>
        <v>2008</v>
      </c>
      <c r="B74" s="10" t="s">
        <v>1087</v>
      </c>
      <c r="C74" s="10" t="s">
        <v>185</v>
      </c>
      <c r="D74" s="10" t="s">
        <v>43</v>
      </c>
      <c r="E74" s="11" t="s">
        <v>2439</v>
      </c>
      <c r="F74" s="11" t="s">
        <v>20</v>
      </c>
      <c r="G74" s="12" t="s">
        <v>12</v>
      </c>
      <c r="H74" s="114" t="s">
        <v>16</v>
      </c>
      <c r="I74" s="12" t="s">
        <v>851</v>
      </c>
      <c r="J74" s="14">
        <v>11</v>
      </c>
      <c r="K74" s="15" t="s">
        <v>13</v>
      </c>
      <c r="L74" s="16">
        <v>0</v>
      </c>
      <c r="M74" s="17" t="s">
        <v>14</v>
      </c>
      <c r="N74" s="17">
        <v>12</v>
      </c>
      <c r="O74" s="17" t="s">
        <v>13</v>
      </c>
      <c r="P74" s="18">
        <v>0</v>
      </c>
      <c r="Q74" s="19">
        <v>12</v>
      </c>
      <c r="R74" s="18" t="s">
        <v>13</v>
      </c>
      <c r="S74" s="18">
        <v>0</v>
      </c>
      <c r="T74" s="18" t="s">
        <v>14</v>
      </c>
      <c r="U74" s="20">
        <v>14</v>
      </c>
      <c r="V74" s="18" t="s">
        <v>13</v>
      </c>
      <c r="W74" s="21">
        <v>0</v>
      </c>
      <c r="X74" s="22" t="s">
        <v>586</v>
      </c>
      <c r="Y74" s="106" t="s">
        <v>2440</v>
      </c>
      <c r="Z74" s="47">
        <v>98</v>
      </c>
    </row>
    <row r="75" spans="1:26" ht="18" customHeight="1">
      <c r="A75" s="44">
        <f>VLOOKUP(Z75,貼付け!A:C,2,0)</f>
        <v>2940</v>
      </c>
      <c r="B75" s="10" t="s">
        <v>2284</v>
      </c>
      <c r="C75" s="10" t="s">
        <v>2484</v>
      </c>
      <c r="D75" s="10" t="s">
        <v>43</v>
      </c>
      <c r="E75" s="11" t="s">
        <v>2485</v>
      </c>
      <c r="F75" s="11" t="s">
        <v>20</v>
      </c>
      <c r="G75" s="12" t="s">
        <v>1084</v>
      </c>
      <c r="H75" s="115" t="s">
        <v>1120</v>
      </c>
      <c r="I75" s="12" t="s">
        <v>2486</v>
      </c>
      <c r="J75" s="14">
        <v>10</v>
      </c>
      <c r="K75" s="15" t="s">
        <v>13</v>
      </c>
      <c r="L75" s="16">
        <v>0</v>
      </c>
      <c r="M75" s="17" t="s">
        <v>14</v>
      </c>
      <c r="N75" s="17">
        <v>12</v>
      </c>
      <c r="O75" s="17" t="s">
        <v>13</v>
      </c>
      <c r="P75" s="18">
        <v>0</v>
      </c>
      <c r="Q75" s="19">
        <v>12</v>
      </c>
      <c r="R75" s="18" t="s">
        <v>13</v>
      </c>
      <c r="S75" s="18">
        <v>0</v>
      </c>
      <c r="T75" s="18" t="s">
        <v>14</v>
      </c>
      <c r="U75" s="20">
        <v>16</v>
      </c>
      <c r="V75" s="18" t="s">
        <v>13</v>
      </c>
      <c r="W75" s="21">
        <v>0</v>
      </c>
      <c r="X75" s="22"/>
      <c r="Y75" s="106" t="s">
        <v>2660</v>
      </c>
      <c r="Z75" s="47">
        <v>149</v>
      </c>
    </row>
    <row r="76" spans="1:26" ht="18" customHeight="1">
      <c r="A76" s="44">
        <f>VLOOKUP(Z76,貼付け!A:C,2,0)</f>
        <v>331</v>
      </c>
      <c r="B76" s="10" t="s">
        <v>41</v>
      </c>
      <c r="C76" s="10" t="s">
        <v>42</v>
      </c>
      <c r="D76" s="10" t="s">
        <v>43</v>
      </c>
      <c r="E76" s="11" t="s">
        <v>44</v>
      </c>
      <c r="F76" s="11" t="s">
        <v>20</v>
      </c>
      <c r="G76" s="12" t="s">
        <v>12</v>
      </c>
      <c r="H76" s="114" t="s">
        <v>16</v>
      </c>
      <c r="I76" s="111" t="s">
        <v>2672</v>
      </c>
      <c r="J76" s="14">
        <v>8</v>
      </c>
      <c r="K76" s="15" t="s">
        <v>13</v>
      </c>
      <c r="L76" s="16">
        <v>30</v>
      </c>
      <c r="M76" s="17" t="s">
        <v>14</v>
      </c>
      <c r="N76" s="17">
        <v>11</v>
      </c>
      <c r="O76" s="17" t="s">
        <v>13</v>
      </c>
      <c r="P76" s="18">
        <v>30</v>
      </c>
      <c r="Q76" s="19">
        <v>14</v>
      </c>
      <c r="R76" s="18" t="s">
        <v>13</v>
      </c>
      <c r="S76" s="18">
        <v>0</v>
      </c>
      <c r="T76" s="18" t="s">
        <v>14</v>
      </c>
      <c r="U76" s="20">
        <v>20</v>
      </c>
      <c r="V76" s="18" t="s">
        <v>13</v>
      </c>
      <c r="W76" s="21">
        <v>0</v>
      </c>
      <c r="X76" s="22" t="s">
        <v>2215</v>
      </c>
      <c r="Y76" s="106" t="s">
        <v>2673</v>
      </c>
      <c r="Z76" s="47">
        <v>212</v>
      </c>
    </row>
    <row r="77" spans="1:26" ht="18" customHeight="1">
      <c r="A77" s="44">
        <f>VLOOKUP(Z77,貼付け!A:C,2,0)</f>
        <v>1488</v>
      </c>
      <c r="B77" s="10" t="s">
        <v>533</v>
      </c>
      <c r="C77" s="10" t="s">
        <v>893</v>
      </c>
      <c r="D77" s="10" t="s">
        <v>43</v>
      </c>
      <c r="E77" s="11" t="s">
        <v>894</v>
      </c>
      <c r="F77" s="11" t="s">
        <v>29</v>
      </c>
      <c r="G77" s="12" t="s">
        <v>15</v>
      </c>
      <c r="H77" s="114" t="s">
        <v>17</v>
      </c>
      <c r="I77" s="12" t="s">
        <v>895</v>
      </c>
      <c r="J77" s="14">
        <v>9</v>
      </c>
      <c r="K77" s="15" t="s">
        <v>13</v>
      </c>
      <c r="L77" s="16">
        <v>0</v>
      </c>
      <c r="M77" s="17" t="s">
        <v>14</v>
      </c>
      <c r="N77" s="17">
        <v>12</v>
      </c>
      <c r="O77" s="17" t="s">
        <v>13</v>
      </c>
      <c r="P77" s="18">
        <v>0</v>
      </c>
      <c r="Q77" s="19">
        <v>12</v>
      </c>
      <c r="R77" s="18" t="s">
        <v>13</v>
      </c>
      <c r="S77" s="18">
        <v>0</v>
      </c>
      <c r="T77" s="18" t="s">
        <v>14</v>
      </c>
      <c r="U77" s="20">
        <v>15</v>
      </c>
      <c r="V77" s="18" t="s">
        <v>13</v>
      </c>
      <c r="W77" s="21">
        <v>30</v>
      </c>
      <c r="X77" s="22"/>
      <c r="Y77" s="106" t="s">
        <v>16</v>
      </c>
      <c r="Z77" s="47">
        <v>282</v>
      </c>
    </row>
    <row r="78" spans="1:26" ht="18" customHeight="1">
      <c r="A78" s="44">
        <f>VLOOKUP(Z78,貼付け!A:C,2,0)</f>
        <v>1762</v>
      </c>
      <c r="B78" s="10" t="s">
        <v>525</v>
      </c>
      <c r="C78" s="10" t="s">
        <v>867</v>
      </c>
      <c r="D78" s="10" t="s">
        <v>43</v>
      </c>
      <c r="E78" s="11" t="s">
        <v>868</v>
      </c>
      <c r="F78" s="11" t="s">
        <v>20</v>
      </c>
      <c r="G78" s="12" t="s">
        <v>12</v>
      </c>
      <c r="H78" s="114" t="s">
        <v>16</v>
      </c>
      <c r="I78" s="111" t="s">
        <v>869</v>
      </c>
      <c r="J78" s="14">
        <v>8</v>
      </c>
      <c r="K78" s="15" t="s">
        <v>13</v>
      </c>
      <c r="L78" s="16">
        <v>0</v>
      </c>
      <c r="M78" s="17" t="s">
        <v>14</v>
      </c>
      <c r="N78" s="17">
        <v>12</v>
      </c>
      <c r="O78" s="17" t="s">
        <v>13</v>
      </c>
      <c r="P78" s="18">
        <v>0</v>
      </c>
      <c r="Q78" s="19">
        <v>12</v>
      </c>
      <c r="R78" s="18" t="s">
        <v>13</v>
      </c>
      <c r="S78" s="18">
        <v>0</v>
      </c>
      <c r="T78" s="18" t="s">
        <v>14</v>
      </c>
      <c r="U78" s="20">
        <v>14</v>
      </c>
      <c r="V78" s="18" t="s">
        <v>13</v>
      </c>
      <c r="W78" s="21">
        <v>0</v>
      </c>
      <c r="X78" s="22" t="s">
        <v>870</v>
      </c>
      <c r="Y78" s="106" t="s">
        <v>2755</v>
      </c>
      <c r="Z78" s="47">
        <v>292</v>
      </c>
    </row>
    <row r="79" spans="1:26" ht="18" customHeight="1">
      <c r="A79" s="44">
        <f>VLOOKUP(Z79,貼付け!A:C,2,0)</f>
        <v>65</v>
      </c>
      <c r="B79" s="10" t="s">
        <v>198</v>
      </c>
      <c r="C79" s="10" t="s">
        <v>199</v>
      </c>
      <c r="D79" s="10" t="s">
        <v>200</v>
      </c>
      <c r="E79" s="11" t="s">
        <v>2456</v>
      </c>
      <c r="F79" s="11" t="s">
        <v>78</v>
      </c>
      <c r="G79" s="12" t="s">
        <v>12</v>
      </c>
      <c r="H79" s="114" t="s">
        <v>16</v>
      </c>
      <c r="I79" s="12" t="s">
        <v>201</v>
      </c>
      <c r="J79" s="14">
        <v>9</v>
      </c>
      <c r="K79" s="15" t="s">
        <v>13</v>
      </c>
      <c r="L79" s="16">
        <v>0</v>
      </c>
      <c r="M79" s="17" t="s">
        <v>14</v>
      </c>
      <c r="N79" s="17">
        <v>12</v>
      </c>
      <c r="O79" s="17" t="s">
        <v>13</v>
      </c>
      <c r="P79" s="18">
        <v>0</v>
      </c>
      <c r="Q79" s="19">
        <v>12</v>
      </c>
      <c r="R79" s="18" t="s">
        <v>13</v>
      </c>
      <c r="S79" s="18">
        <v>0</v>
      </c>
      <c r="T79" s="18" t="s">
        <v>14</v>
      </c>
      <c r="U79" s="20">
        <v>17</v>
      </c>
      <c r="V79" s="18" t="s">
        <v>13</v>
      </c>
      <c r="W79" s="21">
        <v>0</v>
      </c>
      <c r="X79" s="22" t="s">
        <v>2457</v>
      </c>
      <c r="Y79" s="106" t="s">
        <v>2653</v>
      </c>
      <c r="Z79" s="47">
        <v>113</v>
      </c>
    </row>
    <row r="80" spans="1:26" ht="18" customHeight="1">
      <c r="A80" s="44">
        <f>VLOOKUP(Z80,貼付け!A:C,2,0)</f>
        <v>333</v>
      </c>
      <c r="B80" s="10" t="s">
        <v>2481</v>
      </c>
      <c r="C80" s="10" t="s">
        <v>739</v>
      </c>
      <c r="D80" s="10" t="s">
        <v>200</v>
      </c>
      <c r="E80" s="11" t="s">
        <v>740</v>
      </c>
      <c r="F80" s="11" t="s">
        <v>29</v>
      </c>
      <c r="G80" s="12" t="s">
        <v>12</v>
      </c>
      <c r="H80" s="114" t="s">
        <v>16</v>
      </c>
      <c r="I80" s="12" t="s">
        <v>741</v>
      </c>
      <c r="J80" s="14"/>
      <c r="K80" s="15"/>
      <c r="L80" s="16"/>
      <c r="M80" s="17"/>
      <c r="N80" s="17"/>
      <c r="O80" s="17"/>
      <c r="P80" s="18"/>
      <c r="Q80" s="19">
        <v>15</v>
      </c>
      <c r="R80" s="18" t="s">
        <v>13</v>
      </c>
      <c r="S80" s="18">
        <v>0</v>
      </c>
      <c r="T80" s="18" t="s">
        <v>14</v>
      </c>
      <c r="U80" s="20">
        <v>16</v>
      </c>
      <c r="V80" s="18" t="s">
        <v>13</v>
      </c>
      <c r="W80" s="21">
        <v>0</v>
      </c>
      <c r="X80" s="22" t="s">
        <v>2482</v>
      </c>
      <c r="Y80" s="106" t="s">
        <v>2483</v>
      </c>
      <c r="Z80" s="47">
        <v>148</v>
      </c>
    </row>
    <row r="81" spans="1:26" ht="18" customHeight="1">
      <c r="A81" s="44">
        <f>VLOOKUP(Z81,貼付け!A:C,2,0)</f>
        <v>367</v>
      </c>
      <c r="B81" s="10" t="s">
        <v>1012</v>
      </c>
      <c r="C81" s="10" t="s">
        <v>1013</v>
      </c>
      <c r="D81" s="10" t="s">
        <v>348</v>
      </c>
      <c r="E81" s="11" t="s">
        <v>1014</v>
      </c>
      <c r="F81" s="11" t="s">
        <v>29</v>
      </c>
      <c r="G81" s="12" t="s">
        <v>15</v>
      </c>
      <c r="H81" s="114" t="s">
        <v>17</v>
      </c>
      <c r="I81" s="12" t="s">
        <v>1041</v>
      </c>
      <c r="J81" s="14">
        <v>7</v>
      </c>
      <c r="K81" s="15" t="s">
        <v>13</v>
      </c>
      <c r="L81" s="16">
        <v>30</v>
      </c>
      <c r="M81" s="17" t="s">
        <v>14</v>
      </c>
      <c r="N81" s="17">
        <v>13</v>
      </c>
      <c r="O81" s="17" t="s">
        <v>13</v>
      </c>
      <c r="P81" s="18">
        <v>30</v>
      </c>
      <c r="Q81" s="19"/>
      <c r="R81" s="18"/>
      <c r="S81" s="18"/>
      <c r="T81" s="18"/>
      <c r="U81" s="20"/>
      <c r="V81" s="18"/>
      <c r="W81" s="21"/>
      <c r="X81" s="22"/>
      <c r="Y81" s="106" t="s">
        <v>16</v>
      </c>
      <c r="Z81" s="47">
        <v>27</v>
      </c>
    </row>
    <row r="82" spans="1:26" ht="18" customHeight="1">
      <c r="A82" s="44">
        <f>VLOOKUP(Z82,貼付け!A:C,2,0)</f>
        <v>1946</v>
      </c>
      <c r="B82" s="10" t="s">
        <v>2606</v>
      </c>
      <c r="C82" s="10" t="s">
        <v>347</v>
      </c>
      <c r="D82" s="10" t="s">
        <v>348</v>
      </c>
      <c r="E82" s="11" t="s">
        <v>349</v>
      </c>
      <c r="F82" s="11" t="s">
        <v>169</v>
      </c>
      <c r="G82" s="12" t="s">
        <v>12</v>
      </c>
      <c r="H82" s="114" t="s">
        <v>16</v>
      </c>
      <c r="I82" s="12" t="s">
        <v>350</v>
      </c>
      <c r="J82" s="14">
        <v>9</v>
      </c>
      <c r="K82" s="15" t="s">
        <v>13</v>
      </c>
      <c r="L82" s="16">
        <v>30</v>
      </c>
      <c r="M82" s="17" t="s">
        <v>14</v>
      </c>
      <c r="N82" s="17">
        <v>12</v>
      </c>
      <c r="O82" s="17" t="s">
        <v>13</v>
      </c>
      <c r="P82" s="18">
        <v>0</v>
      </c>
      <c r="Q82" s="19">
        <v>13</v>
      </c>
      <c r="R82" s="18" t="s">
        <v>13</v>
      </c>
      <c r="S82" s="18">
        <v>0</v>
      </c>
      <c r="T82" s="18" t="s">
        <v>14</v>
      </c>
      <c r="U82" s="20">
        <v>16</v>
      </c>
      <c r="V82" s="18" t="s">
        <v>13</v>
      </c>
      <c r="W82" s="21">
        <v>0</v>
      </c>
      <c r="X82" s="22"/>
      <c r="Y82" s="106" t="s">
        <v>2607</v>
      </c>
      <c r="Z82" s="47">
        <v>259</v>
      </c>
    </row>
    <row r="83" spans="1:26" ht="18" customHeight="1">
      <c r="A83" s="44">
        <f>VLOOKUP(Z83,貼付け!A:C,2,0)</f>
        <v>988</v>
      </c>
      <c r="B83" s="10" t="s">
        <v>482</v>
      </c>
      <c r="C83" s="10" t="s">
        <v>663</v>
      </c>
      <c r="D83" s="10" t="s">
        <v>348</v>
      </c>
      <c r="E83" s="11" t="s">
        <v>2612</v>
      </c>
      <c r="F83" s="11" t="s">
        <v>20</v>
      </c>
      <c r="G83" s="12" t="s">
        <v>12</v>
      </c>
      <c r="H83" s="114" t="s">
        <v>16</v>
      </c>
      <c r="I83" s="12" t="s">
        <v>664</v>
      </c>
      <c r="J83" s="14">
        <v>9</v>
      </c>
      <c r="K83" s="15" t="s">
        <v>13</v>
      </c>
      <c r="L83" s="16">
        <v>0</v>
      </c>
      <c r="M83" s="17" t="s">
        <v>14</v>
      </c>
      <c r="N83" s="17">
        <v>12</v>
      </c>
      <c r="O83" s="17" t="s">
        <v>13</v>
      </c>
      <c r="P83" s="18">
        <v>0</v>
      </c>
      <c r="Q83" s="19">
        <v>13</v>
      </c>
      <c r="R83" s="18" t="s">
        <v>13</v>
      </c>
      <c r="S83" s="18">
        <v>0</v>
      </c>
      <c r="T83" s="18" t="s">
        <v>14</v>
      </c>
      <c r="U83" s="20">
        <v>16</v>
      </c>
      <c r="V83" s="18" t="s">
        <v>13</v>
      </c>
      <c r="W83" s="21">
        <v>0</v>
      </c>
      <c r="X83" s="22" t="s">
        <v>665</v>
      </c>
      <c r="Y83" s="106" t="s">
        <v>16</v>
      </c>
      <c r="Z83" s="47">
        <v>261</v>
      </c>
    </row>
    <row r="84" spans="1:26" ht="18" customHeight="1">
      <c r="A84" s="44">
        <f>VLOOKUP(Z84,貼付け!A:C,2,0)</f>
        <v>3132</v>
      </c>
      <c r="B84" s="10" t="s">
        <v>2768</v>
      </c>
      <c r="C84" s="10" t="s">
        <v>2769</v>
      </c>
      <c r="D84" s="10" t="s">
        <v>348</v>
      </c>
      <c r="E84" s="11" t="s">
        <v>2770</v>
      </c>
      <c r="F84" s="11" t="s">
        <v>29</v>
      </c>
      <c r="G84" s="12" t="s">
        <v>12</v>
      </c>
      <c r="H84" s="114" t="s">
        <v>16</v>
      </c>
      <c r="I84" s="12" t="s">
        <v>2771</v>
      </c>
      <c r="J84" s="14">
        <v>9</v>
      </c>
      <c r="K84" s="15" t="s">
        <v>13</v>
      </c>
      <c r="L84" s="16">
        <v>0</v>
      </c>
      <c r="M84" s="17" t="s">
        <v>14</v>
      </c>
      <c r="N84" s="17">
        <v>12</v>
      </c>
      <c r="O84" s="17" t="s">
        <v>13</v>
      </c>
      <c r="P84" s="18">
        <v>0</v>
      </c>
      <c r="Q84" s="19"/>
      <c r="R84" s="18"/>
      <c r="S84" s="18"/>
      <c r="T84" s="18"/>
      <c r="U84" s="20"/>
      <c r="V84" s="18"/>
      <c r="W84" s="21"/>
      <c r="X84" s="22"/>
      <c r="Y84" s="106" t="s">
        <v>2946</v>
      </c>
      <c r="Z84" s="47">
        <v>307</v>
      </c>
    </row>
    <row r="85" spans="1:26" ht="18" customHeight="1">
      <c r="A85" s="44">
        <f>VLOOKUP(Z85,貼付け!A:C,2,0)</f>
        <v>2750</v>
      </c>
      <c r="B85" s="10" t="s">
        <v>526</v>
      </c>
      <c r="C85" s="10" t="s">
        <v>1003</v>
      </c>
      <c r="D85" s="10" t="s">
        <v>348</v>
      </c>
      <c r="E85" s="11" t="s">
        <v>1883</v>
      </c>
      <c r="F85" s="11" t="s">
        <v>20</v>
      </c>
      <c r="G85" s="12" t="s">
        <v>15</v>
      </c>
      <c r="H85" s="114" t="s">
        <v>17</v>
      </c>
      <c r="I85" s="12" t="s">
        <v>1004</v>
      </c>
      <c r="J85" s="14">
        <v>9</v>
      </c>
      <c r="K85" s="15" t="s">
        <v>13</v>
      </c>
      <c r="L85" s="16">
        <v>0</v>
      </c>
      <c r="M85" s="17" t="s">
        <v>14</v>
      </c>
      <c r="N85" s="17">
        <v>14</v>
      </c>
      <c r="O85" s="17" t="s">
        <v>13</v>
      </c>
      <c r="P85" s="18">
        <v>0</v>
      </c>
      <c r="Q85" s="19"/>
      <c r="R85" s="18"/>
      <c r="S85" s="18"/>
      <c r="T85" s="18"/>
      <c r="U85" s="20"/>
      <c r="V85" s="18"/>
      <c r="W85" s="21"/>
      <c r="X85" s="22"/>
      <c r="Y85" s="106" t="s">
        <v>2993</v>
      </c>
      <c r="Z85" s="47">
        <v>317</v>
      </c>
    </row>
    <row r="86" spans="1:26" ht="18" customHeight="1">
      <c r="A86" s="44">
        <f>VLOOKUP(Z86,貼付け!A:C,2,0)</f>
        <v>2437</v>
      </c>
      <c r="B86" s="10" t="s">
        <v>329</v>
      </c>
      <c r="C86" s="10" t="s">
        <v>330</v>
      </c>
      <c r="D86" s="10" t="s">
        <v>291</v>
      </c>
      <c r="E86" s="11" t="s">
        <v>331</v>
      </c>
      <c r="F86" s="11" t="s">
        <v>29</v>
      </c>
      <c r="G86" s="12" t="s">
        <v>15</v>
      </c>
      <c r="H86" s="114" t="s">
        <v>17</v>
      </c>
      <c r="I86" s="12" t="s">
        <v>332</v>
      </c>
      <c r="J86" s="14">
        <v>10</v>
      </c>
      <c r="K86" s="15" t="s">
        <v>13</v>
      </c>
      <c r="L86" s="16">
        <v>0</v>
      </c>
      <c r="M86" s="17" t="s">
        <v>14</v>
      </c>
      <c r="N86" s="17">
        <v>13</v>
      </c>
      <c r="O86" s="17" t="s">
        <v>13</v>
      </c>
      <c r="P86" s="18">
        <v>0</v>
      </c>
      <c r="Q86" s="19">
        <v>13</v>
      </c>
      <c r="R86" s="18" t="s">
        <v>13</v>
      </c>
      <c r="S86" s="18">
        <v>0</v>
      </c>
      <c r="T86" s="18" t="s">
        <v>14</v>
      </c>
      <c r="U86" s="20">
        <v>16</v>
      </c>
      <c r="V86" s="18" t="s">
        <v>13</v>
      </c>
      <c r="W86" s="21">
        <v>0</v>
      </c>
      <c r="X86" s="22" t="s">
        <v>591</v>
      </c>
      <c r="Y86" s="106" t="s">
        <v>2641</v>
      </c>
      <c r="Z86" s="47">
        <v>69</v>
      </c>
    </row>
    <row r="87" spans="1:26" ht="18" customHeight="1">
      <c r="A87" s="44">
        <f>VLOOKUP(Z87,貼付け!A:C,2,0)</f>
        <v>2594</v>
      </c>
      <c r="B87" s="10" t="s">
        <v>2474</v>
      </c>
      <c r="C87" s="10" t="s">
        <v>896</v>
      </c>
      <c r="D87" s="10" t="s">
        <v>291</v>
      </c>
      <c r="E87" s="11" t="s">
        <v>897</v>
      </c>
      <c r="F87" s="11" t="s">
        <v>29</v>
      </c>
      <c r="G87" s="12" t="s">
        <v>12</v>
      </c>
      <c r="H87" s="114" t="s">
        <v>16</v>
      </c>
      <c r="I87" s="12" t="s">
        <v>898</v>
      </c>
      <c r="J87" s="14">
        <v>9</v>
      </c>
      <c r="K87" s="15" t="s">
        <v>13</v>
      </c>
      <c r="L87" s="16">
        <v>30</v>
      </c>
      <c r="M87" s="17" t="s">
        <v>14</v>
      </c>
      <c r="N87" s="17">
        <v>12</v>
      </c>
      <c r="O87" s="17" t="s">
        <v>13</v>
      </c>
      <c r="P87" s="18">
        <v>30</v>
      </c>
      <c r="Q87" s="19">
        <v>13</v>
      </c>
      <c r="R87" s="18" t="s">
        <v>13</v>
      </c>
      <c r="S87" s="18">
        <v>30</v>
      </c>
      <c r="T87" s="18" t="s">
        <v>14</v>
      </c>
      <c r="U87" s="20">
        <v>16</v>
      </c>
      <c r="V87" s="18" t="s">
        <v>13</v>
      </c>
      <c r="W87" s="21">
        <v>30</v>
      </c>
      <c r="X87" s="22" t="s">
        <v>899</v>
      </c>
      <c r="Y87" s="106" t="s">
        <v>1135</v>
      </c>
      <c r="Z87" s="47">
        <v>140</v>
      </c>
    </row>
    <row r="88" spans="1:26" ht="18" customHeight="1">
      <c r="A88" s="44">
        <f>VLOOKUP(Z88,貼付け!A:C,2,0)</f>
        <v>2373</v>
      </c>
      <c r="B88" s="10" t="s">
        <v>289</v>
      </c>
      <c r="C88" s="10" t="s">
        <v>290</v>
      </c>
      <c r="D88" s="10" t="s">
        <v>291</v>
      </c>
      <c r="E88" s="11" t="s">
        <v>292</v>
      </c>
      <c r="F88" s="11" t="s">
        <v>39</v>
      </c>
      <c r="G88" s="12" t="s">
        <v>15</v>
      </c>
      <c r="H88" s="114" t="s">
        <v>17</v>
      </c>
      <c r="I88" s="12" t="s">
        <v>742</v>
      </c>
      <c r="J88" s="14">
        <v>9</v>
      </c>
      <c r="K88" s="15" t="s">
        <v>13</v>
      </c>
      <c r="L88" s="16">
        <v>0</v>
      </c>
      <c r="M88" s="17" t="s">
        <v>14</v>
      </c>
      <c r="N88" s="17">
        <v>11</v>
      </c>
      <c r="O88" s="17" t="s">
        <v>13</v>
      </c>
      <c r="P88" s="18">
        <v>0</v>
      </c>
      <c r="Q88" s="19"/>
      <c r="R88" s="18"/>
      <c r="S88" s="18"/>
      <c r="T88" s="18"/>
      <c r="U88" s="20"/>
      <c r="V88" s="18"/>
      <c r="W88" s="21"/>
      <c r="X88" s="22"/>
      <c r="Y88" s="106" t="s">
        <v>16</v>
      </c>
      <c r="Z88" s="47">
        <v>199</v>
      </c>
    </row>
    <row r="89" spans="1:26" ht="18" customHeight="1">
      <c r="A89" s="44">
        <f>VLOOKUP(Z89,貼付け!A:C,2,0)</f>
        <v>1127</v>
      </c>
      <c r="B89" s="10" t="s">
        <v>2599</v>
      </c>
      <c r="C89" s="10" t="s">
        <v>411</v>
      </c>
      <c r="D89" s="10" t="s">
        <v>412</v>
      </c>
      <c r="E89" s="11" t="s">
        <v>1043</v>
      </c>
      <c r="F89" s="11" t="s">
        <v>20</v>
      </c>
      <c r="G89" s="12" t="s">
        <v>12</v>
      </c>
      <c r="H89" s="114" t="s">
        <v>16</v>
      </c>
      <c r="I89" s="12" t="s">
        <v>594</v>
      </c>
      <c r="J89" s="14">
        <v>10</v>
      </c>
      <c r="K89" s="15" t="s">
        <v>13</v>
      </c>
      <c r="L89" s="16">
        <v>0</v>
      </c>
      <c r="M89" s="17" t="s">
        <v>14</v>
      </c>
      <c r="N89" s="17">
        <v>12</v>
      </c>
      <c r="O89" s="17" t="s">
        <v>13</v>
      </c>
      <c r="P89" s="18">
        <v>0</v>
      </c>
      <c r="Q89" s="19">
        <v>14</v>
      </c>
      <c r="R89" s="18" t="s">
        <v>13</v>
      </c>
      <c r="S89" s="18">
        <v>0</v>
      </c>
      <c r="T89" s="18" t="s">
        <v>14</v>
      </c>
      <c r="U89" s="20">
        <v>16</v>
      </c>
      <c r="V89" s="18" t="s">
        <v>13</v>
      </c>
      <c r="W89" s="21">
        <v>0</v>
      </c>
      <c r="X89" s="22" t="s">
        <v>595</v>
      </c>
      <c r="Y89" s="106" t="s">
        <v>2600</v>
      </c>
      <c r="Z89" s="47">
        <v>255</v>
      </c>
    </row>
    <row r="90" spans="1:26" ht="18" customHeight="1">
      <c r="A90" s="44">
        <f>VLOOKUP(Z90,貼付け!A:C,2,0)</f>
        <v>1031</v>
      </c>
      <c r="B90" s="10" t="s">
        <v>273</v>
      </c>
      <c r="C90" s="10" t="s">
        <v>274</v>
      </c>
      <c r="D90" s="10" t="s">
        <v>275</v>
      </c>
      <c r="E90" s="11" t="s">
        <v>276</v>
      </c>
      <c r="F90" s="11" t="s">
        <v>20</v>
      </c>
      <c r="G90" s="12" t="s">
        <v>12</v>
      </c>
      <c r="H90" s="114" t="s">
        <v>16</v>
      </c>
      <c r="I90" s="111" t="s">
        <v>1757</v>
      </c>
      <c r="J90" s="14">
        <v>9</v>
      </c>
      <c r="K90" s="15" t="s">
        <v>13</v>
      </c>
      <c r="L90" s="16">
        <v>0</v>
      </c>
      <c r="M90" s="17" t="s">
        <v>14</v>
      </c>
      <c r="N90" s="17">
        <v>12</v>
      </c>
      <c r="O90" s="17" t="s">
        <v>13</v>
      </c>
      <c r="P90" s="18">
        <v>0</v>
      </c>
      <c r="Q90" s="19">
        <v>12</v>
      </c>
      <c r="R90" s="18" t="s">
        <v>13</v>
      </c>
      <c r="S90" s="18">
        <v>0</v>
      </c>
      <c r="T90" s="18" t="s">
        <v>14</v>
      </c>
      <c r="U90" s="20">
        <v>24</v>
      </c>
      <c r="V90" s="18" t="s">
        <v>13</v>
      </c>
      <c r="W90" s="21">
        <v>0</v>
      </c>
      <c r="X90" s="22" t="s">
        <v>1088</v>
      </c>
      <c r="Y90" s="106" t="s">
        <v>2661</v>
      </c>
      <c r="Z90" s="47">
        <v>151</v>
      </c>
    </row>
    <row r="91" spans="1:26" ht="18" customHeight="1">
      <c r="A91" s="44">
        <f>VLOOKUP(Z91,貼付け!A:C,2,0)</f>
        <v>372</v>
      </c>
      <c r="B91" s="10" t="s">
        <v>388</v>
      </c>
      <c r="C91" s="10" t="s">
        <v>389</v>
      </c>
      <c r="D91" s="10" t="s">
        <v>275</v>
      </c>
      <c r="E91" s="11" t="s">
        <v>390</v>
      </c>
      <c r="F91" s="11" t="s">
        <v>29</v>
      </c>
      <c r="G91" s="12" t="s">
        <v>12</v>
      </c>
      <c r="H91" s="114" t="s">
        <v>16</v>
      </c>
      <c r="I91" s="12" t="s">
        <v>391</v>
      </c>
      <c r="J91" s="14">
        <v>10</v>
      </c>
      <c r="K91" s="15" t="s">
        <v>13</v>
      </c>
      <c r="L91" s="16">
        <v>0</v>
      </c>
      <c r="M91" s="17" t="s">
        <v>14</v>
      </c>
      <c r="N91" s="17">
        <v>12</v>
      </c>
      <c r="O91" s="17" t="s">
        <v>13</v>
      </c>
      <c r="P91" s="18">
        <v>0</v>
      </c>
      <c r="Q91" s="19">
        <v>12</v>
      </c>
      <c r="R91" s="18" t="s">
        <v>13</v>
      </c>
      <c r="S91" s="18">
        <v>0</v>
      </c>
      <c r="T91" s="18" t="s">
        <v>14</v>
      </c>
      <c r="U91" s="20">
        <v>16</v>
      </c>
      <c r="V91" s="18" t="s">
        <v>13</v>
      </c>
      <c r="W91" s="21">
        <v>0</v>
      </c>
      <c r="X91" s="22" t="s">
        <v>666</v>
      </c>
      <c r="Y91" s="106" t="s">
        <v>1044</v>
      </c>
      <c r="Z91" s="47">
        <v>232</v>
      </c>
    </row>
    <row r="92" spans="1:26" ht="18" customHeight="1">
      <c r="A92" s="44">
        <f>VLOOKUP(Z92,貼付け!A:C,2,0)</f>
        <v>813</v>
      </c>
      <c r="B92" s="10" t="s">
        <v>336</v>
      </c>
      <c r="C92" s="10" t="s">
        <v>337</v>
      </c>
      <c r="D92" s="10" t="s">
        <v>275</v>
      </c>
      <c r="E92" s="11" t="s">
        <v>2733</v>
      </c>
      <c r="F92" s="11" t="s">
        <v>52</v>
      </c>
      <c r="G92" s="12" t="s">
        <v>12</v>
      </c>
      <c r="H92" s="114" t="s">
        <v>16</v>
      </c>
      <c r="I92" s="12" t="s">
        <v>338</v>
      </c>
      <c r="J92" s="14">
        <v>8</v>
      </c>
      <c r="K92" s="15" t="s">
        <v>13</v>
      </c>
      <c r="L92" s="16">
        <v>0</v>
      </c>
      <c r="M92" s="17" t="s">
        <v>14</v>
      </c>
      <c r="N92" s="17">
        <v>14</v>
      </c>
      <c r="O92" s="17" t="s">
        <v>13</v>
      </c>
      <c r="P92" s="18">
        <v>0</v>
      </c>
      <c r="Q92" s="19"/>
      <c r="R92" s="18"/>
      <c r="S92" s="18"/>
      <c r="T92" s="18"/>
      <c r="U92" s="20"/>
      <c r="V92" s="18"/>
      <c r="W92" s="21"/>
      <c r="X92" s="22" t="s">
        <v>2734</v>
      </c>
      <c r="Y92" s="106" t="s">
        <v>2735</v>
      </c>
      <c r="Z92" s="47">
        <v>295</v>
      </c>
    </row>
    <row r="93" spans="1:26" ht="18" customHeight="1">
      <c r="A93" s="44">
        <f>VLOOKUP(Z93,貼付け!A:C,2,0)</f>
        <v>2621</v>
      </c>
      <c r="B93" s="10" t="s">
        <v>2355</v>
      </c>
      <c r="C93" s="10" t="s">
        <v>981</v>
      </c>
      <c r="D93" s="10" t="s">
        <v>168</v>
      </c>
      <c r="E93" s="11" t="s">
        <v>982</v>
      </c>
      <c r="F93" s="11" t="s">
        <v>192</v>
      </c>
      <c r="G93" s="12" t="s">
        <v>12</v>
      </c>
      <c r="H93" s="114" t="s">
        <v>16</v>
      </c>
      <c r="I93" s="12" t="s">
        <v>983</v>
      </c>
      <c r="J93" s="14">
        <v>8</v>
      </c>
      <c r="K93" s="15" t="s">
        <v>13</v>
      </c>
      <c r="L93" s="16">
        <v>0</v>
      </c>
      <c r="M93" s="17" t="s">
        <v>14</v>
      </c>
      <c r="N93" s="17">
        <v>12</v>
      </c>
      <c r="O93" s="17" t="s">
        <v>13</v>
      </c>
      <c r="P93" s="18">
        <v>0</v>
      </c>
      <c r="Q93" s="19"/>
      <c r="R93" s="18"/>
      <c r="S93" s="18"/>
      <c r="T93" s="18"/>
      <c r="U93" s="20"/>
      <c r="V93" s="18"/>
      <c r="W93" s="21"/>
      <c r="X93" s="22"/>
      <c r="Y93" s="106" t="s">
        <v>16</v>
      </c>
      <c r="Z93" s="47">
        <v>18</v>
      </c>
    </row>
    <row r="94" spans="1:26" ht="18" customHeight="1">
      <c r="A94" s="44">
        <f>VLOOKUP(Z94,貼付け!A:C,2,0)</f>
        <v>67</v>
      </c>
      <c r="B94" s="10" t="s">
        <v>1438</v>
      </c>
      <c r="C94" s="10" t="s">
        <v>167</v>
      </c>
      <c r="D94" s="10" t="s">
        <v>168</v>
      </c>
      <c r="E94" s="11" t="s">
        <v>2507</v>
      </c>
      <c r="F94" s="11" t="s">
        <v>169</v>
      </c>
      <c r="G94" s="12" t="s">
        <v>12</v>
      </c>
      <c r="H94" s="114" t="s">
        <v>16</v>
      </c>
      <c r="I94" s="12" t="s">
        <v>170</v>
      </c>
      <c r="J94" s="14">
        <v>9</v>
      </c>
      <c r="K94" s="15" t="s">
        <v>13</v>
      </c>
      <c r="L94" s="16">
        <v>0</v>
      </c>
      <c r="M94" s="17" t="s">
        <v>14</v>
      </c>
      <c r="N94" s="17">
        <v>12</v>
      </c>
      <c r="O94" s="17" t="s">
        <v>13</v>
      </c>
      <c r="P94" s="18">
        <v>0</v>
      </c>
      <c r="Q94" s="19">
        <v>12</v>
      </c>
      <c r="R94" s="18" t="s">
        <v>13</v>
      </c>
      <c r="S94" s="18">
        <v>0</v>
      </c>
      <c r="T94" s="18" t="s">
        <v>14</v>
      </c>
      <c r="U94" s="20">
        <v>17</v>
      </c>
      <c r="V94" s="18" t="s">
        <v>13</v>
      </c>
      <c r="W94" s="21">
        <v>0</v>
      </c>
      <c r="X94" s="22" t="s">
        <v>596</v>
      </c>
      <c r="Y94" s="106" t="s">
        <v>2665</v>
      </c>
      <c r="Z94" s="47">
        <v>171</v>
      </c>
    </row>
    <row r="95" spans="1:26" ht="18" customHeight="1">
      <c r="A95" s="44">
        <f>VLOOKUP(Z95,貼付け!A:C,2,0)</f>
        <v>334</v>
      </c>
      <c r="B95" s="10" t="s">
        <v>474</v>
      </c>
      <c r="C95" s="10" t="s">
        <v>667</v>
      </c>
      <c r="D95" s="10" t="s">
        <v>168</v>
      </c>
      <c r="E95" s="11" t="s">
        <v>668</v>
      </c>
      <c r="F95" s="11" t="s">
        <v>20</v>
      </c>
      <c r="G95" s="12" t="s">
        <v>12</v>
      </c>
      <c r="H95" s="114" t="s">
        <v>16</v>
      </c>
      <c r="I95" s="12" t="s">
        <v>669</v>
      </c>
      <c r="J95" s="14">
        <v>9</v>
      </c>
      <c r="K95" s="15" t="s">
        <v>13</v>
      </c>
      <c r="L95" s="16">
        <v>0</v>
      </c>
      <c r="M95" s="17" t="s">
        <v>14</v>
      </c>
      <c r="N95" s="17">
        <v>12</v>
      </c>
      <c r="O95" s="17" t="s">
        <v>13</v>
      </c>
      <c r="P95" s="18">
        <v>0</v>
      </c>
      <c r="Q95" s="19"/>
      <c r="R95" s="18"/>
      <c r="S95" s="18"/>
      <c r="T95" s="18"/>
      <c r="U95" s="20"/>
      <c r="V95" s="18"/>
      <c r="W95" s="21"/>
      <c r="X95" s="22"/>
      <c r="Y95" s="106" t="s">
        <v>2527</v>
      </c>
      <c r="Z95" s="47">
        <v>191</v>
      </c>
    </row>
    <row r="96" spans="1:26" ht="18" customHeight="1">
      <c r="A96" s="44">
        <f>VLOOKUP(Z96,貼付け!A:C,2,0)</f>
        <v>2897</v>
      </c>
      <c r="B96" s="10" t="s">
        <v>2167</v>
      </c>
      <c r="C96" s="10" t="s">
        <v>2164</v>
      </c>
      <c r="D96" s="10" t="s">
        <v>168</v>
      </c>
      <c r="E96" s="11" t="s">
        <v>2555</v>
      </c>
      <c r="F96" s="11" t="s">
        <v>52</v>
      </c>
      <c r="G96" s="12" t="s">
        <v>12</v>
      </c>
      <c r="H96" s="114" t="s">
        <v>16</v>
      </c>
      <c r="I96" s="12" t="s">
        <v>2556</v>
      </c>
      <c r="J96" s="14">
        <v>9</v>
      </c>
      <c r="K96" s="15" t="s">
        <v>13</v>
      </c>
      <c r="L96" s="16">
        <v>30</v>
      </c>
      <c r="M96" s="17" t="s">
        <v>14</v>
      </c>
      <c r="N96" s="17">
        <v>13</v>
      </c>
      <c r="O96" s="17" t="s">
        <v>13</v>
      </c>
      <c r="P96" s="18">
        <v>0</v>
      </c>
      <c r="Q96" s="19"/>
      <c r="R96" s="18"/>
      <c r="S96" s="18"/>
      <c r="T96" s="18"/>
      <c r="U96" s="20"/>
      <c r="V96" s="18"/>
      <c r="W96" s="21"/>
      <c r="X96" s="22" t="s">
        <v>2294</v>
      </c>
      <c r="Y96" s="106" t="s">
        <v>2921</v>
      </c>
      <c r="Z96" s="47">
        <v>216</v>
      </c>
    </row>
    <row r="97" spans="1:26" ht="18" customHeight="1">
      <c r="A97" s="44">
        <f>VLOOKUP(Z97,貼付け!A:C,2,0)</f>
        <v>3115</v>
      </c>
      <c r="B97" s="10" t="s">
        <v>2608</v>
      </c>
      <c r="C97" s="10" t="s">
        <v>2609</v>
      </c>
      <c r="D97" s="10" t="s">
        <v>168</v>
      </c>
      <c r="E97" s="11" t="s">
        <v>2610</v>
      </c>
      <c r="F97" s="11" t="s">
        <v>29</v>
      </c>
      <c r="G97" s="12" t="s">
        <v>1084</v>
      </c>
      <c r="H97" s="115" t="s">
        <v>1120</v>
      </c>
      <c r="I97" s="111" t="s">
        <v>2932</v>
      </c>
      <c r="J97" s="14">
        <v>10</v>
      </c>
      <c r="K97" s="15" t="s">
        <v>13</v>
      </c>
      <c r="L97" s="16">
        <v>0</v>
      </c>
      <c r="M97" s="17" t="s">
        <v>14</v>
      </c>
      <c r="N97" s="17">
        <v>12</v>
      </c>
      <c r="O97" s="17" t="s">
        <v>13</v>
      </c>
      <c r="P97" s="18">
        <v>30</v>
      </c>
      <c r="Q97" s="19">
        <v>12</v>
      </c>
      <c r="R97" s="18" t="s">
        <v>13</v>
      </c>
      <c r="S97" s="18">
        <v>30</v>
      </c>
      <c r="T97" s="18" t="s">
        <v>14</v>
      </c>
      <c r="U97" s="20">
        <v>16</v>
      </c>
      <c r="V97" s="18" t="s">
        <v>13</v>
      </c>
      <c r="W97" s="21">
        <v>0</v>
      </c>
      <c r="X97" s="22" t="s">
        <v>2611</v>
      </c>
      <c r="Y97" s="106" t="s">
        <v>3061</v>
      </c>
      <c r="Z97" s="47">
        <v>260</v>
      </c>
    </row>
    <row r="98" spans="1:26" ht="18" customHeight="1">
      <c r="A98" s="44">
        <f>VLOOKUP(Z98,貼付け!A:C,2,0)</f>
        <v>1122</v>
      </c>
      <c r="B98" s="10" t="s">
        <v>2266</v>
      </c>
      <c r="C98" s="10" t="s">
        <v>1921</v>
      </c>
      <c r="D98" s="10" t="s">
        <v>168</v>
      </c>
      <c r="E98" s="11" t="s">
        <v>2613</v>
      </c>
      <c r="F98" s="11" t="s">
        <v>20</v>
      </c>
      <c r="G98" s="12" t="s">
        <v>12</v>
      </c>
      <c r="H98" s="114" t="s">
        <v>16</v>
      </c>
      <c r="I98" s="12" t="s">
        <v>2614</v>
      </c>
      <c r="J98" s="14">
        <v>0</v>
      </c>
      <c r="K98" s="15" t="s">
        <v>13</v>
      </c>
      <c r="L98" s="16">
        <v>0</v>
      </c>
      <c r="M98" s="17" t="s">
        <v>14</v>
      </c>
      <c r="N98" s="17">
        <v>12</v>
      </c>
      <c r="O98" s="17" t="s">
        <v>13</v>
      </c>
      <c r="P98" s="18">
        <v>0</v>
      </c>
      <c r="Q98" s="19">
        <v>12</v>
      </c>
      <c r="R98" s="18" t="s">
        <v>13</v>
      </c>
      <c r="S98" s="18">
        <v>0</v>
      </c>
      <c r="T98" s="18" t="s">
        <v>14</v>
      </c>
      <c r="U98" s="20">
        <v>24</v>
      </c>
      <c r="V98" s="18" t="s">
        <v>13</v>
      </c>
      <c r="W98" s="21">
        <v>0</v>
      </c>
      <c r="X98" s="22" t="s">
        <v>2615</v>
      </c>
      <c r="Y98" s="106" t="s">
        <v>2616</v>
      </c>
      <c r="Z98" s="47">
        <v>264</v>
      </c>
    </row>
    <row r="99" spans="1:26" ht="18" customHeight="1">
      <c r="A99" s="44">
        <f>VLOOKUP(Z99,貼付け!A:C,2,0)</f>
        <v>2274</v>
      </c>
      <c r="B99" s="10" t="s">
        <v>356</v>
      </c>
      <c r="C99" s="10" t="s">
        <v>357</v>
      </c>
      <c r="D99" s="10" t="s">
        <v>168</v>
      </c>
      <c r="E99" s="11" t="s">
        <v>358</v>
      </c>
      <c r="F99" s="11" t="s">
        <v>20</v>
      </c>
      <c r="G99" s="12" t="s">
        <v>12</v>
      </c>
      <c r="H99" s="114" t="s">
        <v>16</v>
      </c>
      <c r="I99" s="111" t="s">
        <v>359</v>
      </c>
      <c r="J99" s="14">
        <v>9</v>
      </c>
      <c r="K99" s="15" t="s">
        <v>13</v>
      </c>
      <c r="L99" s="16">
        <v>0</v>
      </c>
      <c r="M99" s="17" t="s">
        <v>14</v>
      </c>
      <c r="N99" s="17">
        <v>12</v>
      </c>
      <c r="O99" s="17" t="s">
        <v>13</v>
      </c>
      <c r="P99" s="18">
        <v>0</v>
      </c>
      <c r="Q99" s="19"/>
      <c r="R99" s="18"/>
      <c r="S99" s="18"/>
      <c r="T99" s="18"/>
      <c r="U99" s="20"/>
      <c r="V99" s="18"/>
      <c r="W99" s="21"/>
      <c r="X99" s="22" t="s">
        <v>2686</v>
      </c>
      <c r="Y99" s="106" t="s">
        <v>16</v>
      </c>
      <c r="Z99" s="47">
        <v>268</v>
      </c>
    </row>
    <row r="100" spans="1:26" ht="18" customHeight="1">
      <c r="A100" s="44">
        <f>VLOOKUP(Z100,貼付け!A:C,2,0)</f>
        <v>1288</v>
      </c>
      <c r="B100" s="10" t="s">
        <v>1214</v>
      </c>
      <c r="C100" s="10" t="s">
        <v>801</v>
      </c>
      <c r="D100" s="10" t="s">
        <v>141</v>
      </c>
      <c r="E100" s="11" t="s">
        <v>802</v>
      </c>
      <c r="F100" s="11" t="s">
        <v>20</v>
      </c>
      <c r="G100" s="12" t="s">
        <v>12</v>
      </c>
      <c r="H100" s="114" t="s">
        <v>16</v>
      </c>
      <c r="I100" s="12" t="s">
        <v>803</v>
      </c>
      <c r="J100" s="14">
        <v>9</v>
      </c>
      <c r="K100" s="15" t="s">
        <v>13</v>
      </c>
      <c r="L100" s="16">
        <v>0</v>
      </c>
      <c r="M100" s="17" t="s">
        <v>14</v>
      </c>
      <c r="N100" s="17">
        <v>10</v>
      </c>
      <c r="O100" s="17" t="s">
        <v>13</v>
      </c>
      <c r="P100" s="18">
        <v>0</v>
      </c>
      <c r="Q100" s="19"/>
      <c r="R100" s="18"/>
      <c r="S100" s="18"/>
      <c r="T100" s="18"/>
      <c r="U100" s="20"/>
      <c r="V100" s="18"/>
      <c r="W100" s="21"/>
      <c r="X100" s="22" t="s">
        <v>2381</v>
      </c>
      <c r="Y100" s="106" t="s">
        <v>2636</v>
      </c>
      <c r="Z100" s="47">
        <v>47</v>
      </c>
    </row>
    <row r="101" spans="1:26" ht="18" customHeight="1">
      <c r="A101" s="44">
        <f>VLOOKUP(Z101,貼付け!A:C,2,0)</f>
        <v>2670</v>
      </c>
      <c r="B101" s="10" t="s">
        <v>516</v>
      </c>
      <c r="C101" s="10" t="s">
        <v>799</v>
      </c>
      <c r="D101" s="10" t="s">
        <v>141</v>
      </c>
      <c r="E101" s="11" t="s">
        <v>2382</v>
      </c>
      <c r="F101" s="11" t="s">
        <v>192</v>
      </c>
      <c r="G101" s="12" t="s">
        <v>12</v>
      </c>
      <c r="H101" s="114" t="s">
        <v>16</v>
      </c>
      <c r="I101" s="12" t="s">
        <v>800</v>
      </c>
      <c r="J101" s="14">
        <v>9</v>
      </c>
      <c r="K101" s="15" t="s">
        <v>13</v>
      </c>
      <c r="L101" s="16">
        <v>30</v>
      </c>
      <c r="M101" s="17" t="s">
        <v>14</v>
      </c>
      <c r="N101" s="17">
        <v>12</v>
      </c>
      <c r="O101" s="17" t="s">
        <v>13</v>
      </c>
      <c r="P101" s="18">
        <v>0</v>
      </c>
      <c r="Q101" s="19"/>
      <c r="R101" s="18"/>
      <c r="S101" s="18"/>
      <c r="T101" s="18"/>
      <c r="U101" s="20"/>
      <c r="V101" s="18"/>
      <c r="W101" s="21"/>
      <c r="X101" s="22" t="s">
        <v>2383</v>
      </c>
      <c r="Y101" s="106" t="s">
        <v>2384</v>
      </c>
      <c r="Z101" s="47">
        <v>53</v>
      </c>
    </row>
    <row r="102" spans="1:26" ht="18" customHeight="1">
      <c r="A102" s="44">
        <f>VLOOKUP(Z102,貼付け!A:C,2,0)</f>
        <v>3022</v>
      </c>
      <c r="B102" s="10" t="s">
        <v>1932</v>
      </c>
      <c r="C102" s="10" t="s">
        <v>960</v>
      </c>
      <c r="D102" s="10" t="s">
        <v>141</v>
      </c>
      <c r="E102" s="11" t="s">
        <v>2427</v>
      </c>
      <c r="F102" s="11" t="s">
        <v>29</v>
      </c>
      <c r="G102" s="12" t="s">
        <v>15</v>
      </c>
      <c r="H102" s="114" t="s">
        <v>17</v>
      </c>
      <c r="I102" s="12" t="s">
        <v>1933</v>
      </c>
      <c r="J102" s="14">
        <v>9</v>
      </c>
      <c r="K102" s="15" t="s">
        <v>13</v>
      </c>
      <c r="L102" s="16">
        <v>0</v>
      </c>
      <c r="M102" s="17" t="s">
        <v>14</v>
      </c>
      <c r="N102" s="17">
        <v>12</v>
      </c>
      <c r="O102" s="17" t="s">
        <v>13</v>
      </c>
      <c r="P102" s="18">
        <v>0</v>
      </c>
      <c r="Q102" s="19">
        <v>12</v>
      </c>
      <c r="R102" s="18" t="s">
        <v>13</v>
      </c>
      <c r="S102" s="18">
        <v>0</v>
      </c>
      <c r="T102" s="18" t="s">
        <v>14</v>
      </c>
      <c r="U102" s="20">
        <v>15</v>
      </c>
      <c r="V102" s="18" t="s">
        <v>13</v>
      </c>
      <c r="W102" s="21">
        <v>0</v>
      </c>
      <c r="X102" s="22"/>
      <c r="Y102" s="106" t="s">
        <v>2428</v>
      </c>
      <c r="Z102" s="47">
        <v>93</v>
      </c>
    </row>
    <row r="103" spans="1:26" ht="18" customHeight="1">
      <c r="A103" s="44">
        <f>VLOOKUP(Z103,貼付け!A:C,2,0)</f>
        <v>2892</v>
      </c>
      <c r="B103" s="10" t="s">
        <v>1046</v>
      </c>
      <c r="C103" s="10" t="s">
        <v>960</v>
      </c>
      <c r="D103" s="10" t="s">
        <v>141</v>
      </c>
      <c r="E103" s="11" t="s">
        <v>2473</v>
      </c>
      <c r="F103" s="11" t="s">
        <v>29</v>
      </c>
      <c r="G103" s="12" t="s">
        <v>12</v>
      </c>
      <c r="H103" s="114" t="s">
        <v>16</v>
      </c>
      <c r="I103" s="12" t="s">
        <v>1015</v>
      </c>
      <c r="J103" s="14">
        <v>9</v>
      </c>
      <c r="K103" s="15" t="s">
        <v>13</v>
      </c>
      <c r="L103" s="16">
        <v>0</v>
      </c>
      <c r="M103" s="17" t="s">
        <v>14</v>
      </c>
      <c r="N103" s="17">
        <v>12</v>
      </c>
      <c r="O103" s="17" t="s">
        <v>13</v>
      </c>
      <c r="P103" s="18">
        <v>0</v>
      </c>
      <c r="Q103" s="19">
        <v>12</v>
      </c>
      <c r="R103" s="18" t="s">
        <v>13</v>
      </c>
      <c r="S103" s="18">
        <v>0</v>
      </c>
      <c r="T103" s="18" t="s">
        <v>14</v>
      </c>
      <c r="U103" s="20">
        <v>15</v>
      </c>
      <c r="V103" s="18" t="s">
        <v>13</v>
      </c>
      <c r="W103" s="21">
        <v>0</v>
      </c>
      <c r="X103" s="22"/>
      <c r="Y103" s="106" t="s">
        <v>1298</v>
      </c>
      <c r="Z103" s="47">
        <v>139</v>
      </c>
    </row>
    <row r="104" spans="1:26" ht="18" customHeight="1">
      <c r="A104" s="44">
        <f>VLOOKUP(Z104,貼付け!A:C,2,0)</f>
        <v>1621</v>
      </c>
      <c r="B104" s="10" t="s">
        <v>408</v>
      </c>
      <c r="C104" s="10" t="s">
        <v>140</v>
      </c>
      <c r="D104" s="10" t="s">
        <v>141</v>
      </c>
      <c r="E104" s="11" t="s">
        <v>409</v>
      </c>
      <c r="F104" s="11" t="s">
        <v>20</v>
      </c>
      <c r="G104" s="12" t="s">
        <v>12</v>
      </c>
      <c r="H104" s="114" t="s">
        <v>16</v>
      </c>
      <c r="I104" s="111" t="s">
        <v>410</v>
      </c>
      <c r="J104" s="14">
        <v>10</v>
      </c>
      <c r="K104" s="15" t="s">
        <v>13</v>
      </c>
      <c r="L104" s="16">
        <v>0</v>
      </c>
      <c r="M104" s="17" t="s">
        <v>14</v>
      </c>
      <c r="N104" s="17">
        <v>13</v>
      </c>
      <c r="O104" s="17" t="s">
        <v>13</v>
      </c>
      <c r="P104" s="18">
        <v>0</v>
      </c>
      <c r="Q104" s="19"/>
      <c r="R104" s="18"/>
      <c r="S104" s="18"/>
      <c r="T104" s="18"/>
      <c r="U104" s="20"/>
      <c r="V104" s="18"/>
      <c r="W104" s="21"/>
      <c r="X104" s="22" t="s">
        <v>599</v>
      </c>
      <c r="Y104" s="106" t="s">
        <v>1047</v>
      </c>
      <c r="Z104" s="47">
        <v>150</v>
      </c>
    </row>
    <row r="105" spans="1:26" ht="18" customHeight="1">
      <c r="A105" s="44">
        <f>VLOOKUP(Z105,貼付け!A:C,2,0)</f>
        <v>49</v>
      </c>
      <c r="B105" s="10" t="s">
        <v>2059</v>
      </c>
      <c r="C105" s="10" t="s">
        <v>2057</v>
      </c>
      <c r="D105" s="10" t="s">
        <v>141</v>
      </c>
      <c r="E105" s="11" t="s">
        <v>2060</v>
      </c>
      <c r="F105" s="11" t="s">
        <v>52</v>
      </c>
      <c r="G105" s="12" t="s">
        <v>12</v>
      </c>
      <c r="H105" s="114" t="s">
        <v>16</v>
      </c>
      <c r="I105" s="12" t="s">
        <v>2065</v>
      </c>
      <c r="J105" s="14">
        <v>10</v>
      </c>
      <c r="K105" s="15" t="s">
        <v>13</v>
      </c>
      <c r="L105" s="16">
        <v>0</v>
      </c>
      <c r="M105" s="17" t="s">
        <v>14</v>
      </c>
      <c r="N105" s="17">
        <v>12</v>
      </c>
      <c r="O105" s="17" t="s">
        <v>13</v>
      </c>
      <c r="P105" s="18">
        <v>0</v>
      </c>
      <c r="Q105" s="19">
        <v>12</v>
      </c>
      <c r="R105" s="18" t="s">
        <v>13</v>
      </c>
      <c r="S105" s="18">
        <v>0</v>
      </c>
      <c r="T105" s="18" t="s">
        <v>14</v>
      </c>
      <c r="U105" s="20">
        <v>20</v>
      </c>
      <c r="V105" s="18" t="s">
        <v>13</v>
      </c>
      <c r="W105" s="21">
        <v>0</v>
      </c>
      <c r="X105" s="22" t="s">
        <v>2237</v>
      </c>
      <c r="Y105" s="106" t="s">
        <v>2301</v>
      </c>
      <c r="Z105" s="47">
        <v>209</v>
      </c>
    </row>
    <row r="106" spans="1:26" ht="18" customHeight="1">
      <c r="A106" s="44">
        <f>VLOOKUP(Z106,貼付け!A:C,2,0)</f>
        <v>3104</v>
      </c>
      <c r="B106" s="10" t="s">
        <v>2551</v>
      </c>
      <c r="C106" s="10" t="s">
        <v>2552</v>
      </c>
      <c r="D106" s="10" t="s">
        <v>141</v>
      </c>
      <c r="E106" s="11" t="s">
        <v>2553</v>
      </c>
      <c r="F106" s="11" t="s">
        <v>78</v>
      </c>
      <c r="G106" s="12" t="s">
        <v>12</v>
      </c>
      <c r="H106" s="114" t="s">
        <v>16</v>
      </c>
      <c r="I106" s="12" t="s">
        <v>2554</v>
      </c>
      <c r="J106" s="14">
        <v>10</v>
      </c>
      <c r="K106" s="15" t="s">
        <v>13</v>
      </c>
      <c r="L106" s="16">
        <v>0</v>
      </c>
      <c r="M106" s="17" t="s">
        <v>14</v>
      </c>
      <c r="N106" s="17">
        <v>12</v>
      </c>
      <c r="O106" s="17" t="s">
        <v>13</v>
      </c>
      <c r="P106" s="18">
        <v>0</v>
      </c>
      <c r="Q106" s="19">
        <v>15</v>
      </c>
      <c r="R106" s="18" t="s">
        <v>13</v>
      </c>
      <c r="S106" s="18">
        <v>0</v>
      </c>
      <c r="T106" s="18" t="s">
        <v>14</v>
      </c>
      <c r="U106" s="20">
        <v>19</v>
      </c>
      <c r="V106" s="18" t="s">
        <v>13</v>
      </c>
      <c r="W106" s="21">
        <v>0</v>
      </c>
      <c r="X106" s="22"/>
      <c r="Y106" s="106" t="s">
        <v>16</v>
      </c>
      <c r="Z106" s="47">
        <v>215</v>
      </c>
    </row>
    <row r="107" spans="1:26" ht="18" customHeight="1">
      <c r="A107" s="44">
        <f>VLOOKUP(Z107,貼付け!A:C,2,0)</f>
        <v>267</v>
      </c>
      <c r="B107" s="10" t="s">
        <v>2722</v>
      </c>
      <c r="C107" s="10" t="s">
        <v>960</v>
      </c>
      <c r="D107" s="10" t="s">
        <v>141</v>
      </c>
      <c r="E107" s="11" t="s">
        <v>2723</v>
      </c>
      <c r="F107" s="11" t="s">
        <v>20</v>
      </c>
      <c r="G107" s="12" t="s">
        <v>12</v>
      </c>
      <c r="H107" s="114" t="s">
        <v>16</v>
      </c>
      <c r="I107" s="12" t="s">
        <v>2724</v>
      </c>
      <c r="J107" s="14">
        <v>10</v>
      </c>
      <c r="K107" s="15" t="s">
        <v>13</v>
      </c>
      <c r="L107" s="16">
        <v>0</v>
      </c>
      <c r="M107" s="17" t="s">
        <v>14</v>
      </c>
      <c r="N107" s="17">
        <v>13</v>
      </c>
      <c r="O107" s="17" t="s">
        <v>13</v>
      </c>
      <c r="P107" s="18">
        <v>30</v>
      </c>
      <c r="Q107" s="19">
        <v>14</v>
      </c>
      <c r="R107" s="18" t="s">
        <v>13</v>
      </c>
      <c r="S107" s="18">
        <v>30</v>
      </c>
      <c r="T107" s="18" t="s">
        <v>14</v>
      </c>
      <c r="U107" s="20">
        <v>18</v>
      </c>
      <c r="V107" s="18" t="s">
        <v>13</v>
      </c>
      <c r="W107" s="21">
        <v>0</v>
      </c>
      <c r="X107" s="22" t="s">
        <v>2725</v>
      </c>
      <c r="Y107" s="106" t="s">
        <v>2726</v>
      </c>
      <c r="Z107" s="47">
        <v>217</v>
      </c>
    </row>
    <row r="108" spans="1:26" ht="18" customHeight="1">
      <c r="A108" s="44">
        <f>VLOOKUP(Z108,貼付け!A:C,2,0)</f>
        <v>2673</v>
      </c>
      <c r="B108" s="10" t="s">
        <v>518</v>
      </c>
      <c r="C108" s="10" t="s">
        <v>219</v>
      </c>
      <c r="D108" s="10" t="s">
        <v>141</v>
      </c>
      <c r="E108" s="11" t="s">
        <v>804</v>
      </c>
      <c r="F108" s="11" t="s">
        <v>39</v>
      </c>
      <c r="G108" s="12" t="s">
        <v>12</v>
      </c>
      <c r="H108" s="114" t="s">
        <v>16</v>
      </c>
      <c r="I108" s="12" t="s">
        <v>805</v>
      </c>
      <c r="J108" s="14">
        <v>9</v>
      </c>
      <c r="K108" s="15" t="s">
        <v>13</v>
      </c>
      <c r="L108" s="16">
        <v>0</v>
      </c>
      <c r="M108" s="17" t="s">
        <v>14</v>
      </c>
      <c r="N108" s="17">
        <v>12</v>
      </c>
      <c r="O108" s="17" t="s">
        <v>13</v>
      </c>
      <c r="P108" s="18">
        <v>0</v>
      </c>
      <c r="Q108" s="19"/>
      <c r="R108" s="18"/>
      <c r="S108" s="18"/>
      <c r="T108" s="18"/>
      <c r="U108" s="20"/>
      <c r="V108" s="18"/>
      <c r="W108" s="21"/>
      <c r="X108" s="22" t="s">
        <v>2762</v>
      </c>
      <c r="Y108" s="106" t="s">
        <v>16</v>
      </c>
      <c r="Z108" s="47">
        <v>300</v>
      </c>
    </row>
    <row r="109" spans="1:26" ht="18" customHeight="1">
      <c r="A109" s="44">
        <f>VLOOKUP(Z109,貼付け!A:C,2,0)</f>
        <v>1519</v>
      </c>
      <c r="B109" s="10" t="s">
        <v>2994</v>
      </c>
      <c r="C109" s="10" t="s">
        <v>806</v>
      </c>
      <c r="D109" s="10" t="s">
        <v>47</v>
      </c>
      <c r="E109" s="11" t="s">
        <v>1114</v>
      </c>
      <c r="F109" s="11" t="s">
        <v>20</v>
      </c>
      <c r="G109" s="12" t="s">
        <v>15</v>
      </c>
      <c r="H109" s="114" t="s">
        <v>17</v>
      </c>
      <c r="I109" s="12" t="s">
        <v>807</v>
      </c>
      <c r="J109" s="14">
        <v>9</v>
      </c>
      <c r="K109" s="15" t="s">
        <v>13</v>
      </c>
      <c r="L109" s="16">
        <v>0</v>
      </c>
      <c r="M109" s="17" t="s">
        <v>14</v>
      </c>
      <c r="N109" s="17">
        <v>15</v>
      </c>
      <c r="O109" s="17" t="s">
        <v>13</v>
      </c>
      <c r="P109" s="18">
        <v>0</v>
      </c>
      <c r="Q109" s="19"/>
      <c r="R109" s="18"/>
      <c r="S109" s="18"/>
      <c r="T109" s="18"/>
      <c r="U109" s="20"/>
      <c r="V109" s="18"/>
      <c r="W109" s="21"/>
      <c r="X109" s="22"/>
      <c r="Y109" s="106" t="s">
        <v>16</v>
      </c>
      <c r="Z109" s="47">
        <v>39</v>
      </c>
    </row>
    <row r="110" spans="1:26" ht="18" customHeight="1">
      <c r="A110" s="44">
        <f>VLOOKUP(Z110,貼付け!A:C,2,0)</f>
        <v>1983</v>
      </c>
      <c r="B110" s="10" t="s">
        <v>2274</v>
      </c>
      <c r="C110" s="10" t="s">
        <v>182</v>
      </c>
      <c r="D110" s="10" t="s">
        <v>47</v>
      </c>
      <c r="E110" s="11" t="s">
        <v>183</v>
      </c>
      <c r="F110" s="11" t="s">
        <v>20</v>
      </c>
      <c r="G110" s="12" t="s">
        <v>12</v>
      </c>
      <c r="H110" s="114" t="s">
        <v>16</v>
      </c>
      <c r="I110" s="111" t="s">
        <v>184</v>
      </c>
      <c r="J110" s="14">
        <v>10</v>
      </c>
      <c r="K110" s="15" t="s">
        <v>13</v>
      </c>
      <c r="L110" s="16">
        <v>0</v>
      </c>
      <c r="M110" s="17" t="s">
        <v>14</v>
      </c>
      <c r="N110" s="17">
        <v>13</v>
      </c>
      <c r="O110" s="17" t="s">
        <v>13</v>
      </c>
      <c r="P110" s="18">
        <v>0</v>
      </c>
      <c r="Q110" s="19">
        <v>14</v>
      </c>
      <c r="R110" s="18" t="s">
        <v>13</v>
      </c>
      <c r="S110" s="18">
        <v>0</v>
      </c>
      <c r="T110" s="18" t="s">
        <v>14</v>
      </c>
      <c r="U110" s="20">
        <v>18</v>
      </c>
      <c r="V110" s="18" t="s">
        <v>13</v>
      </c>
      <c r="W110" s="21">
        <v>0</v>
      </c>
      <c r="X110" s="22" t="s">
        <v>2638</v>
      </c>
      <c r="Y110" s="106" t="s">
        <v>2639</v>
      </c>
      <c r="Z110" s="47">
        <v>56</v>
      </c>
    </row>
    <row r="111" spans="1:26" ht="18" customHeight="1">
      <c r="A111" s="44">
        <f>VLOOKUP(Z111,貼付け!A:C,2,0)</f>
        <v>2779</v>
      </c>
      <c r="B111" s="10" t="s">
        <v>552</v>
      </c>
      <c r="C111" s="10" t="s">
        <v>901</v>
      </c>
      <c r="D111" s="10" t="s">
        <v>47</v>
      </c>
      <c r="E111" s="11" t="s">
        <v>902</v>
      </c>
      <c r="F111" s="11" t="s">
        <v>20</v>
      </c>
      <c r="G111" s="12" t="s">
        <v>12</v>
      </c>
      <c r="H111" s="114" t="s">
        <v>16</v>
      </c>
      <c r="I111" s="12" t="s">
        <v>903</v>
      </c>
      <c r="J111" s="14">
        <v>3</v>
      </c>
      <c r="K111" s="15" t="s">
        <v>13</v>
      </c>
      <c r="L111" s="16">
        <v>30</v>
      </c>
      <c r="M111" s="17" t="s">
        <v>14</v>
      </c>
      <c r="N111" s="17">
        <v>9</v>
      </c>
      <c r="O111" s="17" t="s">
        <v>13</v>
      </c>
      <c r="P111" s="18">
        <v>30</v>
      </c>
      <c r="Q111" s="19"/>
      <c r="R111" s="18"/>
      <c r="S111" s="18"/>
      <c r="T111" s="18"/>
      <c r="U111" s="20"/>
      <c r="V111" s="18"/>
      <c r="W111" s="21"/>
      <c r="X111" s="22" t="s">
        <v>2230</v>
      </c>
      <c r="Y111" s="106" t="s">
        <v>2399</v>
      </c>
      <c r="Z111" s="47">
        <v>68</v>
      </c>
    </row>
    <row r="112" spans="1:26" ht="18" customHeight="1">
      <c r="A112" s="44">
        <f>VLOOKUP(Z112,貼付け!A:C,2,0)</f>
        <v>3086</v>
      </c>
      <c r="B112" s="10" t="s">
        <v>2443</v>
      </c>
      <c r="C112" s="10" t="s">
        <v>2066</v>
      </c>
      <c r="D112" s="10" t="s">
        <v>47</v>
      </c>
      <c r="E112" s="11" t="s">
        <v>2444</v>
      </c>
      <c r="F112" s="11" t="s">
        <v>39</v>
      </c>
      <c r="G112" s="12" t="s">
        <v>12</v>
      </c>
      <c r="H112" s="114" t="s">
        <v>16</v>
      </c>
      <c r="I112" s="12" t="s">
        <v>2068</v>
      </c>
      <c r="J112" s="14">
        <v>10</v>
      </c>
      <c r="K112" s="15" t="s">
        <v>13</v>
      </c>
      <c r="L112" s="16">
        <v>0</v>
      </c>
      <c r="M112" s="17" t="s">
        <v>14</v>
      </c>
      <c r="N112" s="17">
        <v>12</v>
      </c>
      <c r="O112" s="17" t="s">
        <v>13</v>
      </c>
      <c r="P112" s="18">
        <v>0</v>
      </c>
      <c r="Q112" s="19">
        <v>12</v>
      </c>
      <c r="R112" s="18" t="s">
        <v>13</v>
      </c>
      <c r="S112" s="18">
        <v>0</v>
      </c>
      <c r="T112" s="18" t="s">
        <v>14</v>
      </c>
      <c r="U112" s="20">
        <v>18</v>
      </c>
      <c r="V112" s="18" t="s">
        <v>13</v>
      </c>
      <c r="W112" s="21">
        <v>0</v>
      </c>
      <c r="X112" s="22" t="s">
        <v>2445</v>
      </c>
      <c r="Y112" s="106" t="s">
        <v>2446</v>
      </c>
      <c r="Z112" s="47">
        <v>103</v>
      </c>
    </row>
    <row r="113" spans="1:26" ht="18" customHeight="1">
      <c r="A113" s="44">
        <f>VLOOKUP(Z113,貼付け!A:C,2,0)</f>
        <v>1820</v>
      </c>
      <c r="B113" s="10" t="s">
        <v>466</v>
      </c>
      <c r="C113" s="10" t="s">
        <v>367</v>
      </c>
      <c r="D113" s="10" t="s">
        <v>47</v>
      </c>
      <c r="E113" s="11" t="s">
        <v>603</v>
      </c>
      <c r="F113" s="11" t="s">
        <v>20</v>
      </c>
      <c r="G113" s="12" t="s">
        <v>12</v>
      </c>
      <c r="H113" s="114" t="s">
        <v>16</v>
      </c>
      <c r="I113" s="12" t="s">
        <v>368</v>
      </c>
      <c r="J113" s="14">
        <v>10</v>
      </c>
      <c r="K113" s="15" t="s">
        <v>13</v>
      </c>
      <c r="L113" s="16">
        <v>0</v>
      </c>
      <c r="M113" s="17" t="s">
        <v>14</v>
      </c>
      <c r="N113" s="17">
        <v>14</v>
      </c>
      <c r="O113" s="17" t="s">
        <v>13</v>
      </c>
      <c r="P113" s="18">
        <v>30</v>
      </c>
      <c r="Q113" s="19"/>
      <c r="R113" s="18"/>
      <c r="S113" s="18"/>
      <c r="T113" s="18"/>
      <c r="U113" s="20"/>
      <c r="V113" s="18"/>
      <c r="W113" s="21"/>
      <c r="X113" s="22" t="s">
        <v>2452</v>
      </c>
      <c r="Y113" s="106"/>
      <c r="Z113" s="47">
        <v>109</v>
      </c>
    </row>
    <row r="114" spans="1:26" ht="18" customHeight="1">
      <c r="A114" s="44">
        <f>VLOOKUP(Z114,貼付け!A:C,2,0)</f>
        <v>1286</v>
      </c>
      <c r="B114" s="10" t="s">
        <v>297</v>
      </c>
      <c r="C114" s="10" t="s">
        <v>298</v>
      </c>
      <c r="D114" s="10" t="s">
        <v>47</v>
      </c>
      <c r="E114" s="11" t="s">
        <v>2453</v>
      </c>
      <c r="F114" s="11" t="s">
        <v>20</v>
      </c>
      <c r="G114" s="12" t="s">
        <v>12</v>
      </c>
      <c r="H114" s="114" t="s">
        <v>16</v>
      </c>
      <c r="I114" s="12" t="s">
        <v>299</v>
      </c>
      <c r="J114" s="14">
        <v>8</v>
      </c>
      <c r="K114" s="15" t="s">
        <v>13</v>
      </c>
      <c r="L114" s="16">
        <v>0</v>
      </c>
      <c r="M114" s="17" t="s">
        <v>14</v>
      </c>
      <c r="N114" s="17">
        <v>14</v>
      </c>
      <c r="O114" s="17" t="s">
        <v>13</v>
      </c>
      <c r="P114" s="18">
        <v>0</v>
      </c>
      <c r="Q114" s="19"/>
      <c r="R114" s="18"/>
      <c r="S114" s="18"/>
      <c r="T114" s="18"/>
      <c r="U114" s="20"/>
      <c r="V114" s="18"/>
      <c r="W114" s="21"/>
      <c r="X114" s="22" t="s">
        <v>2454</v>
      </c>
      <c r="Y114" s="106" t="s">
        <v>1051</v>
      </c>
      <c r="Z114" s="47">
        <v>111</v>
      </c>
    </row>
    <row r="115" spans="1:26" ht="18" customHeight="1">
      <c r="A115" s="44">
        <f>VLOOKUP(Z115,貼付け!A:C,2,0)</f>
        <v>2749</v>
      </c>
      <c r="B115" s="10" t="s">
        <v>1998</v>
      </c>
      <c r="C115" s="10" t="s">
        <v>91</v>
      </c>
      <c r="D115" s="10" t="s">
        <v>47</v>
      </c>
      <c r="E115" s="11" t="s">
        <v>2995</v>
      </c>
      <c r="F115" s="11" t="s">
        <v>39</v>
      </c>
      <c r="G115" s="12" t="s">
        <v>12</v>
      </c>
      <c r="H115" s="114" t="s">
        <v>16</v>
      </c>
      <c r="I115" s="12" t="s">
        <v>1999</v>
      </c>
      <c r="J115" s="14">
        <v>9</v>
      </c>
      <c r="K115" s="15" t="s">
        <v>13</v>
      </c>
      <c r="L115" s="16">
        <v>0</v>
      </c>
      <c r="M115" s="17" t="s">
        <v>14</v>
      </c>
      <c r="N115" s="17">
        <v>13</v>
      </c>
      <c r="O115" s="17" t="s">
        <v>13</v>
      </c>
      <c r="P115" s="18">
        <v>30</v>
      </c>
      <c r="Q115" s="19"/>
      <c r="R115" s="18"/>
      <c r="S115" s="18"/>
      <c r="T115" s="18"/>
      <c r="U115" s="20"/>
      <c r="V115" s="18"/>
      <c r="W115" s="21"/>
      <c r="X115" s="22"/>
      <c r="Y115" s="106" t="s">
        <v>16</v>
      </c>
      <c r="Z115" s="47">
        <v>116</v>
      </c>
    </row>
    <row r="116" spans="1:26" ht="18" customHeight="1">
      <c r="A116" s="44">
        <f>VLOOKUP(Z116,貼付け!A:C,2,0)</f>
        <v>1061</v>
      </c>
      <c r="B116" s="10" t="s">
        <v>45</v>
      </c>
      <c r="C116" s="10" t="s">
        <v>46</v>
      </c>
      <c r="D116" s="10" t="s">
        <v>47</v>
      </c>
      <c r="E116" s="11" t="s">
        <v>2471</v>
      </c>
      <c r="F116" s="11" t="s">
        <v>20</v>
      </c>
      <c r="G116" s="12" t="s">
        <v>12</v>
      </c>
      <c r="H116" s="114" t="s">
        <v>16</v>
      </c>
      <c r="I116" s="12" t="s">
        <v>48</v>
      </c>
      <c r="J116" s="14">
        <v>7</v>
      </c>
      <c r="K116" s="15" t="s">
        <v>13</v>
      </c>
      <c r="L116" s="16">
        <v>0</v>
      </c>
      <c r="M116" s="17" t="s">
        <v>14</v>
      </c>
      <c r="N116" s="17">
        <v>13</v>
      </c>
      <c r="O116" s="17" t="s">
        <v>13</v>
      </c>
      <c r="P116" s="18">
        <v>0</v>
      </c>
      <c r="Q116" s="19"/>
      <c r="R116" s="18"/>
      <c r="S116" s="18"/>
      <c r="T116" s="18"/>
      <c r="U116" s="20"/>
      <c r="V116" s="18"/>
      <c r="W116" s="21"/>
      <c r="X116" s="22" t="s">
        <v>1092</v>
      </c>
      <c r="Y116" s="106" t="s">
        <v>16</v>
      </c>
      <c r="Z116" s="47">
        <v>133</v>
      </c>
    </row>
    <row r="117" spans="1:26" ht="18" customHeight="1">
      <c r="A117" s="44">
        <f>VLOOKUP(Z117,貼付け!A:C,2,0)</f>
        <v>2683</v>
      </c>
      <c r="B117" s="10" t="s">
        <v>511</v>
      </c>
      <c r="C117" s="10" t="s">
        <v>746</v>
      </c>
      <c r="D117" s="10" t="s">
        <v>47</v>
      </c>
      <c r="E117" s="11" t="s">
        <v>2472</v>
      </c>
      <c r="F117" s="11" t="s">
        <v>52</v>
      </c>
      <c r="G117" s="12" t="s">
        <v>15</v>
      </c>
      <c r="H117" s="114" t="s">
        <v>17</v>
      </c>
      <c r="I117" s="12" t="s">
        <v>747</v>
      </c>
      <c r="J117" s="14">
        <v>12</v>
      </c>
      <c r="K117" s="15" t="s">
        <v>13</v>
      </c>
      <c r="L117" s="16">
        <v>0</v>
      </c>
      <c r="M117" s="17" t="s">
        <v>14</v>
      </c>
      <c r="N117" s="17">
        <v>18</v>
      </c>
      <c r="O117" s="17" t="s">
        <v>13</v>
      </c>
      <c r="P117" s="18">
        <v>0</v>
      </c>
      <c r="Q117" s="19">
        <v>18</v>
      </c>
      <c r="R117" s="18" t="s">
        <v>13</v>
      </c>
      <c r="S117" s="18">
        <v>30</v>
      </c>
      <c r="T117" s="18" t="s">
        <v>14</v>
      </c>
      <c r="U117" s="20">
        <v>22</v>
      </c>
      <c r="V117" s="18" t="s">
        <v>13</v>
      </c>
      <c r="W117" s="21">
        <v>30</v>
      </c>
      <c r="X117" s="22"/>
      <c r="Y117" s="106" t="s">
        <v>2658</v>
      </c>
      <c r="Z117" s="47">
        <v>135</v>
      </c>
    </row>
    <row r="118" spans="1:26" ht="18" customHeight="1">
      <c r="A118" s="44">
        <f>VLOOKUP(Z118,貼付け!A:C,2,0)</f>
        <v>2623</v>
      </c>
      <c r="B118" s="10" t="s">
        <v>507</v>
      </c>
      <c r="C118" s="10" t="s">
        <v>46</v>
      </c>
      <c r="D118" s="10" t="s">
        <v>47</v>
      </c>
      <c r="E118" s="11" t="s">
        <v>743</v>
      </c>
      <c r="F118" s="11" t="s">
        <v>20</v>
      </c>
      <c r="G118" s="12" t="s">
        <v>12</v>
      </c>
      <c r="H118" s="114" t="s">
        <v>16</v>
      </c>
      <c r="I118" s="12" t="s">
        <v>744</v>
      </c>
      <c r="J118" s="14">
        <v>8</v>
      </c>
      <c r="K118" s="15" t="s">
        <v>13</v>
      </c>
      <c r="L118" s="16">
        <v>0</v>
      </c>
      <c r="M118" s="17" t="s">
        <v>14</v>
      </c>
      <c r="N118" s="17">
        <v>13</v>
      </c>
      <c r="O118" s="17" t="s">
        <v>13</v>
      </c>
      <c r="P118" s="18">
        <v>0</v>
      </c>
      <c r="Q118" s="19"/>
      <c r="R118" s="18"/>
      <c r="S118" s="18"/>
      <c r="T118" s="18"/>
      <c r="U118" s="20"/>
      <c r="V118" s="18"/>
      <c r="W118" s="21"/>
      <c r="X118" s="22" t="s">
        <v>745</v>
      </c>
      <c r="Y118" s="106" t="s">
        <v>2996</v>
      </c>
      <c r="Z118" s="47">
        <v>136</v>
      </c>
    </row>
    <row r="119" spans="1:26" ht="18" customHeight="1">
      <c r="A119" s="44">
        <f>VLOOKUP(Z119,貼付け!A:C,2,0)</f>
        <v>316</v>
      </c>
      <c r="B119" s="10" t="s">
        <v>462</v>
      </c>
      <c r="C119" s="10" t="s">
        <v>900</v>
      </c>
      <c r="D119" s="10" t="s">
        <v>47</v>
      </c>
      <c r="E119" s="11" t="s">
        <v>2712</v>
      </c>
      <c r="F119" s="11" t="s">
        <v>20</v>
      </c>
      <c r="G119" s="12" t="s">
        <v>12</v>
      </c>
      <c r="H119" s="114" t="s">
        <v>16</v>
      </c>
      <c r="I119" s="12" t="s">
        <v>602</v>
      </c>
      <c r="J119" s="14">
        <v>10</v>
      </c>
      <c r="K119" s="15" t="s">
        <v>13</v>
      </c>
      <c r="L119" s="16">
        <v>0</v>
      </c>
      <c r="M119" s="17" t="s">
        <v>14</v>
      </c>
      <c r="N119" s="17">
        <v>15</v>
      </c>
      <c r="O119" s="17" t="s">
        <v>13</v>
      </c>
      <c r="P119" s="18">
        <v>0</v>
      </c>
      <c r="Q119" s="19"/>
      <c r="R119" s="18"/>
      <c r="S119" s="18"/>
      <c r="T119" s="18"/>
      <c r="U119" s="20"/>
      <c r="V119" s="18"/>
      <c r="W119" s="21"/>
      <c r="X119" s="22" t="s">
        <v>2713</v>
      </c>
      <c r="Y119" s="106" t="s">
        <v>2714</v>
      </c>
      <c r="Z119" s="47">
        <v>176</v>
      </c>
    </row>
    <row r="120" spans="1:26" ht="18" customHeight="1">
      <c r="A120" s="44">
        <f>VLOOKUP(Z120,貼付け!A:C,2,0)</f>
        <v>310</v>
      </c>
      <c r="B120" s="10" t="s">
        <v>475</v>
      </c>
      <c r="C120" s="10" t="s">
        <v>718</v>
      </c>
      <c r="D120" s="10" t="s">
        <v>47</v>
      </c>
      <c r="E120" s="11" t="s">
        <v>2512</v>
      </c>
      <c r="F120" s="11" t="s">
        <v>20</v>
      </c>
      <c r="G120" s="12" t="s">
        <v>12</v>
      </c>
      <c r="H120" s="114" t="s">
        <v>16</v>
      </c>
      <c r="I120" s="111" t="s">
        <v>719</v>
      </c>
      <c r="J120" s="14">
        <v>8</v>
      </c>
      <c r="K120" s="15" t="s">
        <v>13</v>
      </c>
      <c r="L120" s="16">
        <v>30</v>
      </c>
      <c r="M120" s="17" t="s">
        <v>14</v>
      </c>
      <c r="N120" s="17">
        <v>13</v>
      </c>
      <c r="O120" s="17" t="s">
        <v>13</v>
      </c>
      <c r="P120" s="18">
        <v>0</v>
      </c>
      <c r="Q120" s="19"/>
      <c r="R120" s="18"/>
      <c r="S120" s="18"/>
      <c r="T120" s="18"/>
      <c r="U120" s="20"/>
      <c r="V120" s="18"/>
      <c r="W120" s="21"/>
      <c r="X120" s="22"/>
      <c r="Y120" s="106" t="s">
        <v>1091</v>
      </c>
      <c r="Z120" s="47">
        <v>177</v>
      </c>
    </row>
    <row r="121" spans="1:26" ht="18" customHeight="1">
      <c r="A121" s="44">
        <f>VLOOKUP(Z121,貼付け!A:C,2,0)</f>
        <v>3090</v>
      </c>
      <c r="B121" s="10" t="s">
        <v>2287</v>
      </c>
      <c r="C121" s="10" t="s">
        <v>746</v>
      </c>
      <c r="D121" s="10" t="s">
        <v>47</v>
      </c>
      <c r="E121" s="11" t="s">
        <v>2533</v>
      </c>
      <c r="F121" s="11" t="s">
        <v>39</v>
      </c>
      <c r="G121" s="12" t="s">
        <v>12</v>
      </c>
      <c r="H121" s="114" t="s">
        <v>16</v>
      </c>
      <c r="I121" s="12" t="s">
        <v>2534</v>
      </c>
      <c r="J121" s="14">
        <v>9</v>
      </c>
      <c r="K121" s="15" t="s">
        <v>13</v>
      </c>
      <c r="L121" s="16">
        <v>0</v>
      </c>
      <c r="M121" s="17" t="s">
        <v>14</v>
      </c>
      <c r="N121" s="17">
        <v>21</v>
      </c>
      <c r="O121" s="17" t="s">
        <v>13</v>
      </c>
      <c r="P121" s="18">
        <v>0</v>
      </c>
      <c r="Q121" s="19"/>
      <c r="R121" s="18"/>
      <c r="S121" s="18"/>
      <c r="T121" s="18"/>
      <c r="U121" s="20"/>
      <c r="V121" s="18"/>
      <c r="W121" s="21"/>
      <c r="X121" s="22" t="s">
        <v>2535</v>
      </c>
      <c r="Y121" s="106" t="s">
        <v>2834</v>
      </c>
      <c r="Z121" s="47">
        <v>198</v>
      </c>
    </row>
    <row r="122" spans="1:26" ht="18" customHeight="1">
      <c r="A122" s="44">
        <f>VLOOKUP(Z122,貼付け!A:C,2,0)</f>
        <v>1599</v>
      </c>
      <c r="B122" s="10" t="s">
        <v>537</v>
      </c>
      <c r="C122" s="10" t="s">
        <v>182</v>
      </c>
      <c r="D122" s="10" t="s">
        <v>47</v>
      </c>
      <c r="E122" s="11" t="s">
        <v>2537</v>
      </c>
      <c r="F122" s="11" t="s">
        <v>20</v>
      </c>
      <c r="G122" s="12" t="s">
        <v>12</v>
      </c>
      <c r="H122" s="114" t="s">
        <v>16</v>
      </c>
      <c r="I122" s="12" t="s">
        <v>878</v>
      </c>
      <c r="J122" s="14"/>
      <c r="K122" s="15"/>
      <c r="L122" s="16"/>
      <c r="M122" s="17"/>
      <c r="N122" s="17"/>
      <c r="O122" s="17"/>
      <c r="P122" s="18"/>
      <c r="Q122" s="19">
        <v>15</v>
      </c>
      <c r="R122" s="18" t="s">
        <v>13</v>
      </c>
      <c r="S122" s="18">
        <v>0</v>
      </c>
      <c r="T122" s="18" t="s">
        <v>14</v>
      </c>
      <c r="U122" s="20">
        <v>16</v>
      </c>
      <c r="V122" s="18" t="s">
        <v>13</v>
      </c>
      <c r="W122" s="21">
        <v>0</v>
      </c>
      <c r="X122" s="22"/>
      <c r="Y122" s="106" t="s">
        <v>2538</v>
      </c>
      <c r="Z122" s="47">
        <v>201</v>
      </c>
    </row>
    <row r="123" spans="1:26" ht="18" customHeight="1">
      <c r="A123" s="44">
        <f>VLOOKUP(Z123,貼付け!A:C,2,0)</f>
        <v>2983</v>
      </c>
      <c r="B123" s="10" t="s">
        <v>1936</v>
      </c>
      <c r="C123" s="10" t="s">
        <v>1005</v>
      </c>
      <c r="D123" s="10" t="s">
        <v>47</v>
      </c>
      <c r="E123" s="11" t="s">
        <v>2543</v>
      </c>
      <c r="F123" s="11" t="s">
        <v>20</v>
      </c>
      <c r="G123" s="12" t="s">
        <v>12</v>
      </c>
      <c r="H123" s="114" t="s">
        <v>16</v>
      </c>
      <c r="I123" s="12" t="s">
        <v>1941</v>
      </c>
      <c r="J123" s="14">
        <v>9</v>
      </c>
      <c r="K123" s="15" t="s">
        <v>13</v>
      </c>
      <c r="L123" s="16">
        <v>0</v>
      </c>
      <c r="M123" s="17" t="s">
        <v>14</v>
      </c>
      <c r="N123" s="17">
        <v>10</v>
      </c>
      <c r="O123" s="17" t="s">
        <v>13</v>
      </c>
      <c r="P123" s="18">
        <v>0</v>
      </c>
      <c r="Q123" s="19"/>
      <c r="R123" s="18"/>
      <c r="S123" s="18"/>
      <c r="T123" s="18"/>
      <c r="U123" s="20"/>
      <c r="V123" s="18"/>
      <c r="W123" s="21"/>
      <c r="X123" s="22" t="s">
        <v>2227</v>
      </c>
      <c r="Y123" s="106" t="s">
        <v>2544</v>
      </c>
      <c r="Z123" s="47">
        <v>205</v>
      </c>
    </row>
    <row r="124" spans="1:26" ht="18" customHeight="1">
      <c r="A124" s="44">
        <f>VLOOKUP(Z124,貼付け!A:C,2,0)</f>
        <v>3111</v>
      </c>
      <c r="B124" s="10" t="s">
        <v>2560</v>
      </c>
      <c r="C124" s="10" t="s">
        <v>182</v>
      </c>
      <c r="D124" s="10" t="s">
        <v>47</v>
      </c>
      <c r="E124" s="11" t="s">
        <v>2561</v>
      </c>
      <c r="F124" s="11" t="s">
        <v>20</v>
      </c>
      <c r="G124" s="12" t="s">
        <v>12</v>
      </c>
      <c r="H124" s="114" t="s">
        <v>16</v>
      </c>
      <c r="I124" s="12" t="s">
        <v>2312</v>
      </c>
      <c r="J124" s="14">
        <v>10</v>
      </c>
      <c r="K124" s="15" t="s">
        <v>13</v>
      </c>
      <c r="L124" s="16">
        <v>0</v>
      </c>
      <c r="M124" s="17" t="s">
        <v>14</v>
      </c>
      <c r="N124" s="17">
        <v>16</v>
      </c>
      <c r="O124" s="17" t="s">
        <v>13</v>
      </c>
      <c r="P124" s="18">
        <v>0</v>
      </c>
      <c r="Q124" s="19"/>
      <c r="R124" s="18"/>
      <c r="S124" s="18"/>
      <c r="T124" s="18"/>
      <c r="U124" s="20"/>
      <c r="V124" s="18"/>
      <c r="W124" s="21"/>
      <c r="X124" s="22" t="s">
        <v>2313</v>
      </c>
      <c r="Y124" s="106" t="s">
        <v>2562</v>
      </c>
      <c r="Z124" s="47">
        <v>221</v>
      </c>
    </row>
    <row r="125" spans="1:26" ht="18" customHeight="1">
      <c r="A125" s="44">
        <f>VLOOKUP(Z125,貼付け!A:C,2,0)</f>
        <v>1710</v>
      </c>
      <c r="B125" s="10" t="s">
        <v>496</v>
      </c>
      <c r="C125" s="10" t="s">
        <v>808</v>
      </c>
      <c r="D125" s="10" t="s">
        <v>47</v>
      </c>
      <c r="E125" s="11" t="s">
        <v>2569</v>
      </c>
      <c r="F125" s="11" t="s">
        <v>20</v>
      </c>
      <c r="G125" s="12" t="s">
        <v>12</v>
      </c>
      <c r="H125" s="114" t="s">
        <v>16</v>
      </c>
      <c r="I125" s="12" t="s">
        <v>809</v>
      </c>
      <c r="J125" s="14">
        <v>9</v>
      </c>
      <c r="K125" s="15" t="s">
        <v>13</v>
      </c>
      <c r="L125" s="16">
        <v>30</v>
      </c>
      <c r="M125" s="17" t="s">
        <v>14</v>
      </c>
      <c r="N125" s="17">
        <v>14</v>
      </c>
      <c r="O125" s="17" t="s">
        <v>13</v>
      </c>
      <c r="P125" s="18">
        <v>30</v>
      </c>
      <c r="Q125" s="19"/>
      <c r="R125" s="18"/>
      <c r="S125" s="18"/>
      <c r="T125" s="18"/>
      <c r="U125" s="20"/>
      <c r="V125" s="18"/>
      <c r="W125" s="21"/>
      <c r="X125" s="22" t="s">
        <v>810</v>
      </c>
      <c r="Y125" s="106" t="s">
        <v>2570</v>
      </c>
      <c r="Z125" s="47">
        <v>229</v>
      </c>
    </row>
    <row r="126" spans="1:26" ht="18" customHeight="1">
      <c r="A126" s="44">
        <f>VLOOKUP(Z126,貼付け!A:C,2,0)</f>
        <v>315</v>
      </c>
      <c r="B126" s="10" t="s">
        <v>545</v>
      </c>
      <c r="C126" s="10" t="s">
        <v>900</v>
      </c>
      <c r="D126" s="10" t="s">
        <v>47</v>
      </c>
      <c r="E126" s="11" t="s">
        <v>2592</v>
      </c>
      <c r="F126" s="11" t="s">
        <v>52</v>
      </c>
      <c r="G126" s="12" t="s">
        <v>12</v>
      </c>
      <c r="H126" s="114" t="s">
        <v>16</v>
      </c>
      <c r="I126" s="12" t="s">
        <v>2593</v>
      </c>
      <c r="J126" s="14"/>
      <c r="K126" s="15"/>
      <c r="L126" s="16"/>
      <c r="M126" s="17"/>
      <c r="N126" s="17"/>
      <c r="O126" s="17"/>
      <c r="P126" s="18"/>
      <c r="Q126" s="19">
        <v>12</v>
      </c>
      <c r="R126" s="18" t="s">
        <v>13</v>
      </c>
      <c r="S126" s="18">
        <v>0</v>
      </c>
      <c r="T126" s="18" t="s">
        <v>14</v>
      </c>
      <c r="U126" s="20">
        <v>18</v>
      </c>
      <c r="V126" s="18" t="s">
        <v>13</v>
      </c>
      <c r="W126" s="21">
        <v>0</v>
      </c>
      <c r="X126" s="22" t="s">
        <v>2594</v>
      </c>
      <c r="Y126" s="106" t="s">
        <v>16</v>
      </c>
      <c r="Z126" s="47">
        <v>249</v>
      </c>
    </row>
    <row r="127" spans="1:26" ht="18" customHeight="1">
      <c r="A127" s="44">
        <f>VLOOKUP(Z127,貼付け!A:C,2,0)</f>
        <v>2202</v>
      </c>
      <c r="B127" s="10" t="s">
        <v>2276</v>
      </c>
      <c r="C127" s="10" t="s">
        <v>1940</v>
      </c>
      <c r="D127" s="10" t="s">
        <v>47</v>
      </c>
      <c r="E127" s="11" t="s">
        <v>2997</v>
      </c>
      <c r="F127" s="11" t="s">
        <v>39</v>
      </c>
      <c r="G127" s="12" t="s">
        <v>15</v>
      </c>
      <c r="H127" s="114" t="s">
        <v>17</v>
      </c>
      <c r="I127" s="12" t="s">
        <v>1006</v>
      </c>
      <c r="J127" s="14">
        <v>9</v>
      </c>
      <c r="K127" s="15" t="s">
        <v>13</v>
      </c>
      <c r="L127" s="16">
        <v>0</v>
      </c>
      <c r="M127" s="17" t="s">
        <v>14</v>
      </c>
      <c r="N127" s="17">
        <v>11</v>
      </c>
      <c r="O127" s="17" t="s">
        <v>13</v>
      </c>
      <c r="P127" s="18">
        <v>30</v>
      </c>
      <c r="Q127" s="19">
        <v>13</v>
      </c>
      <c r="R127" s="18" t="s">
        <v>13</v>
      </c>
      <c r="S127" s="18">
        <v>0</v>
      </c>
      <c r="T127" s="18" t="s">
        <v>14</v>
      </c>
      <c r="U127" s="20">
        <v>16</v>
      </c>
      <c r="V127" s="18" t="s">
        <v>13</v>
      </c>
      <c r="W127" s="21">
        <v>30</v>
      </c>
      <c r="X127" s="22"/>
      <c r="Y127" s="106" t="s">
        <v>2998</v>
      </c>
      <c r="Z127" s="47">
        <v>269</v>
      </c>
    </row>
    <row r="128" spans="1:26" ht="18" customHeight="1">
      <c r="A128" s="44">
        <f>VLOOKUP(Z128,貼付け!A:C,2,0)</f>
        <v>2754</v>
      </c>
      <c r="B128" s="10" t="s">
        <v>528</v>
      </c>
      <c r="C128" s="10" t="s">
        <v>876</v>
      </c>
      <c r="D128" s="10" t="s">
        <v>47</v>
      </c>
      <c r="E128" s="11" t="s">
        <v>1052</v>
      </c>
      <c r="F128" s="11" t="s">
        <v>20</v>
      </c>
      <c r="G128" s="12" t="s">
        <v>12</v>
      </c>
      <c r="H128" s="114" t="s">
        <v>16</v>
      </c>
      <c r="I128" s="12" t="s">
        <v>877</v>
      </c>
      <c r="J128" s="14">
        <v>8</v>
      </c>
      <c r="K128" s="15" t="s">
        <v>13</v>
      </c>
      <c r="L128" s="16">
        <v>0</v>
      </c>
      <c r="M128" s="17" t="s">
        <v>14</v>
      </c>
      <c r="N128" s="17">
        <v>15</v>
      </c>
      <c r="O128" s="17" t="s">
        <v>13</v>
      </c>
      <c r="P128" s="18">
        <v>0</v>
      </c>
      <c r="Q128" s="19"/>
      <c r="R128" s="18"/>
      <c r="S128" s="18"/>
      <c r="T128" s="18"/>
      <c r="U128" s="20"/>
      <c r="V128" s="18"/>
      <c r="W128" s="21"/>
      <c r="X128" s="22"/>
      <c r="Y128" s="106" t="s">
        <v>16</v>
      </c>
      <c r="Z128" s="47">
        <v>338</v>
      </c>
    </row>
    <row r="129" spans="1:26" ht="18" customHeight="1">
      <c r="A129" s="44">
        <f>VLOOKUP(Z129,貼付け!A:C,2,0)</f>
        <v>3136</v>
      </c>
      <c r="B129" s="10" t="s">
        <v>2950</v>
      </c>
      <c r="C129" s="10" t="s">
        <v>187</v>
      </c>
      <c r="D129" s="10" t="s">
        <v>47</v>
      </c>
      <c r="E129" s="11" t="s">
        <v>2951</v>
      </c>
      <c r="F129" s="11" t="s">
        <v>29</v>
      </c>
      <c r="G129" s="12" t="s">
        <v>12</v>
      </c>
      <c r="H129" s="114" t="s">
        <v>16</v>
      </c>
      <c r="I129" s="12" t="s">
        <v>2952</v>
      </c>
      <c r="J129" s="14">
        <v>9</v>
      </c>
      <c r="K129" s="15" t="s">
        <v>13</v>
      </c>
      <c r="L129" s="16">
        <v>0</v>
      </c>
      <c r="M129" s="17" t="s">
        <v>14</v>
      </c>
      <c r="N129" s="17">
        <v>13</v>
      </c>
      <c r="O129" s="17" t="s">
        <v>13</v>
      </c>
      <c r="P129" s="18">
        <v>0</v>
      </c>
      <c r="Q129" s="19"/>
      <c r="R129" s="18"/>
      <c r="S129" s="18"/>
      <c r="T129" s="18"/>
      <c r="U129" s="20"/>
      <c r="V129" s="18"/>
      <c r="W129" s="21"/>
      <c r="X129" s="22"/>
      <c r="Y129" s="106" t="s">
        <v>16</v>
      </c>
      <c r="Z129" s="47">
        <v>347</v>
      </c>
    </row>
    <row r="130" spans="1:26" ht="18" customHeight="1">
      <c r="A130" s="44">
        <f>VLOOKUP(Z130,貼付け!A:C,2,0)</f>
        <v>814</v>
      </c>
      <c r="B130" s="10" t="s">
        <v>85</v>
      </c>
      <c r="C130" s="10" t="s">
        <v>86</v>
      </c>
      <c r="D130" s="10" t="s">
        <v>87</v>
      </c>
      <c r="E130" s="11" t="s">
        <v>88</v>
      </c>
      <c r="F130" s="11" t="s">
        <v>20</v>
      </c>
      <c r="G130" s="12" t="s">
        <v>12</v>
      </c>
      <c r="H130" s="114" t="s">
        <v>16</v>
      </c>
      <c r="I130" s="12" t="s">
        <v>89</v>
      </c>
      <c r="J130" s="14">
        <v>9</v>
      </c>
      <c r="K130" s="15" t="s">
        <v>13</v>
      </c>
      <c r="L130" s="16">
        <v>0</v>
      </c>
      <c r="M130" s="17" t="s">
        <v>14</v>
      </c>
      <c r="N130" s="17">
        <v>12</v>
      </c>
      <c r="O130" s="17" t="s">
        <v>13</v>
      </c>
      <c r="P130" s="18">
        <v>0</v>
      </c>
      <c r="Q130" s="19"/>
      <c r="R130" s="18"/>
      <c r="S130" s="18"/>
      <c r="T130" s="18"/>
      <c r="U130" s="20"/>
      <c r="V130" s="18"/>
      <c r="W130" s="21"/>
      <c r="X130" s="22"/>
      <c r="Y130" s="106" t="s">
        <v>2377</v>
      </c>
      <c r="Z130" s="47">
        <v>38</v>
      </c>
    </row>
    <row r="131" spans="1:26" ht="18" customHeight="1">
      <c r="A131" s="44">
        <f>VLOOKUP(Z131,貼付け!A:C,2,0)</f>
        <v>376</v>
      </c>
      <c r="B131" s="10" t="s">
        <v>118</v>
      </c>
      <c r="C131" s="10" t="s">
        <v>119</v>
      </c>
      <c r="D131" s="10" t="s">
        <v>87</v>
      </c>
      <c r="E131" s="11" t="s">
        <v>120</v>
      </c>
      <c r="F131" s="11" t="s">
        <v>78</v>
      </c>
      <c r="G131" s="12" t="s">
        <v>12</v>
      </c>
      <c r="H131" s="114" t="s">
        <v>16</v>
      </c>
      <c r="I131" s="12" t="s">
        <v>1094</v>
      </c>
      <c r="J131" s="14">
        <v>9</v>
      </c>
      <c r="K131" s="15" t="s">
        <v>13</v>
      </c>
      <c r="L131" s="16">
        <v>0</v>
      </c>
      <c r="M131" s="17" t="s">
        <v>14</v>
      </c>
      <c r="N131" s="17">
        <v>12</v>
      </c>
      <c r="O131" s="17" t="s">
        <v>13</v>
      </c>
      <c r="P131" s="18">
        <v>0</v>
      </c>
      <c r="Q131" s="19">
        <v>12</v>
      </c>
      <c r="R131" s="18" t="s">
        <v>13</v>
      </c>
      <c r="S131" s="18">
        <v>0</v>
      </c>
      <c r="T131" s="18" t="s">
        <v>14</v>
      </c>
      <c r="U131" s="20">
        <v>21</v>
      </c>
      <c r="V131" s="18" t="s">
        <v>13</v>
      </c>
      <c r="W131" s="21">
        <v>0</v>
      </c>
      <c r="X131" s="22"/>
      <c r="Y131" s="106" t="s">
        <v>16</v>
      </c>
      <c r="Z131" s="47">
        <v>60</v>
      </c>
    </row>
    <row r="132" spans="1:26" ht="18" customHeight="1">
      <c r="A132" s="44">
        <f>VLOOKUP(Z132,貼付け!A:C,2,0)</f>
        <v>815</v>
      </c>
      <c r="B132" s="10" t="s">
        <v>484</v>
      </c>
      <c r="C132" s="10" t="s">
        <v>673</v>
      </c>
      <c r="D132" s="10" t="s">
        <v>87</v>
      </c>
      <c r="E132" s="11" t="s">
        <v>674</v>
      </c>
      <c r="F132" s="11" t="s">
        <v>20</v>
      </c>
      <c r="G132" s="12" t="s">
        <v>12</v>
      </c>
      <c r="H132" s="114" t="s">
        <v>16</v>
      </c>
      <c r="I132" s="12" t="s">
        <v>675</v>
      </c>
      <c r="J132" s="14">
        <v>9</v>
      </c>
      <c r="K132" s="15" t="s">
        <v>13</v>
      </c>
      <c r="L132" s="16">
        <v>0</v>
      </c>
      <c r="M132" s="17" t="s">
        <v>14</v>
      </c>
      <c r="N132" s="17">
        <v>12</v>
      </c>
      <c r="O132" s="17" t="s">
        <v>13</v>
      </c>
      <c r="P132" s="18">
        <v>0</v>
      </c>
      <c r="Q132" s="19">
        <v>12</v>
      </c>
      <c r="R132" s="18" t="s">
        <v>13</v>
      </c>
      <c r="S132" s="18">
        <v>0</v>
      </c>
      <c r="T132" s="18" t="s">
        <v>14</v>
      </c>
      <c r="U132" s="20">
        <v>15</v>
      </c>
      <c r="V132" s="18" t="s">
        <v>13</v>
      </c>
      <c r="W132" s="21">
        <v>0</v>
      </c>
      <c r="X132" s="22" t="s">
        <v>1093</v>
      </c>
      <c r="Y132" s="106" t="s">
        <v>676</v>
      </c>
      <c r="Z132" s="47">
        <v>82</v>
      </c>
    </row>
    <row r="133" spans="1:26" ht="18" customHeight="1">
      <c r="A133" s="44">
        <f>VLOOKUP(Z133,貼付け!A:C,2,0)</f>
        <v>2085</v>
      </c>
      <c r="B133" s="10" t="s">
        <v>505</v>
      </c>
      <c r="C133" s="10" t="s">
        <v>811</v>
      </c>
      <c r="D133" s="10" t="s">
        <v>87</v>
      </c>
      <c r="E133" s="11" t="s">
        <v>812</v>
      </c>
      <c r="F133" s="11" t="s">
        <v>20</v>
      </c>
      <c r="G133" s="12" t="s">
        <v>15</v>
      </c>
      <c r="H133" s="114" t="s">
        <v>17</v>
      </c>
      <c r="I133" s="12" t="s">
        <v>813</v>
      </c>
      <c r="J133" s="14">
        <v>9</v>
      </c>
      <c r="K133" s="15" t="s">
        <v>13</v>
      </c>
      <c r="L133" s="16">
        <v>0</v>
      </c>
      <c r="M133" s="17" t="s">
        <v>14</v>
      </c>
      <c r="N133" s="17">
        <v>12</v>
      </c>
      <c r="O133" s="17" t="s">
        <v>13</v>
      </c>
      <c r="P133" s="18">
        <v>0</v>
      </c>
      <c r="Q133" s="19">
        <v>13</v>
      </c>
      <c r="R133" s="18" t="s">
        <v>13</v>
      </c>
      <c r="S133" s="18">
        <v>0</v>
      </c>
      <c r="T133" s="18" t="s">
        <v>14</v>
      </c>
      <c r="U133" s="20">
        <v>16</v>
      </c>
      <c r="V133" s="18" t="s">
        <v>13</v>
      </c>
      <c r="W133" s="21">
        <v>0</v>
      </c>
      <c r="X133" s="22"/>
      <c r="Y133" s="106" t="s">
        <v>2993</v>
      </c>
      <c r="Z133" s="47">
        <v>315</v>
      </c>
    </row>
    <row r="134" spans="1:26" ht="18" customHeight="1">
      <c r="A134" s="44">
        <f>VLOOKUP(Z134,貼付け!A:C,2,0)</f>
        <v>1236</v>
      </c>
      <c r="B134" s="10" t="s">
        <v>433</v>
      </c>
      <c r="C134" s="10" t="s">
        <v>434</v>
      </c>
      <c r="D134" s="10" t="s">
        <v>76</v>
      </c>
      <c r="E134" s="11" t="s">
        <v>435</v>
      </c>
      <c r="F134" s="11" t="s">
        <v>20</v>
      </c>
      <c r="G134" s="12" t="s">
        <v>12</v>
      </c>
      <c r="H134" s="114" t="s">
        <v>16</v>
      </c>
      <c r="I134" s="12" t="s">
        <v>436</v>
      </c>
      <c r="J134" s="14">
        <v>9</v>
      </c>
      <c r="K134" s="15" t="s">
        <v>13</v>
      </c>
      <c r="L134" s="16">
        <v>0</v>
      </c>
      <c r="M134" s="17" t="s">
        <v>14</v>
      </c>
      <c r="N134" s="17">
        <v>12</v>
      </c>
      <c r="O134" s="17" t="s">
        <v>13</v>
      </c>
      <c r="P134" s="18">
        <v>0</v>
      </c>
      <c r="Q134" s="19">
        <v>12</v>
      </c>
      <c r="R134" s="18" t="s">
        <v>13</v>
      </c>
      <c r="S134" s="18">
        <v>0</v>
      </c>
      <c r="T134" s="18" t="s">
        <v>14</v>
      </c>
      <c r="U134" s="20">
        <v>15</v>
      </c>
      <c r="V134" s="18" t="s">
        <v>13</v>
      </c>
      <c r="W134" s="21">
        <v>0</v>
      </c>
      <c r="X134" s="22" t="s">
        <v>606</v>
      </c>
      <c r="Y134" s="106" t="s">
        <v>2376</v>
      </c>
      <c r="Z134" s="47">
        <v>37</v>
      </c>
    </row>
    <row r="135" spans="1:26" ht="18" customHeight="1">
      <c r="A135" s="44">
        <f>VLOOKUP(Z135,貼付け!A:C,2,0)</f>
        <v>89</v>
      </c>
      <c r="B135" s="10" t="s">
        <v>2248</v>
      </c>
      <c r="C135" s="10" t="s">
        <v>75</v>
      </c>
      <c r="D135" s="10" t="s">
        <v>76</v>
      </c>
      <c r="E135" s="11" t="s">
        <v>77</v>
      </c>
      <c r="F135" s="11" t="s">
        <v>78</v>
      </c>
      <c r="G135" s="12" t="s">
        <v>12</v>
      </c>
      <c r="H135" s="114" t="s">
        <v>16</v>
      </c>
      <c r="I135" s="12" t="s">
        <v>2504</v>
      </c>
      <c r="J135" s="14">
        <v>9</v>
      </c>
      <c r="K135" s="15" t="s">
        <v>13</v>
      </c>
      <c r="L135" s="16">
        <v>0</v>
      </c>
      <c r="M135" s="17" t="s">
        <v>14</v>
      </c>
      <c r="N135" s="17">
        <v>12</v>
      </c>
      <c r="O135" s="17" t="s">
        <v>13</v>
      </c>
      <c r="P135" s="18">
        <v>0</v>
      </c>
      <c r="Q135" s="19">
        <v>12</v>
      </c>
      <c r="R135" s="18" t="s">
        <v>13</v>
      </c>
      <c r="S135" s="18">
        <v>0</v>
      </c>
      <c r="T135" s="18" t="s">
        <v>14</v>
      </c>
      <c r="U135" s="20">
        <v>17</v>
      </c>
      <c r="V135" s="18" t="s">
        <v>13</v>
      </c>
      <c r="W135" s="21">
        <v>0</v>
      </c>
      <c r="X135" s="22" t="s">
        <v>605</v>
      </c>
      <c r="Y135" s="106" t="s">
        <v>2505</v>
      </c>
      <c r="Z135" s="47">
        <v>167</v>
      </c>
    </row>
    <row r="136" spans="1:26" ht="18" customHeight="1">
      <c r="A136" s="44">
        <f>VLOOKUP(Z136,貼付け!A:C,2,0)</f>
        <v>3095</v>
      </c>
      <c r="B136" s="10" t="s">
        <v>2203</v>
      </c>
      <c r="C136" s="10" t="s">
        <v>2201</v>
      </c>
      <c r="D136" s="10" t="s">
        <v>159</v>
      </c>
      <c r="E136" s="11" t="s">
        <v>2202</v>
      </c>
      <c r="F136" s="11" t="s">
        <v>20</v>
      </c>
      <c r="G136" s="12" t="s">
        <v>12</v>
      </c>
      <c r="H136" s="114" t="s">
        <v>16</v>
      </c>
      <c r="I136" s="111" t="s">
        <v>2205</v>
      </c>
      <c r="J136" s="14">
        <v>9</v>
      </c>
      <c r="K136" s="15" t="s">
        <v>13</v>
      </c>
      <c r="L136" s="16">
        <v>0</v>
      </c>
      <c r="M136" s="17" t="s">
        <v>14</v>
      </c>
      <c r="N136" s="17">
        <v>15</v>
      </c>
      <c r="O136" s="17" t="s">
        <v>13</v>
      </c>
      <c r="P136" s="18">
        <v>30</v>
      </c>
      <c r="Q136" s="19"/>
      <c r="R136" s="18"/>
      <c r="S136" s="18"/>
      <c r="T136" s="18"/>
      <c r="U136" s="20"/>
      <c r="V136" s="18"/>
      <c r="W136" s="21"/>
      <c r="X136" s="22" t="s">
        <v>2341</v>
      </c>
      <c r="Y136" s="106" t="s">
        <v>2631</v>
      </c>
      <c r="Z136" s="47">
        <v>10</v>
      </c>
    </row>
    <row r="137" spans="1:26" ht="18" customHeight="1">
      <c r="A137" s="44">
        <f>VLOOKUP(Z137,貼付け!A:C,2,0)</f>
        <v>2069</v>
      </c>
      <c r="B137" s="10" t="s">
        <v>157</v>
      </c>
      <c r="C137" s="10" t="s">
        <v>158</v>
      </c>
      <c r="D137" s="10" t="s">
        <v>159</v>
      </c>
      <c r="E137" s="11" t="s">
        <v>160</v>
      </c>
      <c r="F137" s="11" t="s">
        <v>20</v>
      </c>
      <c r="G137" s="12" t="s">
        <v>12</v>
      </c>
      <c r="H137" s="114" t="s">
        <v>16</v>
      </c>
      <c r="I137" s="111" t="s">
        <v>161</v>
      </c>
      <c r="J137" s="14">
        <v>11</v>
      </c>
      <c r="K137" s="15" t="s">
        <v>13</v>
      </c>
      <c r="L137" s="16">
        <v>0</v>
      </c>
      <c r="M137" s="17" t="s">
        <v>14</v>
      </c>
      <c r="N137" s="17">
        <v>12</v>
      </c>
      <c r="O137" s="17" t="s">
        <v>13</v>
      </c>
      <c r="P137" s="18">
        <v>0</v>
      </c>
      <c r="Q137" s="19"/>
      <c r="R137" s="18"/>
      <c r="S137" s="18"/>
      <c r="T137" s="18"/>
      <c r="U137" s="20"/>
      <c r="V137" s="18"/>
      <c r="W137" s="21"/>
      <c r="X137" s="22"/>
      <c r="Y137" s="106" t="s">
        <v>2356</v>
      </c>
      <c r="Z137" s="47">
        <v>21</v>
      </c>
    </row>
    <row r="138" spans="1:26" ht="18" customHeight="1">
      <c r="A138" s="44">
        <f>VLOOKUP(Z138,貼付け!A:C,2,0)</f>
        <v>832</v>
      </c>
      <c r="B138" s="10" t="s">
        <v>179</v>
      </c>
      <c r="C138" s="10" t="s">
        <v>180</v>
      </c>
      <c r="D138" s="10" t="s">
        <v>159</v>
      </c>
      <c r="E138" s="11" t="s">
        <v>181</v>
      </c>
      <c r="F138" s="11" t="s">
        <v>20</v>
      </c>
      <c r="G138" s="12" t="s">
        <v>15</v>
      </c>
      <c r="H138" s="114" t="s">
        <v>17</v>
      </c>
      <c r="I138" s="12" t="s">
        <v>607</v>
      </c>
      <c r="J138" s="14">
        <v>10</v>
      </c>
      <c r="K138" s="15" t="s">
        <v>13</v>
      </c>
      <c r="L138" s="16">
        <v>0</v>
      </c>
      <c r="M138" s="17" t="s">
        <v>14</v>
      </c>
      <c r="N138" s="17">
        <v>12</v>
      </c>
      <c r="O138" s="17" t="s">
        <v>13</v>
      </c>
      <c r="P138" s="18">
        <v>0</v>
      </c>
      <c r="Q138" s="19">
        <v>12</v>
      </c>
      <c r="R138" s="18" t="s">
        <v>13</v>
      </c>
      <c r="S138" s="18">
        <v>0</v>
      </c>
      <c r="T138" s="18" t="s">
        <v>14</v>
      </c>
      <c r="U138" s="20">
        <v>16</v>
      </c>
      <c r="V138" s="18" t="s">
        <v>13</v>
      </c>
      <c r="W138" s="21">
        <v>0</v>
      </c>
      <c r="X138" s="22" t="s">
        <v>2370</v>
      </c>
      <c r="Y138" s="106" t="s">
        <v>2692</v>
      </c>
      <c r="Z138" s="47">
        <v>31</v>
      </c>
    </row>
    <row r="139" spans="1:26" ht="18" customHeight="1">
      <c r="A139" s="44">
        <f>VLOOKUP(Z139,貼付け!A:C,2,0)</f>
        <v>1899</v>
      </c>
      <c r="B139" s="10" t="s">
        <v>2133</v>
      </c>
      <c r="C139" s="10" t="s">
        <v>2131</v>
      </c>
      <c r="D139" s="10" t="s">
        <v>159</v>
      </c>
      <c r="E139" s="11" t="s">
        <v>2132</v>
      </c>
      <c r="F139" s="11" t="s">
        <v>20</v>
      </c>
      <c r="G139" s="12" t="s">
        <v>1084</v>
      </c>
      <c r="H139" s="115" t="s">
        <v>1120</v>
      </c>
      <c r="I139" s="12" t="s">
        <v>2135</v>
      </c>
      <c r="J139" s="14">
        <v>9</v>
      </c>
      <c r="K139" s="15" t="s">
        <v>13</v>
      </c>
      <c r="L139" s="16">
        <v>0</v>
      </c>
      <c r="M139" s="17" t="s">
        <v>14</v>
      </c>
      <c r="N139" s="17">
        <v>12</v>
      </c>
      <c r="O139" s="17" t="s">
        <v>13</v>
      </c>
      <c r="P139" s="18">
        <v>0</v>
      </c>
      <c r="Q139" s="19"/>
      <c r="R139" s="18"/>
      <c r="S139" s="18"/>
      <c r="T139" s="18"/>
      <c r="U139" s="20"/>
      <c r="V139" s="18"/>
      <c r="W139" s="21"/>
      <c r="X139" s="22"/>
      <c r="Y139" s="106" t="s">
        <v>16</v>
      </c>
      <c r="Z139" s="47">
        <v>55</v>
      </c>
    </row>
    <row r="140" spans="1:26" ht="18" customHeight="1">
      <c r="A140" s="44">
        <f>VLOOKUP(Z140,貼付け!A:C,2,0)</f>
        <v>2260</v>
      </c>
      <c r="B140" s="10" t="s">
        <v>559</v>
      </c>
      <c r="C140" s="10" t="s">
        <v>986</v>
      </c>
      <c r="D140" s="10" t="s">
        <v>159</v>
      </c>
      <c r="E140" s="11" t="s">
        <v>987</v>
      </c>
      <c r="F140" s="11" t="s">
        <v>20</v>
      </c>
      <c r="G140" s="12" t="s">
        <v>15</v>
      </c>
      <c r="H140" s="114" t="s">
        <v>17</v>
      </c>
      <c r="I140" s="12" t="s">
        <v>988</v>
      </c>
      <c r="J140" s="14"/>
      <c r="K140" s="15"/>
      <c r="L140" s="16"/>
      <c r="M140" s="17"/>
      <c r="N140" s="17"/>
      <c r="O140" s="17"/>
      <c r="P140" s="18"/>
      <c r="Q140" s="19">
        <v>15</v>
      </c>
      <c r="R140" s="18" t="s">
        <v>13</v>
      </c>
      <c r="S140" s="18">
        <v>0</v>
      </c>
      <c r="T140" s="18" t="s">
        <v>14</v>
      </c>
      <c r="U140" s="20">
        <v>18</v>
      </c>
      <c r="V140" s="18" t="s">
        <v>13</v>
      </c>
      <c r="W140" s="21">
        <v>0</v>
      </c>
      <c r="X140" s="22" t="s">
        <v>2597</v>
      </c>
      <c r="Y140" s="106" t="s">
        <v>1577</v>
      </c>
      <c r="Z140" s="47">
        <v>251</v>
      </c>
    </row>
    <row r="141" spans="1:26" ht="18" customHeight="1">
      <c r="A141" s="44">
        <f>VLOOKUP(Z141,貼付け!A:C,2,0)</f>
        <v>2171</v>
      </c>
      <c r="B141" s="10" t="s">
        <v>303</v>
      </c>
      <c r="C141" s="10" t="s">
        <v>304</v>
      </c>
      <c r="D141" s="10" t="s">
        <v>305</v>
      </c>
      <c r="E141" s="11" t="s">
        <v>306</v>
      </c>
      <c r="F141" s="11" t="s">
        <v>29</v>
      </c>
      <c r="G141" s="12" t="s">
        <v>12</v>
      </c>
      <c r="H141" s="114" t="s">
        <v>16</v>
      </c>
      <c r="I141" s="12" t="s">
        <v>307</v>
      </c>
      <c r="J141" s="14">
        <v>8</v>
      </c>
      <c r="K141" s="15" t="s">
        <v>13</v>
      </c>
      <c r="L141" s="16">
        <v>0</v>
      </c>
      <c r="M141" s="17" t="s">
        <v>14</v>
      </c>
      <c r="N141" s="17">
        <v>12</v>
      </c>
      <c r="O141" s="17" t="s">
        <v>13</v>
      </c>
      <c r="P141" s="18">
        <v>0</v>
      </c>
      <c r="Q141" s="19">
        <v>12</v>
      </c>
      <c r="R141" s="18" t="s">
        <v>13</v>
      </c>
      <c r="S141" s="18">
        <v>0</v>
      </c>
      <c r="T141" s="18" t="s">
        <v>14</v>
      </c>
      <c r="U141" s="20">
        <v>14</v>
      </c>
      <c r="V141" s="18" t="s">
        <v>13</v>
      </c>
      <c r="W141" s="21">
        <v>0</v>
      </c>
      <c r="X141" s="22"/>
      <c r="Y141" s="106" t="s">
        <v>2463</v>
      </c>
      <c r="Z141" s="47">
        <v>127</v>
      </c>
    </row>
    <row r="142" spans="1:26" ht="18" customHeight="1">
      <c r="A142" s="44">
        <f>VLOOKUP(Z142,貼付け!A:C,2,0)</f>
        <v>1292</v>
      </c>
      <c r="B142" s="10" t="s">
        <v>513</v>
      </c>
      <c r="C142" s="10" t="s">
        <v>406</v>
      </c>
      <c r="D142" s="10" t="s">
        <v>305</v>
      </c>
      <c r="E142" s="11" t="s">
        <v>2750</v>
      </c>
      <c r="F142" s="11" t="s">
        <v>29</v>
      </c>
      <c r="G142" s="12" t="s">
        <v>12</v>
      </c>
      <c r="H142" s="115" t="s">
        <v>16</v>
      </c>
      <c r="I142" s="12" t="s">
        <v>817</v>
      </c>
      <c r="J142" s="14">
        <v>8</v>
      </c>
      <c r="K142" s="15" t="s">
        <v>13</v>
      </c>
      <c r="L142" s="16">
        <v>30</v>
      </c>
      <c r="M142" s="17" t="s">
        <v>14</v>
      </c>
      <c r="N142" s="17">
        <v>10</v>
      </c>
      <c r="O142" s="17" t="s">
        <v>13</v>
      </c>
      <c r="P142" s="18">
        <v>0</v>
      </c>
      <c r="Q142" s="19"/>
      <c r="R142" s="18"/>
      <c r="S142" s="18"/>
      <c r="T142" s="18"/>
      <c r="U142" s="20"/>
      <c r="V142" s="18"/>
      <c r="W142" s="21"/>
      <c r="X142" s="22" t="s">
        <v>2216</v>
      </c>
      <c r="Y142" s="106" t="s">
        <v>16</v>
      </c>
      <c r="Z142" s="47">
        <v>235</v>
      </c>
    </row>
    <row r="143" spans="1:26" ht="18" customHeight="1">
      <c r="A143" s="44">
        <f>VLOOKUP(Z143,貼付け!A:C,2,0)</f>
        <v>830</v>
      </c>
      <c r="B143" s="10" t="s">
        <v>520</v>
      </c>
      <c r="C143" s="10" t="s">
        <v>906</v>
      </c>
      <c r="D143" s="10" t="s">
        <v>305</v>
      </c>
      <c r="E143" s="11" t="s">
        <v>2999</v>
      </c>
      <c r="F143" s="11" t="s">
        <v>192</v>
      </c>
      <c r="G143" s="12" t="s">
        <v>12</v>
      </c>
      <c r="H143" s="114" t="s">
        <v>16</v>
      </c>
      <c r="I143" s="12" t="s">
        <v>907</v>
      </c>
      <c r="J143" s="14">
        <v>8</v>
      </c>
      <c r="K143" s="15" t="s">
        <v>13</v>
      </c>
      <c r="L143" s="16">
        <v>30</v>
      </c>
      <c r="M143" s="17" t="s">
        <v>14</v>
      </c>
      <c r="N143" s="17">
        <v>12</v>
      </c>
      <c r="O143" s="17" t="s">
        <v>13</v>
      </c>
      <c r="P143" s="18">
        <v>30</v>
      </c>
      <c r="Q143" s="19"/>
      <c r="R143" s="18"/>
      <c r="S143" s="18"/>
      <c r="T143" s="18"/>
      <c r="U143" s="20"/>
      <c r="V143" s="18"/>
      <c r="W143" s="21"/>
      <c r="X143" s="22"/>
      <c r="Y143" s="106" t="s">
        <v>3000</v>
      </c>
      <c r="Z143" s="47">
        <v>293</v>
      </c>
    </row>
    <row r="144" spans="1:26" ht="18" customHeight="1">
      <c r="A144" s="44">
        <f>VLOOKUP(Z144,貼付け!A:C,2,0)</f>
        <v>2898</v>
      </c>
      <c r="B144" s="10" t="s">
        <v>2280</v>
      </c>
      <c r="C144" s="10" t="s">
        <v>452</v>
      </c>
      <c r="D144" s="10" t="s">
        <v>305</v>
      </c>
      <c r="E144" s="11" t="s">
        <v>3001</v>
      </c>
      <c r="F144" s="11" t="s">
        <v>39</v>
      </c>
      <c r="G144" s="12" t="s">
        <v>15</v>
      </c>
      <c r="H144" s="114" t="s">
        <v>17</v>
      </c>
      <c r="I144" s="12" t="s">
        <v>3002</v>
      </c>
      <c r="J144" s="14">
        <v>9</v>
      </c>
      <c r="K144" s="15" t="s">
        <v>13</v>
      </c>
      <c r="L144" s="16">
        <v>0</v>
      </c>
      <c r="M144" s="17" t="s">
        <v>14</v>
      </c>
      <c r="N144" s="17">
        <v>12</v>
      </c>
      <c r="O144" s="17" t="s">
        <v>13</v>
      </c>
      <c r="P144" s="18">
        <v>0</v>
      </c>
      <c r="Q144" s="19">
        <v>13</v>
      </c>
      <c r="R144" s="18" t="s">
        <v>13</v>
      </c>
      <c r="S144" s="18">
        <v>0</v>
      </c>
      <c r="T144" s="18" t="s">
        <v>14</v>
      </c>
      <c r="U144" s="20">
        <v>16</v>
      </c>
      <c r="V144" s="18" t="s">
        <v>13</v>
      </c>
      <c r="W144" s="21">
        <v>0</v>
      </c>
      <c r="X144" s="22"/>
      <c r="Y144" s="106" t="s">
        <v>2993</v>
      </c>
      <c r="Z144" s="47">
        <v>318</v>
      </c>
    </row>
    <row r="145" spans="1:26" ht="18" customHeight="1">
      <c r="A145" s="44">
        <f>VLOOKUP(Z145,貼付け!A:C,2,0)</f>
        <v>816</v>
      </c>
      <c r="B145" s="10" t="s">
        <v>539</v>
      </c>
      <c r="C145" s="10" t="s">
        <v>908</v>
      </c>
      <c r="D145" s="10" t="s">
        <v>173</v>
      </c>
      <c r="E145" s="11" t="s">
        <v>909</v>
      </c>
      <c r="F145" s="11" t="s">
        <v>20</v>
      </c>
      <c r="G145" s="12" t="s">
        <v>15</v>
      </c>
      <c r="H145" s="114" t="s">
        <v>17</v>
      </c>
      <c r="I145" s="12" t="s">
        <v>910</v>
      </c>
      <c r="J145" s="14">
        <v>9</v>
      </c>
      <c r="K145" s="15" t="s">
        <v>13</v>
      </c>
      <c r="L145" s="16">
        <v>0</v>
      </c>
      <c r="M145" s="17" t="s">
        <v>14</v>
      </c>
      <c r="N145" s="17">
        <v>12</v>
      </c>
      <c r="O145" s="17" t="s">
        <v>13</v>
      </c>
      <c r="P145" s="18">
        <v>0</v>
      </c>
      <c r="Q145" s="19">
        <v>13</v>
      </c>
      <c r="R145" s="18" t="s">
        <v>13</v>
      </c>
      <c r="S145" s="18">
        <v>0</v>
      </c>
      <c r="T145" s="18" t="s">
        <v>14</v>
      </c>
      <c r="U145" s="20">
        <v>16</v>
      </c>
      <c r="V145" s="18" t="s">
        <v>13</v>
      </c>
      <c r="W145" s="21">
        <v>0</v>
      </c>
      <c r="X145" s="22" t="s">
        <v>963</v>
      </c>
      <c r="Y145" s="106" t="s">
        <v>2367</v>
      </c>
      <c r="Z145" s="47">
        <v>28</v>
      </c>
    </row>
    <row r="146" spans="1:26" ht="18" customHeight="1">
      <c r="A146" s="44">
        <f>VLOOKUP(Z146,貼付け!A:C,2,0)</f>
        <v>818</v>
      </c>
      <c r="B146" s="10" t="s">
        <v>171</v>
      </c>
      <c r="C146" s="10" t="s">
        <v>172</v>
      </c>
      <c r="D146" s="10" t="s">
        <v>173</v>
      </c>
      <c r="E146" s="11" t="s">
        <v>174</v>
      </c>
      <c r="F146" s="11" t="s">
        <v>20</v>
      </c>
      <c r="G146" s="12" t="s">
        <v>15</v>
      </c>
      <c r="H146" s="114" t="s">
        <v>17</v>
      </c>
      <c r="I146" s="12" t="s">
        <v>608</v>
      </c>
      <c r="J146" s="14">
        <v>10</v>
      </c>
      <c r="K146" s="15" t="s">
        <v>13</v>
      </c>
      <c r="L146" s="16">
        <v>0</v>
      </c>
      <c r="M146" s="17" t="s">
        <v>14</v>
      </c>
      <c r="N146" s="17">
        <v>12</v>
      </c>
      <c r="O146" s="17" t="s">
        <v>13</v>
      </c>
      <c r="P146" s="18">
        <v>0</v>
      </c>
      <c r="Q146" s="19">
        <v>12</v>
      </c>
      <c r="R146" s="18" t="s">
        <v>13</v>
      </c>
      <c r="S146" s="18">
        <v>0</v>
      </c>
      <c r="T146" s="18" t="s">
        <v>14</v>
      </c>
      <c r="U146" s="20">
        <v>16</v>
      </c>
      <c r="V146" s="18" t="s">
        <v>13</v>
      </c>
      <c r="W146" s="21">
        <v>0</v>
      </c>
      <c r="X146" s="22"/>
      <c r="Y146" s="106" t="s">
        <v>2692</v>
      </c>
      <c r="Z146" s="47">
        <v>30</v>
      </c>
    </row>
    <row r="147" spans="1:26" ht="18" customHeight="1">
      <c r="A147" s="44">
        <f>VLOOKUP(Z147,貼付け!A:C,2,0)</f>
        <v>85</v>
      </c>
      <c r="B147" s="10" t="s">
        <v>488</v>
      </c>
      <c r="C147" s="10" t="s">
        <v>822</v>
      </c>
      <c r="D147" s="10" t="s">
        <v>56</v>
      </c>
      <c r="E147" s="11" t="s">
        <v>681</v>
      </c>
      <c r="F147" s="11" t="s">
        <v>52</v>
      </c>
      <c r="G147" s="12" t="s">
        <v>12</v>
      </c>
      <c r="H147" s="114" t="s">
        <v>16</v>
      </c>
      <c r="I147" s="12" t="s">
        <v>682</v>
      </c>
      <c r="J147" s="14">
        <v>9</v>
      </c>
      <c r="K147" s="15" t="s">
        <v>13</v>
      </c>
      <c r="L147" s="16">
        <v>0</v>
      </c>
      <c r="M147" s="17" t="s">
        <v>14</v>
      </c>
      <c r="N147" s="17">
        <v>12</v>
      </c>
      <c r="O147" s="17" t="s">
        <v>13</v>
      </c>
      <c r="P147" s="18">
        <v>0</v>
      </c>
      <c r="Q147" s="19">
        <v>12</v>
      </c>
      <c r="R147" s="18" t="s">
        <v>13</v>
      </c>
      <c r="S147" s="18">
        <v>0</v>
      </c>
      <c r="T147" s="18" t="s">
        <v>14</v>
      </c>
      <c r="U147" s="20">
        <v>15</v>
      </c>
      <c r="V147" s="18" t="s">
        <v>13</v>
      </c>
      <c r="W147" s="21">
        <v>0</v>
      </c>
      <c r="X147" s="22" t="s">
        <v>683</v>
      </c>
      <c r="Y147" s="106" t="s">
        <v>3062</v>
      </c>
      <c r="Z147" s="47">
        <v>99</v>
      </c>
    </row>
    <row r="148" spans="1:26" ht="18" customHeight="1">
      <c r="A148" s="44">
        <f>VLOOKUP(Z148,貼付け!A:C,2,0)</f>
        <v>3064</v>
      </c>
      <c r="B148" s="10" t="s">
        <v>2179</v>
      </c>
      <c r="C148" s="10" t="s">
        <v>2177</v>
      </c>
      <c r="D148" s="10" t="s">
        <v>56</v>
      </c>
      <c r="E148" s="11" t="s">
        <v>2178</v>
      </c>
      <c r="F148" s="11" t="s">
        <v>20</v>
      </c>
      <c r="G148" s="12" t="s">
        <v>15</v>
      </c>
      <c r="H148" s="114" t="s">
        <v>17</v>
      </c>
      <c r="I148" s="12" t="s">
        <v>3003</v>
      </c>
      <c r="J148" s="14">
        <v>9</v>
      </c>
      <c r="K148" s="15" t="s">
        <v>13</v>
      </c>
      <c r="L148" s="16">
        <v>0</v>
      </c>
      <c r="M148" s="17" t="s">
        <v>14</v>
      </c>
      <c r="N148" s="17">
        <v>12</v>
      </c>
      <c r="O148" s="17" t="s">
        <v>13</v>
      </c>
      <c r="P148" s="18">
        <v>0</v>
      </c>
      <c r="Q148" s="19">
        <v>12</v>
      </c>
      <c r="R148" s="18" t="s">
        <v>13</v>
      </c>
      <c r="S148" s="18">
        <v>0</v>
      </c>
      <c r="T148" s="18" t="s">
        <v>14</v>
      </c>
      <c r="U148" s="20">
        <v>17</v>
      </c>
      <c r="V148" s="18" t="s">
        <v>13</v>
      </c>
      <c r="W148" s="21">
        <v>0</v>
      </c>
      <c r="X148" s="22"/>
      <c r="Y148" s="106" t="s">
        <v>16</v>
      </c>
      <c r="Z148" s="47">
        <v>143</v>
      </c>
    </row>
    <row r="149" spans="1:26" ht="18" customHeight="1">
      <c r="A149" s="44">
        <f>VLOOKUP(Z149,貼付け!A:C,2,0)</f>
        <v>2396</v>
      </c>
      <c r="B149" s="10" t="s">
        <v>1902</v>
      </c>
      <c r="C149" s="10" t="s">
        <v>820</v>
      </c>
      <c r="D149" s="10" t="s">
        <v>56</v>
      </c>
      <c r="E149" s="11" t="s">
        <v>1901</v>
      </c>
      <c r="F149" s="11" t="s">
        <v>20</v>
      </c>
      <c r="G149" s="12" t="s">
        <v>15</v>
      </c>
      <c r="H149" s="114" t="s">
        <v>17</v>
      </c>
      <c r="I149" s="12" t="s">
        <v>821</v>
      </c>
      <c r="J149" s="14">
        <v>9</v>
      </c>
      <c r="K149" s="15" t="s">
        <v>13</v>
      </c>
      <c r="L149" s="16">
        <v>0</v>
      </c>
      <c r="M149" s="17" t="s">
        <v>14</v>
      </c>
      <c r="N149" s="17">
        <v>12</v>
      </c>
      <c r="O149" s="17" t="s">
        <v>13</v>
      </c>
      <c r="P149" s="18">
        <v>0</v>
      </c>
      <c r="Q149" s="19">
        <v>12</v>
      </c>
      <c r="R149" s="18" t="s">
        <v>13</v>
      </c>
      <c r="S149" s="18">
        <v>0</v>
      </c>
      <c r="T149" s="18" t="s">
        <v>14</v>
      </c>
      <c r="U149" s="20">
        <v>17</v>
      </c>
      <c r="V149" s="18" t="s">
        <v>13</v>
      </c>
      <c r="W149" s="21">
        <v>0</v>
      </c>
      <c r="X149" s="22" t="s">
        <v>2217</v>
      </c>
      <c r="Y149" s="106" t="s">
        <v>16</v>
      </c>
      <c r="Z149" s="47">
        <v>144</v>
      </c>
    </row>
    <row r="150" spans="1:26" ht="18" customHeight="1">
      <c r="A150" s="44">
        <f>VLOOKUP(Z150,貼付け!A:C,2,0)</f>
        <v>1917</v>
      </c>
      <c r="B150" s="10" t="s">
        <v>509</v>
      </c>
      <c r="C150" s="10" t="s">
        <v>752</v>
      </c>
      <c r="D150" s="10" t="s">
        <v>56</v>
      </c>
      <c r="E150" s="11" t="s">
        <v>2488</v>
      </c>
      <c r="F150" s="11" t="s">
        <v>20</v>
      </c>
      <c r="G150" s="12" t="s">
        <v>12</v>
      </c>
      <c r="H150" s="114" t="s">
        <v>16</v>
      </c>
      <c r="I150" s="111" t="s">
        <v>753</v>
      </c>
      <c r="J150" s="14">
        <v>8</v>
      </c>
      <c r="K150" s="15" t="s">
        <v>13</v>
      </c>
      <c r="L150" s="16">
        <v>0</v>
      </c>
      <c r="M150" s="17" t="s">
        <v>14</v>
      </c>
      <c r="N150" s="17">
        <v>14</v>
      </c>
      <c r="O150" s="17" t="s">
        <v>13</v>
      </c>
      <c r="P150" s="18">
        <v>0</v>
      </c>
      <c r="Q150" s="19"/>
      <c r="R150" s="18"/>
      <c r="S150" s="18"/>
      <c r="T150" s="18"/>
      <c r="U150" s="20"/>
      <c r="V150" s="18"/>
      <c r="W150" s="21"/>
      <c r="X150" s="22" t="s">
        <v>2489</v>
      </c>
      <c r="Y150" s="106" t="s">
        <v>2745</v>
      </c>
      <c r="Z150" s="47">
        <v>154</v>
      </c>
    </row>
    <row r="151" spans="1:26" ht="18" customHeight="1">
      <c r="A151" s="44">
        <f>VLOOKUP(Z151,貼付け!A:C,2,0)</f>
        <v>990</v>
      </c>
      <c r="B151" s="10" t="s">
        <v>175</v>
      </c>
      <c r="C151" s="10" t="s">
        <v>176</v>
      </c>
      <c r="D151" s="10" t="s">
        <v>56</v>
      </c>
      <c r="E151" s="11" t="s">
        <v>177</v>
      </c>
      <c r="F151" s="11" t="s">
        <v>20</v>
      </c>
      <c r="G151" s="12" t="s">
        <v>12</v>
      </c>
      <c r="H151" s="114" t="s">
        <v>16</v>
      </c>
      <c r="I151" s="12" t="s">
        <v>178</v>
      </c>
      <c r="J151" s="14">
        <v>9</v>
      </c>
      <c r="K151" s="15" t="s">
        <v>13</v>
      </c>
      <c r="L151" s="16">
        <v>30</v>
      </c>
      <c r="M151" s="17" t="s">
        <v>14</v>
      </c>
      <c r="N151" s="17">
        <v>12</v>
      </c>
      <c r="O151" s="17" t="s">
        <v>13</v>
      </c>
      <c r="P151" s="18">
        <v>0</v>
      </c>
      <c r="Q151" s="19">
        <v>12</v>
      </c>
      <c r="R151" s="18" t="s">
        <v>13</v>
      </c>
      <c r="S151" s="18">
        <v>0</v>
      </c>
      <c r="T151" s="18" t="s">
        <v>14</v>
      </c>
      <c r="U151" s="20">
        <v>14</v>
      </c>
      <c r="V151" s="18" t="s">
        <v>13</v>
      </c>
      <c r="W151" s="21">
        <v>0</v>
      </c>
      <c r="X151" s="22" t="s">
        <v>609</v>
      </c>
      <c r="Y151" s="106" t="s">
        <v>2747</v>
      </c>
      <c r="Z151" s="47">
        <v>168</v>
      </c>
    </row>
    <row r="152" spans="1:26" ht="18" customHeight="1">
      <c r="A152" s="44">
        <f>VLOOKUP(Z152,貼付け!A:C,2,0)</f>
        <v>388</v>
      </c>
      <c r="B152" s="10" t="s">
        <v>1115</v>
      </c>
      <c r="C152" s="10" t="s">
        <v>750</v>
      </c>
      <c r="D152" s="10" t="s">
        <v>56</v>
      </c>
      <c r="E152" s="11" t="s">
        <v>818</v>
      </c>
      <c r="F152" s="11" t="s">
        <v>29</v>
      </c>
      <c r="G152" s="12" t="s">
        <v>12</v>
      </c>
      <c r="H152" s="114" t="s">
        <v>16</v>
      </c>
      <c r="I152" s="12" t="s">
        <v>819</v>
      </c>
      <c r="J152" s="14">
        <v>9</v>
      </c>
      <c r="K152" s="15" t="s">
        <v>13</v>
      </c>
      <c r="L152" s="16">
        <v>0</v>
      </c>
      <c r="M152" s="17" t="s">
        <v>14</v>
      </c>
      <c r="N152" s="17">
        <v>12</v>
      </c>
      <c r="O152" s="17" t="s">
        <v>13</v>
      </c>
      <c r="P152" s="18">
        <v>0</v>
      </c>
      <c r="Q152" s="19">
        <v>12</v>
      </c>
      <c r="R152" s="18" t="s">
        <v>13</v>
      </c>
      <c r="S152" s="18">
        <v>0</v>
      </c>
      <c r="T152" s="18" t="s">
        <v>14</v>
      </c>
      <c r="U152" s="20">
        <v>15</v>
      </c>
      <c r="V152" s="18" t="s">
        <v>13</v>
      </c>
      <c r="W152" s="21">
        <v>0</v>
      </c>
      <c r="X152" s="22"/>
      <c r="Y152" s="106" t="s">
        <v>16</v>
      </c>
      <c r="Z152" s="47">
        <v>323</v>
      </c>
    </row>
    <row r="153" spans="1:26" ht="18" customHeight="1">
      <c r="A153" s="44">
        <f>VLOOKUP(Z153,貼付け!A:C,2,0)</f>
        <v>229</v>
      </c>
      <c r="B153" s="10" t="s">
        <v>2719</v>
      </c>
      <c r="C153" s="10" t="s">
        <v>404</v>
      </c>
      <c r="D153" s="10" t="s">
        <v>215</v>
      </c>
      <c r="E153" s="11" t="s">
        <v>2720</v>
      </c>
      <c r="F153" s="11" t="s">
        <v>20</v>
      </c>
      <c r="G153" s="12" t="s">
        <v>12</v>
      </c>
      <c r="H153" s="114" t="s">
        <v>16</v>
      </c>
      <c r="I153" s="12" t="s">
        <v>405</v>
      </c>
      <c r="J153" s="14">
        <v>9</v>
      </c>
      <c r="K153" s="15" t="s">
        <v>13</v>
      </c>
      <c r="L153" s="16">
        <v>0</v>
      </c>
      <c r="M153" s="17" t="s">
        <v>14</v>
      </c>
      <c r="N153" s="17">
        <v>12</v>
      </c>
      <c r="O153" s="17" t="s">
        <v>13</v>
      </c>
      <c r="P153" s="18">
        <v>0</v>
      </c>
      <c r="Q153" s="19">
        <v>13</v>
      </c>
      <c r="R153" s="18" t="s">
        <v>13</v>
      </c>
      <c r="S153" s="18">
        <v>0</v>
      </c>
      <c r="T153" s="18" t="s">
        <v>14</v>
      </c>
      <c r="U153" s="20">
        <v>16</v>
      </c>
      <c r="V153" s="18" t="s">
        <v>13</v>
      </c>
      <c r="W153" s="21">
        <v>0</v>
      </c>
      <c r="X153" s="22"/>
      <c r="Y153" s="106" t="s">
        <v>2721</v>
      </c>
      <c r="Z153" s="47">
        <v>200</v>
      </c>
    </row>
    <row r="154" spans="1:26" ht="18" customHeight="1">
      <c r="A154" s="44">
        <f>VLOOKUP(Z154,貼付け!A:C,2,0)</f>
        <v>2767</v>
      </c>
      <c r="B154" s="10" t="s">
        <v>536</v>
      </c>
      <c r="C154" s="10" t="s">
        <v>941</v>
      </c>
      <c r="D154" s="10" t="s">
        <v>215</v>
      </c>
      <c r="E154" s="11" t="s">
        <v>942</v>
      </c>
      <c r="F154" s="11" t="s">
        <v>20</v>
      </c>
      <c r="G154" s="12" t="s">
        <v>12</v>
      </c>
      <c r="H154" s="114" t="s">
        <v>16</v>
      </c>
      <c r="I154" s="12" t="s">
        <v>943</v>
      </c>
      <c r="J154" s="14">
        <v>9</v>
      </c>
      <c r="K154" s="15" t="s">
        <v>13</v>
      </c>
      <c r="L154" s="16">
        <v>30</v>
      </c>
      <c r="M154" s="17" t="s">
        <v>14</v>
      </c>
      <c r="N154" s="17">
        <v>15</v>
      </c>
      <c r="O154" s="17" t="s">
        <v>13</v>
      </c>
      <c r="P154" s="18">
        <v>30</v>
      </c>
      <c r="Q154" s="19"/>
      <c r="R154" s="18"/>
      <c r="S154" s="18"/>
      <c r="T154" s="18"/>
      <c r="U154" s="20"/>
      <c r="V154" s="18"/>
      <c r="W154" s="21"/>
      <c r="X154" s="22" t="s">
        <v>2541</v>
      </c>
      <c r="Y154" s="106" t="s">
        <v>2542</v>
      </c>
      <c r="Z154" s="47">
        <v>204</v>
      </c>
    </row>
    <row r="155" spans="1:26" ht="18" customHeight="1">
      <c r="A155" s="44">
        <f>VLOOKUP(Z155,貼付け!A:C,2,0)</f>
        <v>2533</v>
      </c>
      <c r="B155" s="10" t="s">
        <v>548</v>
      </c>
      <c r="C155" s="10" t="s">
        <v>404</v>
      </c>
      <c r="D155" s="10" t="s">
        <v>215</v>
      </c>
      <c r="E155" s="11" t="s">
        <v>1116</v>
      </c>
      <c r="F155" s="11" t="s">
        <v>20</v>
      </c>
      <c r="G155" s="12" t="s">
        <v>12</v>
      </c>
      <c r="H155" s="114" t="s">
        <v>16</v>
      </c>
      <c r="I155" s="111" t="s">
        <v>911</v>
      </c>
      <c r="J155" s="14"/>
      <c r="K155" s="15"/>
      <c r="L155" s="16"/>
      <c r="M155" s="17"/>
      <c r="N155" s="17"/>
      <c r="O155" s="17"/>
      <c r="P155" s="18"/>
      <c r="Q155" s="19">
        <v>12</v>
      </c>
      <c r="R155" s="18" t="s">
        <v>13</v>
      </c>
      <c r="S155" s="18">
        <v>0</v>
      </c>
      <c r="T155" s="18" t="s">
        <v>14</v>
      </c>
      <c r="U155" s="20">
        <v>13</v>
      </c>
      <c r="V155" s="18" t="s">
        <v>13</v>
      </c>
      <c r="W155" s="21">
        <v>0</v>
      </c>
      <c r="X155" s="22" t="s">
        <v>912</v>
      </c>
      <c r="Y155" s="106" t="s">
        <v>3063</v>
      </c>
      <c r="Z155" s="47">
        <v>224</v>
      </c>
    </row>
    <row r="156" spans="1:26" ht="18" customHeight="1">
      <c r="A156" s="44">
        <f>VLOOKUP(Z156,貼付け!A:C,2,0)</f>
        <v>37</v>
      </c>
      <c r="B156" s="10" t="s">
        <v>277</v>
      </c>
      <c r="C156" s="10" t="s">
        <v>2171</v>
      </c>
      <c r="D156" s="10" t="s">
        <v>215</v>
      </c>
      <c r="E156" s="11" t="s">
        <v>279</v>
      </c>
      <c r="F156" s="11" t="s">
        <v>78</v>
      </c>
      <c r="G156" s="12" t="s">
        <v>12</v>
      </c>
      <c r="H156" s="114" t="s">
        <v>16</v>
      </c>
      <c r="I156" s="12" t="s">
        <v>280</v>
      </c>
      <c r="J156" s="14"/>
      <c r="K156" s="15"/>
      <c r="L156" s="16"/>
      <c r="M156" s="17"/>
      <c r="N156" s="17"/>
      <c r="O156" s="17"/>
      <c r="P156" s="18"/>
      <c r="Q156" s="19">
        <v>14</v>
      </c>
      <c r="R156" s="18" t="s">
        <v>13</v>
      </c>
      <c r="S156" s="18">
        <v>0</v>
      </c>
      <c r="T156" s="18" t="s">
        <v>14</v>
      </c>
      <c r="U156" s="20">
        <v>16</v>
      </c>
      <c r="V156" s="18" t="s">
        <v>13</v>
      </c>
      <c r="W156" s="21">
        <v>0</v>
      </c>
      <c r="X156" s="22" t="s">
        <v>610</v>
      </c>
      <c r="Y156" s="106" t="s">
        <v>16</v>
      </c>
      <c r="Z156" s="47">
        <v>254</v>
      </c>
    </row>
    <row r="157" spans="1:26" ht="18" customHeight="1">
      <c r="A157" s="44">
        <f>VLOOKUP(Z157,貼付け!A:C,2,0)</f>
        <v>597</v>
      </c>
      <c r="B157" s="10" t="s">
        <v>213</v>
      </c>
      <c r="C157" s="10" t="s">
        <v>214</v>
      </c>
      <c r="D157" s="10" t="s">
        <v>215</v>
      </c>
      <c r="E157" s="11" t="s">
        <v>216</v>
      </c>
      <c r="F157" s="11" t="s">
        <v>20</v>
      </c>
      <c r="G157" s="12" t="s">
        <v>12</v>
      </c>
      <c r="H157" s="114" t="s">
        <v>16</v>
      </c>
      <c r="I157" s="12" t="s">
        <v>217</v>
      </c>
      <c r="J157" s="14">
        <v>9</v>
      </c>
      <c r="K157" s="15" t="s">
        <v>13</v>
      </c>
      <c r="L157" s="16">
        <v>0</v>
      </c>
      <c r="M157" s="17" t="s">
        <v>14</v>
      </c>
      <c r="N157" s="17">
        <v>12</v>
      </c>
      <c r="O157" s="17" t="s">
        <v>13</v>
      </c>
      <c r="P157" s="18">
        <v>0</v>
      </c>
      <c r="Q157" s="19">
        <v>12</v>
      </c>
      <c r="R157" s="18" t="s">
        <v>13</v>
      </c>
      <c r="S157" s="18">
        <v>0</v>
      </c>
      <c r="T157" s="18" t="s">
        <v>14</v>
      </c>
      <c r="U157" s="20">
        <v>16</v>
      </c>
      <c r="V157" s="18" t="s">
        <v>13</v>
      </c>
      <c r="W157" s="21">
        <v>0</v>
      </c>
      <c r="X157" s="22"/>
      <c r="Y157" s="106" t="s">
        <v>16</v>
      </c>
      <c r="Z157" s="47">
        <v>287</v>
      </c>
    </row>
    <row r="158" spans="1:26" ht="18" customHeight="1">
      <c r="A158" s="44">
        <f>VLOOKUP(Z158,貼付け!A:C,2,0)</f>
        <v>1681</v>
      </c>
      <c r="B158" s="10" t="s">
        <v>121</v>
      </c>
      <c r="C158" s="10" t="s">
        <v>122</v>
      </c>
      <c r="D158" s="10" t="s">
        <v>123</v>
      </c>
      <c r="E158" s="11" t="s">
        <v>2392</v>
      </c>
      <c r="F158" s="11" t="s">
        <v>78</v>
      </c>
      <c r="G158" s="12" t="s">
        <v>12</v>
      </c>
      <c r="H158" s="114" t="s">
        <v>16</v>
      </c>
      <c r="I158" s="12" t="s">
        <v>1095</v>
      </c>
      <c r="J158" s="14">
        <v>9</v>
      </c>
      <c r="K158" s="15" t="s">
        <v>13</v>
      </c>
      <c r="L158" s="16">
        <v>0</v>
      </c>
      <c r="M158" s="17" t="s">
        <v>14</v>
      </c>
      <c r="N158" s="17">
        <v>12</v>
      </c>
      <c r="O158" s="17" t="s">
        <v>13</v>
      </c>
      <c r="P158" s="18">
        <v>0</v>
      </c>
      <c r="Q158" s="19">
        <v>12</v>
      </c>
      <c r="R158" s="18" t="s">
        <v>13</v>
      </c>
      <c r="S158" s="18">
        <v>0</v>
      </c>
      <c r="T158" s="18" t="s">
        <v>14</v>
      </c>
      <c r="U158" s="20">
        <v>21</v>
      </c>
      <c r="V158" s="18" t="s">
        <v>13</v>
      </c>
      <c r="W158" s="21">
        <v>0</v>
      </c>
      <c r="X158" s="22"/>
      <c r="Y158" s="106" t="s">
        <v>16</v>
      </c>
      <c r="Z158" s="47">
        <v>59</v>
      </c>
    </row>
    <row r="159" spans="1:26" ht="18" customHeight="1">
      <c r="A159" s="44">
        <f>VLOOKUP(Z159,貼付け!A:C,2,0)</f>
        <v>1929</v>
      </c>
      <c r="B159" s="10" t="s">
        <v>2400</v>
      </c>
      <c r="C159" s="10" t="s">
        <v>122</v>
      </c>
      <c r="D159" s="10" t="s">
        <v>123</v>
      </c>
      <c r="E159" s="11" t="s">
        <v>754</v>
      </c>
      <c r="F159" s="11" t="s">
        <v>20</v>
      </c>
      <c r="G159" s="12" t="s">
        <v>12</v>
      </c>
      <c r="H159" s="114" t="s">
        <v>16</v>
      </c>
      <c r="I159" s="12" t="s">
        <v>856</v>
      </c>
      <c r="J159" s="14">
        <v>9</v>
      </c>
      <c r="K159" s="15" t="s">
        <v>13</v>
      </c>
      <c r="L159" s="16">
        <v>30</v>
      </c>
      <c r="M159" s="17" t="s">
        <v>14</v>
      </c>
      <c r="N159" s="17">
        <v>11</v>
      </c>
      <c r="O159" s="17" t="s">
        <v>13</v>
      </c>
      <c r="P159" s="18">
        <v>0</v>
      </c>
      <c r="Q159" s="19"/>
      <c r="R159" s="18"/>
      <c r="S159" s="18"/>
      <c r="T159" s="18"/>
      <c r="U159" s="20"/>
      <c r="V159" s="18"/>
      <c r="W159" s="21"/>
      <c r="X159" s="22" t="s">
        <v>756</v>
      </c>
      <c r="Y159" s="106" t="s">
        <v>2401</v>
      </c>
      <c r="Z159" s="47">
        <v>70</v>
      </c>
    </row>
    <row r="160" spans="1:26" ht="18" customHeight="1">
      <c r="A160" s="44">
        <f>VLOOKUP(Z160,貼付け!A:C,2,0)</f>
        <v>435</v>
      </c>
      <c r="B160" s="10" t="s">
        <v>375</v>
      </c>
      <c r="C160" s="10" t="s">
        <v>1056</v>
      </c>
      <c r="D160" s="10" t="s">
        <v>123</v>
      </c>
      <c r="E160" s="11" t="s">
        <v>2405</v>
      </c>
      <c r="F160" s="11" t="s">
        <v>20</v>
      </c>
      <c r="G160" s="12" t="s">
        <v>12</v>
      </c>
      <c r="H160" s="114" t="s">
        <v>16</v>
      </c>
      <c r="I160" s="12" t="s">
        <v>613</v>
      </c>
      <c r="J160" s="14">
        <v>8</v>
      </c>
      <c r="K160" s="15" t="s">
        <v>13</v>
      </c>
      <c r="L160" s="16">
        <v>30</v>
      </c>
      <c r="M160" s="17" t="s">
        <v>14</v>
      </c>
      <c r="N160" s="17">
        <v>12</v>
      </c>
      <c r="O160" s="17" t="s">
        <v>13</v>
      </c>
      <c r="P160" s="18">
        <v>0</v>
      </c>
      <c r="Q160" s="19">
        <v>15</v>
      </c>
      <c r="R160" s="18" t="s">
        <v>13</v>
      </c>
      <c r="S160" s="18">
        <v>30</v>
      </c>
      <c r="T160" s="18" t="s">
        <v>14</v>
      </c>
      <c r="U160" s="20">
        <v>19</v>
      </c>
      <c r="V160" s="18" t="s">
        <v>13</v>
      </c>
      <c r="W160" s="21">
        <v>0</v>
      </c>
      <c r="X160" s="22" t="s">
        <v>2406</v>
      </c>
      <c r="Y160" s="106" t="s">
        <v>2642</v>
      </c>
      <c r="Z160" s="47">
        <v>72</v>
      </c>
    </row>
    <row r="161" spans="1:26" ht="18" customHeight="1">
      <c r="A161" s="44">
        <f>VLOOKUP(Z161,貼付け!A:C,2,0)</f>
        <v>1024</v>
      </c>
      <c r="B161" s="10" t="s">
        <v>265</v>
      </c>
      <c r="C161" s="10" t="s">
        <v>266</v>
      </c>
      <c r="D161" s="10" t="s">
        <v>123</v>
      </c>
      <c r="E161" s="11" t="s">
        <v>2460</v>
      </c>
      <c r="F161" s="11" t="s">
        <v>29</v>
      </c>
      <c r="G161" s="12" t="s">
        <v>12</v>
      </c>
      <c r="H161" s="114" t="s">
        <v>16</v>
      </c>
      <c r="I161" s="12" t="s">
        <v>267</v>
      </c>
      <c r="J161" s="14">
        <v>8</v>
      </c>
      <c r="K161" s="15" t="s">
        <v>13</v>
      </c>
      <c r="L161" s="16">
        <v>30</v>
      </c>
      <c r="M161" s="17" t="s">
        <v>14</v>
      </c>
      <c r="N161" s="17">
        <v>14</v>
      </c>
      <c r="O161" s="17" t="s">
        <v>13</v>
      </c>
      <c r="P161" s="18">
        <v>30</v>
      </c>
      <c r="Q161" s="19"/>
      <c r="R161" s="18"/>
      <c r="S161" s="18"/>
      <c r="T161" s="18"/>
      <c r="U161" s="20"/>
      <c r="V161" s="18"/>
      <c r="W161" s="21"/>
      <c r="X161" s="22" t="s">
        <v>611</v>
      </c>
      <c r="Y161" s="106" t="s">
        <v>2656</v>
      </c>
      <c r="Z161" s="47">
        <v>120</v>
      </c>
    </row>
    <row r="162" spans="1:26" ht="18" customHeight="1">
      <c r="A162" s="44">
        <f>VLOOKUP(Z162,貼付け!A:C,2,0)</f>
        <v>2423</v>
      </c>
      <c r="B162" s="10" t="s">
        <v>360</v>
      </c>
      <c r="C162" s="10" t="s">
        <v>266</v>
      </c>
      <c r="D162" s="10" t="s">
        <v>123</v>
      </c>
      <c r="E162" s="11" t="s">
        <v>361</v>
      </c>
      <c r="F162" s="11" t="s">
        <v>20</v>
      </c>
      <c r="G162" s="12" t="s">
        <v>15</v>
      </c>
      <c r="H162" s="114" t="s">
        <v>17</v>
      </c>
      <c r="I162" s="12" t="s">
        <v>362</v>
      </c>
      <c r="J162" s="14">
        <v>9</v>
      </c>
      <c r="K162" s="15" t="s">
        <v>13</v>
      </c>
      <c r="L162" s="16">
        <v>0</v>
      </c>
      <c r="M162" s="17" t="s">
        <v>14</v>
      </c>
      <c r="N162" s="17">
        <v>12</v>
      </c>
      <c r="O162" s="17" t="s">
        <v>13</v>
      </c>
      <c r="P162" s="18">
        <v>30</v>
      </c>
      <c r="Q162" s="19"/>
      <c r="R162" s="18"/>
      <c r="S162" s="18"/>
      <c r="T162" s="18"/>
      <c r="U162" s="20"/>
      <c r="V162" s="18"/>
      <c r="W162" s="21"/>
      <c r="X162" s="22" t="s">
        <v>612</v>
      </c>
      <c r="Y162" s="106" t="s">
        <v>684</v>
      </c>
      <c r="Z162" s="47">
        <v>164</v>
      </c>
    </row>
    <row r="163" spans="1:26" ht="18" customHeight="1">
      <c r="A163" s="44">
        <f>VLOOKUP(Z163,貼付け!A:C,2,0)</f>
        <v>2678</v>
      </c>
      <c r="B163" s="10" t="s">
        <v>2516</v>
      </c>
      <c r="C163" s="10" t="s">
        <v>339</v>
      </c>
      <c r="D163" s="10" t="s">
        <v>123</v>
      </c>
      <c r="E163" s="11" t="s">
        <v>340</v>
      </c>
      <c r="F163" s="11" t="s">
        <v>20</v>
      </c>
      <c r="G163" s="12" t="s">
        <v>12</v>
      </c>
      <c r="H163" s="114" t="s">
        <v>16</v>
      </c>
      <c r="I163" s="12" t="s">
        <v>944</v>
      </c>
      <c r="J163" s="14">
        <v>9</v>
      </c>
      <c r="K163" s="15" t="s">
        <v>13</v>
      </c>
      <c r="L163" s="16">
        <v>30</v>
      </c>
      <c r="M163" s="17" t="s">
        <v>14</v>
      </c>
      <c r="N163" s="17">
        <v>12</v>
      </c>
      <c r="O163" s="17" t="s">
        <v>13</v>
      </c>
      <c r="P163" s="18">
        <v>0</v>
      </c>
      <c r="Q163" s="19">
        <v>13</v>
      </c>
      <c r="R163" s="18" t="s">
        <v>13</v>
      </c>
      <c r="S163" s="18">
        <v>0</v>
      </c>
      <c r="T163" s="18" t="s">
        <v>14</v>
      </c>
      <c r="U163" s="20">
        <v>16</v>
      </c>
      <c r="V163" s="18" t="s">
        <v>13</v>
      </c>
      <c r="W163" s="21">
        <v>30</v>
      </c>
      <c r="X163" s="22" t="s">
        <v>720</v>
      </c>
      <c r="Y163" s="106" t="s">
        <v>3064</v>
      </c>
      <c r="Z163" s="47">
        <v>181</v>
      </c>
    </row>
    <row r="164" spans="1:26" ht="18" customHeight="1">
      <c r="A164" s="44">
        <f>VLOOKUP(Z164,貼付け!A:C,2,0)</f>
        <v>3033</v>
      </c>
      <c r="B164" s="10" t="s">
        <v>1984</v>
      </c>
      <c r="C164" s="10" t="s">
        <v>1982</v>
      </c>
      <c r="D164" s="10" t="s">
        <v>123</v>
      </c>
      <c r="E164" s="11" t="s">
        <v>1983</v>
      </c>
      <c r="F164" s="11" t="s">
        <v>29</v>
      </c>
      <c r="G164" s="12" t="s">
        <v>15</v>
      </c>
      <c r="H164" s="114" t="s">
        <v>17</v>
      </c>
      <c r="I164" s="12" t="s">
        <v>1986</v>
      </c>
      <c r="J164" s="14">
        <v>10</v>
      </c>
      <c r="K164" s="15" t="s">
        <v>13</v>
      </c>
      <c r="L164" s="16">
        <v>0</v>
      </c>
      <c r="M164" s="17" t="s">
        <v>14</v>
      </c>
      <c r="N164" s="17">
        <v>12</v>
      </c>
      <c r="O164" s="17" t="s">
        <v>13</v>
      </c>
      <c r="P164" s="18">
        <v>0</v>
      </c>
      <c r="Q164" s="19">
        <v>12</v>
      </c>
      <c r="R164" s="18" t="s">
        <v>13</v>
      </c>
      <c r="S164" s="18">
        <v>0</v>
      </c>
      <c r="T164" s="18" t="s">
        <v>14</v>
      </c>
      <c r="U164" s="20">
        <v>16</v>
      </c>
      <c r="V164" s="18" t="s">
        <v>13</v>
      </c>
      <c r="W164" s="21">
        <v>0</v>
      </c>
      <c r="X164" s="22" t="s">
        <v>2233</v>
      </c>
      <c r="Y164" s="106" t="s">
        <v>2291</v>
      </c>
      <c r="Z164" s="47">
        <v>225</v>
      </c>
    </row>
    <row r="165" spans="1:26" ht="18" customHeight="1">
      <c r="A165" s="44">
        <f>VLOOKUP(Z165,貼付け!A:C,2,0)</f>
        <v>1025</v>
      </c>
      <c r="B165" s="10" t="s">
        <v>407</v>
      </c>
      <c r="C165" s="10" t="s">
        <v>2729</v>
      </c>
      <c r="D165" s="10" t="s">
        <v>123</v>
      </c>
      <c r="E165" s="11" t="s">
        <v>2730</v>
      </c>
      <c r="F165" s="11" t="s">
        <v>52</v>
      </c>
      <c r="G165" s="12" t="s">
        <v>15</v>
      </c>
      <c r="H165" s="115" t="s">
        <v>17</v>
      </c>
      <c r="I165" s="12" t="s">
        <v>2731</v>
      </c>
      <c r="J165" s="14">
        <v>9</v>
      </c>
      <c r="K165" s="15" t="s">
        <v>13</v>
      </c>
      <c r="L165" s="16">
        <v>0</v>
      </c>
      <c r="M165" s="17" t="s">
        <v>14</v>
      </c>
      <c r="N165" s="17">
        <v>12</v>
      </c>
      <c r="O165" s="17" t="s">
        <v>13</v>
      </c>
      <c r="P165" s="18">
        <v>0</v>
      </c>
      <c r="Q165" s="19">
        <v>13</v>
      </c>
      <c r="R165" s="18" t="s">
        <v>13</v>
      </c>
      <c r="S165" s="18">
        <v>0</v>
      </c>
      <c r="T165" s="18" t="s">
        <v>14</v>
      </c>
      <c r="U165" s="20">
        <v>16</v>
      </c>
      <c r="V165" s="18" t="s">
        <v>13</v>
      </c>
      <c r="W165" s="21">
        <v>0</v>
      </c>
      <c r="X165" s="22" t="s">
        <v>614</v>
      </c>
      <c r="Y165" s="106" t="s">
        <v>2732</v>
      </c>
      <c r="Z165" s="47">
        <v>275</v>
      </c>
    </row>
    <row r="166" spans="1:26" ht="18" customHeight="1">
      <c r="A166" s="44">
        <f>VLOOKUP(Z166,貼付け!A:C,2,0)</f>
        <v>2089</v>
      </c>
      <c r="B166" s="10" t="s">
        <v>2275</v>
      </c>
      <c r="C166" s="10" t="s">
        <v>3004</v>
      </c>
      <c r="D166" s="10" t="s">
        <v>113</v>
      </c>
      <c r="E166" s="11" t="s">
        <v>3005</v>
      </c>
      <c r="F166" s="11" t="s">
        <v>20</v>
      </c>
      <c r="G166" s="12" t="s">
        <v>12</v>
      </c>
      <c r="H166" s="114" t="s">
        <v>16</v>
      </c>
      <c r="I166" s="12" t="s">
        <v>3006</v>
      </c>
      <c r="J166" s="14">
        <v>8</v>
      </c>
      <c r="K166" s="15" t="s">
        <v>13</v>
      </c>
      <c r="L166" s="16">
        <v>30</v>
      </c>
      <c r="M166" s="17" t="s">
        <v>14</v>
      </c>
      <c r="N166" s="17">
        <v>12</v>
      </c>
      <c r="O166" s="17" t="s">
        <v>13</v>
      </c>
      <c r="P166" s="18">
        <v>30</v>
      </c>
      <c r="Q166" s="19"/>
      <c r="R166" s="18"/>
      <c r="S166" s="18"/>
      <c r="T166" s="18"/>
      <c r="U166" s="20"/>
      <c r="V166" s="18"/>
      <c r="W166" s="21"/>
      <c r="X166" s="22" t="s">
        <v>3007</v>
      </c>
      <c r="Y166" s="106" t="s">
        <v>3065</v>
      </c>
      <c r="Z166" s="47">
        <v>9</v>
      </c>
    </row>
    <row r="167" spans="1:26" ht="18" customHeight="1">
      <c r="A167" s="44">
        <f>VLOOKUP(Z167,貼付け!A:C,2,0)</f>
        <v>169</v>
      </c>
      <c r="B167" s="10" t="s">
        <v>111</v>
      </c>
      <c r="C167" s="10" t="s">
        <v>112</v>
      </c>
      <c r="D167" s="10" t="s">
        <v>113</v>
      </c>
      <c r="E167" s="11" t="s">
        <v>114</v>
      </c>
      <c r="F167" s="11" t="s">
        <v>29</v>
      </c>
      <c r="G167" s="12" t="s">
        <v>12</v>
      </c>
      <c r="H167" s="115" t="s">
        <v>16</v>
      </c>
      <c r="I167" s="12" t="s">
        <v>615</v>
      </c>
      <c r="J167" s="14">
        <v>9</v>
      </c>
      <c r="K167" s="15" t="s">
        <v>13</v>
      </c>
      <c r="L167" s="16">
        <v>0</v>
      </c>
      <c r="M167" s="17" t="s">
        <v>14</v>
      </c>
      <c r="N167" s="17">
        <v>12</v>
      </c>
      <c r="O167" s="17" t="s">
        <v>13</v>
      </c>
      <c r="P167" s="18">
        <v>0</v>
      </c>
      <c r="Q167" s="19">
        <v>13</v>
      </c>
      <c r="R167" s="18" t="s">
        <v>13</v>
      </c>
      <c r="S167" s="18">
        <v>0</v>
      </c>
      <c r="T167" s="18" t="s">
        <v>14</v>
      </c>
      <c r="U167" s="20">
        <v>16</v>
      </c>
      <c r="V167" s="18" t="s">
        <v>13</v>
      </c>
      <c r="W167" s="21">
        <v>0</v>
      </c>
      <c r="X167" s="22"/>
      <c r="Y167" s="106" t="s">
        <v>16</v>
      </c>
      <c r="Z167" s="47">
        <v>105</v>
      </c>
    </row>
    <row r="168" spans="1:26" ht="18" customHeight="1">
      <c r="A168" s="44">
        <f>VLOOKUP(Z168,貼付け!A:C,2,0)</f>
        <v>1541</v>
      </c>
      <c r="B168" s="10" t="s">
        <v>542</v>
      </c>
      <c r="C168" s="10" t="s">
        <v>914</v>
      </c>
      <c r="D168" s="10" t="s">
        <v>113</v>
      </c>
      <c r="E168" s="11" t="s">
        <v>2557</v>
      </c>
      <c r="F168" s="11" t="s">
        <v>39</v>
      </c>
      <c r="G168" s="12" t="s">
        <v>12</v>
      </c>
      <c r="H168" s="114" t="s">
        <v>16</v>
      </c>
      <c r="I168" s="12" t="s">
        <v>945</v>
      </c>
      <c r="J168" s="14">
        <v>9</v>
      </c>
      <c r="K168" s="15" t="s">
        <v>13</v>
      </c>
      <c r="L168" s="16">
        <v>0</v>
      </c>
      <c r="M168" s="17" t="s">
        <v>14</v>
      </c>
      <c r="N168" s="17">
        <v>12</v>
      </c>
      <c r="O168" s="17" t="s">
        <v>13</v>
      </c>
      <c r="P168" s="18">
        <v>0</v>
      </c>
      <c r="Q168" s="19">
        <v>12</v>
      </c>
      <c r="R168" s="18" t="s">
        <v>13</v>
      </c>
      <c r="S168" s="18">
        <v>0</v>
      </c>
      <c r="T168" s="18" t="s">
        <v>14</v>
      </c>
      <c r="U168" s="20">
        <v>18</v>
      </c>
      <c r="V168" s="18" t="s">
        <v>13</v>
      </c>
      <c r="W168" s="21">
        <v>0</v>
      </c>
      <c r="X168" s="22"/>
      <c r="Y168" s="106" t="s">
        <v>16</v>
      </c>
      <c r="Z168" s="47">
        <v>219</v>
      </c>
    </row>
    <row r="169" spans="1:26" ht="18" customHeight="1">
      <c r="A169" s="44">
        <f>VLOOKUP(Z169,貼付け!A:C,2,0)</f>
        <v>2238</v>
      </c>
      <c r="B169" s="10" t="s">
        <v>440</v>
      </c>
      <c r="C169" s="10" t="s">
        <v>441</v>
      </c>
      <c r="D169" s="10" t="s">
        <v>113</v>
      </c>
      <c r="E169" s="11" t="s">
        <v>442</v>
      </c>
      <c r="F169" s="11" t="s">
        <v>20</v>
      </c>
      <c r="G169" s="12" t="s">
        <v>12</v>
      </c>
      <c r="H169" s="114" t="s">
        <v>16</v>
      </c>
      <c r="I169" s="12" t="s">
        <v>443</v>
      </c>
      <c r="J169" s="14"/>
      <c r="K169" s="15"/>
      <c r="L169" s="16"/>
      <c r="M169" s="17"/>
      <c r="N169" s="17"/>
      <c r="O169" s="17"/>
      <c r="P169" s="18"/>
      <c r="Q169" s="19">
        <v>13</v>
      </c>
      <c r="R169" s="18" t="s">
        <v>13</v>
      </c>
      <c r="S169" s="18">
        <v>0</v>
      </c>
      <c r="T169" s="18" t="s">
        <v>14</v>
      </c>
      <c r="U169" s="20">
        <v>19</v>
      </c>
      <c r="V169" s="18" t="s">
        <v>13</v>
      </c>
      <c r="W169" s="21">
        <v>15</v>
      </c>
      <c r="X169" s="22"/>
      <c r="Y169" s="106" t="s">
        <v>16</v>
      </c>
      <c r="Z169" s="47">
        <v>341</v>
      </c>
    </row>
    <row r="170" spans="1:26" ht="18" customHeight="1">
      <c r="A170" s="44">
        <f>VLOOKUP(Z170,貼付け!A:C,2,0)</f>
        <v>927</v>
      </c>
      <c r="B170" s="10" t="s">
        <v>493</v>
      </c>
      <c r="C170" s="10" t="s">
        <v>723</v>
      </c>
      <c r="D170" s="10" t="s">
        <v>38</v>
      </c>
      <c r="E170" s="11" t="s">
        <v>2345</v>
      </c>
      <c r="F170" s="11" t="s">
        <v>39</v>
      </c>
      <c r="G170" s="12" t="s">
        <v>12</v>
      </c>
      <c r="H170" s="114" t="s">
        <v>16</v>
      </c>
      <c r="I170" s="12" t="s">
        <v>915</v>
      </c>
      <c r="J170" s="14"/>
      <c r="K170" s="15"/>
      <c r="L170" s="16"/>
      <c r="M170" s="17"/>
      <c r="N170" s="17"/>
      <c r="O170" s="17"/>
      <c r="P170" s="18"/>
      <c r="Q170" s="19">
        <v>12</v>
      </c>
      <c r="R170" s="18" t="s">
        <v>13</v>
      </c>
      <c r="S170" s="18">
        <v>30</v>
      </c>
      <c r="T170" s="18" t="s">
        <v>14</v>
      </c>
      <c r="U170" s="20">
        <v>16</v>
      </c>
      <c r="V170" s="18" t="s">
        <v>13</v>
      </c>
      <c r="W170" s="21">
        <v>30</v>
      </c>
      <c r="X170" s="22" t="s">
        <v>2346</v>
      </c>
      <c r="Y170" s="106" t="s">
        <v>2961</v>
      </c>
      <c r="Z170" s="47">
        <v>12</v>
      </c>
    </row>
    <row r="171" spans="1:26" ht="18" customHeight="1">
      <c r="A171" s="44">
        <f>VLOOKUP(Z171,貼付け!A:C,2,0)</f>
        <v>932</v>
      </c>
      <c r="B171" s="10" t="s">
        <v>1737</v>
      </c>
      <c r="C171" s="10" t="s">
        <v>1735</v>
      </c>
      <c r="D171" s="10" t="s">
        <v>38</v>
      </c>
      <c r="E171" s="11" t="s">
        <v>1736</v>
      </c>
      <c r="F171" s="11" t="s">
        <v>52</v>
      </c>
      <c r="G171" s="12" t="s">
        <v>12</v>
      </c>
      <c r="H171" s="114" t="s">
        <v>16</v>
      </c>
      <c r="I171" s="12" t="s">
        <v>1740</v>
      </c>
      <c r="J171" s="14">
        <v>9</v>
      </c>
      <c r="K171" s="15" t="s">
        <v>13</v>
      </c>
      <c r="L171" s="16">
        <v>0</v>
      </c>
      <c r="M171" s="17" t="s">
        <v>14</v>
      </c>
      <c r="N171" s="17">
        <v>12</v>
      </c>
      <c r="O171" s="17" t="s">
        <v>13</v>
      </c>
      <c r="P171" s="18">
        <v>0</v>
      </c>
      <c r="Q171" s="19"/>
      <c r="R171" s="18"/>
      <c r="S171" s="18"/>
      <c r="T171" s="18"/>
      <c r="U171" s="20"/>
      <c r="V171" s="18"/>
      <c r="W171" s="21"/>
      <c r="X171" s="22" t="s">
        <v>2218</v>
      </c>
      <c r="Y171" s="106" t="s">
        <v>1742</v>
      </c>
      <c r="Z171" s="47">
        <v>122</v>
      </c>
    </row>
    <row r="172" spans="1:26" ht="18" customHeight="1">
      <c r="A172" s="44">
        <f>VLOOKUP(Z172,貼付け!A:C,2,0)</f>
        <v>914</v>
      </c>
      <c r="B172" s="10" t="s">
        <v>2263</v>
      </c>
      <c r="C172" s="10" t="s">
        <v>2496</v>
      </c>
      <c r="D172" s="10" t="s">
        <v>38</v>
      </c>
      <c r="E172" s="11" t="s">
        <v>2663</v>
      </c>
      <c r="F172" s="11" t="s">
        <v>29</v>
      </c>
      <c r="G172" s="12" t="s">
        <v>15</v>
      </c>
      <c r="H172" s="114" t="s">
        <v>17</v>
      </c>
      <c r="I172" s="12" t="s">
        <v>2498</v>
      </c>
      <c r="J172" s="14">
        <v>9</v>
      </c>
      <c r="K172" s="15" t="s">
        <v>13</v>
      </c>
      <c r="L172" s="16">
        <v>0</v>
      </c>
      <c r="M172" s="17" t="s">
        <v>14</v>
      </c>
      <c r="N172" s="17">
        <v>12</v>
      </c>
      <c r="O172" s="17" t="s">
        <v>13</v>
      </c>
      <c r="P172" s="18">
        <v>0</v>
      </c>
      <c r="Q172" s="19">
        <v>12</v>
      </c>
      <c r="R172" s="18" t="s">
        <v>13</v>
      </c>
      <c r="S172" s="18">
        <v>0</v>
      </c>
      <c r="T172" s="18" t="s">
        <v>14</v>
      </c>
      <c r="U172" s="20">
        <v>15</v>
      </c>
      <c r="V172" s="18" t="s">
        <v>13</v>
      </c>
      <c r="W172" s="21">
        <v>0</v>
      </c>
      <c r="X172" s="22"/>
      <c r="Y172" s="106" t="s">
        <v>2963</v>
      </c>
      <c r="Z172" s="47">
        <v>162</v>
      </c>
    </row>
    <row r="173" spans="1:26" ht="18" customHeight="1">
      <c r="A173" s="44">
        <f>VLOOKUP(Z173,貼付け!A:C,2,0)</f>
        <v>1228</v>
      </c>
      <c r="B173" s="10" t="s">
        <v>429</v>
      </c>
      <c r="C173" s="10" t="s">
        <v>430</v>
      </c>
      <c r="D173" s="10" t="s">
        <v>38</v>
      </c>
      <c r="E173" s="11" t="s">
        <v>431</v>
      </c>
      <c r="F173" s="11" t="s">
        <v>20</v>
      </c>
      <c r="G173" s="12" t="s">
        <v>12</v>
      </c>
      <c r="H173" s="114" t="s">
        <v>16</v>
      </c>
      <c r="I173" s="12" t="s">
        <v>432</v>
      </c>
      <c r="J173" s="14">
        <v>7</v>
      </c>
      <c r="K173" s="15" t="s">
        <v>13</v>
      </c>
      <c r="L173" s="16">
        <v>0</v>
      </c>
      <c r="M173" s="17" t="s">
        <v>14</v>
      </c>
      <c r="N173" s="17">
        <v>12</v>
      </c>
      <c r="O173" s="17" t="s">
        <v>13</v>
      </c>
      <c r="P173" s="18">
        <v>0</v>
      </c>
      <c r="Q173" s="19">
        <v>12</v>
      </c>
      <c r="R173" s="18" t="s">
        <v>13</v>
      </c>
      <c r="S173" s="18">
        <v>0</v>
      </c>
      <c r="T173" s="18" t="s">
        <v>14</v>
      </c>
      <c r="U173" s="20">
        <v>13</v>
      </c>
      <c r="V173" s="18" t="s">
        <v>13</v>
      </c>
      <c r="W173" s="21">
        <v>0</v>
      </c>
      <c r="X173" s="22"/>
      <c r="Y173" s="106" t="s">
        <v>2926</v>
      </c>
      <c r="Z173" s="47">
        <v>234</v>
      </c>
    </row>
    <row r="174" spans="1:26" ht="18" customHeight="1">
      <c r="A174" s="44">
        <f>VLOOKUP(Z174,貼付け!A:C,2,0)</f>
        <v>918</v>
      </c>
      <c r="B174" s="10" t="s">
        <v>252</v>
      </c>
      <c r="C174" s="10" t="s">
        <v>253</v>
      </c>
      <c r="D174" s="10" t="s">
        <v>38</v>
      </c>
      <c r="E174" s="11" t="s">
        <v>1062</v>
      </c>
      <c r="F174" s="11" t="s">
        <v>39</v>
      </c>
      <c r="G174" s="12" t="s">
        <v>12</v>
      </c>
      <c r="H174" s="114" t="s">
        <v>16</v>
      </c>
      <c r="I174" s="12" t="s">
        <v>254</v>
      </c>
      <c r="J174" s="14">
        <v>10</v>
      </c>
      <c r="K174" s="15" t="s">
        <v>13</v>
      </c>
      <c r="L174" s="16">
        <v>0</v>
      </c>
      <c r="M174" s="17" t="s">
        <v>14</v>
      </c>
      <c r="N174" s="17">
        <v>12</v>
      </c>
      <c r="O174" s="17" t="s">
        <v>13</v>
      </c>
      <c r="P174" s="18">
        <v>0</v>
      </c>
      <c r="Q174" s="19">
        <v>12</v>
      </c>
      <c r="R174" s="18" t="s">
        <v>13</v>
      </c>
      <c r="S174" s="18">
        <v>0</v>
      </c>
      <c r="T174" s="18" t="s">
        <v>14</v>
      </c>
      <c r="U174" s="20">
        <v>18</v>
      </c>
      <c r="V174" s="18" t="s">
        <v>13</v>
      </c>
      <c r="W174" s="21">
        <v>0</v>
      </c>
      <c r="X174" s="22" t="s">
        <v>857</v>
      </c>
      <c r="Y174" s="106" t="s">
        <v>2854</v>
      </c>
      <c r="Z174" s="47">
        <v>239</v>
      </c>
    </row>
    <row r="175" spans="1:26" ht="18" customHeight="1">
      <c r="A175" s="44">
        <f>VLOOKUP(Z175,貼付け!A:C,2,0)</f>
        <v>2990</v>
      </c>
      <c r="B175" s="10" t="s">
        <v>2053</v>
      </c>
      <c r="C175" s="10" t="s">
        <v>2051</v>
      </c>
      <c r="D175" s="10" t="s">
        <v>38</v>
      </c>
      <c r="E175" s="11" t="s">
        <v>2605</v>
      </c>
      <c r="F175" s="11" t="s">
        <v>29</v>
      </c>
      <c r="G175" s="12" t="s">
        <v>15</v>
      </c>
      <c r="H175" s="114" t="s">
        <v>17</v>
      </c>
      <c r="I175" s="12" t="s">
        <v>2054</v>
      </c>
      <c r="J175" s="14">
        <v>9</v>
      </c>
      <c r="K175" s="15" t="s">
        <v>13</v>
      </c>
      <c r="L175" s="16">
        <v>0</v>
      </c>
      <c r="M175" s="17" t="s">
        <v>14</v>
      </c>
      <c r="N175" s="17">
        <v>13</v>
      </c>
      <c r="O175" s="17" t="s">
        <v>13</v>
      </c>
      <c r="P175" s="18">
        <v>0</v>
      </c>
      <c r="Q175" s="19">
        <v>13</v>
      </c>
      <c r="R175" s="18" t="s">
        <v>13</v>
      </c>
      <c r="S175" s="18">
        <v>0</v>
      </c>
      <c r="T175" s="18" t="s">
        <v>14</v>
      </c>
      <c r="U175" s="20">
        <v>17</v>
      </c>
      <c r="V175" s="18" t="s">
        <v>13</v>
      </c>
      <c r="W175" s="21">
        <v>0</v>
      </c>
      <c r="X175" s="22" t="s">
        <v>2231</v>
      </c>
      <c r="Y175" s="106" t="s">
        <v>2056</v>
      </c>
      <c r="Z175" s="47">
        <v>258</v>
      </c>
    </row>
    <row r="176" spans="1:26" ht="18" customHeight="1">
      <c r="A176" s="44">
        <f>VLOOKUP(Z176,貼付け!A:C,2,0)</f>
        <v>2421</v>
      </c>
      <c r="B176" s="10" t="s">
        <v>36</v>
      </c>
      <c r="C176" s="10" t="s">
        <v>37</v>
      </c>
      <c r="D176" s="10" t="s">
        <v>38</v>
      </c>
      <c r="E176" s="11" t="s">
        <v>1061</v>
      </c>
      <c r="F176" s="11" t="s">
        <v>39</v>
      </c>
      <c r="G176" s="12" t="s">
        <v>12</v>
      </c>
      <c r="H176" s="114" t="s">
        <v>16</v>
      </c>
      <c r="I176" s="12" t="s">
        <v>40</v>
      </c>
      <c r="J176" s="14">
        <v>11</v>
      </c>
      <c r="K176" s="15" t="s">
        <v>13</v>
      </c>
      <c r="L176" s="16">
        <v>0</v>
      </c>
      <c r="M176" s="17" t="s">
        <v>14</v>
      </c>
      <c r="N176" s="17">
        <v>13</v>
      </c>
      <c r="O176" s="17" t="s">
        <v>13</v>
      </c>
      <c r="P176" s="18">
        <v>0</v>
      </c>
      <c r="Q176" s="19">
        <v>13</v>
      </c>
      <c r="R176" s="18" t="s">
        <v>13</v>
      </c>
      <c r="S176" s="18">
        <v>0</v>
      </c>
      <c r="T176" s="18" t="s">
        <v>14</v>
      </c>
      <c r="U176" s="20">
        <v>17</v>
      </c>
      <c r="V176" s="18" t="s">
        <v>13</v>
      </c>
      <c r="W176" s="21">
        <v>0</v>
      </c>
      <c r="X176" s="22" t="s">
        <v>616</v>
      </c>
      <c r="Y176" s="106" t="s">
        <v>3066</v>
      </c>
      <c r="Z176" s="47">
        <v>288</v>
      </c>
    </row>
    <row r="177" spans="1:26" ht="18" customHeight="1">
      <c r="A177" s="44">
        <f>VLOOKUP(Z177,貼付け!A:C,2,0)</f>
        <v>2267</v>
      </c>
      <c r="B177" s="10" t="s">
        <v>481</v>
      </c>
      <c r="C177" s="10" t="s">
        <v>721</v>
      </c>
      <c r="D177" s="10" t="s">
        <v>38</v>
      </c>
      <c r="E177" s="11" t="s">
        <v>722</v>
      </c>
      <c r="F177" s="11" t="s">
        <v>29</v>
      </c>
      <c r="G177" s="12" t="s">
        <v>12</v>
      </c>
      <c r="H177" s="115" t="s">
        <v>16</v>
      </c>
      <c r="I177" s="12" t="s">
        <v>3008</v>
      </c>
      <c r="J177" s="14">
        <v>8</v>
      </c>
      <c r="K177" s="15" t="s">
        <v>13</v>
      </c>
      <c r="L177" s="16">
        <v>0</v>
      </c>
      <c r="M177" s="17" t="s">
        <v>14</v>
      </c>
      <c r="N177" s="17">
        <v>12</v>
      </c>
      <c r="O177" s="17" t="s">
        <v>13</v>
      </c>
      <c r="P177" s="18">
        <v>0</v>
      </c>
      <c r="Q177" s="19">
        <v>12</v>
      </c>
      <c r="R177" s="18" t="s">
        <v>13</v>
      </c>
      <c r="S177" s="18">
        <v>0</v>
      </c>
      <c r="T177" s="18" t="s">
        <v>14</v>
      </c>
      <c r="U177" s="20">
        <v>14</v>
      </c>
      <c r="V177" s="18" t="s">
        <v>13</v>
      </c>
      <c r="W177" s="21">
        <v>0</v>
      </c>
      <c r="X177" s="22" t="s">
        <v>2223</v>
      </c>
      <c r="Y177" s="106" t="s">
        <v>3009</v>
      </c>
      <c r="Z177" s="47">
        <v>289</v>
      </c>
    </row>
    <row r="178" spans="1:26" ht="18" customHeight="1">
      <c r="A178" s="44">
        <f>VLOOKUP(Z178,貼付け!A:C,2,0)</f>
        <v>922</v>
      </c>
      <c r="B178" s="10" t="s">
        <v>3010</v>
      </c>
      <c r="C178" s="10" t="s">
        <v>2172</v>
      </c>
      <c r="D178" s="10" t="s">
        <v>38</v>
      </c>
      <c r="E178" s="11" t="s">
        <v>2173</v>
      </c>
      <c r="F178" s="11" t="s">
        <v>20</v>
      </c>
      <c r="G178" s="12" t="s">
        <v>12</v>
      </c>
      <c r="H178" s="114" t="s">
        <v>16</v>
      </c>
      <c r="I178" s="12" t="s">
        <v>2176</v>
      </c>
      <c r="J178" s="14">
        <v>9</v>
      </c>
      <c r="K178" s="15" t="s">
        <v>13</v>
      </c>
      <c r="L178" s="16">
        <v>0</v>
      </c>
      <c r="M178" s="17" t="s">
        <v>14</v>
      </c>
      <c r="N178" s="17">
        <v>12</v>
      </c>
      <c r="O178" s="17" t="s">
        <v>13</v>
      </c>
      <c r="P178" s="18">
        <v>30</v>
      </c>
      <c r="Q178" s="19"/>
      <c r="R178" s="18"/>
      <c r="S178" s="18"/>
      <c r="T178" s="18"/>
      <c r="U178" s="20"/>
      <c r="V178" s="18"/>
      <c r="W178" s="21"/>
      <c r="X178" s="22"/>
      <c r="Y178" s="106" t="s">
        <v>3011</v>
      </c>
      <c r="Z178" s="47">
        <v>325</v>
      </c>
    </row>
    <row r="179" spans="1:26" ht="18" customHeight="1">
      <c r="A179" s="44">
        <f>VLOOKUP(Z179,貼付け!A:C,2,0)</f>
        <v>117</v>
      </c>
      <c r="B179" s="10" t="s">
        <v>515</v>
      </c>
      <c r="C179" s="10" t="s">
        <v>825</v>
      </c>
      <c r="D179" s="10" t="s">
        <v>38</v>
      </c>
      <c r="E179" s="11" t="s">
        <v>826</v>
      </c>
      <c r="F179" s="11" t="s">
        <v>52</v>
      </c>
      <c r="G179" s="12" t="s">
        <v>12</v>
      </c>
      <c r="H179" s="114" t="s">
        <v>16</v>
      </c>
      <c r="I179" s="12" t="s">
        <v>827</v>
      </c>
      <c r="J179" s="14">
        <v>9</v>
      </c>
      <c r="K179" s="15" t="s">
        <v>13</v>
      </c>
      <c r="L179" s="16">
        <v>0</v>
      </c>
      <c r="M179" s="17" t="s">
        <v>14</v>
      </c>
      <c r="N179" s="17">
        <v>12</v>
      </c>
      <c r="O179" s="17" t="s">
        <v>13</v>
      </c>
      <c r="P179" s="18">
        <v>0</v>
      </c>
      <c r="Q179" s="19"/>
      <c r="R179" s="18"/>
      <c r="S179" s="18"/>
      <c r="T179" s="18"/>
      <c r="U179" s="20"/>
      <c r="V179" s="18"/>
      <c r="W179" s="21"/>
      <c r="X179" s="22"/>
      <c r="Y179" s="106" t="s">
        <v>3012</v>
      </c>
      <c r="Z179" s="47">
        <v>334</v>
      </c>
    </row>
    <row r="180" spans="1:26" ht="18" customHeight="1">
      <c r="A180" s="44">
        <f>VLOOKUP(Z180,貼付け!A:C,2,0)</f>
        <v>2981</v>
      </c>
      <c r="B180" s="10" t="s">
        <v>3013</v>
      </c>
      <c r="C180" s="10" t="s">
        <v>3014</v>
      </c>
      <c r="D180" s="10" t="s">
        <v>758</v>
      </c>
      <c r="E180" s="11" t="s">
        <v>1904</v>
      </c>
      <c r="F180" s="11" t="s">
        <v>20</v>
      </c>
      <c r="G180" s="12" t="s">
        <v>12</v>
      </c>
      <c r="H180" s="114" t="s">
        <v>16</v>
      </c>
      <c r="I180" s="12" t="s">
        <v>1909</v>
      </c>
      <c r="J180" s="14">
        <v>8</v>
      </c>
      <c r="K180" s="15" t="s">
        <v>13</v>
      </c>
      <c r="L180" s="16">
        <v>45</v>
      </c>
      <c r="M180" s="17" t="s">
        <v>14</v>
      </c>
      <c r="N180" s="17">
        <v>12</v>
      </c>
      <c r="O180" s="17" t="s">
        <v>13</v>
      </c>
      <c r="P180" s="18">
        <v>0</v>
      </c>
      <c r="Q180" s="19">
        <v>12</v>
      </c>
      <c r="R180" s="18" t="s">
        <v>13</v>
      </c>
      <c r="S180" s="18">
        <v>0</v>
      </c>
      <c r="T180" s="18" t="s">
        <v>14</v>
      </c>
      <c r="U180" s="20">
        <v>22</v>
      </c>
      <c r="V180" s="18" t="s">
        <v>13</v>
      </c>
      <c r="W180" s="21">
        <v>0</v>
      </c>
      <c r="X180" s="22" t="s">
        <v>3015</v>
      </c>
      <c r="Y180" s="106" t="s">
        <v>3016</v>
      </c>
      <c r="Z180" s="47">
        <v>52</v>
      </c>
    </row>
    <row r="181" spans="1:26" ht="18" customHeight="1">
      <c r="A181" s="44">
        <f>VLOOKUP(Z181,貼付け!A:C,2,0)</f>
        <v>223</v>
      </c>
      <c r="B181" s="10" t="s">
        <v>2168</v>
      </c>
      <c r="C181" s="10" t="s">
        <v>1016</v>
      </c>
      <c r="D181" s="10" t="s">
        <v>758</v>
      </c>
      <c r="E181" s="11" t="s">
        <v>3017</v>
      </c>
      <c r="F181" s="11" t="s">
        <v>20</v>
      </c>
      <c r="G181" s="12" t="s">
        <v>12</v>
      </c>
      <c r="H181" s="114" t="s">
        <v>16</v>
      </c>
      <c r="I181" s="12" t="s">
        <v>3018</v>
      </c>
      <c r="J181" s="14"/>
      <c r="K181" s="15"/>
      <c r="L181" s="16"/>
      <c r="M181" s="17"/>
      <c r="N181" s="17"/>
      <c r="O181" s="17"/>
      <c r="P181" s="18"/>
      <c r="Q181" s="19">
        <v>12</v>
      </c>
      <c r="R181" s="18" t="s">
        <v>13</v>
      </c>
      <c r="S181" s="18">
        <v>0</v>
      </c>
      <c r="T181" s="18" t="s">
        <v>14</v>
      </c>
      <c r="U181" s="20">
        <v>13</v>
      </c>
      <c r="V181" s="18" t="s">
        <v>13</v>
      </c>
      <c r="W181" s="21">
        <v>0</v>
      </c>
      <c r="X181" s="22"/>
      <c r="Y181" s="106" t="s">
        <v>3019</v>
      </c>
      <c r="Z181" s="47">
        <v>166</v>
      </c>
    </row>
    <row r="182" spans="1:26" ht="18" customHeight="1">
      <c r="A182" s="44">
        <f>VLOOKUP(Z182,貼付け!A:C,2,0)</f>
        <v>2564</v>
      </c>
      <c r="B182" s="10" t="s">
        <v>2476</v>
      </c>
      <c r="C182" s="10" t="s">
        <v>223</v>
      </c>
      <c r="D182" s="10" t="s">
        <v>191</v>
      </c>
      <c r="E182" s="11" t="s">
        <v>2659</v>
      </c>
      <c r="F182" s="11" t="s">
        <v>29</v>
      </c>
      <c r="G182" s="12" t="s">
        <v>12</v>
      </c>
      <c r="H182" s="114" t="s">
        <v>16</v>
      </c>
      <c r="I182" s="12" t="s">
        <v>898</v>
      </c>
      <c r="J182" s="14">
        <v>9</v>
      </c>
      <c r="K182" s="15" t="s">
        <v>13</v>
      </c>
      <c r="L182" s="16">
        <v>30</v>
      </c>
      <c r="M182" s="17" t="s">
        <v>14</v>
      </c>
      <c r="N182" s="17">
        <v>12</v>
      </c>
      <c r="O182" s="17" t="s">
        <v>13</v>
      </c>
      <c r="P182" s="18">
        <v>30</v>
      </c>
      <c r="Q182" s="19">
        <v>13</v>
      </c>
      <c r="R182" s="18" t="s">
        <v>13</v>
      </c>
      <c r="S182" s="18">
        <v>30</v>
      </c>
      <c r="T182" s="18" t="s">
        <v>14</v>
      </c>
      <c r="U182" s="20">
        <v>16</v>
      </c>
      <c r="V182" s="18" t="s">
        <v>13</v>
      </c>
      <c r="W182" s="21">
        <v>30</v>
      </c>
      <c r="X182" s="22" t="s">
        <v>917</v>
      </c>
      <c r="Y182" s="106" t="s">
        <v>1135</v>
      </c>
      <c r="Z182" s="47">
        <v>141</v>
      </c>
    </row>
    <row r="183" spans="1:26" ht="18" customHeight="1">
      <c r="A183" s="44">
        <f>VLOOKUP(Z183,貼付け!A:C,2,0)</f>
        <v>2886</v>
      </c>
      <c r="B183" s="10" t="s">
        <v>2091</v>
      </c>
      <c r="C183" s="10" t="s">
        <v>964</v>
      </c>
      <c r="D183" s="10" t="s">
        <v>191</v>
      </c>
      <c r="E183" s="11" t="s">
        <v>3020</v>
      </c>
      <c r="F183" s="11" t="s">
        <v>29</v>
      </c>
      <c r="G183" s="12" t="s">
        <v>1084</v>
      </c>
      <c r="H183" s="115" t="s">
        <v>1120</v>
      </c>
      <c r="I183" s="12" t="s">
        <v>3021</v>
      </c>
      <c r="J183" s="14">
        <v>10</v>
      </c>
      <c r="K183" s="15" t="s">
        <v>13</v>
      </c>
      <c r="L183" s="16">
        <v>0</v>
      </c>
      <c r="M183" s="17" t="s">
        <v>14</v>
      </c>
      <c r="N183" s="17">
        <v>12</v>
      </c>
      <c r="O183" s="17" t="s">
        <v>13</v>
      </c>
      <c r="P183" s="18">
        <v>0</v>
      </c>
      <c r="Q183" s="19"/>
      <c r="R183" s="18"/>
      <c r="S183" s="18"/>
      <c r="T183" s="18"/>
      <c r="U183" s="20"/>
      <c r="V183" s="18"/>
      <c r="W183" s="21"/>
      <c r="X183" s="22"/>
      <c r="Y183" s="106" t="s">
        <v>3022</v>
      </c>
      <c r="Z183" s="47">
        <v>152</v>
      </c>
    </row>
    <row r="184" spans="1:26" ht="18" customHeight="1">
      <c r="A184" s="44">
        <f>VLOOKUP(Z184,貼付け!A:C,2,0)</f>
        <v>1186</v>
      </c>
      <c r="B184" s="10" t="s">
        <v>222</v>
      </c>
      <c r="C184" s="10" t="s">
        <v>223</v>
      </c>
      <c r="D184" s="10" t="s">
        <v>191</v>
      </c>
      <c r="E184" s="11" t="s">
        <v>224</v>
      </c>
      <c r="F184" s="11" t="s">
        <v>192</v>
      </c>
      <c r="G184" s="12" t="s">
        <v>12</v>
      </c>
      <c r="H184" s="114" t="s">
        <v>16</v>
      </c>
      <c r="I184" s="12" t="s">
        <v>225</v>
      </c>
      <c r="J184" s="14">
        <v>9</v>
      </c>
      <c r="K184" s="15" t="s">
        <v>13</v>
      </c>
      <c r="L184" s="16">
        <v>0</v>
      </c>
      <c r="M184" s="17" t="s">
        <v>14</v>
      </c>
      <c r="N184" s="17">
        <v>12</v>
      </c>
      <c r="O184" s="17" t="s">
        <v>13</v>
      </c>
      <c r="P184" s="18">
        <v>0</v>
      </c>
      <c r="Q184" s="19">
        <v>13</v>
      </c>
      <c r="R184" s="18" t="s">
        <v>13</v>
      </c>
      <c r="S184" s="18">
        <v>0</v>
      </c>
      <c r="T184" s="18" t="s">
        <v>14</v>
      </c>
      <c r="U184" s="20">
        <v>16</v>
      </c>
      <c r="V184" s="18" t="s">
        <v>13</v>
      </c>
      <c r="W184" s="21">
        <v>0</v>
      </c>
      <c r="X184" s="22" t="s">
        <v>621</v>
      </c>
      <c r="Y184" s="106" t="s">
        <v>1666</v>
      </c>
      <c r="Z184" s="47">
        <v>172</v>
      </c>
    </row>
    <row r="185" spans="1:26" ht="18" customHeight="1">
      <c r="A185" s="44">
        <f>VLOOKUP(Z185,貼付け!A:C,2,0)</f>
        <v>3061</v>
      </c>
      <c r="B185" s="10" t="s">
        <v>2146</v>
      </c>
      <c r="C185" s="10" t="s">
        <v>2145</v>
      </c>
      <c r="D185" s="10" t="s">
        <v>191</v>
      </c>
      <c r="E185" s="11" t="s">
        <v>2514</v>
      </c>
      <c r="F185" s="11" t="s">
        <v>29</v>
      </c>
      <c r="G185" s="12" t="s">
        <v>1084</v>
      </c>
      <c r="H185" s="115" t="s">
        <v>1120</v>
      </c>
      <c r="I185" s="12" t="s">
        <v>2149</v>
      </c>
      <c r="J185" s="14">
        <v>9</v>
      </c>
      <c r="K185" s="15" t="s">
        <v>13</v>
      </c>
      <c r="L185" s="16">
        <v>30</v>
      </c>
      <c r="M185" s="17" t="s">
        <v>14</v>
      </c>
      <c r="N185" s="17">
        <v>11</v>
      </c>
      <c r="O185" s="17" t="s">
        <v>13</v>
      </c>
      <c r="P185" s="18">
        <v>45</v>
      </c>
      <c r="Q185" s="19"/>
      <c r="R185" s="18"/>
      <c r="S185" s="18"/>
      <c r="T185" s="18"/>
      <c r="U185" s="20"/>
      <c r="V185" s="18"/>
      <c r="W185" s="21"/>
      <c r="X185" s="22"/>
      <c r="Y185" s="106" t="s">
        <v>16</v>
      </c>
      <c r="Z185" s="47">
        <v>179</v>
      </c>
    </row>
    <row r="186" spans="1:26" ht="18" customHeight="1">
      <c r="A186" s="44">
        <f>VLOOKUP(Z186,貼付け!A:C,2,0)</f>
        <v>2565</v>
      </c>
      <c r="B186" s="10" t="s">
        <v>1994</v>
      </c>
      <c r="C186" s="10" t="s">
        <v>946</v>
      </c>
      <c r="D186" s="10" t="s">
        <v>191</v>
      </c>
      <c r="E186" s="11" t="s">
        <v>947</v>
      </c>
      <c r="F186" s="11" t="s">
        <v>20</v>
      </c>
      <c r="G186" s="12" t="s">
        <v>12</v>
      </c>
      <c r="H186" s="114" t="s">
        <v>16</v>
      </c>
      <c r="I186" s="12" t="s">
        <v>948</v>
      </c>
      <c r="J186" s="14">
        <v>9</v>
      </c>
      <c r="K186" s="15" t="s">
        <v>13</v>
      </c>
      <c r="L186" s="16">
        <v>0</v>
      </c>
      <c r="M186" s="17" t="s">
        <v>14</v>
      </c>
      <c r="N186" s="17">
        <v>12</v>
      </c>
      <c r="O186" s="17" t="s">
        <v>13</v>
      </c>
      <c r="P186" s="18">
        <v>0</v>
      </c>
      <c r="Q186" s="19"/>
      <c r="R186" s="18"/>
      <c r="S186" s="18"/>
      <c r="T186" s="18"/>
      <c r="U186" s="20"/>
      <c r="V186" s="18"/>
      <c r="W186" s="21"/>
      <c r="X186" s="22" t="s">
        <v>2518</v>
      </c>
      <c r="Y186" s="106" t="s">
        <v>2519</v>
      </c>
      <c r="Z186" s="47">
        <v>182</v>
      </c>
    </row>
    <row r="187" spans="1:26" ht="18" customHeight="1">
      <c r="A187" s="44">
        <f>VLOOKUP(Z187,貼付け!A:C,2,0)</f>
        <v>2995</v>
      </c>
      <c r="B187" s="10" t="s">
        <v>1978</v>
      </c>
      <c r="C187" s="10" t="s">
        <v>1975</v>
      </c>
      <c r="D187" s="10" t="s">
        <v>191</v>
      </c>
      <c r="E187" s="11" t="s">
        <v>1977</v>
      </c>
      <c r="F187" s="11" t="s">
        <v>20</v>
      </c>
      <c r="G187" s="12" t="s">
        <v>15</v>
      </c>
      <c r="H187" s="114" t="s">
        <v>17</v>
      </c>
      <c r="I187" s="12" t="s">
        <v>1980</v>
      </c>
      <c r="J187" s="14">
        <v>9</v>
      </c>
      <c r="K187" s="15" t="s">
        <v>13</v>
      </c>
      <c r="L187" s="16">
        <v>0</v>
      </c>
      <c r="M187" s="17" t="s">
        <v>14</v>
      </c>
      <c r="N187" s="17">
        <v>12</v>
      </c>
      <c r="O187" s="17" t="s">
        <v>13</v>
      </c>
      <c r="P187" s="18">
        <v>0</v>
      </c>
      <c r="Q187" s="19">
        <v>13</v>
      </c>
      <c r="R187" s="18" t="s">
        <v>13</v>
      </c>
      <c r="S187" s="18">
        <v>0</v>
      </c>
      <c r="T187" s="18" t="s">
        <v>14</v>
      </c>
      <c r="U187" s="20">
        <v>17</v>
      </c>
      <c r="V187" s="18" t="s">
        <v>13</v>
      </c>
      <c r="W187" s="21">
        <v>0</v>
      </c>
      <c r="X187" s="22" t="s">
        <v>2549</v>
      </c>
      <c r="Y187" s="106" t="s">
        <v>16</v>
      </c>
      <c r="Z187" s="47">
        <v>211</v>
      </c>
    </row>
    <row r="188" spans="1:26" ht="18" customHeight="1">
      <c r="A188" s="44">
        <f>VLOOKUP(Z188,貼付け!A:C,2,0)</f>
        <v>1833</v>
      </c>
      <c r="B188" s="10" t="s">
        <v>189</v>
      </c>
      <c r="C188" s="10" t="s">
        <v>2579</v>
      </c>
      <c r="D188" s="10" t="s">
        <v>191</v>
      </c>
      <c r="E188" s="11" t="s">
        <v>2580</v>
      </c>
      <c r="F188" s="11" t="s">
        <v>29</v>
      </c>
      <c r="G188" s="12" t="s">
        <v>12</v>
      </c>
      <c r="H188" s="114" t="s">
        <v>16</v>
      </c>
      <c r="I188" s="12" t="s">
        <v>193</v>
      </c>
      <c r="J188" s="14">
        <v>10</v>
      </c>
      <c r="K188" s="15" t="s">
        <v>13</v>
      </c>
      <c r="L188" s="16">
        <v>0</v>
      </c>
      <c r="M188" s="17" t="s">
        <v>14</v>
      </c>
      <c r="N188" s="17">
        <v>12</v>
      </c>
      <c r="O188" s="17" t="s">
        <v>13</v>
      </c>
      <c r="P188" s="18">
        <v>0</v>
      </c>
      <c r="Q188" s="19">
        <v>14</v>
      </c>
      <c r="R188" s="18" t="s">
        <v>13</v>
      </c>
      <c r="S188" s="18">
        <v>0</v>
      </c>
      <c r="T188" s="18" t="s">
        <v>14</v>
      </c>
      <c r="U188" s="20">
        <v>17</v>
      </c>
      <c r="V188" s="18" t="s">
        <v>13</v>
      </c>
      <c r="W188" s="21">
        <v>0</v>
      </c>
      <c r="X188" s="22" t="s">
        <v>1097</v>
      </c>
      <c r="Y188" s="106" t="s">
        <v>3067</v>
      </c>
      <c r="Z188" s="47">
        <v>241</v>
      </c>
    </row>
    <row r="189" spans="1:26" ht="18" customHeight="1">
      <c r="A189" s="44">
        <f>VLOOKUP(Z189,貼付け!A:C,2,0)</f>
        <v>871</v>
      </c>
      <c r="B189" s="10" t="s">
        <v>2262</v>
      </c>
      <c r="C189" s="10" t="s">
        <v>2763</v>
      </c>
      <c r="D189" s="10" t="s">
        <v>191</v>
      </c>
      <c r="E189" s="11" t="s">
        <v>2764</v>
      </c>
      <c r="F189" s="11" t="s">
        <v>39</v>
      </c>
      <c r="G189" s="12" t="s">
        <v>12</v>
      </c>
      <c r="H189" s="115" t="s">
        <v>16</v>
      </c>
      <c r="I189" s="12" t="s">
        <v>2765</v>
      </c>
      <c r="J189" s="14">
        <v>10</v>
      </c>
      <c r="K189" s="15" t="s">
        <v>13</v>
      </c>
      <c r="L189" s="16">
        <v>0</v>
      </c>
      <c r="M189" s="17" t="s">
        <v>14</v>
      </c>
      <c r="N189" s="17">
        <v>12</v>
      </c>
      <c r="O189" s="17" t="s">
        <v>13</v>
      </c>
      <c r="P189" s="18">
        <v>0</v>
      </c>
      <c r="Q189" s="19">
        <v>14</v>
      </c>
      <c r="R189" s="18" t="s">
        <v>13</v>
      </c>
      <c r="S189" s="18">
        <v>0</v>
      </c>
      <c r="T189" s="18" t="s">
        <v>14</v>
      </c>
      <c r="U189" s="20">
        <v>18</v>
      </c>
      <c r="V189" s="18" t="s">
        <v>13</v>
      </c>
      <c r="W189" s="21">
        <v>0</v>
      </c>
      <c r="X189" s="22" t="s">
        <v>2766</v>
      </c>
      <c r="Y189" s="106" t="s">
        <v>2767</v>
      </c>
      <c r="Z189" s="47">
        <v>306</v>
      </c>
    </row>
    <row r="190" spans="1:26" ht="18" customHeight="1">
      <c r="A190" s="44">
        <f>VLOOKUP(Z190,貼付け!A:C,2,0)</f>
        <v>2616</v>
      </c>
      <c r="B190" s="10" t="s">
        <v>512</v>
      </c>
      <c r="C190" s="10" t="s">
        <v>760</v>
      </c>
      <c r="D190" s="10" t="s">
        <v>191</v>
      </c>
      <c r="E190" s="11" t="s">
        <v>2795</v>
      </c>
      <c r="F190" s="11" t="s">
        <v>20</v>
      </c>
      <c r="G190" s="12" t="s">
        <v>12</v>
      </c>
      <c r="H190" s="114" t="s">
        <v>16</v>
      </c>
      <c r="I190" s="111" t="s">
        <v>1127</v>
      </c>
      <c r="J190" s="14">
        <v>9</v>
      </c>
      <c r="K190" s="15" t="s">
        <v>13</v>
      </c>
      <c r="L190" s="16">
        <v>0</v>
      </c>
      <c r="M190" s="17" t="s">
        <v>14</v>
      </c>
      <c r="N190" s="17">
        <v>12</v>
      </c>
      <c r="O190" s="17" t="s">
        <v>13</v>
      </c>
      <c r="P190" s="18">
        <v>0</v>
      </c>
      <c r="Q190" s="19">
        <v>12</v>
      </c>
      <c r="R190" s="18" t="s">
        <v>13</v>
      </c>
      <c r="S190" s="18">
        <v>0</v>
      </c>
      <c r="T190" s="18" t="s">
        <v>14</v>
      </c>
      <c r="U190" s="20">
        <v>15</v>
      </c>
      <c r="V190" s="18" t="s">
        <v>13</v>
      </c>
      <c r="W190" s="21">
        <v>0</v>
      </c>
      <c r="X190" s="22"/>
      <c r="Y190" s="106" t="s">
        <v>2797</v>
      </c>
      <c r="Z190" s="47">
        <v>342</v>
      </c>
    </row>
    <row r="191" spans="1:26" ht="18" customHeight="1">
      <c r="A191" s="44">
        <f>VLOOKUP(Z191,貼付け!A:C,2,0)</f>
        <v>3003</v>
      </c>
      <c r="B191" s="10" t="s">
        <v>1866</v>
      </c>
      <c r="C191" s="10" t="s">
        <v>761</v>
      </c>
      <c r="D191" s="10" t="s">
        <v>312</v>
      </c>
      <c r="E191" s="11" t="s">
        <v>1861</v>
      </c>
      <c r="F191" s="11" t="s">
        <v>29</v>
      </c>
      <c r="G191" s="12" t="s">
        <v>1084</v>
      </c>
      <c r="H191" s="115" t="s">
        <v>1120</v>
      </c>
      <c r="I191" s="12" t="s">
        <v>1867</v>
      </c>
      <c r="J191" s="14">
        <v>10</v>
      </c>
      <c r="K191" s="15" t="s">
        <v>13</v>
      </c>
      <c r="L191" s="16">
        <v>0</v>
      </c>
      <c r="M191" s="17" t="s">
        <v>14</v>
      </c>
      <c r="N191" s="17">
        <v>12</v>
      </c>
      <c r="O191" s="17" t="s">
        <v>13</v>
      </c>
      <c r="P191" s="18">
        <v>0</v>
      </c>
      <c r="Q191" s="19">
        <v>13</v>
      </c>
      <c r="R191" s="18" t="s">
        <v>13</v>
      </c>
      <c r="S191" s="18">
        <v>0</v>
      </c>
      <c r="T191" s="18" t="s">
        <v>14</v>
      </c>
      <c r="U191" s="20">
        <v>16</v>
      </c>
      <c r="V191" s="18" t="s">
        <v>13</v>
      </c>
      <c r="W191" s="21">
        <v>0</v>
      </c>
      <c r="X191" s="22" t="s">
        <v>2429</v>
      </c>
      <c r="Y191" s="106" t="s">
        <v>2651</v>
      </c>
      <c r="Z191" s="47">
        <v>94</v>
      </c>
    </row>
    <row r="192" spans="1:26" ht="18" customHeight="1">
      <c r="A192" s="44">
        <f>VLOOKUP(Z192,貼付け!A:C,2,0)</f>
        <v>248</v>
      </c>
      <c r="B192" s="10" t="s">
        <v>310</v>
      </c>
      <c r="C192" s="10" t="s">
        <v>311</v>
      </c>
      <c r="D192" s="10" t="s">
        <v>312</v>
      </c>
      <c r="E192" s="11" t="s">
        <v>313</v>
      </c>
      <c r="F192" s="11" t="s">
        <v>20</v>
      </c>
      <c r="G192" s="12" t="s">
        <v>12</v>
      </c>
      <c r="H192" s="114" t="s">
        <v>16</v>
      </c>
      <c r="I192" s="12" t="s">
        <v>622</v>
      </c>
      <c r="J192" s="14">
        <v>8</v>
      </c>
      <c r="K192" s="15" t="s">
        <v>13</v>
      </c>
      <c r="L192" s="16">
        <v>30</v>
      </c>
      <c r="M192" s="17" t="s">
        <v>14</v>
      </c>
      <c r="N192" s="17">
        <v>12</v>
      </c>
      <c r="O192" s="17" t="s">
        <v>13</v>
      </c>
      <c r="P192" s="18">
        <v>30</v>
      </c>
      <c r="Q192" s="19"/>
      <c r="R192" s="18"/>
      <c r="S192" s="18"/>
      <c r="T192" s="18"/>
      <c r="U192" s="20"/>
      <c r="V192" s="18"/>
      <c r="W192" s="21"/>
      <c r="X192" s="22"/>
      <c r="Y192" s="106" t="s">
        <v>2491</v>
      </c>
      <c r="Z192" s="47">
        <v>156</v>
      </c>
    </row>
    <row r="193" spans="1:26" ht="18" customHeight="1">
      <c r="A193" s="44">
        <f>VLOOKUP(Z193,貼付け!A:C,2,0)</f>
        <v>11</v>
      </c>
      <c r="B193" s="10" t="s">
        <v>2245</v>
      </c>
      <c r="C193" s="10" t="s">
        <v>262</v>
      </c>
      <c r="D193" s="10" t="s">
        <v>247</v>
      </c>
      <c r="E193" s="11" t="s">
        <v>263</v>
      </c>
      <c r="F193" s="11" t="s">
        <v>52</v>
      </c>
      <c r="G193" s="12" t="s">
        <v>12</v>
      </c>
      <c r="H193" s="114" t="s">
        <v>16</v>
      </c>
      <c r="I193" s="12" t="s">
        <v>264</v>
      </c>
      <c r="J193" s="14">
        <v>9</v>
      </c>
      <c r="K193" s="15" t="s">
        <v>13</v>
      </c>
      <c r="L193" s="16">
        <v>0</v>
      </c>
      <c r="M193" s="17" t="s">
        <v>14</v>
      </c>
      <c r="N193" s="17">
        <v>12</v>
      </c>
      <c r="O193" s="17" t="s">
        <v>13</v>
      </c>
      <c r="P193" s="18">
        <v>0</v>
      </c>
      <c r="Q193" s="19">
        <v>12</v>
      </c>
      <c r="R193" s="18" t="s">
        <v>13</v>
      </c>
      <c r="S193" s="18">
        <v>0</v>
      </c>
      <c r="T193" s="18" t="s">
        <v>14</v>
      </c>
      <c r="U193" s="20">
        <v>15</v>
      </c>
      <c r="V193" s="18" t="s">
        <v>13</v>
      </c>
      <c r="W193" s="21">
        <v>0</v>
      </c>
      <c r="X193" s="22"/>
      <c r="Y193" s="106" t="s">
        <v>2694</v>
      </c>
      <c r="Z193" s="47">
        <v>42</v>
      </c>
    </row>
    <row r="194" spans="1:26" ht="18" customHeight="1">
      <c r="A194" s="44">
        <f>VLOOKUP(Z194,貼付け!A:C,2,0)</f>
        <v>1692</v>
      </c>
      <c r="B194" s="10" t="s">
        <v>1945</v>
      </c>
      <c r="C194" s="10" t="s">
        <v>246</v>
      </c>
      <c r="D194" s="10" t="s">
        <v>247</v>
      </c>
      <c r="E194" s="11" t="s">
        <v>1944</v>
      </c>
      <c r="F194" s="11" t="s">
        <v>29</v>
      </c>
      <c r="G194" s="12" t="s">
        <v>1084</v>
      </c>
      <c r="H194" s="115" t="s">
        <v>1120</v>
      </c>
      <c r="I194" s="12" t="s">
        <v>248</v>
      </c>
      <c r="J194" s="14">
        <v>9</v>
      </c>
      <c r="K194" s="15" t="s">
        <v>13</v>
      </c>
      <c r="L194" s="16">
        <v>0</v>
      </c>
      <c r="M194" s="17" t="s">
        <v>14</v>
      </c>
      <c r="N194" s="17">
        <v>12</v>
      </c>
      <c r="O194" s="17" t="s">
        <v>13</v>
      </c>
      <c r="P194" s="18">
        <v>0</v>
      </c>
      <c r="Q194" s="19">
        <v>13</v>
      </c>
      <c r="R194" s="18" t="s">
        <v>13</v>
      </c>
      <c r="S194" s="18">
        <v>0</v>
      </c>
      <c r="T194" s="18" t="s">
        <v>14</v>
      </c>
      <c r="U194" s="20">
        <v>16</v>
      </c>
      <c r="V194" s="18" t="s">
        <v>13</v>
      </c>
      <c r="W194" s="21">
        <v>0</v>
      </c>
      <c r="X194" s="22" t="s">
        <v>2422</v>
      </c>
      <c r="Y194" s="106" t="s">
        <v>3068</v>
      </c>
      <c r="Z194" s="47">
        <v>90</v>
      </c>
    </row>
    <row r="195" spans="1:26" ht="18" customHeight="1">
      <c r="A195" s="44">
        <f>VLOOKUP(Z195,貼付け!A:C,2,0)</f>
        <v>12</v>
      </c>
      <c r="B195" s="10" t="s">
        <v>508</v>
      </c>
      <c r="C195" s="10" t="s">
        <v>2666</v>
      </c>
      <c r="D195" s="10" t="s">
        <v>247</v>
      </c>
      <c r="E195" s="11" t="s">
        <v>2508</v>
      </c>
      <c r="F195" s="11" t="s">
        <v>39</v>
      </c>
      <c r="G195" s="12" t="s">
        <v>12</v>
      </c>
      <c r="H195" s="114" t="s">
        <v>16</v>
      </c>
      <c r="I195" s="111" t="s">
        <v>763</v>
      </c>
      <c r="J195" s="14">
        <v>0</v>
      </c>
      <c r="K195" s="15" t="s">
        <v>13</v>
      </c>
      <c r="L195" s="16">
        <v>0</v>
      </c>
      <c r="M195" s="17" t="s">
        <v>14</v>
      </c>
      <c r="N195" s="17">
        <v>12</v>
      </c>
      <c r="O195" s="17" t="s">
        <v>13</v>
      </c>
      <c r="P195" s="18">
        <v>0</v>
      </c>
      <c r="Q195" s="19">
        <v>12</v>
      </c>
      <c r="R195" s="18" t="s">
        <v>13</v>
      </c>
      <c r="S195" s="18">
        <v>0</v>
      </c>
      <c r="T195" s="18" t="s">
        <v>14</v>
      </c>
      <c r="U195" s="20">
        <v>24</v>
      </c>
      <c r="V195" s="18" t="s">
        <v>13</v>
      </c>
      <c r="W195" s="21">
        <v>0</v>
      </c>
      <c r="X195" s="22" t="s">
        <v>764</v>
      </c>
      <c r="Y195" s="106" t="s">
        <v>765</v>
      </c>
      <c r="Z195" s="47">
        <v>173</v>
      </c>
    </row>
    <row r="196" spans="1:26" ht="18" customHeight="1">
      <c r="A196" s="44">
        <f>VLOOKUP(Z196,貼付け!A:C,2,0)</f>
        <v>1928</v>
      </c>
      <c r="B196" s="10" t="s">
        <v>553</v>
      </c>
      <c r="C196" s="10" t="s">
        <v>918</v>
      </c>
      <c r="D196" s="10" t="s">
        <v>247</v>
      </c>
      <c r="E196" s="11" t="s">
        <v>919</v>
      </c>
      <c r="F196" s="11" t="s">
        <v>20</v>
      </c>
      <c r="G196" s="12" t="s">
        <v>12</v>
      </c>
      <c r="H196" s="115" t="s">
        <v>16</v>
      </c>
      <c r="I196" s="12" t="s">
        <v>920</v>
      </c>
      <c r="J196" s="14">
        <v>10</v>
      </c>
      <c r="K196" s="15" t="s">
        <v>13</v>
      </c>
      <c r="L196" s="16">
        <v>0</v>
      </c>
      <c r="M196" s="17" t="s">
        <v>14</v>
      </c>
      <c r="N196" s="17">
        <v>15</v>
      </c>
      <c r="O196" s="17" t="s">
        <v>13</v>
      </c>
      <c r="P196" s="18">
        <v>0</v>
      </c>
      <c r="Q196" s="19"/>
      <c r="R196" s="18"/>
      <c r="S196" s="18"/>
      <c r="T196" s="18"/>
      <c r="U196" s="20"/>
      <c r="V196" s="18"/>
      <c r="W196" s="21"/>
      <c r="X196" s="22"/>
      <c r="Y196" s="106" t="s">
        <v>3023</v>
      </c>
      <c r="Z196" s="47">
        <v>301</v>
      </c>
    </row>
    <row r="197" spans="1:26" ht="18" customHeight="1">
      <c r="A197" s="44">
        <f>VLOOKUP(Z197,貼付け!A:C,2,0)</f>
        <v>511</v>
      </c>
      <c r="B197" s="10" t="s">
        <v>2256</v>
      </c>
      <c r="C197" s="10" t="s">
        <v>3024</v>
      </c>
      <c r="D197" s="10" t="s">
        <v>247</v>
      </c>
      <c r="E197" s="11" t="s">
        <v>3025</v>
      </c>
      <c r="F197" s="11" t="s">
        <v>29</v>
      </c>
      <c r="G197" s="12" t="s">
        <v>12</v>
      </c>
      <c r="H197" s="114" t="s">
        <v>16</v>
      </c>
      <c r="I197" s="12" t="s">
        <v>3026</v>
      </c>
      <c r="J197" s="14">
        <v>9</v>
      </c>
      <c r="K197" s="15" t="s">
        <v>13</v>
      </c>
      <c r="L197" s="16">
        <v>0</v>
      </c>
      <c r="M197" s="17" t="s">
        <v>14</v>
      </c>
      <c r="N197" s="17">
        <v>12</v>
      </c>
      <c r="O197" s="17" t="s">
        <v>13</v>
      </c>
      <c r="P197" s="18">
        <v>30</v>
      </c>
      <c r="Q197" s="19"/>
      <c r="R197" s="18"/>
      <c r="S197" s="18"/>
      <c r="T197" s="18"/>
      <c r="U197" s="20"/>
      <c r="V197" s="18"/>
      <c r="W197" s="21"/>
      <c r="X197" s="22"/>
      <c r="Y197" s="106" t="s">
        <v>3027</v>
      </c>
      <c r="Z197" s="47">
        <v>331</v>
      </c>
    </row>
    <row r="198" spans="1:26" ht="18" customHeight="1">
      <c r="A198" s="44">
        <f>VLOOKUP(Z198,貼付け!A:C,2,0)</f>
        <v>443</v>
      </c>
      <c r="B198" s="10" t="s">
        <v>108</v>
      </c>
      <c r="C198" s="10" t="s">
        <v>109</v>
      </c>
      <c r="D198" s="10" t="s">
        <v>33</v>
      </c>
      <c r="E198" s="11" t="s">
        <v>1067</v>
      </c>
      <c r="F198" s="11" t="s">
        <v>29</v>
      </c>
      <c r="G198" s="12" t="s">
        <v>12</v>
      </c>
      <c r="H198" s="114" t="s">
        <v>16</v>
      </c>
      <c r="I198" s="12" t="s">
        <v>110</v>
      </c>
      <c r="J198" s="14">
        <v>9</v>
      </c>
      <c r="K198" s="15" t="s">
        <v>13</v>
      </c>
      <c r="L198" s="16">
        <v>40</v>
      </c>
      <c r="M198" s="17" t="s">
        <v>14</v>
      </c>
      <c r="N198" s="17">
        <v>12</v>
      </c>
      <c r="O198" s="17" t="s">
        <v>13</v>
      </c>
      <c r="P198" s="18">
        <v>0</v>
      </c>
      <c r="Q198" s="19">
        <v>13</v>
      </c>
      <c r="R198" s="18" t="s">
        <v>13</v>
      </c>
      <c r="S198" s="18">
        <v>0</v>
      </c>
      <c r="T198" s="18" t="s">
        <v>14</v>
      </c>
      <c r="U198" s="20">
        <v>17</v>
      </c>
      <c r="V198" s="18" t="s">
        <v>13</v>
      </c>
      <c r="W198" s="21">
        <v>0</v>
      </c>
      <c r="X198" s="22" t="s">
        <v>627</v>
      </c>
      <c r="Y198" s="106" t="s">
        <v>2375</v>
      </c>
      <c r="Z198" s="47">
        <v>36</v>
      </c>
    </row>
    <row r="199" spans="1:26" ht="18" customHeight="1">
      <c r="A199" s="44">
        <f>VLOOKUP(Z199,貼付け!A:C,2,0)</f>
        <v>451</v>
      </c>
      <c r="B199" s="10" t="s">
        <v>31</v>
      </c>
      <c r="C199" s="10" t="s">
        <v>32</v>
      </c>
      <c r="D199" s="10" t="s">
        <v>33</v>
      </c>
      <c r="E199" s="11" t="s">
        <v>34</v>
      </c>
      <c r="F199" s="11" t="s">
        <v>78</v>
      </c>
      <c r="G199" s="12" t="s">
        <v>12</v>
      </c>
      <c r="H199" s="114" t="s">
        <v>16</v>
      </c>
      <c r="I199" s="12" t="s">
        <v>35</v>
      </c>
      <c r="J199" s="14">
        <v>8</v>
      </c>
      <c r="K199" s="15" t="s">
        <v>13</v>
      </c>
      <c r="L199" s="16">
        <v>30</v>
      </c>
      <c r="M199" s="17" t="s">
        <v>14</v>
      </c>
      <c r="N199" s="17">
        <v>12</v>
      </c>
      <c r="O199" s="17" t="s">
        <v>13</v>
      </c>
      <c r="P199" s="18">
        <v>0</v>
      </c>
      <c r="Q199" s="19">
        <v>17</v>
      </c>
      <c r="R199" s="18" t="s">
        <v>13</v>
      </c>
      <c r="S199" s="18">
        <v>30</v>
      </c>
      <c r="T199" s="18" t="s">
        <v>14</v>
      </c>
      <c r="U199" s="20">
        <v>20</v>
      </c>
      <c r="V199" s="18" t="s">
        <v>13</v>
      </c>
      <c r="W199" s="21">
        <v>0</v>
      </c>
      <c r="X199" s="22" t="s">
        <v>626</v>
      </c>
      <c r="Y199" s="106" t="s">
        <v>2393</v>
      </c>
      <c r="Z199" s="47">
        <v>61</v>
      </c>
    </row>
    <row r="200" spans="1:26" ht="18" customHeight="1">
      <c r="A200" s="44">
        <f>VLOOKUP(Z200,貼付け!A:C,2,0)</f>
        <v>108</v>
      </c>
      <c r="B200" s="10" t="s">
        <v>491</v>
      </c>
      <c r="C200" s="10" t="s">
        <v>686</v>
      </c>
      <c r="D200" s="10" t="s">
        <v>33</v>
      </c>
      <c r="E200" s="11" t="s">
        <v>687</v>
      </c>
      <c r="F200" s="11" t="s">
        <v>20</v>
      </c>
      <c r="G200" s="12" t="s">
        <v>12</v>
      </c>
      <c r="H200" s="114" t="s">
        <v>16</v>
      </c>
      <c r="I200" s="12" t="s">
        <v>688</v>
      </c>
      <c r="J200" s="14">
        <v>9</v>
      </c>
      <c r="K200" s="15" t="s">
        <v>13</v>
      </c>
      <c r="L200" s="16">
        <v>30</v>
      </c>
      <c r="M200" s="17" t="s">
        <v>14</v>
      </c>
      <c r="N200" s="17">
        <v>11</v>
      </c>
      <c r="O200" s="17" t="s">
        <v>13</v>
      </c>
      <c r="P200" s="18">
        <v>30</v>
      </c>
      <c r="Q200" s="19">
        <v>13</v>
      </c>
      <c r="R200" s="18" t="s">
        <v>13</v>
      </c>
      <c r="S200" s="18">
        <v>0</v>
      </c>
      <c r="T200" s="18" t="s">
        <v>14</v>
      </c>
      <c r="U200" s="20">
        <v>15</v>
      </c>
      <c r="V200" s="18" t="s">
        <v>13</v>
      </c>
      <c r="W200" s="21">
        <v>30</v>
      </c>
      <c r="X200" s="22"/>
      <c r="Y200" s="106" t="s">
        <v>2969</v>
      </c>
      <c r="Z200" s="47">
        <v>126</v>
      </c>
    </row>
    <row r="201" spans="1:26" ht="18" customHeight="1">
      <c r="A201" s="44">
        <f>VLOOKUP(Z201,貼付け!A:C,2,0)</f>
        <v>2880</v>
      </c>
      <c r="B201" s="10" t="s">
        <v>1063</v>
      </c>
      <c r="C201" s="10" t="s">
        <v>1064</v>
      </c>
      <c r="D201" s="10" t="s">
        <v>33</v>
      </c>
      <c r="E201" s="11" t="s">
        <v>2464</v>
      </c>
      <c r="F201" s="11" t="s">
        <v>20</v>
      </c>
      <c r="G201" s="12" t="s">
        <v>12</v>
      </c>
      <c r="H201" s="114" t="s">
        <v>16</v>
      </c>
      <c r="I201" s="12" t="s">
        <v>1065</v>
      </c>
      <c r="J201" s="14">
        <v>8</v>
      </c>
      <c r="K201" s="15" t="s">
        <v>13</v>
      </c>
      <c r="L201" s="16">
        <v>0</v>
      </c>
      <c r="M201" s="17" t="s">
        <v>14</v>
      </c>
      <c r="N201" s="17">
        <v>9</v>
      </c>
      <c r="O201" s="17" t="s">
        <v>13</v>
      </c>
      <c r="P201" s="18">
        <v>30</v>
      </c>
      <c r="Q201" s="19"/>
      <c r="R201" s="18"/>
      <c r="S201" s="18"/>
      <c r="T201" s="18"/>
      <c r="U201" s="20"/>
      <c r="V201" s="18"/>
      <c r="W201" s="21"/>
      <c r="X201" s="22"/>
      <c r="Y201" s="106" t="s">
        <v>2465</v>
      </c>
      <c r="Z201" s="47">
        <v>128</v>
      </c>
    </row>
    <row r="202" spans="1:26" ht="18" customHeight="1">
      <c r="A202" s="44">
        <f>VLOOKUP(Z202,貼付け!A:C,2,0)</f>
        <v>2516</v>
      </c>
      <c r="B202" s="10" t="s">
        <v>1066</v>
      </c>
      <c r="C202" s="10" t="s">
        <v>287</v>
      </c>
      <c r="D202" s="10" t="s">
        <v>33</v>
      </c>
      <c r="E202" s="11" t="s">
        <v>2478</v>
      </c>
      <c r="F202" s="11" t="s">
        <v>20</v>
      </c>
      <c r="G202" s="12" t="s">
        <v>15</v>
      </c>
      <c r="H202" s="114" t="s">
        <v>17</v>
      </c>
      <c r="I202" s="12" t="s">
        <v>288</v>
      </c>
      <c r="J202" s="14">
        <v>9</v>
      </c>
      <c r="K202" s="15" t="s">
        <v>13</v>
      </c>
      <c r="L202" s="16">
        <v>0</v>
      </c>
      <c r="M202" s="17" t="s">
        <v>14</v>
      </c>
      <c r="N202" s="17">
        <v>12</v>
      </c>
      <c r="O202" s="17" t="s">
        <v>13</v>
      </c>
      <c r="P202" s="18">
        <v>0</v>
      </c>
      <c r="Q202" s="19">
        <v>13</v>
      </c>
      <c r="R202" s="18" t="s">
        <v>13</v>
      </c>
      <c r="S202" s="18">
        <v>0</v>
      </c>
      <c r="T202" s="18" t="s">
        <v>14</v>
      </c>
      <c r="U202" s="20">
        <v>16</v>
      </c>
      <c r="V202" s="18" t="s">
        <v>13</v>
      </c>
      <c r="W202" s="21">
        <v>0</v>
      </c>
      <c r="X202" s="22" t="s">
        <v>2479</v>
      </c>
      <c r="Y202" s="106" t="s">
        <v>2480</v>
      </c>
      <c r="Z202" s="47">
        <v>145</v>
      </c>
    </row>
    <row r="203" spans="1:26" ht="18" customHeight="1">
      <c r="A203" s="44">
        <f>VLOOKUP(Z203,貼付け!A:C,2,0)</f>
        <v>182</v>
      </c>
      <c r="B203" s="10" t="s">
        <v>2034</v>
      </c>
      <c r="C203" s="10" t="s">
        <v>2032</v>
      </c>
      <c r="D203" s="10" t="s">
        <v>271</v>
      </c>
      <c r="E203" s="11" t="s">
        <v>2035</v>
      </c>
      <c r="F203" s="11" t="s">
        <v>20</v>
      </c>
      <c r="G203" s="12" t="s">
        <v>12</v>
      </c>
      <c r="H203" s="114" t="s">
        <v>16</v>
      </c>
      <c r="I203" s="12" t="s">
        <v>2037</v>
      </c>
      <c r="J203" s="14">
        <v>9</v>
      </c>
      <c r="K203" s="15" t="s">
        <v>13</v>
      </c>
      <c r="L203" s="16">
        <v>30</v>
      </c>
      <c r="M203" s="17" t="s">
        <v>14</v>
      </c>
      <c r="N203" s="17">
        <v>14</v>
      </c>
      <c r="O203" s="17" t="s">
        <v>13</v>
      </c>
      <c r="P203" s="18">
        <v>30</v>
      </c>
      <c r="Q203" s="19"/>
      <c r="R203" s="18"/>
      <c r="S203" s="18"/>
      <c r="T203" s="18"/>
      <c r="U203" s="20"/>
      <c r="V203" s="18"/>
      <c r="W203" s="21"/>
      <c r="X203" s="22"/>
      <c r="Y203" s="106" t="s">
        <v>2039</v>
      </c>
      <c r="Z203" s="47">
        <v>138</v>
      </c>
    </row>
    <row r="204" spans="1:26" ht="18" customHeight="1">
      <c r="A204" s="44">
        <f>VLOOKUP(Z204,貼付け!A:C,2,0)</f>
        <v>1510</v>
      </c>
      <c r="B204" s="10" t="s">
        <v>293</v>
      </c>
      <c r="C204" s="10" t="s">
        <v>294</v>
      </c>
      <c r="D204" s="10" t="s">
        <v>271</v>
      </c>
      <c r="E204" s="11" t="s">
        <v>295</v>
      </c>
      <c r="F204" s="11" t="s">
        <v>20</v>
      </c>
      <c r="G204" s="12" t="s">
        <v>12</v>
      </c>
      <c r="H204" s="114" t="s">
        <v>16</v>
      </c>
      <c r="I204" s="12" t="s">
        <v>296</v>
      </c>
      <c r="J204" s="14">
        <v>9</v>
      </c>
      <c r="K204" s="15" t="s">
        <v>13</v>
      </c>
      <c r="L204" s="16">
        <v>0</v>
      </c>
      <c r="M204" s="17" t="s">
        <v>14</v>
      </c>
      <c r="N204" s="17">
        <v>15</v>
      </c>
      <c r="O204" s="17" t="s">
        <v>13</v>
      </c>
      <c r="P204" s="18">
        <v>0</v>
      </c>
      <c r="Q204" s="19"/>
      <c r="R204" s="18"/>
      <c r="S204" s="18"/>
      <c r="T204" s="18"/>
      <c r="U204" s="20"/>
      <c r="V204" s="18"/>
      <c r="W204" s="21"/>
      <c r="X204" s="22"/>
      <c r="Y204" s="106" t="s">
        <v>1070</v>
      </c>
      <c r="Z204" s="47">
        <v>240</v>
      </c>
    </row>
    <row r="205" spans="1:26" ht="18" customHeight="1">
      <c r="A205" s="44">
        <f>VLOOKUP(Z205,貼付け!A:C,2,0)</f>
        <v>9</v>
      </c>
      <c r="B205" s="10" t="s">
        <v>300</v>
      </c>
      <c r="C205" s="10" t="s">
        <v>301</v>
      </c>
      <c r="D205" s="10" t="s">
        <v>271</v>
      </c>
      <c r="E205" s="11" t="s">
        <v>302</v>
      </c>
      <c r="F205" s="11" t="s">
        <v>78</v>
      </c>
      <c r="G205" s="12" t="s">
        <v>12</v>
      </c>
      <c r="H205" s="114" t="s">
        <v>16</v>
      </c>
      <c r="I205" s="12" t="s">
        <v>628</v>
      </c>
      <c r="J205" s="14">
        <v>9</v>
      </c>
      <c r="K205" s="15" t="s">
        <v>13</v>
      </c>
      <c r="L205" s="16">
        <v>0</v>
      </c>
      <c r="M205" s="17" t="s">
        <v>14</v>
      </c>
      <c r="N205" s="17">
        <v>12</v>
      </c>
      <c r="O205" s="17" t="s">
        <v>13</v>
      </c>
      <c r="P205" s="18">
        <v>0</v>
      </c>
      <c r="Q205" s="19">
        <v>12</v>
      </c>
      <c r="R205" s="18" t="s">
        <v>13</v>
      </c>
      <c r="S205" s="18">
        <v>0</v>
      </c>
      <c r="T205" s="18" t="s">
        <v>14</v>
      </c>
      <c r="U205" s="20">
        <v>17</v>
      </c>
      <c r="V205" s="18" t="s">
        <v>13</v>
      </c>
      <c r="W205" s="21">
        <v>0</v>
      </c>
      <c r="X205" s="22" t="s">
        <v>629</v>
      </c>
      <c r="Y205" s="106" t="s">
        <v>1069</v>
      </c>
      <c r="Z205" s="47">
        <v>278</v>
      </c>
    </row>
    <row r="206" spans="1:26" ht="18" customHeight="1">
      <c r="A206" s="44">
        <f>VLOOKUP(Z206,貼付け!A:C,2,0)</f>
        <v>500</v>
      </c>
      <c r="B206" s="10" t="s">
        <v>269</v>
      </c>
      <c r="C206" s="10" t="s">
        <v>270</v>
      </c>
      <c r="D206" s="10" t="s">
        <v>271</v>
      </c>
      <c r="E206" s="11" t="s">
        <v>272</v>
      </c>
      <c r="F206" s="11" t="s">
        <v>29</v>
      </c>
      <c r="G206" s="12" t="s">
        <v>1084</v>
      </c>
      <c r="H206" s="115" t="s">
        <v>1120</v>
      </c>
      <c r="I206" s="12" t="s">
        <v>455</v>
      </c>
      <c r="J206" s="14"/>
      <c r="K206" s="15"/>
      <c r="L206" s="16"/>
      <c r="M206" s="17"/>
      <c r="N206" s="17"/>
      <c r="O206" s="17"/>
      <c r="P206" s="18"/>
      <c r="Q206" s="19">
        <v>15</v>
      </c>
      <c r="R206" s="18" t="s">
        <v>13</v>
      </c>
      <c r="S206" s="18">
        <v>0</v>
      </c>
      <c r="T206" s="18" t="s">
        <v>14</v>
      </c>
      <c r="U206" s="20">
        <v>16</v>
      </c>
      <c r="V206" s="18" t="s">
        <v>13</v>
      </c>
      <c r="W206" s="21">
        <v>0</v>
      </c>
      <c r="X206" s="22"/>
      <c r="Y206" s="106" t="s">
        <v>16</v>
      </c>
      <c r="Z206" s="47">
        <v>290</v>
      </c>
    </row>
    <row r="207" spans="1:26" ht="18" customHeight="1">
      <c r="A207" s="44">
        <f>VLOOKUP(Z207,貼付け!A:C,2,0)</f>
        <v>3072</v>
      </c>
      <c r="B207" s="10" t="s">
        <v>2286</v>
      </c>
      <c r="C207" s="10" t="s">
        <v>2790</v>
      </c>
      <c r="D207" s="10" t="s">
        <v>271</v>
      </c>
      <c r="E207" s="11" t="s">
        <v>2791</v>
      </c>
      <c r="F207" s="11" t="s">
        <v>20</v>
      </c>
      <c r="G207" s="12" t="s">
        <v>12</v>
      </c>
      <c r="H207" s="114" t="s">
        <v>16</v>
      </c>
      <c r="I207" s="12" t="s">
        <v>2792</v>
      </c>
      <c r="J207" s="14">
        <v>8</v>
      </c>
      <c r="K207" s="15" t="s">
        <v>13</v>
      </c>
      <c r="L207" s="16">
        <v>0</v>
      </c>
      <c r="M207" s="17" t="s">
        <v>14</v>
      </c>
      <c r="N207" s="17">
        <v>12</v>
      </c>
      <c r="O207" s="17" t="s">
        <v>13</v>
      </c>
      <c r="P207" s="18">
        <v>0</v>
      </c>
      <c r="Q207" s="19"/>
      <c r="R207" s="18"/>
      <c r="S207" s="18"/>
      <c r="T207" s="18"/>
      <c r="U207" s="20"/>
      <c r="V207" s="18"/>
      <c r="W207" s="21"/>
      <c r="X207" s="22" t="s">
        <v>2793</v>
      </c>
      <c r="Y207" s="106" t="s">
        <v>2794</v>
      </c>
      <c r="Z207" s="47">
        <v>336</v>
      </c>
    </row>
    <row r="208" spans="1:26" ht="18" customHeight="1">
      <c r="A208" s="44">
        <f>VLOOKUP(Z208,貼付け!A:C,2,0)</f>
        <v>111</v>
      </c>
      <c r="B208" s="10" t="s">
        <v>2379</v>
      </c>
      <c r="C208" s="10" t="s">
        <v>397</v>
      </c>
      <c r="D208" s="10" t="s">
        <v>237</v>
      </c>
      <c r="E208" s="11" t="s">
        <v>2380</v>
      </c>
      <c r="F208" s="11" t="s">
        <v>29</v>
      </c>
      <c r="G208" s="12" t="s">
        <v>12</v>
      </c>
      <c r="H208" s="114" t="s">
        <v>16</v>
      </c>
      <c r="I208" s="12" t="s">
        <v>398</v>
      </c>
      <c r="J208" s="14"/>
      <c r="K208" s="15"/>
      <c r="L208" s="16"/>
      <c r="M208" s="17"/>
      <c r="N208" s="17"/>
      <c r="O208" s="17"/>
      <c r="P208" s="18"/>
      <c r="Q208" s="19">
        <v>13</v>
      </c>
      <c r="R208" s="18" t="s">
        <v>13</v>
      </c>
      <c r="S208" s="18">
        <v>0</v>
      </c>
      <c r="T208" s="18" t="s">
        <v>14</v>
      </c>
      <c r="U208" s="20">
        <v>16</v>
      </c>
      <c r="V208" s="18" t="s">
        <v>13</v>
      </c>
      <c r="W208" s="21">
        <v>0</v>
      </c>
      <c r="X208" s="22" t="s">
        <v>632</v>
      </c>
      <c r="Y208" s="106" t="s">
        <v>16</v>
      </c>
      <c r="Z208" s="47">
        <v>43</v>
      </c>
    </row>
    <row r="209" spans="1:26" ht="18" customHeight="1">
      <c r="A209" s="44">
        <f>VLOOKUP(Z209,貼付け!A:C,2,0)</f>
        <v>2607</v>
      </c>
      <c r="B209" s="10" t="s">
        <v>485</v>
      </c>
      <c r="C209" s="10" t="s">
        <v>689</v>
      </c>
      <c r="D209" s="10" t="s">
        <v>237</v>
      </c>
      <c r="E209" s="11" t="s">
        <v>690</v>
      </c>
      <c r="F209" s="11" t="s">
        <v>39</v>
      </c>
      <c r="G209" s="12" t="s">
        <v>15</v>
      </c>
      <c r="H209" s="114" t="s">
        <v>17</v>
      </c>
      <c r="I209" s="12" t="s">
        <v>691</v>
      </c>
      <c r="J209" s="14">
        <v>9</v>
      </c>
      <c r="K209" s="15" t="s">
        <v>13</v>
      </c>
      <c r="L209" s="16">
        <v>0</v>
      </c>
      <c r="M209" s="17" t="s">
        <v>14</v>
      </c>
      <c r="N209" s="17">
        <v>12</v>
      </c>
      <c r="O209" s="17" t="s">
        <v>13</v>
      </c>
      <c r="P209" s="18">
        <v>0</v>
      </c>
      <c r="Q209" s="19">
        <v>13</v>
      </c>
      <c r="R209" s="18" t="s">
        <v>13</v>
      </c>
      <c r="S209" s="18">
        <v>0</v>
      </c>
      <c r="T209" s="18" t="s">
        <v>14</v>
      </c>
      <c r="U209" s="20">
        <v>16</v>
      </c>
      <c r="V209" s="18" t="s">
        <v>13</v>
      </c>
      <c r="W209" s="21">
        <v>0</v>
      </c>
      <c r="X209" s="22"/>
      <c r="Y209" s="106" t="s">
        <v>16</v>
      </c>
      <c r="Z209" s="47">
        <v>48</v>
      </c>
    </row>
    <row r="210" spans="1:26" ht="18" customHeight="1">
      <c r="A210" s="44">
        <f>VLOOKUP(Z210,貼付け!A:C,2,0)</f>
        <v>110</v>
      </c>
      <c r="B210" s="10" t="s">
        <v>392</v>
      </c>
      <c r="C210" s="10" t="s">
        <v>393</v>
      </c>
      <c r="D210" s="10" t="s">
        <v>237</v>
      </c>
      <c r="E210" s="11" t="s">
        <v>394</v>
      </c>
      <c r="F210" s="11" t="s">
        <v>169</v>
      </c>
      <c r="G210" s="12" t="s">
        <v>12</v>
      </c>
      <c r="H210" s="114" t="s">
        <v>16</v>
      </c>
      <c r="I210" s="12" t="s">
        <v>395</v>
      </c>
      <c r="J210" s="14">
        <v>9</v>
      </c>
      <c r="K210" s="15" t="s">
        <v>13</v>
      </c>
      <c r="L210" s="16">
        <v>0</v>
      </c>
      <c r="M210" s="17" t="s">
        <v>14</v>
      </c>
      <c r="N210" s="17">
        <v>10</v>
      </c>
      <c r="O210" s="17" t="s">
        <v>13</v>
      </c>
      <c r="P210" s="18">
        <v>0</v>
      </c>
      <c r="Q210" s="19"/>
      <c r="R210" s="18"/>
      <c r="S210" s="18"/>
      <c r="T210" s="18"/>
      <c r="U210" s="20"/>
      <c r="V210" s="18"/>
      <c r="W210" s="21"/>
      <c r="X210" s="22" t="s">
        <v>630</v>
      </c>
      <c r="Y210" s="106" t="s">
        <v>631</v>
      </c>
      <c r="Z210" s="47">
        <v>118</v>
      </c>
    </row>
    <row r="211" spans="1:26" ht="18" customHeight="1">
      <c r="A211" s="44">
        <f>VLOOKUP(Z211,貼付け!A:C,2,0)</f>
        <v>2453</v>
      </c>
      <c r="B211" s="10" t="s">
        <v>2509</v>
      </c>
      <c r="C211" s="10" t="s">
        <v>724</v>
      </c>
      <c r="D211" s="10" t="s">
        <v>237</v>
      </c>
      <c r="E211" s="11" t="s">
        <v>2510</v>
      </c>
      <c r="F211" s="11" t="s">
        <v>169</v>
      </c>
      <c r="G211" s="12" t="s">
        <v>12</v>
      </c>
      <c r="H211" s="114" t="s">
        <v>16</v>
      </c>
      <c r="I211" s="12" t="s">
        <v>725</v>
      </c>
      <c r="J211" s="14">
        <v>9</v>
      </c>
      <c r="K211" s="15" t="s">
        <v>13</v>
      </c>
      <c r="L211" s="16">
        <v>0</v>
      </c>
      <c r="M211" s="17" t="s">
        <v>14</v>
      </c>
      <c r="N211" s="17">
        <v>12</v>
      </c>
      <c r="O211" s="17" t="s">
        <v>13</v>
      </c>
      <c r="P211" s="18">
        <v>0</v>
      </c>
      <c r="Q211" s="19">
        <v>12</v>
      </c>
      <c r="R211" s="18" t="s">
        <v>13</v>
      </c>
      <c r="S211" s="18">
        <v>0</v>
      </c>
      <c r="T211" s="18" t="s">
        <v>14</v>
      </c>
      <c r="U211" s="20">
        <v>16</v>
      </c>
      <c r="V211" s="18" t="s">
        <v>13</v>
      </c>
      <c r="W211" s="21">
        <v>0</v>
      </c>
      <c r="X211" s="22" t="s">
        <v>2511</v>
      </c>
      <c r="Y211" s="106" t="s">
        <v>16</v>
      </c>
      <c r="Z211" s="47">
        <v>174</v>
      </c>
    </row>
    <row r="212" spans="1:26" ht="18" customHeight="1">
      <c r="A212" s="44">
        <f>VLOOKUP(Z212,貼付け!A:C,2,0)</f>
        <v>1545</v>
      </c>
      <c r="B212" s="10" t="s">
        <v>2273</v>
      </c>
      <c r="C212" s="10" t="s">
        <v>2328</v>
      </c>
      <c r="D212" s="10" t="s">
        <v>237</v>
      </c>
      <c r="E212" s="11" t="s">
        <v>2546</v>
      </c>
      <c r="F212" s="11" t="s">
        <v>39</v>
      </c>
      <c r="G212" s="12" t="s">
        <v>12</v>
      </c>
      <c r="H212" s="114" t="s">
        <v>16</v>
      </c>
      <c r="I212" s="12" t="s">
        <v>2547</v>
      </c>
      <c r="J212" s="14">
        <v>10</v>
      </c>
      <c r="K212" s="15" t="s">
        <v>13</v>
      </c>
      <c r="L212" s="16">
        <v>0</v>
      </c>
      <c r="M212" s="17" t="s">
        <v>14</v>
      </c>
      <c r="N212" s="17">
        <v>16</v>
      </c>
      <c r="O212" s="17" t="s">
        <v>13</v>
      </c>
      <c r="P212" s="18">
        <v>0</v>
      </c>
      <c r="Q212" s="19"/>
      <c r="R212" s="18"/>
      <c r="S212" s="18"/>
      <c r="T212" s="18"/>
      <c r="U212" s="20"/>
      <c r="V212" s="18"/>
      <c r="W212" s="21"/>
      <c r="X212" s="22" t="s">
        <v>2548</v>
      </c>
      <c r="Y212" s="106" t="s">
        <v>3069</v>
      </c>
      <c r="Z212" s="47">
        <v>206</v>
      </c>
    </row>
    <row r="213" spans="1:26" ht="18" customHeight="1">
      <c r="A213" s="44">
        <f>VLOOKUP(Z213,貼付け!A:C,2,0)</f>
        <v>899</v>
      </c>
      <c r="B213" s="10" t="s">
        <v>532</v>
      </c>
      <c r="C213" s="10" t="s">
        <v>1966</v>
      </c>
      <c r="D213" s="10" t="s">
        <v>237</v>
      </c>
      <c r="E213" s="11" t="s">
        <v>1969</v>
      </c>
      <c r="F213" s="11" t="s">
        <v>20</v>
      </c>
      <c r="G213" s="12" t="s">
        <v>12</v>
      </c>
      <c r="H213" s="114" t="s">
        <v>16</v>
      </c>
      <c r="I213" s="12" t="s">
        <v>3070</v>
      </c>
      <c r="J213" s="14">
        <v>9</v>
      </c>
      <c r="K213" s="15" t="s">
        <v>13</v>
      </c>
      <c r="L213" s="16">
        <v>0</v>
      </c>
      <c r="M213" s="17" t="s">
        <v>14</v>
      </c>
      <c r="N213" s="17">
        <v>12</v>
      </c>
      <c r="O213" s="17" t="s">
        <v>13</v>
      </c>
      <c r="P213" s="18">
        <v>0</v>
      </c>
      <c r="Q213" s="19">
        <v>13</v>
      </c>
      <c r="R213" s="18" t="s">
        <v>13</v>
      </c>
      <c r="S213" s="18">
        <v>0</v>
      </c>
      <c r="T213" s="18" t="s">
        <v>14</v>
      </c>
      <c r="U213" s="20">
        <v>16</v>
      </c>
      <c r="V213" s="18" t="s">
        <v>13</v>
      </c>
      <c r="W213" s="21">
        <v>0</v>
      </c>
      <c r="X213" s="22"/>
      <c r="Y213" s="106" t="s">
        <v>3028</v>
      </c>
      <c r="Z213" s="47">
        <v>244</v>
      </c>
    </row>
    <row r="214" spans="1:26" ht="18" customHeight="1">
      <c r="A214" s="44">
        <f>VLOOKUP(Z214,貼付け!A:C,2,0)</f>
        <v>1967</v>
      </c>
      <c r="B214" s="10" t="s">
        <v>376</v>
      </c>
      <c r="C214" s="10" t="s">
        <v>377</v>
      </c>
      <c r="D214" s="10" t="s">
        <v>378</v>
      </c>
      <c r="E214" s="11" t="s">
        <v>2520</v>
      </c>
      <c r="F214" s="11" t="s">
        <v>20</v>
      </c>
      <c r="G214" s="12" t="s">
        <v>12</v>
      </c>
      <c r="H214" s="114" t="s">
        <v>16</v>
      </c>
      <c r="I214" s="12" t="s">
        <v>379</v>
      </c>
      <c r="J214" s="14">
        <v>8</v>
      </c>
      <c r="K214" s="15" t="s">
        <v>13</v>
      </c>
      <c r="L214" s="16">
        <v>0</v>
      </c>
      <c r="M214" s="17" t="s">
        <v>14</v>
      </c>
      <c r="N214" s="17">
        <v>14</v>
      </c>
      <c r="O214" s="17" t="s">
        <v>13</v>
      </c>
      <c r="P214" s="18">
        <v>0</v>
      </c>
      <c r="Q214" s="19"/>
      <c r="R214" s="18"/>
      <c r="S214" s="18"/>
      <c r="T214" s="18"/>
      <c r="U214" s="20"/>
      <c r="V214" s="18"/>
      <c r="W214" s="21"/>
      <c r="X214" s="22"/>
      <c r="Y214" s="106" t="s">
        <v>2521</v>
      </c>
      <c r="Z214" s="47">
        <v>185</v>
      </c>
    </row>
    <row r="215" spans="1:26" ht="18" customHeight="1">
      <c r="A215" s="44">
        <f>VLOOKUP(Z215,貼付け!A:C,2,0)</f>
        <v>134</v>
      </c>
      <c r="B215" s="10" t="s">
        <v>2669</v>
      </c>
      <c r="C215" s="10" t="s">
        <v>922</v>
      </c>
      <c r="D215" s="10" t="s">
        <v>378</v>
      </c>
      <c r="E215" s="11" t="s">
        <v>923</v>
      </c>
      <c r="F215" s="11" t="s">
        <v>20</v>
      </c>
      <c r="G215" s="12" t="s">
        <v>15</v>
      </c>
      <c r="H215" s="114" t="s">
        <v>17</v>
      </c>
      <c r="I215" s="12" t="s">
        <v>924</v>
      </c>
      <c r="J215" s="14">
        <v>0</v>
      </c>
      <c r="K215" s="15" t="s">
        <v>13</v>
      </c>
      <c r="L215" s="16">
        <v>0</v>
      </c>
      <c r="M215" s="17" t="s">
        <v>14</v>
      </c>
      <c r="N215" s="17">
        <v>12</v>
      </c>
      <c r="O215" s="17" t="s">
        <v>13</v>
      </c>
      <c r="P215" s="18">
        <v>0</v>
      </c>
      <c r="Q215" s="19">
        <v>12</v>
      </c>
      <c r="R215" s="18" t="s">
        <v>13</v>
      </c>
      <c r="S215" s="18">
        <v>0</v>
      </c>
      <c r="T215" s="18" t="s">
        <v>14</v>
      </c>
      <c r="U215" s="20">
        <v>24</v>
      </c>
      <c r="V215" s="18" t="s">
        <v>13</v>
      </c>
      <c r="W215" s="21">
        <v>0</v>
      </c>
      <c r="X215" s="22" t="s">
        <v>925</v>
      </c>
      <c r="Y215" s="106" t="s">
        <v>2529</v>
      </c>
      <c r="Z215" s="47">
        <v>193</v>
      </c>
    </row>
    <row r="216" spans="1:26" ht="18" customHeight="1">
      <c r="A216" s="44">
        <f>VLOOKUP(Z216,貼付け!A:C,2,0)</f>
        <v>944</v>
      </c>
      <c r="B216" s="10" t="s">
        <v>437</v>
      </c>
      <c r="C216" s="10" t="s">
        <v>438</v>
      </c>
      <c r="D216" s="10" t="s">
        <v>353</v>
      </c>
      <c r="E216" s="11" t="s">
        <v>2781</v>
      </c>
      <c r="F216" s="11" t="s">
        <v>20</v>
      </c>
      <c r="G216" s="12" t="s">
        <v>12</v>
      </c>
      <c r="H216" s="114" t="s">
        <v>16</v>
      </c>
      <c r="I216" s="12" t="s">
        <v>439</v>
      </c>
      <c r="J216" s="14">
        <v>9</v>
      </c>
      <c r="K216" s="15" t="s">
        <v>13</v>
      </c>
      <c r="L216" s="16">
        <v>0</v>
      </c>
      <c r="M216" s="17" t="s">
        <v>14</v>
      </c>
      <c r="N216" s="17">
        <v>12</v>
      </c>
      <c r="O216" s="17" t="s">
        <v>13</v>
      </c>
      <c r="P216" s="18">
        <v>0</v>
      </c>
      <c r="Q216" s="19">
        <v>12</v>
      </c>
      <c r="R216" s="18" t="s">
        <v>13</v>
      </c>
      <c r="S216" s="18">
        <v>0</v>
      </c>
      <c r="T216" s="18" t="s">
        <v>14</v>
      </c>
      <c r="U216" s="20">
        <v>16</v>
      </c>
      <c r="V216" s="18" t="s">
        <v>13</v>
      </c>
      <c r="W216" s="21">
        <v>0</v>
      </c>
      <c r="X216" s="22" t="s">
        <v>2782</v>
      </c>
      <c r="Y216" s="106" t="s">
        <v>2783</v>
      </c>
      <c r="Z216" s="47">
        <v>321</v>
      </c>
    </row>
    <row r="217" spans="1:26" ht="18" customHeight="1">
      <c r="A217" s="44">
        <f>VLOOKUP(Z217,貼付け!A:C,2,0)</f>
        <v>1027</v>
      </c>
      <c r="B217" s="10" t="s">
        <v>446</v>
      </c>
      <c r="C217" s="10" t="s">
        <v>2239</v>
      </c>
      <c r="D217" s="10" t="s">
        <v>27</v>
      </c>
      <c r="E217" s="11" t="s">
        <v>448</v>
      </c>
      <c r="F217" s="11" t="s">
        <v>52</v>
      </c>
      <c r="G217" s="12" t="s">
        <v>12</v>
      </c>
      <c r="H217" s="114" t="s">
        <v>16</v>
      </c>
      <c r="I217" s="12" t="s">
        <v>449</v>
      </c>
      <c r="J217" s="14">
        <v>9</v>
      </c>
      <c r="K217" s="15" t="s">
        <v>13</v>
      </c>
      <c r="L217" s="16">
        <v>0</v>
      </c>
      <c r="M217" s="17" t="s">
        <v>14</v>
      </c>
      <c r="N217" s="17">
        <v>11</v>
      </c>
      <c r="O217" s="17" t="s">
        <v>13</v>
      </c>
      <c r="P217" s="18">
        <v>0</v>
      </c>
      <c r="Q217" s="19"/>
      <c r="R217" s="18"/>
      <c r="S217" s="18"/>
      <c r="T217" s="18"/>
      <c r="U217" s="20"/>
      <c r="V217" s="18"/>
      <c r="W217" s="21"/>
      <c r="X217" s="22"/>
      <c r="Y217" s="106" t="s">
        <v>16</v>
      </c>
      <c r="Z217" s="47">
        <v>19</v>
      </c>
    </row>
    <row r="218" spans="1:26" ht="18" customHeight="1">
      <c r="A218" s="44">
        <f>VLOOKUP(Z218,貼付け!A:C,2,0)</f>
        <v>907</v>
      </c>
      <c r="B218" s="10" t="s">
        <v>472</v>
      </c>
      <c r="C218" s="10" t="s">
        <v>206</v>
      </c>
      <c r="D218" s="10" t="s">
        <v>27</v>
      </c>
      <c r="E218" s="11" t="s">
        <v>828</v>
      </c>
      <c r="F218" s="11" t="s">
        <v>20</v>
      </c>
      <c r="G218" s="12" t="s">
        <v>15</v>
      </c>
      <c r="H218" s="114" t="s">
        <v>17</v>
      </c>
      <c r="I218" s="12" t="s">
        <v>829</v>
      </c>
      <c r="J218" s="14">
        <v>10</v>
      </c>
      <c r="K218" s="15" t="s">
        <v>13</v>
      </c>
      <c r="L218" s="16">
        <v>0</v>
      </c>
      <c r="M218" s="17" t="s">
        <v>14</v>
      </c>
      <c r="N218" s="17">
        <v>11</v>
      </c>
      <c r="O218" s="17" t="s">
        <v>13</v>
      </c>
      <c r="P218" s="18">
        <v>30</v>
      </c>
      <c r="Q218" s="19">
        <v>15</v>
      </c>
      <c r="R218" s="18" t="s">
        <v>13</v>
      </c>
      <c r="S218" s="18">
        <v>0</v>
      </c>
      <c r="T218" s="18" t="s">
        <v>14</v>
      </c>
      <c r="U218" s="20">
        <v>15</v>
      </c>
      <c r="V218" s="18" t="s">
        <v>13</v>
      </c>
      <c r="W218" s="21">
        <v>30</v>
      </c>
      <c r="X218" s="22" t="s">
        <v>830</v>
      </c>
      <c r="Y218" s="106" t="s">
        <v>16</v>
      </c>
      <c r="Z218" s="47">
        <v>102</v>
      </c>
    </row>
    <row r="219" spans="1:26" ht="18" customHeight="1">
      <c r="A219" s="44">
        <f>VLOOKUP(Z219,貼付け!A:C,2,0)</f>
        <v>1187</v>
      </c>
      <c r="B219" s="10" t="s">
        <v>541</v>
      </c>
      <c r="C219" s="10" t="s">
        <v>926</v>
      </c>
      <c r="D219" s="10" t="s">
        <v>27</v>
      </c>
      <c r="E219" s="11" t="s">
        <v>927</v>
      </c>
      <c r="F219" s="11" t="s">
        <v>52</v>
      </c>
      <c r="G219" s="12" t="s">
        <v>12</v>
      </c>
      <c r="H219" s="114" t="s">
        <v>16</v>
      </c>
      <c r="I219" s="12" t="s">
        <v>928</v>
      </c>
      <c r="J219" s="14">
        <v>9</v>
      </c>
      <c r="K219" s="15" t="s">
        <v>13</v>
      </c>
      <c r="L219" s="16">
        <v>0</v>
      </c>
      <c r="M219" s="17" t="s">
        <v>14</v>
      </c>
      <c r="N219" s="17">
        <v>11</v>
      </c>
      <c r="O219" s="17" t="s">
        <v>13</v>
      </c>
      <c r="P219" s="18">
        <v>0</v>
      </c>
      <c r="Q219" s="19">
        <v>13</v>
      </c>
      <c r="R219" s="18" t="s">
        <v>13</v>
      </c>
      <c r="S219" s="18">
        <v>30</v>
      </c>
      <c r="T219" s="18" t="s">
        <v>14</v>
      </c>
      <c r="U219" s="20">
        <v>15</v>
      </c>
      <c r="V219" s="18" t="s">
        <v>13</v>
      </c>
      <c r="W219" s="21">
        <v>30</v>
      </c>
      <c r="X219" s="22" t="s">
        <v>1100</v>
      </c>
      <c r="Y219" s="106" t="s">
        <v>16</v>
      </c>
      <c r="Z219" s="47">
        <v>106</v>
      </c>
    </row>
    <row r="220" spans="1:26" ht="18" customHeight="1">
      <c r="A220" s="44">
        <f>VLOOKUP(Z220,貼付け!A:C,2,0)</f>
        <v>1323</v>
      </c>
      <c r="B220" s="10" t="s">
        <v>205</v>
      </c>
      <c r="C220" s="10" t="s">
        <v>206</v>
      </c>
      <c r="D220" s="10" t="s">
        <v>27</v>
      </c>
      <c r="E220" s="11" t="s">
        <v>207</v>
      </c>
      <c r="F220" s="11" t="s">
        <v>20</v>
      </c>
      <c r="G220" s="12" t="s">
        <v>12</v>
      </c>
      <c r="H220" s="114" t="s">
        <v>16</v>
      </c>
      <c r="I220" s="12" t="s">
        <v>208</v>
      </c>
      <c r="J220" s="14">
        <v>8</v>
      </c>
      <c r="K220" s="15" t="s">
        <v>13</v>
      </c>
      <c r="L220" s="16">
        <v>45</v>
      </c>
      <c r="M220" s="17" t="s">
        <v>14</v>
      </c>
      <c r="N220" s="17">
        <v>12</v>
      </c>
      <c r="O220" s="17" t="s">
        <v>13</v>
      </c>
      <c r="P220" s="18">
        <v>0</v>
      </c>
      <c r="Q220" s="19">
        <v>12</v>
      </c>
      <c r="R220" s="18" t="s">
        <v>13</v>
      </c>
      <c r="S220" s="18">
        <v>0</v>
      </c>
      <c r="T220" s="18" t="s">
        <v>14</v>
      </c>
      <c r="U220" s="20">
        <v>14</v>
      </c>
      <c r="V220" s="18" t="s">
        <v>13</v>
      </c>
      <c r="W220" s="21">
        <v>45</v>
      </c>
      <c r="X220" s="24" t="s">
        <v>450</v>
      </c>
      <c r="Y220" s="106" t="s">
        <v>2700</v>
      </c>
      <c r="Z220" s="47">
        <v>119</v>
      </c>
    </row>
    <row r="221" spans="1:26" ht="18" customHeight="1">
      <c r="A221" s="44">
        <f>VLOOKUP(Z221,貼付け!A:C,2,0)</f>
        <v>461</v>
      </c>
      <c r="B221" s="10" t="s">
        <v>2254</v>
      </c>
      <c r="C221" s="10" t="s">
        <v>2622</v>
      </c>
      <c r="D221" s="10" t="s">
        <v>27</v>
      </c>
      <c r="E221" s="11" t="s">
        <v>2623</v>
      </c>
      <c r="F221" s="11" t="s">
        <v>52</v>
      </c>
      <c r="G221" s="12" t="s">
        <v>12</v>
      </c>
      <c r="H221" s="114" t="s">
        <v>16</v>
      </c>
      <c r="I221" s="12" t="s">
        <v>2624</v>
      </c>
      <c r="J221" s="14">
        <v>7</v>
      </c>
      <c r="K221" s="15" t="s">
        <v>13</v>
      </c>
      <c r="L221" s="16">
        <v>0</v>
      </c>
      <c r="M221" s="17" t="s">
        <v>14</v>
      </c>
      <c r="N221" s="17">
        <v>13</v>
      </c>
      <c r="O221" s="17" t="s">
        <v>13</v>
      </c>
      <c r="P221" s="18">
        <v>0</v>
      </c>
      <c r="Q221" s="19"/>
      <c r="R221" s="18"/>
      <c r="S221" s="18"/>
      <c r="T221" s="18"/>
      <c r="U221" s="20"/>
      <c r="V221" s="18"/>
      <c r="W221" s="21"/>
      <c r="X221" s="22"/>
      <c r="Y221" s="106" t="s">
        <v>16</v>
      </c>
      <c r="Z221" s="47">
        <v>274</v>
      </c>
    </row>
    <row r="222" spans="1:26" ht="18" customHeight="1">
      <c r="A222" s="44">
        <f>VLOOKUP(Z222,貼付け!A:C,2,0)</f>
        <v>1879</v>
      </c>
      <c r="B222" s="10" t="s">
        <v>281</v>
      </c>
      <c r="C222" s="10" t="s">
        <v>26</v>
      </c>
      <c r="D222" s="10" t="s">
        <v>27</v>
      </c>
      <c r="E222" s="11" t="s">
        <v>2757</v>
      </c>
      <c r="F222" s="11" t="s">
        <v>39</v>
      </c>
      <c r="G222" s="12" t="s">
        <v>12</v>
      </c>
      <c r="H222" s="114" t="s">
        <v>16</v>
      </c>
      <c r="I222" s="111" t="s">
        <v>1032</v>
      </c>
      <c r="J222" s="14">
        <v>9</v>
      </c>
      <c r="K222" s="15" t="s">
        <v>13</v>
      </c>
      <c r="L222" s="16">
        <v>0</v>
      </c>
      <c r="M222" s="17" t="s">
        <v>14</v>
      </c>
      <c r="N222" s="17">
        <v>15</v>
      </c>
      <c r="O222" s="17" t="s">
        <v>13</v>
      </c>
      <c r="P222" s="18">
        <v>0</v>
      </c>
      <c r="Q222" s="19"/>
      <c r="R222" s="18"/>
      <c r="S222" s="18"/>
      <c r="T222" s="18"/>
      <c r="U222" s="20"/>
      <c r="V222" s="18"/>
      <c r="W222" s="21"/>
      <c r="X222" s="22" t="s">
        <v>2758</v>
      </c>
      <c r="Y222" s="106" t="s">
        <v>2759</v>
      </c>
      <c r="Z222" s="47">
        <v>298</v>
      </c>
    </row>
    <row r="223" spans="1:26" ht="18" customHeight="1">
      <c r="A223" s="44">
        <f>VLOOKUP(Z223,貼付け!A:C,2,0)</f>
        <v>908</v>
      </c>
      <c r="B223" s="10" t="s">
        <v>2186</v>
      </c>
      <c r="C223" s="10" t="s">
        <v>2183</v>
      </c>
      <c r="D223" s="10" t="s">
        <v>27</v>
      </c>
      <c r="E223" s="11" t="s">
        <v>2185</v>
      </c>
      <c r="F223" s="11" t="s">
        <v>20</v>
      </c>
      <c r="G223" s="12" t="s">
        <v>12</v>
      </c>
      <c r="H223" s="114" t="s">
        <v>16</v>
      </c>
      <c r="I223" s="111" t="s">
        <v>2188</v>
      </c>
      <c r="J223" s="14">
        <v>9</v>
      </c>
      <c r="K223" s="15" t="s">
        <v>13</v>
      </c>
      <c r="L223" s="16">
        <v>0</v>
      </c>
      <c r="M223" s="17" t="s">
        <v>14</v>
      </c>
      <c r="N223" s="17">
        <v>15</v>
      </c>
      <c r="O223" s="17" t="s">
        <v>13</v>
      </c>
      <c r="P223" s="18">
        <v>0</v>
      </c>
      <c r="Q223" s="19"/>
      <c r="R223" s="18"/>
      <c r="S223" s="18"/>
      <c r="T223" s="18"/>
      <c r="U223" s="20"/>
      <c r="V223" s="18"/>
      <c r="W223" s="21"/>
      <c r="X223" s="22" t="s">
        <v>2190</v>
      </c>
      <c r="Y223" s="106" t="s">
        <v>16</v>
      </c>
      <c r="Z223" s="47">
        <v>349</v>
      </c>
    </row>
    <row r="224" spans="1:26" ht="18" customHeight="1">
      <c r="A224" s="44">
        <f>VLOOKUP(Z224,貼付け!A:C,2,0)</f>
        <v>2819</v>
      </c>
      <c r="B224" s="10" t="s">
        <v>556</v>
      </c>
      <c r="C224" s="10" t="s">
        <v>831</v>
      </c>
      <c r="D224" s="10" t="s">
        <v>343</v>
      </c>
      <c r="E224" s="11" t="s">
        <v>2466</v>
      </c>
      <c r="F224" s="11" t="s">
        <v>20</v>
      </c>
      <c r="G224" s="12" t="s">
        <v>12</v>
      </c>
      <c r="H224" s="114" t="s">
        <v>16</v>
      </c>
      <c r="I224" s="12" t="s">
        <v>989</v>
      </c>
      <c r="J224" s="14">
        <v>9</v>
      </c>
      <c r="K224" s="15" t="s">
        <v>13</v>
      </c>
      <c r="L224" s="16">
        <v>0</v>
      </c>
      <c r="M224" s="17" t="s">
        <v>14</v>
      </c>
      <c r="N224" s="17">
        <v>15</v>
      </c>
      <c r="O224" s="17" t="s">
        <v>13</v>
      </c>
      <c r="P224" s="18">
        <v>0</v>
      </c>
      <c r="Q224" s="19"/>
      <c r="R224" s="18"/>
      <c r="S224" s="18"/>
      <c r="T224" s="18"/>
      <c r="U224" s="20"/>
      <c r="V224" s="18"/>
      <c r="W224" s="21"/>
      <c r="X224" s="22"/>
      <c r="Y224" s="106" t="s">
        <v>16</v>
      </c>
      <c r="Z224" s="47">
        <v>130</v>
      </c>
    </row>
    <row r="225" spans="1:26" ht="18" customHeight="1">
      <c r="A225" s="44">
        <f>VLOOKUP(Z225,貼付け!A:C,2,0)</f>
        <v>218</v>
      </c>
      <c r="B225" s="10" t="s">
        <v>3071</v>
      </c>
      <c r="C225" s="10" t="s">
        <v>342</v>
      </c>
      <c r="D225" s="10" t="s">
        <v>343</v>
      </c>
      <c r="E225" s="11" t="s">
        <v>872</v>
      </c>
      <c r="F225" s="11" t="s">
        <v>52</v>
      </c>
      <c r="G225" s="12" t="s">
        <v>12</v>
      </c>
      <c r="H225" s="114" t="s">
        <v>16</v>
      </c>
      <c r="I225" s="12" t="s">
        <v>635</v>
      </c>
      <c r="J225" s="14">
        <v>10</v>
      </c>
      <c r="K225" s="15" t="s">
        <v>13</v>
      </c>
      <c r="L225" s="16">
        <v>0</v>
      </c>
      <c r="M225" s="17" t="s">
        <v>14</v>
      </c>
      <c r="N225" s="17">
        <v>16</v>
      </c>
      <c r="O225" s="17" t="s">
        <v>13</v>
      </c>
      <c r="P225" s="18">
        <v>0</v>
      </c>
      <c r="Q225" s="19"/>
      <c r="R225" s="18"/>
      <c r="S225" s="18"/>
      <c r="T225" s="18"/>
      <c r="U225" s="20"/>
      <c r="V225" s="18"/>
      <c r="W225" s="21"/>
      <c r="X225" s="22"/>
      <c r="Y225" s="106" t="s">
        <v>16</v>
      </c>
      <c r="Z225" s="47">
        <v>203</v>
      </c>
    </row>
    <row r="226" spans="1:26" ht="18" customHeight="1">
      <c r="A226" s="44">
        <f>VLOOKUP(Z226,貼付け!A:C,2,0)</f>
        <v>2753</v>
      </c>
      <c r="B226" s="10" t="s">
        <v>523</v>
      </c>
      <c r="C226" s="10" t="s">
        <v>773</v>
      </c>
      <c r="D226" s="10" t="s">
        <v>210</v>
      </c>
      <c r="E226" s="11" t="s">
        <v>2337</v>
      </c>
      <c r="F226" s="11" t="s">
        <v>20</v>
      </c>
      <c r="G226" s="12" t="s">
        <v>15</v>
      </c>
      <c r="H226" s="114" t="s">
        <v>17</v>
      </c>
      <c r="I226" s="12" t="s">
        <v>885</v>
      </c>
      <c r="J226" s="14">
        <v>9</v>
      </c>
      <c r="K226" s="15" t="s">
        <v>13</v>
      </c>
      <c r="L226" s="16">
        <v>0</v>
      </c>
      <c r="M226" s="17" t="s">
        <v>14</v>
      </c>
      <c r="N226" s="17">
        <v>12</v>
      </c>
      <c r="O226" s="17" t="s">
        <v>13</v>
      </c>
      <c r="P226" s="18">
        <v>0</v>
      </c>
      <c r="Q226" s="19">
        <v>12</v>
      </c>
      <c r="R226" s="18" t="s">
        <v>13</v>
      </c>
      <c r="S226" s="18">
        <v>0</v>
      </c>
      <c r="T226" s="18" t="s">
        <v>14</v>
      </c>
      <c r="U226" s="20">
        <v>17</v>
      </c>
      <c r="V226" s="18" t="s">
        <v>13</v>
      </c>
      <c r="W226" s="21">
        <v>0</v>
      </c>
      <c r="X226" s="22"/>
      <c r="Y226" s="106" t="s">
        <v>2630</v>
      </c>
      <c r="Z226" s="47">
        <v>4</v>
      </c>
    </row>
    <row r="227" spans="1:26" ht="18" customHeight="1">
      <c r="A227" s="44">
        <f>VLOOKUP(Z227,貼付け!A:C,2,0)</f>
        <v>123</v>
      </c>
      <c r="B227" s="10" t="s">
        <v>501</v>
      </c>
      <c r="C227" s="10" t="s">
        <v>834</v>
      </c>
      <c r="D227" s="10" t="s">
        <v>210</v>
      </c>
      <c r="E227" s="11" t="s">
        <v>835</v>
      </c>
      <c r="F227" s="11" t="s">
        <v>192</v>
      </c>
      <c r="G227" s="12" t="s">
        <v>15</v>
      </c>
      <c r="H227" s="114" t="s">
        <v>17</v>
      </c>
      <c r="I227" s="12" t="s">
        <v>836</v>
      </c>
      <c r="J227" s="14">
        <v>10</v>
      </c>
      <c r="K227" s="15" t="s">
        <v>13</v>
      </c>
      <c r="L227" s="16">
        <v>0</v>
      </c>
      <c r="M227" s="17" t="s">
        <v>14</v>
      </c>
      <c r="N227" s="17">
        <v>12</v>
      </c>
      <c r="O227" s="17" t="s">
        <v>13</v>
      </c>
      <c r="P227" s="18">
        <v>0</v>
      </c>
      <c r="Q227" s="19"/>
      <c r="R227" s="18"/>
      <c r="S227" s="18"/>
      <c r="T227" s="18"/>
      <c r="U227" s="20"/>
      <c r="V227" s="18"/>
      <c r="W227" s="21"/>
      <c r="X227" s="22"/>
      <c r="Y227" s="106" t="s">
        <v>16</v>
      </c>
      <c r="Z227" s="47">
        <v>297</v>
      </c>
    </row>
    <row r="228" spans="1:26" ht="18" customHeight="1">
      <c r="A228" s="44">
        <f>VLOOKUP(Z228,貼付け!A:C,2,0)</f>
        <v>534</v>
      </c>
      <c r="B228" s="10" t="s">
        <v>209</v>
      </c>
      <c r="C228" s="10" t="s">
        <v>2241</v>
      </c>
      <c r="D228" s="10" t="s">
        <v>210</v>
      </c>
      <c r="E228" s="11" t="s">
        <v>211</v>
      </c>
      <c r="F228" s="11" t="s">
        <v>39</v>
      </c>
      <c r="G228" s="12" t="s">
        <v>12</v>
      </c>
      <c r="H228" s="114" t="s">
        <v>16</v>
      </c>
      <c r="I228" s="12" t="s">
        <v>212</v>
      </c>
      <c r="J228" s="14">
        <v>9</v>
      </c>
      <c r="K228" s="15" t="s">
        <v>13</v>
      </c>
      <c r="L228" s="16">
        <v>0</v>
      </c>
      <c r="M228" s="17" t="s">
        <v>14</v>
      </c>
      <c r="N228" s="17">
        <v>12</v>
      </c>
      <c r="O228" s="17" t="s">
        <v>13</v>
      </c>
      <c r="P228" s="18">
        <v>0</v>
      </c>
      <c r="Q228" s="19"/>
      <c r="R228" s="18"/>
      <c r="S228" s="18"/>
      <c r="T228" s="18"/>
      <c r="U228" s="20"/>
      <c r="V228" s="18"/>
      <c r="W228" s="21"/>
      <c r="X228" s="22"/>
      <c r="Y228" s="106" t="s">
        <v>16</v>
      </c>
      <c r="Z228" s="47">
        <v>302</v>
      </c>
    </row>
    <row r="229" spans="1:26" ht="18" customHeight="1">
      <c r="A229" s="44">
        <f>VLOOKUP(Z229,貼付け!A:C,2,0)</f>
        <v>16</v>
      </c>
      <c r="B229" s="10" t="s">
        <v>1076</v>
      </c>
      <c r="C229" s="10" t="s">
        <v>249</v>
      </c>
      <c r="D229" s="10" t="s">
        <v>98</v>
      </c>
      <c r="E229" s="11" t="s">
        <v>250</v>
      </c>
      <c r="F229" s="11" t="s">
        <v>52</v>
      </c>
      <c r="G229" s="12" t="s">
        <v>12</v>
      </c>
      <c r="H229" s="114" t="s">
        <v>16</v>
      </c>
      <c r="I229" s="12" t="s">
        <v>251</v>
      </c>
      <c r="J229" s="14">
        <v>9</v>
      </c>
      <c r="K229" s="15" t="s">
        <v>13</v>
      </c>
      <c r="L229" s="16">
        <v>0</v>
      </c>
      <c r="M229" s="17" t="s">
        <v>14</v>
      </c>
      <c r="N229" s="17">
        <v>15</v>
      </c>
      <c r="O229" s="17" t="s">
        <v>13</v>
      </c>
      <c r="P229" s="18">
        <v>0</v>
      </c>
      <c r="Q229" s="19"/>
      <c r="R229" s="18"/>
      <c r="S229" s="18"/>
      <c r="T229" s="18"/>
      <c r="U229" s="20"/>
      <c r="V229" s="18"/>
      <c r="W229" s="21"/>
      <c r="X229" s="22"/>
      <c r="Y229" s="106" t="s">
        <v>16</v>
      </c>
      <c r="Z229" s="47">
        <v>22</v>
      </c>
    </row>
    <row r="230" spans="1:26" ht="18" customHeight="1">
      <c r="A230" s="44">
        <f>VLOOKUP(Z230,貼付け!A:C,2,0)</f>
        <v>2136</v>
      </c>
      <c r="B230" s="10" t="s">
        <v>239</v>
      </c>
      <c r="C230" s="10" t="s">
        <v>240</v>
      </c>
      <c r="D230" s="10" t="s">
        <v>98</v>
      </c>
      <c r="E230" s="11" t="s">
        <v>241</v>
      </c>
      <c r="F230" s="11" t="s">
        <v>29</v>
      </c>
      <c r="G230" s="12" t="s">
        <v>12</v>
      </c>
      <c r="H230" s="114" t="s">
        <v>16</v>
      </c>
      <c r="I230" s="111" t="s">
        <v>886</v>
      </c>
      <c r="J230" s="14">
        <v>10</v>
      </c>
      <c r="K230" s="15" t="s">
        <v>13</v>
      </c>
      <c r="L230" s="16">
        <v>0</v>
      </c>
      <c r="M230" s="17" t="s">
        <v>14</v>
      </c>
      <c r="N230" s="17">
        <v>12</v>
      </c>
      <c r="O230" s="17" t="s">
        <v>13</v>
      </c>
      <c r="P230" s="18">
        <v>0</v>
      </c>
      <c r="Q230" s="19">
        <v>12</v>
      </c>
      <c r="R230" s="18" t="s">
        <v>13</v>
      </c>
      <c r="S230" s="18">
        <v>0</v>
      </c>
      <c r="T230" s="18" t="s">
        <v>14</v>
      </c>
      <c r="U230" s="20">
        <v>16</v>
      </c>
      <c r="V230" s="18" t="s">
        <v>13</v>
      </c>
      <c r="W230" s="21">
        <v>0</v>
      </c>
      <c r="X230" s="22"/>
      <c r="Y230" s="106" t="s">
        <v>2637</v>
      </c>
      <c r="Z230" s="47">
        <v>49</v>
      </c>
    </row>
    <row r="231" spans="1:26" ht="18" customHeight="1">
      <c r="A231" s="44">
        <f>VLOOKUP(Z231,貼付け!A:C,2,0)</f>
        <v>2817</v>
      </c>
      <c r="B231" s="10" t="s">
        <v>1130</v>
      </c>
      <c r="C231" s="10" t="s">
        <v>1131</v>
      </c>
      <c r="D231" s="10" t="s">
        <v>98</v>
      </c>
      <c r="E231" s="11" t="s">
        <v>2515</v>
      </c>
      <c r="F231" s="11" t="s">
        <v>29</v>
      </c>
      <c r="G231" s="12" t="s">
        <v>12</v>
      </c>
      <c r="H231" s="114" t="s">
        <v>16</v>
      </c>
      <c r="I231" s="12" t="s">
        <v>1132</v>
      </c>
      <c r="J231" s="14">
        <v>8</v>
      </c>
      <c r="K231" s="15" t="s">
        <v>13</v>
      </c>
      <c r="L231" s="16">
        <v>0</v>
      </c>
      <c r="M231" s="17" t="s">
        <v>14</v>
      </c>
      <c r="N231" s="17">
        <v>12</v>
      </c>
      <c r="O231" s="17" t="s">
        <v>13</v>
      </c>
      <c r="P231" s="18">
        <v>0</v>
      </c>
      <c r="Q231" s="19"/>
      <c r="R231" s="18"/>
      <c r="S231" s="18"/>
      <c r="T231" s="18"/>
      <c r="U231" s="20"/>
      <c r="V231" s="18"/>
      <c r="W231" s="21"/>
      <c r="X231" s="22"/>
      <c r="Y231" s="106" t="s">
        <v>16</v>
      </c>
      <c r="Z231" s="47">
        <v>180</v>
      </c>
    </row>
    <row r="232" spans="1:26" ht="18" customHeight="1">
      <c r="A232" s="44">
        <f>VLOOKUP(Z232,貼付け!A:C,2,0)</f>
        <v>2791</v>
      </c>
      <c r="B232" s="10" t="s">
        <v>3029</v>
      </c>
      <c r="C232" s="10" t="s">
        <v>2084</v>
      </c>
      <c r="D232" s="10" t="s">
        <v>98</v>
      </c>
      <c r="E232" s="11" t="s">
        <v>2087</v>
      </c>
      <c r="F232" s="11" t="s">
        <v>20</v>
      </c>
      <c r="G232" s="12" t="s">
        <v>12</v>
      </c>
      <c r="H232" s="114" t="s">
        <v>16</v>
      </c>
      <c r="I232" s="12" t="s">
        <v>2089</v>
      </c>
      <c r="J232" s="14">
        <v>9</v>
      </c>
      <c r="K232" s="15" t="s">
        <v>13</v>
      </c>
      <c r="L232" s="16">
        <v>0</v>
      </c>
      <c r="M232" s="17" t="s">
        <v>14</v>
      </c>
      <c r="N232" s="17">
        <v>12</v>
      </c>
      <c r="O232" s="17" t="s">
        <v>13</v>
      </c>
      <c r="P232" s="18">
        <v>0</v>
      </c>
      <c r="Q232" s="19">
        <v>12</v>
      </c>
      <c r="R232" s="18" t="s">
        <v>13</v>
      </c>
      <c r="S232" s="18">
        <v>30</v>
      </c>
      <c r="T232" s="18" t="s">
        <v>14</v>
      </c>
      <c r="U232" s="20">
        <v>15</v>
      </c>
      <c r="V232" s="18" t="s">
        <v>13</v>
      </c>
      <c r="W232" s="21">
        <v>30</v>
      </c>
      <c r="X232" s="22" t="s">
        <v>3030</v>
      </c>
      <c r="Y232" s="106" t="s">
        <v>3072</v>
      </c>
      <c r="Z232" s="47">
        <v>265</v>
      </c>
    </row>
    <row r="233" spans="1:26" ht="18" customHeight="1">
      <c r="A233" s="44">
        <f>VLOOKUP(Z233,貼付け!A:C,2,0)</f>
        <v>1001</v>
      </c>
      <c r="B233" s="10" t="s">
        <v>3031</v>
      </c>
      <c r="C233" s="10" t="s">
        <v>1521</v>
      </c>
      <c r="D233" s="10" t="s">
        <v>98</v>
      </c>
      <c r="E233" s="11" t="s">
        <v>3032</v>
      </c>
      <c r="F233" s="11" t="s">
        <v>20</v>
      </c>
      <c r="G233" s="12" t="s">
        <v>12</v>
      </c>
      <c r="H233" s="114" t="s">
        <v>16</v>
      </c>
      <c r="I233" s="12" t="s">
        <v>3073</v>
      </c>
      <c r="J233" s="14">
        <v>8</v>
      </c>
      <c r="K233" s="15" t="s">
        <v>13</v>
      </c>
      <c r="L233" s="16">
        <v>0</v>
      </c>
      <c r="M233" s="17" t="s">
        <v>14</v>
      </c>
      <c r="N233" s="17">
        <v>13</v>
      </c>
      <c r="O233" s="17" t="s">
        <v>13</v>
      </c>
      <c r="P233" s="18">
        <v>30</v>
      </c>
      <c r="Q233" s="19"/>
      <c r="R233" s="18"/>
      <c r="S233" s="18"/>
      <c r="T233" s="18"/>
      <c r="U233" s="20"/>
      <c r="V233" s="18"/>
      <c r="W233" s="21"/>
      <c r="X233" s="22" t="s">
        <v>3033</v>
      </c>
      <c r="Y233" s="106" t="s">
        <v>1913</v>
      </c>
      <c r="Z233" s="47">
        <v>343</v>
      </c>
    </row>
    <row r="234" spans="1:26" ht="18" customHeight="1">
      <c r="A234" s="44">
        <f>VLOOKUP(Z234,貼付け!A:C,2,0)</f>
        <v>17</v>
      </c>
      <c r="B234" s="10" t="s">
        <v>543</v>
      </c>
      <c r="C234" s="10" t="s">
        <v>969</v>
      </c>
      <c r="D234" s="10" t="s">
        <v>98</v>
      </c>
      <c r="E234" s="11" t="s">
        <v>970</v>
      </c>
      <c r="F234" s="11" t="s">
        <v>39</v>
      </c>
      <c r="G234" s="12" t="s">
        <v>12</v>
      </c>
      <c r="H234" s="114" t="s">
        <v>16</v>
      </c>
      <c r="I234" s="12" t="s">
        <v>971</v>
      </c>
      <c r="J234" s="14">
        <v>8</v>
      </c>
      <c r="K234" s="15" t="s">
        <v>13</v>
      </c>
      <c r="L234" s="16">
        <v>0</v>
      </c>
      <c r="M234" s="17" t="s">
        <v>14</v>
      </c>
      <c r="N234" s="17">
        <v>12</v>
      </c>
      <c r="O234" s="17" t="s">
        <v>13</v>
      </c>
      <c r="P234" s="18">
        <v>0</v>
      </c>
      <c r="Q234" s="19"/>
      <c r="R234" s="18"/>
      <c r="S234" s="18"/>
      <c r="T234" s="18"/>
      <c r="U234" s="20"/>
      <c r="V234" s="18"/>
      <c r="W234" s="21"/>
      <c r="X234" s="22" t="s">
        <v>3034</v>
      </c>
      <c r="Y234" s="106" t="s">
        <v>3035</v>
      </c>
      <c r="Z234" s="47">
        <v>344</v>
      </c>
    </row>
    <row r="235" spans="1:26" ht="18" customHeight="1">
      <c r="A235" s="44">
        <f>VLOOKUP(Z235,貼付け!A:C,2,0)</f>
        <v>121</v>
      </c>
      <c r="B235" s="10" t="s">
        <v>96</v>
      </c>
      <c r="C235" s="10" t="s">
        <v>97</v>
      </c>
      <c r="D235" s="10" t="s">
        <v>98</v>
      </c>
      <c r="E235" s="11" t="s">
        <v>3036</v>
      </c>
      <c r="F235" s="11" t="s">
        <v>20</v>
      </c>
      <c r="G235" s="12" t="s">
        <v>12</v>
      </c>
      <c r="H235" s="114" t="s">
        <v>16</v>
      </c>
      <c r="I235" s="12" t="s">
        <v>99</v>
      </c>
      <c r="J235" s="14">
        <v>9</v>
      </c>
      <c r="K235" s="15" t="s">
        <v>13</v>
      </c>
      <c r="L235" s="16">
        <v>30</v>
      </c>
      <c r="M235" s="17" t="s">
        <v>14</v>
      </c>
      <c r="N235" s="17">
        <v>12</v>
      </c>
      <c r="O235" s="17" t="s">
        <v>13</v>
      </c>
      <c r="P235" s="18">
        <v>0</v>
      </c>
      <c r="Q235" s="19">
        <v>14</v>
      </c>
      <c r="R235" s="18" t="s">
        <v>13</v>
      </c>
      <c r="S235" s="18">
        <v>0</v>
      </c>
      <c r="T235" s="18" t="s">
        <v>14</v>
      </c>
      <c r="U235" s="20">
        <v>17</v>
      </c>
      <c r="V235" s="18" t="s">
        <v>13</v>
      </c>
      <c r="W235" s="21">
        <v>0</v>
      </c>
      <c r="X235" s="22" t="s">
        <v>3037</v>
      </c>
      <c r="Y235" s="106" t="s">
        <v>3038</v>
      </c>
      <c r="Z235" s="47">
        <v>348</v>
      </c>
    </row>
    <row r="236" spans="1:26" ht="18" customHeight="1">
      <c r="A236" s="44">
        <f>VLOOKUP(Z236,貼付け!A:C,2,0)</f>
        <v>1861</v>
      </c>
      <c r="B236" s="10" t="s">
        <v>2522</v>
      </c>
      <c r="C236" s="10" t="s">
        <v>115</v>
      </c>
      <c r="D236" s="10" t="s">
        <v>116</v>
      </c>
      <c r="E236" s="11" t="s">
        <v>2523</v>
      </c>
      <c r="F236" s="11" t="s">
        <v>20</v>
      </c>
      <c r="G236" s="12" t="s">
        <v>12</v>
      </c>
      <c r="H236" s="114" t="s">
        <v>16</v>
      </c>
      <c r="I236" s="12" t="s">
        <v>117</v>
      </c>
      <c r="J236" s="14">
        <v>9</v>
      </c>
      <c r="K236" s="15" t="s">
        <v>13</v>
      </c>
      <c r="L236" s="16">
        <v>0</v>
      </c>
      <c r="M236" s="17" t="s">
        <v>14</v>
      </c>
      <c r="N236" s="17">
        <v>14</v>
      </c>
      <c r="O236" s="17" t="s">
        <v>13</v>
      </c>
      <c r="P236" s="18">
        <v>0</v>
      </c>
      <c r="Q236" s="19"/>
      <c r="R236" s="18"/>
      <c r="S236" s="18"/>
      <c r="T236" s="18"/>
      <c r="U236" s="20"/>
      <c r="V236" s="18"/>
      <c r="W236" s="21"/>
      <c r="X236" s="22"/>
      <c r="Y236" s="106" t="s">
        <v>2524</v>
      </c>
      <c r="Z236" s="47">
        <v>186</v>
      </c>
    </row>
    <row r="237" spans="1:26" ht="18" customHeight="1">
      <c r="A237" s="44">
        <f>VLOOKUP(Z237,貼付け!A:C,2,0)</f>
        <v>481</v>
      </c>
      <c r="B237" s="10" t="s">
        <v>2255</v>
      </c>
      <c r="C237" s="10" t="s">
        <v>124</v>
      </c>
      <c r="D237" s="10" t="s">
        <v>125</v>
      </c>
      <c r="E237" s="11" t="s">
        <v>774</v>
      </c>
      <c r="F237" s="11" t="s">
        <v>20</v>
      </c>
      <c r="G237" s="12" t="s">
        <v>15</v>
      </c>
      <c r="H237" s="114" t="s">
        <v>17</v>
      </c>
      <c r="I237" s="12" t="s">
        <v>775</v>
      </c>
      <c r="J237" s="14">
        <v>9</v>
      </c>
      <c r="K237" s="15" t="s">
        <v>13</v>
      </c>
      <c r="L237" s="16">
        <v>0</v>
      </c>
      <c r="M237" s="17" t="s">
        <v>14</v>
      </c>
      <c r="N237" s="17">
        <v>12</v>
      </c>
      <c r="O237" s="17" t="s">
        <v>13</v>
      </c>
      <c r="P237" s="18">
        <v>0</v>
      </c>
      <c r="Q237" s="19">
        <v>12</v>
      </c>
      <c r="R237" s="18" t="s">
        <v>13</v>
      </c>
      <c r="S237" s="18">
        <v>0</v>
      </c>
      <c r="T237" s="18" t="s">
        <v>14</v>
      </c>
      <c r="U237" s="20">
        <v>15</v>
      </c>
      <c r="V237" s="18" t="s">
        <v>13</v>
      </c>
      <c r="W237" s="21">
        <v>0</v>
      </c>
      <c r="X237" s="22" t="s">
        <v>776</v>
      </c>
      <c r="Y237" s="106" t="s">
        <v>16</v>
      </c>
      <c r="Z237" s="47">
        <v>45</v>
      </c>
    </row>
    <row r="238" spans="1:26" ht="18" customHeight="1">
      <c r="A238" s="44">
        <f>VLOOKUP(Z238,貼付け!A:C,2,0)</f>
        <v>166</v>
      </c>
      <c r="B238" s="10" t="s">
        <v>2467</v>
      </c>
      <c r="C238" s="10" t="s">
        <v>124</v>
      </c>
      <c r="D238" s="10" t="s">
        <v>125</v>
      </c>
      <c r="E238" s="11" t="s">
        <v>126</v>
      </c>
      <c r="F238" s="11" t="s">
        <v>20</v>
      </c>
      <c r="G238" s="12" t="s">
        <v>12</v>
      </c>
      <c r="H238" s="114" t="s">
        <v>16</v>
      </c>
      <c r="I238" s="12" t="s">
        <v>127</v>
      </c>
      <c r="J238" s="14">
        <v>9</v>
      </c>
      <c r="K238" s="15" t="s">
        <v>13</v>
      </c>
      <c r="L238" s="16">
        <v>0</v>
      </c>
      <c r="M238" s="17" t="s">
        <v>14</v>
      </c>
      <c r="N238" s="17">
        <v>15</v>
      </c>
      <c r="O238" s="17" t="s">
        <v>13</v>
      </c>
      <c r="P238" s="18">
        <v>0</v>
      </c>
      <c r="Q238" s="19"/>
      <c r="R238" s="18"/>
      <c r="S238" s="18"/>
      <c r="T238" s="18"/>
      <c r="U238" s="20"/>
      <c r="V238" s="18"/>
      <c r="W238" s="21"/>
      <c r="X238" s="22" t="s">
        <v>2290</v>
      </c>
      <c r="Y238" s="106" t="s">
        <v>2468</v>
      </c>
      <c r="Z238" s="47">
        <v>131</v>
      </c>
    </row>
    <row r="239" spans="1:26" ht="18" customHeight="1">
      <c r="A239" s="44">
        <f>VLOOKUP(Z239,貼付け!A:C,2,0)</f>
        <v>1</v>
      </c>
      <c r="B239" s="10" t="s">
        <v>420</v>
      </c>
      <c r="C239" s="10" t="s">
        <v>421</v>
      </c>
      <c r="D239" s="10" t="s">
        <v>125</v>
      </c>
      <c r="E239" s="11" t="s">
        <v>422</v>
      </c>
      <c r="F239" s="11" t="s">
        <v>29</v>
      </c>
      <c r="G239" s="12" t="s">
        <v>12</v>
      </c>
      <c r="H239" s="114" t="s">
        <v>16</v>
      </c>
      <c r="I239" s="12" t="s">
        <v>636</v>
      </c>
      <c r="J239" s="14">
        <v>10</v>
      </c>
      <c r="K239" s="15" t="s">
        <v>13</v>
      </c>
      <c r="L239" s="16">
        <v>0</v>
      </c>
      <c r="M239" s="17" t="s">
        <v>14</v>
      </c>
      <c r="N239" s="17">
        <v>12</v>
      </c>
      <c r="O239" s="17" t="s">
        <v>13</v>
      </c>
      <c r="P239" s="18">
        <v>0</v>
      </c>
      <c r="Q239" s="19">
        <v>13</v>
      </c>
      <c r="R239" s="18" t="s">
        <v>13</v>
      </c>
      <c r="S239" s="18">
        <v>0</v>
      </c>
      <c r="T239" s="18" t="s">
        <v>14</v>
      </c>
      <c r="U239" s="20">
        <v>17</v>
      </c>
      <c r="V239" s="18" t="s">
        <v>13</v>
      </c>
      <c r="W239" s="21">
        <v>0</v>
      </c>
      <c r="X239" s="22" t="s">
        <v>2513</v>
      </c>
      <c r="Y239" s="106" t="s">
        <v>16</v>
      </c>
      <c r="Z239" s="47">
        <v>178</v>
      </c>
    </row>
    <row r="240" spans="1:26" ht="18" customHeight="1">
      <c r="A240" s="44">
        <f>VLOOKUP(Z240,貼付け!A:C,2,0)</f>
        <v>2517</v>
      </c>
      <c r="B240" s="10" t="s">
        <v>519</v>
      </c>
      <c r="C240" s="10" t="s">
        <v>929</v>
      </c>
      <c r="D240" s="10" t="s">
        <v>125</v>
      </c>
      <c r="E240" s="11" t="s">
        <v>930</v>
      </c>
      <c r="F240" s="11" t="s">
        <v>192</v>
      </c>
      <c r="G240" s="12" t="s">
        <v>15</v>
      </c>
      <c r="H240" s="114" t="s">
        <v>17</v>
      </c>
      <c r="I240" s="12" t="s">
        <v>931</v>
      </c>
      <c r="J240" s="14">
        <v>10</v>
      </c>
      <c r="K240" s="15" t="s">
        <v>13</v>
      </c>
      <c r="L240" s="16">
        <v>0</v>
      </c>
      <c r="M240" s="17" t="s">
        <v>14</v>
      </c>
      <c r="N240" s="17">
        <v>12</v>
      </c>
      <c r="O240" s="17" t="s">
        <v>13</v>
      </c>
      <c r="P240" s="18">
        <v>0</v>
      </c>
      <c r="Q240" s="19"/>
      <c r="R240" s="18"/>
      <c r="S240" s="18"/>
      <c r="T240" s="18"/>
      <c r="U240" s="20"/>
      <c r="V240" s="18"/>
      <c r="W240" s="21"/>
      <c r="X240" s="22" t="s">
        <v>3039</v>
      </c>
      <c r="Y240" s="106" t="s">
        <v>16</v>
      </c>
      <c r="Z240" s="47">
        <v>316</v>
      </c>
    </row>
    <row r="241" spans="1:26" ht="18" customHeight="1">
      <c r="A241" s="44">
        <f>VLOOKUP(Z241,貼付け!A:C,2,0)</f>
        <v>536</v>
      </c>
      <c r="B241" s="10" t="s">
        <v>2243</v>
      </c>
      <c r="C241" s="10" t="s">
        <v>3040</v>
      </c>
      <c r="D241" s="10" t="s">
        <v>146</v>
      </c>
      <c r="E241" s="11" t="s">
        <v>3041</v>
      </c>
      <c r="F241" s="11" t="s">
        <v>20</v>
      </c>
      <c r="G241" s="12" t="s">
        <v>12</v>
      </c>
      <c r="H241" s="114" t="s">
        <v>16</v>
      </c>
      <c r="I241" s="12" t="s">
        <v>3042</v>
      </c>
      <c r="J241" s="14">
        <v>9</v>
      </c>
      <c r="K241" s="15" t="s">
        <v>13</v>
      </c>
      <c r="L241" s="16">
        <v>0</v>
      </c>
      <c r="M241" s="17" t="s">
        <v>14</v>
      </c>
      <c r="N241" s="17">
        <v>12</v>
      </c>
      <c r="O241" s="17" t="s">
        <v>13</v>
      </c>
      <c r="P241" s="18">
        <v>0</v>
      </c>
      <c r="Q241" s="19"/>
      <c r="R241" s="18"/>
      <c r="S241" s="18"/>
      <c r="T241" s="18"/>
      <c r="U241" s="20"/>
      <c r="V241" s="18"/>
      <c r="W241" s="21"/>
      <c r="X241" s="22" t="s">
        <v>3043</v>
      </c>
      <c r="Y241" s="106" t="s">
        <v>3044</v>
      </c>
      <c r="Z241" s="47">
        <v>115</v>
      </c>
    </row>
    <row r="242" spans="1:26" ht="18" customHeight="1">
      <c r="A242" s="44">
        <f>VLOOKUP(Z242,貼付け!A:C,2,0)</f>
        <v>2659</v>
      </c>
      <c r="B242" s="10" t="s">
        <v>521</v>
      </c>
      <c r="C242" s="10" t="s">
        <v>858</v>
      </c>
      <c r="D242" s="10" t="s">
        <v>694</v>
      </c>
      <c r="E242" s="11" t="s">
        <v>859</v>
      </c>
      <c r="F242" s="11" t="s">
        <v>20</v>
      </c>
      <c r="G242" s="12" t="s">
        <v>15</v>
      </c>
      <c r="H242" s="114" t="s">
        <v>17</v>
      </c>
      <c r="I242" s="12" t="s">
        <v>860</v>
      </c>
      <c r="J242" s="14">
        <v>9</v>
      </c>
      <c r="K242" s="15" t="s">
        <v>13</v>
      </c>
      <c r="L242" s="16">
        <v>0</v>
      </c>
      <c r="M242" s="17" t="s">
        <v>14</v>
      </c>
      <c r="N242" s="17">
        <v>12</v>
      </c>
      <c r="O242" s="17" t="s">
        <v>13</v>
      </c>
      <c r="P242" s="18">
        <v>0</v>
      </c>
      <c r="Q242" s="19"/>
      <c r="R242" s="18"/>
      <c r="S242" s="18"/>
      <c r="T242" s="18"/>
      <c r="U242" s="20"/>
      <c r="V242" s="18"/>
      <c r="W242" s="21"/>
      <c r="X242" s="22"/>
      <c r="Y242" s="106" t="s">
        <v>2441</v>
      </c>
      <c r="Z242" s="47">
        <v>100</v>
      </c>
    </row>
    <row r="243" spans="1:26" ht="18" customHeight="1">
      <c r="A243" s="44">
        <f>VLOOKUP(Z243,貼付け!A:C,2,0)</f>
        <v>1652</v>
      </c>
      <c r="B243" s="10" t="s">
        <v>3045</v>
      </c>
      <c r="C243" s="10" t="s">
        <v>932</v>
      </c>
      <c r="D243" s="10" t="s">
        <v>694</v>
      </c>
      <c r="E243" s="11" t="s">
        <v>3046</v>
      </c>
      <c r="F243" s="11" t="s">
        <v>20</v>
      </c>
      <c r="G243" s="12" t="s">
        <v>15</v>
      </c>
      <c r="H243" s="115" t="s">
        <v>17</v>
      </c>
      <c r="I243" s="12" t="s">
        <v>933</v>
      </c>
      <c r="J243" s="14">
        <v>8</v>
      </c>
      <c r="K243" s="15" t="s">
        <v>13</v>
      </c>
      <c r="L243" s="16">
        <v>0</v>
      </c>
      <c r="M243" s="17" t="s">
        <v>14</v>
      </c>
      <c r="N243" s="17">
        <v>12</v>
      </c>
      <c r="O243" s="17" t="s">
        <v>13</v>
      </c>
      <c r="P243" s="18">
        <v>0</v>
      </c>
      <c r="Q243" s="19">
        <v>12</v>
      </c>
      <c r="R243" s="18" t="s">
        <v>13</v>
      </c>
      <c r="S243" s="18">
        <v>0</v>
      </c>
      <c r="T243" s="18" t="s">
        <v>14</v>
      </c>
      <c r="U243" s="20">
        <v>17</v>
      </c>
      <c r="V243" s="18" t="s">
        <v>13</v>
      </c>
      <c r="W243" s="21">
        <v>0</v>
      </c>
      <c r="X243" s="22"/>
      <c r="Y243" s="106" t="s">
        <v>16</v>
      </c>
      <c r="Z243" s="47">
        <v>329</v>
      </c>
    </row>
    <row r="244" spans="1:26" ht="18" customHeight="1">
      <c r="A244" s="44">
        <f>VLOOKUP(Z244,貼付け!A:C,2,0)</f>
        <v>516</v>
      </c>
      <c r="B244" s="10" t="s">
        <v>162</v>
      </c>
      <c r="C244" s="10" t="s">
        <v>163</v>
      </c>
      <c r="D244" s="10" t="s">
        <v>164</v>
      </c>
      <c r="E244" s="11" t="s">
        <v>165</v>
      </c>
      <c r="F244" s="11" t="s">
        <v>20</v>
      </c>
      <c r="G244" s="12" t="s">
        <v>12</v>
      </c>
      <c r="H244" s="114" t="s">
        <v>16</v>
      </c>
      <c r="I244" s="111" t="s">
        <v>1757</v>
      </c>
      <c r="J244" s="14">
        <v>9</v>
      </c>
      <c r="K244" s="15" t="s">
        <v>13</v>
      </c>
      <c r="L244" s="16">
        <v>0</v>
      </c>
      <c r="M244" s="17" t="s">
        <v>14</v>
      </c>
      <c r="N244" s="17">
        <v>12</v>
      </c>
      <c r="O244" s="17" t="s">
        <v>13</v>
      </c>
      <c r="P244" s="18">
        <v>0</v>
      </c>
      <c r="Q244" s="19">
        <v>12</v>
      </c>
      <c r="R244" s="18" t="s">
        <v>13</v>
      </c>
      <c r="S244" s="18">
        <v>0</v>
      </c>
      <c r="T244" s="18" t="s">
        <v>14</v>
      </c>
      <c r="U244" s="20">
        <v>17</v>
      </c>
      <c r="V244" s="18" t="s">
        <v>13</v>
      </c>
      <c r="W244" s="21">
        <v>0</v>
      </c>
      <c r="X244" s="22" t="s">
        <v>637</v>
      </c>
      <c r="Y244" s="106" t="s">
        <v>2635</v>
      </c>
      <c r="Z244" s="47">
        <v>15</v>
      </c>
    </row>
    <row r="245" spans="1:26" ht="18" customHeight="1">
      <c r="A245" s="44">
        <f>VLOOKUP(Z245,貼付け!A:C,2,0)</f>
        <v>523</v>
      </c>
      <c r="B245" s="10" t="s">
        <v>416</v>
      </c>
      <c r="C245" s="10" t="s">
        <v>417</v>
      </c>
      <c r="D245" s="10" t="s">
        <v>164</v>
      </c>
      <c r="E245" s="11" t="s">
        <v>418</v>
      </c>
      <c r="F245" s="11" t="s">
        <v>20</v>
      </c>
      <c r="G245" s="12" t="s">
        <v>12</v>
      </c>
      <c r="H245" s="114" t="s">
        <v>16</v>
      </c>
      <c r="I245" s="12" t="s">
        <v>419</v>
      </c>
      <c r="J245" s="14">
        <v>10</v>
      </c>
      <c r="K245" s="15" t="s">
        <v>13</v>
      </c>
      <c r="L245" s="16">
        <v>0</v>
      </c>
      <c r="M245" s="17" t="s">
        <v>14</v>
      </c>
      <c r="N245" s="17">
        <v>12</v>
      </c>
      <c r="O245" s="17" t="s">
        <v>13</v>
      </c>
      <c r="P245" s="18">
        <v>0</v>
      </c>
      <c r="Q245" s="19">
        <v>12</v>
      </c>
      <c r="R245" s="18" t="s">
        <v>13</v>
      </c>
      <c r="S245" s="18">
        <v>0</v>
      </c>
      <c r="T245" s="18" t="s">
        <v>14</v>
      </c>
      <c r="U245" s="20">
        <v>16</v>
      </c>
      <c r="V245" s="18" t="s">
        <v>13</v>
      </c>
      <c r="W245" s="21">
        <v>0</v>
      </c>
      <c r="X245" s="22"/>
      <c r="Y245" s="106" t="s">
        <v>2357</v>
      </c>
      <c r="Z245" s="47">
        <v>23</v>
      </c>
    </row>
    <row r="246" spans="1:26" ht="18" customHeight="1">
      <c r="A246" s="44">
        <f>VLOOKUP(Z246,貼付け!A:C,2,0)</f>
        <v>14</v>
      </c>
      <c r="B246" s="10" t="s">
        <v>2246</v>
      </c>
      <c r="C246" s="10" t="s">
        <v>308</v>
      </c>
      <c r="D246" s="10" t="s">
        <v>164</v>
      </c>
      <c r="E246" s="11" t="s">
        <v>309</v>
      </c>
      <c r="F246" s="11" t="s">
        <v>20</v>
      </c>
      <c r="G246" s="12" t="s">
        <v>12</v>
      </c>
      <c r="H246" s="114" t="s">
        <v>16</v>
      </c>
      <c r="I246" s="111" t="s">
        <v>1757</v>
      </c>
      <c r="J246" s="14">
        <v>9</v>
      </c>
      <c r="K246" s="15" t="s">
        <v>13</v>
      </c>
      <c r="L246" s="16">
        <v>0</v>
      </c>
      <c r="M246" s="17" t="s">
        <v>14</v>
      </c>
      <c r="N246" s="17">
        <v>12</v>
      </c>
      <c r="O246" s="17" t="s">
        <v>13</v>
      </c>
      <c r="P246" s="18">
        <v>0</v>
      </c>
      <c r="Q246" s="19">
        <v>12</v>
      </c>
      <c r="R246" s="18" t="s">
        <v>13</v>
      </c>
      <c r="S246" s="18">
        <v>0</v>
      </c>
      <c r="T246" s="18" t="s">
        <v>14</v>
      </c>
      <c r="U246" s="20">
        <v>15</v>
      </c>
      <c r="V246" s="18" t="s">
        <v>13</v>
      </c>
      <c r="W246" s="21">
        <v>0</v>
      </c>
      <c r="X246" s="22" t="s">
        <v>696</v>
      </c>
      <c r="Y246" s="106" t="s">
        <v>2652</v>
      </c>
      <c r="Z246" s="47">
        <v>112</v>
      </c>
    </row>
    <row r="247" spans="1:26" ht="18" customHeight="1">
      <c r="A247" s="44">
        <f>VLOOKUP(Z247,貼付け!A:C,2,0)</f>
        <v>2675</v>
      </c>
      <c r="B247" s="10" t="s">
        <v>483</v>
      </c>
      <c r="C247" s="10" t="s">
        <v>697</v>
      </c>
      <c r="D247" s="10" t="s">
        <v>164</v>
      </c>
      <c r="E247" s="11" t="s">
        <v>1077</v>
      </c>
      <c r="F247" s="11" t="s">
        <v>20</v>
      </c>
      <c r="G247" s="12" t="s">
        <v>12</v>
      </c>
      <c r="H247" s="114" t="s">
        <v>16</v>
      </c>
      <c r="I247" s="111" t="s">
        <v>698</v>
      </c>
      <c r="J247" s="14">
        <v>9</v>
      </c>
      <c r="K247" s="15" t="s">
        <v>13</v>
      </c>
      <c r="L247" s="16">
        <v>0</v>
      </c>
      <c r="M247" s="17" t="s">
        <v>14</v>
      </c>
      <c r="N247" s="17">
        <v>12</v>
      </c>
      <c r="O247" s="17" t="s">
        <v>13</v>
      </c>
      <c r="P247" s="18">
        <v>0</v>
      </c>
      <c r="Q247" s="19"/>
      <c r="R247" s="18"/>
      <c r="S247" s="18"/>
      <c r="T247" s="18"/>
      <c r="U247" s="20"/>
      <c r="V247" s="18"/>
      <c r="W247" s="21"/>
      <c r="X247" s="22"/>
      <c r="Y247" s="106" t="s">
        <v>16</v>
      </c>
      <c r="Z247" s="47">
        <v>153</v>
      </c>
    </row>
    <row r="248" spans="1:26" ht="18" customHeight="1">
      <c r="A248" s="44">
        <f>VLOOKUP(Z248,貼付け!A:C,2,0)</f>
        <v>196</v>
      </c>
      <c r="B248" s="10" t="s">
        <v>2715</v>
      </c>
      <c r="C248" s="10" t="s">
        <v>2716</v>
      </c>
      <c r="D248" s="10" t="s">
        <v>164</v>
      </c>
      <c r="E248" s="11" t="s">
        <v>2717</v>
      </c>
      <c r="F248" s="11" t="s">
        <v>29</v>
      </c>
      <c r="G248" s="12" t="s">
        <v>12</v>
      </c>
      <c r="H248" s="114" t="s">
        <v>16</v>
      </c>
      <c r="I248" s="12" t="s">
        <v>2718</v>
      </c>
      <c r="J248" s="14">
        <v>10</v>
      </c>
      <c r="K248" s="15" t="s">
        <v>13</v>
      </c>
      <c r="L248" s="16">
        <v>0</v>
      </c>
      <c r="M248" s="17" t="s">
        <v>14</v>
      </c>
      <c r="N248" s="17">
        <v>12</v>
      </c>
      <c r="O248" s="17" t="s">
        <v>13</v>
      </c>
      <c r="P248" s="18">
        <v>0</v>
      </c>
      <c r="Q248" s="19">
        <v>12</v>
      </c>
      <c r="R248" s="18" t="s">
        <v>13</v>
      </c>
      <c r="S248" s="18">
        <v>0</v>
      </c>
      <c r="T248" s="18" t="s">
        <v>14</v>
      </c>
      <c r="U248" s="20">
        <v>16</v>
      </c>
      <c r="V248" s="18" t="s">
        <v>13</v>
      </c>
      <c r="W248" s="21">
        <v>0</v>
      </c>
      <c r="X248" s="22"/>
      <c r="Y248" s="106" t="s">
        <v>16</v>
      </c>
      <c r="Z248" s="47">
        <v>184</v>
      </c>
    </row>
    <row r="249" spans="1:26" ht="18" customHeight="1">
      <c r="A249" s="44">
        <f>VLOOKUP(Z249,貼付け!A:C,2,0)</f>
        <v>519</v>
      </c>
      <c r="B249" s="10" t="s">
        <v>255</v>
      </c>
      <c r="C249" s="10" t="s">
        <v>256</v>
      </c>
      <c r="D249" s="10" t="s">
        <v>164</v>
      </c>
      <c r="E249" s="11" t="s">
        <v>2528</v>
      </c>
      <c r="F249" s="11" t="s">
        <v>20</v>
      </c>
      <c r="G249" s="12" t="s">
        <v>15</v>
      </c>
      <c r="H249" s="114" t="s">
        <v>17</v>
      </c>
      <c r="I249" s="12" t="s">
        <v>257</v>
      </c>
      <c r="J249" s="14">
        <v>9</v>
      </c>
      <c r="K249" s="15" t="s">
        <v>13</v>
      </c>
      <c r="L249" s="16">
        <v>0</v>
      </c>
      <c r="M249" s="17" t="s">
        <v>14</v>
      </c>
      <c r="N249" s="17">
        <v>12</v>
      </c>
      <c r="O249" s="17" t="s">
        <v>13</v>
      </c>
      <c r="P249" s="18">
        <v>0</v>
      </c>
      <c r="Q249" s="19">
        <v>12</v>
      </c>
      <c r="R249" s="18" t="s">
        <v>13</v>
      </c>
      <c r="S249" s="18">
        <v>0</v>
      </c>
      <c r="T249" s="18" t="s">
        <v>14</v>
      </c>
      <c r="U249" s="20">
        <v>17</v>
      </c>
      <c r="V249" s="18" t="s">
        <v>13</v>
      </c>
      <c r="W249" s="21">
        <v>0</v>
      </c>
      <c r="X249" s="22"/>
      <c r="Y249" s="106" t="s">
        <v>16</v>
      </c>
      <c r="Z249" s="47">
        <v>192</v>
      </c>
    </row>
    <row r="250" spans="1:26" ht="18" customHeight="1">
      <c r="A250" s="44">
        <f>VLOOKUP(Z250,貼付け!A:C,2,0)</f>
        <v>3002</v>
      </c>
      <c r="B250" s="10" t="s">
        <v>2142</v>
      </c>
      <c r="C250" s="10" t="s">
        <v>2141</v>
      </c>
      <c r="D250" s="10" t="s">
        <v>164</v>
      </c>
      <c r="E250" s="11" t="s">
        <v>2571</v>
      </c>
      <c r="F250" s="11" t="s">
        <v>78</v>
      </c>
      <c r="G250" s="12" t="s">
        <v>12</v>
      </c>
      <c r="H250" s="114" t="s">
        <v>16</v>
      </c>
      <c r="I250" s="12" t="s">
        <v>2144</v>
      </c>
      <c r="J250" s="14">
        <v>9</v>
      </c>
      <c r="K250" s="15" t="s">
        <v>13</v>
      </c>
      <c r="L250" s="16">
        <v>0</v>
      </c>
      <c r="M250" s="17" t="s">
        <v>14</v>
      </c>
      <c r="N250" s="17">
        <v>12</v>
      </c>
      <c r="O250" s="17" t="s">
        <v>13</v>
      </c>
      <c r="P250" s="18">
        <v>0</v>
      </c>
      <c r="Q250" s="19">
        <v>12</v>
      </c>
      <c r="R250" s="18" t="s">
        <v>13</v>
      </c>
      <c r="S250" s="18">
        <v>0</v>
      </c>
      <c r="T250" s="18" t="s">
        <v>14</v>
      </c>
      <c r="U250" s="20">
        <v>14</v>
      </c>
      <c r="V250" s="18" t="s">
        <v>13</v>
      </c>
      <c r="W250" s="21">
        <v>0</v>
      </c>
      <c r="X250" s="22" t="s">
        <v>2572</v>
      </c>
      <c r="Y250" s="106" t="s">
        <v>2573</v>
      </c>
      <c r="Z250" s="47">
        <v>230</v>
      </c>
    </row>
    <row r="251" spans="1:26" ht="18" customHeight="1">
      <c r="A251" s="44">
        <f>VLOOKUP(Z251,貼付け!A:C,2,0)</f>
        <v>13</v>
      </c>
      <c r="B251" s="10" t="s">
        <v>561</v>
      </c>
      <c r="C251" s="10" t="s">
        <v>995</v>
      </c>
      <c r="D251" s="10" t="s">
        <v>164</v>
      </c>
      <c r="E251" s="11" t="s">
        <v>996</v>
      </c>
      <c r="F251" s="11" t="s">
        <v>20</v>
      </c>
      <c r="G251" s="12" t="s">
        <v>12</v>
      </c>
      <c r="H251" s="114" t="s">
        <v>16</v>
      </c>
      <c r="I251" s="12" t="s">
        <v>997</v>
      </c>
      <c r="J251" s="14">
        <v>11</v>
      </c>
      <c r="K251" s="15" t="s">
        <v>13</v>
      </c>
      <c r="L251" s="16">
        <v>0</v>
      </c>
      <c r="M251" s="17" t="s">
        <v>14</v>
      </c>
      <c r="N251" s="17">
        <v>12</v>
      </c>
      <c r="O251" s="17" t="s">
        <v>13</v>
      </c>
      <c r="P251" s="18">
        <v>0</v>
      </c>
      <c r="Q251" s="19">
        <v>12</v>
      </c>
      <c r="R251" s="18" t="s">
        <v>13</v>
      </c>
      <c r="S251" s="18">
        <v>0</v>
      </c>
      <c r="T251" s="18" t="s">
        <v>14</v>
      </c>
      <c r="U251" s="20">
        <v>17</v>
      </c>
      <c r="V251" s="18" t="s">
        <v>13</v>
      </c>
      <c r="W251" s="21">
        <v>0</v>
      </c>
      <c r="X251" s="22"/>
      <c r="Y251" s="106" t="s">
        <v>2756</v>
      </c>
      <c r="Z251" s="47">
        <v>294</v>
      </c>
    </row>
    <row r="252" spans="1:26" ht="18" customHeight="1">
      <c r="A252" s="44">
        <f>VLOOKUP(Z252,貼付け!A:C,2,0)</f>
        <v>5</v>
      </c>
      <c r="B252" s="10" t="s">
        <v>461</v>
      </c>
      <c r="C252" s="10" t="s">
        <v>638</v>
      </c>
      <c r="D252" s="10" t="s">
        <v>639</v>
      </c>
      <c r="E252" s="11" t="s">
        <v>640</v>
      </c>
      <c r="F252" s="11" t="s">
        <v>39</v>
      </c>
      <c r="G252" s="12" t="s">
        <v>12</v>
      </c>
      <c r="H252" s="114" t="s">
        <v>16</v>
      </c>
      <c r="I252" s="12" t="s">
        <v>641</v>
      </c>
      <c r="J252" s="14">
        <v>8</v>
      </c>
      <c r="K252" s="15" t="s">
        <v>13</v>
      </c>
      <c r="L252" s="16">
        <v>30</v>
      </c>
      <c r="M252" s="17" t="s">
        <v>14</v>
      </c>
      <c r="N252" s="17">
        <v>11</v>
      </c>
      <c r="O252" s="17" t="s">
        <v>13</v>
      </c>
      <c r="P252" s="18">
        <v>30</v>
      </c>
      <c r="Q252" s="19">
        <v>13</v>
      </c>
      <c r="R252" s="18" t="s">
        <v>13</v>
      </c>
      <c r="S252" s="18">
        <v>30</v>
      </c>
      <c r="T252" s="18" t="s">
        <v>14</v>
      </c>
      <c r="U252" s="20">
        <v>15</v>
      </c>
      <c r="V252" s="18" t="s">
        <v>13</v>
      </c>
      <c r="W252" s="21">
        <v>30</v>
      </c>
      <c r="X252" s="22" t="s">
        <v>2434</v>
      </c>
      <c r="Y252" s="106" t="s">
        <v>2435</v>
      </c>
      <c r="Z252" s="47">
        <v>96</v>
      </c>
    </row>
    <row r="253" spans="1:26" ht="18" customHeight="1">
      <c r="A253" s="44">
        <f>VLOOKUP(Z253,貼付け!A:C,2,0)</f>
        <v>1267</v>
      </c>
      <c r="B253" s="10" t="s">
        <v>413</v>
      </c>
      <c r="C253" s="10" t="s">
        <v>414</v>
      </c>
      <c r="D253" s="10" t="s">
        <v>639</v>
      </c>
      <c r="E253" s="11" t="s">
        <v>2442</v>
      </c>
      <c r="F253" s="11" t="s">
        <v>20</v>
      </c>
      <c r="G253" s="12" t="s">
        <v>12</v>
      </c>
      <c r="H253" s="114" t="s">
        <v>16</v>
      </c>
      <c r="I253" s="12" t="s">
        <v>415</v>
      </c>
      <c r="J253" s="14">
        <v>9</v>
      </c>
      <c r="K253" s="15" t="s">
        <v>13</v>
      </c>
      <c r="L253" s="16">
        <v>0</v>
      </c>
      <c r="M253" s="17" t="s">
        <v>14</v>
      </c>
      <c r="N253" s="17">
        <v>12</v>
      </c>
      <c r="O253" s="17" t="s">
        <v>13</v>
      </c>
      <c r="P253" s="18">
        <v>0</v>
      </c>
      <c r="Q253" s="19"/>
      <c r="R253" s="18"/>
      <c r="S253" s="18"/>
      <c r="T253" s="18"/>
      <c r="U253" s="20"/>
      <c r="V253" s="18"/>
      <c r="W253" s="21"/>
      <c r="X253" s="22"/>
      <c r="Y253" s="106" t="s">
        <v>16</v>
      </c>
      <c r="Z253" s="47">
        <v>101</v>
      </c>
    </row>
    <row r="254" spans="1:26" ht="18" customHeight="1">
      <c r="A254" s="44">
        <f>VLOOKUP(Z254,貼付け!A:C,2,0)</f>
        <v>2768</v>
      </c>
      <c r="B254" s="10" t="s">
        <v>557</v>
      </c>
      <c r="C254" s="10" t="s">
        <v>990</v>
      </c>
      <c r="D254" s="10" t="s">
        <v>370</v>
      </c>
      <c r="E254" s="11" t="s">
        <v>1078</v>
      </c>
      <c r="F254" s="11" t="s">
        <v>29</v>
      </c>
      <c r="G254" s="12" t="s">
        <v>12</v>
      </c>
      <c r="H254" s="114" t="s">
        <v>16</v>
      </c>
      <c r="I254" s="12" t="s">
        <v>991</v>
      </c>
      <c r="J254" s="14">
        <v>9</v>
      </c>
      <c r="K254" s="15" t="s">
        <v>13</v>
      </c>
      <c r="L254" s="16">
        <v>0</v>
      </c>
      <c r="M254" s="17" t="s">
        <v>14</v>
      </c>
      <c r="N254" s="17">
        <v>12</v>
      </c>
      <c r="O254" s="17" t="s">
        <v>13</v>
      </c>
      <c r="P254" s="18">
        <v>0</v>
      </c>
      <c r="Q254" s="19">
        <v>13</v>
      </c>
      <c r="R254" s="18" t="s">
        <v>13</v>
      </c>
      <c r="S254" s="18">
        <v>0</v>
      </c>
      <c r="T254" s="18" t="s">
        <v>14</v>
      </c>
      <c r="U254" s="20">
        <v>16</v>
      </c>
      <c r="V254" s="18" t="s">
        <v>13</v>
      </c>
      <c r="W254" s="21">
        <v>0</v>
      </c>
      <c r="X254" s="22" t="s">
        <v>992</v>
      </c>
      <c r="Y254" s="106" t="s">
        <v>2598</v>
      </c>
      <c r="Z254" s="47">
        <v>252</v>
      </c>
    </row>
    <row r="255" spans="1:26" ht="18" customHeight="1">
      <c r="A255" s="44">
        <f>VLOOKUP(Z255,貼付け!A:C,2,0)</f>
        <v>1580</v>
      </c>
      <c r="B255" s="10" t="s">
        <v>2028</v>
      </c>
      <c r="C255" s="10" t="s">
        <v>369</v>
      </c>
      <c r="D255" s="10" t="s">
        <v>370</v>
      </c>
      <c r="E255" s="11" t="s">
        <v>3047</v>
      </c>
      <c r="F255" s="11" t="s">
        <v>192</v>
      </c>
      <c r="G255" s="12" t="s">
        <v>12</v>
      </c>
      <c r="H255" s="114" t="s">
        <v>16</v>
      </c>
      <c r="I255" s="12" t="s">
        <v>2030</v>
      </c>
      <c r="J255" s="14">
        <v>9</v>
      </c>
      <c r="K255" s="15" t="s">
        <v>13</v>
      </c>
      <c r="L255" s="16">
        <v>0</v>
      </c>
      <c r="M255" s="17" t="s">
        <v>14</v>
      </c>
      <c r="N255" s="17">
        <v>15</v>
      </c>
      <c r="O255" s="17" t="s">
        <v>13</v>
      </c>
      <c r="P255" s="18">
        <v>0</v>
      </c>
      <c r="Q255" s="19"/>
      <c r="R255" s="18"/>
      <c r="S255" s="18"/>
      <c r="T255" s="18"/>
      <c r="U255" s="20"/>
      <c r="V255" s="18"/>
      <c r="W255" s="21"/>
      <c r="X255" s="22"/>
      <c r="Y255" s="106" t="s">
        <v>3048</v>
      </c>
      <c r="Z255" s="47">
        <v>332</v>
      </c>
    </row>
    <row r="256" spans="1:26" ht="18" customHeight="1">
      <c r="A256" s="44">
        <f>VLOOKUP(Z256,貼付け!A:C,2,0)</f>
        <v>24</v>
      </c>
      <c r="B256" s="10" t="s">
        <v>2371</v>
      </c>
      <c r="C256" s="10" t="s">
        <v>49</v>
      </c>
      <c r="D256" s="10" t="s">
        <v>50</v>
      </c>
      <c r="E256" s="11" t="s">
        <v>51</v>
      </c>
      <c r="F256" s="11" t="s">
        <v>78</v>
      </c>
      <c r="G256" s="12" t="s">
        <v>12</v>
      </c>
      <c r="H256" s="114" t="s">
        <v>16</v>
      </c>
      <c r="I256" s="12" t="s">
        <v>53</v>
      </c>
      <c r="J256" s="14">
        <v>9</v>
      </c>
      <c r="K256" s="15" t="s">
        <v>13</v>
      </c>
      <c r="L256" s="16">
        <v>0</v>
      </c>
      <c r="M256" s="17" t="s">
        <v>14</v>
      </c>
      <c r="N256" s="17">
        <v>11</v>
      </c>
      <c r="O256" s="17" t="s">
        <v>13</v>
      </c>
      <c r="P256" s="18">
        <v>0</v>
      </c>
      <c r="Q256" s="19"/>
      <c r="R256" s="18"/>
      <c r="S256" s="18"/>
      <c r="T256" s="18"/>
      <c r="U256" s="20"/>
      <c r="V256" s="18"/>
      <c r="W256" s="21"/>
      <c r="X256" s="22" t="s">
        <v>2372</v>
      </c>
      <c r="Y256" s="106" t="s">
        <v>2373</v>
      </c>
      <c r="Z256" s="47">
        <v>32</v>
      </c>
    </row>
    <row r="257" spans="1:26" ht="18" customHeight="1">
      <c r="A257" s="44">
        <f>VLOOKUP(Z257,貼付け!A:C,2,0)</f>
        <v>538</v>
      </c>
      <c r="B257" s="10" t="s">
        <v>93</v>
      </c>
      <c r="C257" s="10" t="s">
        <v>94</v>
      </c>
      <c r="D257" s="10" t="s">
        <v>50</v>
      </c>
      <c r="E257" s="11" t="s">
        <v>1079</v>
      </c>
      <c r="F257" s="11" t="s">
        <v>20</v>
      </c>
      <c r="G257" s="12" t="s">
        <v>15</v>
      </c>
      <c r="H257" s="114" t="s">
        <v>17</v>
      </c>
      <c r="I257" s="12" t="s">
        <v>95</v>
      </c>
      <c r="J257" s="14"/>
      <c r="K257" s="15"/>
      <c r="L257" s="16"/>
      <c r="M257" s="17"/>
      <c r="N257" s="17"/>
      <c r="O257" s="17"/>
      <c r="P257" s="18"/>
      <c r="Q257" s="19">
        <v>13</v>
      </c>
      <c r="R257" s="18" t="s">
        <v>13</v>
      </c>
      <c r="S257" s="18">
        <v>0</v>
      </c>
      <c r="T257" s="18" t="s">
        <v>14</v>
      </c>
      <c r="U257" s="20">
        <v>14</v>
      </c>
      <c r="V257" s="18" t="s">
        <v>13</v>
      </c>
      <c r="W257" s="21">
        <v>0</v>
      </c>
      <c r="X257" s="22" t="s">
        <v>699</v>
      </c>
      <c r="Y257" s="106" t="s">
        <v>2292</v>
      </c>
      <c r="Z257" s="47">
        <v>33</v>
      </c>
    </row>
    <row r="258" spans="1:26" ht="18" customHeight="1">
      <c r="A258" s="44">
        <f>VLOOKUP(Z258,貼付け!A:C,2,0)</f>
        <v>2372</v>
      </c>
      <c r="B258" s="10" t="s">
        <v>463</v>
      </c>
      <c r="C258" s="10" t="s">
        <v>837</v>
      </c>
      <c r="D258" s="10" t="s">
        <v>149</v>
      </c>
      <c r="E258" s="11" t="s">
        <v>3049</v>
      </c>
      <c r="F258" s="11" t="s">
        <v>52</v>
      </c>
      <c r="G258" s="12" t="s">
        <v>15</v>
      </c>
      <c r="H258" s="114" t="s">
        <v>17</v>
      </c>
      <c r="I258" s="12" t="s">
        <v>838</v>
      </c>
      <c r="J258" s="14"/>
      <c r="K258" s="15"/>
      <c r="L258" s="16"/>
      <c r="M258" s="17"/>
      <c r="N258" s="17"/>
      <c r="O258" s="17"/>
      <c r="P258" s="18"/>
      <c r="Q258" s="19">
        <v>13</v>
      </c>
      <c r="R258" s="18" t="s">
        <v>13</v>
      </c>
      <c r="S258" s="18">
        <v>30</v>
      </c>
      <c r="T258" s="18" t="s">
        <v>14</v>
      </c>
      <c r="U258" s="20">
        <v>14</v>
      </c>
      <c r="V258" s="18" t="s">
        <v>13</v>
      </c>
      <c r="W258" s="21">
        <v>30</v>
      </c>
      <c r="X258" s="22" t="s">
        <v>3050</v>
      </c>
      <c r="Y258" s="106" t="s">
        <v>3051</v>
      </c>
      <c r="Z258" s="47">
        <v>65</v>
      </c>
    </row>
    <row r="259" spans="1:26" ht="18" customHeight="1">
      <c r="A259" s="44">
        <f>VLOOKUP(Z259,貼付け!A:C,2,0)</f>
        <v>2378</v>
      </c>
      <c r="B259" s="10" t="s">
        <v>468</v>
      </c>
      <c r="C259" s="10" t="s">
        <v>839</v>
      </c>
      <c r="D259" s="10" t="s">
        <v>149</v>
      </c>
      <c r="E259" s="11" t="s">
        <v>3052</v>
      </c>
      <c r="F259" s="11" t="s">
        <v>29</v>
      </c>
      <c r="G259" s="12" t="s">
        <v>15</v>
      </c>
      <c r="H259" s="114" t="s">
        <v>17</v>
      </c>
      <c r="I259" s="12" t="s">
        <v>1118</v>
      </c>
      <c r="J259" s="14"/>
      <c r="K259" s="15"/>
      <c r="L259" s="16"/>
      <c r="M259" s="17"/>
      <c r="N259" s="17"/>
      <c r="O259" s="17"/>
      <c r="P259" s="18"/>
      <c r="Q259" s="19">
        <v>13</v>
      </c>
      <c r="R259" s="18" t="s">
        <v>13</v>
      </c>
      <c r="S259" s="18">
        <v>30</v>
      </c>
      <c r="T259" s="18" t="s">
        <v>14</v>
      </c>
      <c r="U259" s="20">
        <v>14</v>
      </c>
      <c r="V259" s="18" t="s">
        <v>13</v>
      </c>
      <c r="W259" s="21">
        <v>30</v>
      </c>
      <c r="X259" s="22" t="s">
        <v>3050</v>
      </c>
      <c r="Y259" s="106" t="s">
        <v>3051</v>
      </c>
      <c r="Z259" s="47">
        <v>66</v>
      </c>
    </row>
    <row r="260" spans="1:26" ht="18" customHeight="1">
      <c r="A260" s="44">
        <f>VLOOKUP(Z260,貼付け!A:C,2,0)</f>
        <v>1954</v>
      </c>
      <c r="B260" s="10" t="s">
        <v>478</v>
      </c>
      <c r="C260" s="10" t="s">
        <v>840</v>
      </c>
      <c r="D260" s="10" t="s">
        <v>149</v>
      </c>
      <c r="E260" s="11" t="s">
        <v>841</v>
      </c>
      <c r="F260" s="11" t="s">
        <v>20</v>
      </c>
      <c r="G260" s="12" t="s">
        <v>15</v>
      </c>
      <c r="H260" s="114" t="s">
        <v>17</v>
      </c>
      <c r="I260" s="12" t="s">
        <v>842</v>
      </c>
      <c r="J260" s="14">
        <v>10</v>
      </c>
      <c r="K260" s="15" t="s">
        <v>13</v>
      </c>
      <c r="L260" s="16">
        <v>0</v>
      </c>
      <c r="M260" s="17" t="s">
        <v>14</v>
      </c>
      <c r="N260" s="17">
        <v>12</v>
      </c>
      <c r="O260" s="17" t="s">
        <v>13</v>
      </c>
      <c r="P260" s="18">
        <v>0</v>
      </c>
      <c r="Q260" s="19">
        <v>12</v>
      </c>
      <c r="R260" s="18" t="s">
        <v>13</v>
      </c>
      <c r="S260" s="18">
        <v>0</v>
      </c>
      <c r="T260" s="18" t="s">
        <v>14</v>
      </c>
      <c r="U260" s="20">
        <v>17</v>
      </c>
      <c r="V260" s="18" t="s">
        <v>13</v>
      </c>
      <c r="W260" s="21">
        <v>0</v>
      </c>
      <c r="X260" s="22"/>
      <c r="Y260" s="106" t="s">
        <v>16</v>
      </c>
      <c r="Z260" s="47">
        <v>124</v>
      </c>
    </row>
    <row r="261" spans="1:26" ht="18" customHeight="1">
      <c r="A261" s="44">
        <f>VLOOKUP(Z261,貼付け!A:C,2,0)</f>
        <v>2095</v>
      </c>
      <c r="B261" s="10" t="s">
        <v>558</v>
      </c>
      <c r="C261" s="10" t="s">
        <v>1007</v>
      </c>
      <c r="D261" s="10" t="s">
        <v>149</v>
      </c>
      <c r="E261" s="11" t="s">
        <v>3053</v>
      </c>
      <c r="F261" s="11" t="s">
        <v>39</v>
      </c>
      <c r="G261" s="12" t="s">
        <v>15</v>
      </c>
      <c r="H261" s="114" t="s">
        <v>17</v>
      </c>
      <c r="I261" s="111" t="s">
        <v>1008</v>
      </c>
      <c r="J261" s="14">
        <v>9</v>
      </c>
      <c r="K261" s="15" t="s">
        <v>13</v>
      </c>
      <c r="L261" s="16">
        <v>0</v>
      </c>
      <c r="M261" s="17" t="s">
        <v>14</v>
      </c>
      <c r="N261" s="17">
        <v>12</v>
      </c>
      <c r="O261" s="17" t="s">
        <v>13</v>
      </c>
      <c r="P261" s="18">
        <v>0</v>
      </c>
      <c r="Q261" s="19">
        <v>13</v>
      </c>
      <c r="R261" s="18" t="s">
        <v>13</v>
      </c>
      <c r="S261" s="18">
        <v>0</v>
      </c>
      <c r="T261" s="18" t="s">
        <v>14</v>
      </c>
      <c r="U261" s="20">
        <v>17</v>
      </c>
      <c r="V261" s="18" t="s">
        <v>13</v>
      </c>
      <c r="W261" s="21">
        <v>0</v>
      </c>
      <c r="X261" s="22"/>
      <c r="Y261" s="106" t="s">
        <v>3054</v>
      </c>
      <c r="Z261" s="47">
        <v>169</v>
      </c>
    </row>
    <row r="262" spans="1:26" ht="18" customHeight="1">
      <c r="A262" s="44">
        <f>VLOOKUP(Z262,貼付け!A:C,2,0)</f>
        <v>849</v>
      </c>
      <c r="B262" s="10" t="s">
        <v>504</v>
      </c>
      <c r="C262" s="10" t="s">
        <v>777</v>
      </c>
      <c r="D262" s="10" t="s">
        <v>149</v>
      </c>
      <c r="E262" s="11" t="s">
        <v>778</v>
      </c>
      <c r="F262" s="11" t="s">
        <v>20</v>
      </c>
      <c r="G262" s="12" t="s">
        <v>12</v>
      </c>
      <c r="H262" s="114" t="s">
        <v>16</v>
      </c>
      <c r="I262" s="12" t="s">
        <v>779</v>
      </c>
      <c r="J262" s="14">
        <v>8</v>
      </c>
      <c r="K262" s="15" t="s">
        <v>13</v>
      </c>
      <c r="L262" s="16">
        <v>0</v>
      </c>
      <c r="M262" s="17" t="s">
        <v>14</v>
      </c>
      <c r="N262" s="17">
        <v>10</v>
      </c>
      <c r="O262" s="17" t="s">
        <v>13</v>
      </c>
      <c r="P262" s="18">
        <v>30</v>
      </c>
      <c r="Q262" s="19"/>
      <c r="R262" s="18"/>
      <c r="S262" s="18"/>
      <c r="T262" s="18"/>
      <c r="U262" s="20"/>
      <c r="V262" s="18"/>
      <c r="W262" s="21"/>
      <c r="X262" s="22"/>
      <c r="Y262" s="106" t="s">
        <v>16</v>
      </c>
      <c r="Z262" s="47">
        <v>213</v>
      </c>
    </row>
    <row r="263" spans="1:26" ht="18" customHeight="1">
      <c r="A263" s="44">
        <f>VLOOKUP(Z263,貼付け!A:C,2,0)</f>
        <v>1087</v>
      </c>
      <c r="B263" s="10" t="s">
        <v>2586</v>
      </c>
      <c r="C263" s="10" t="s">
        <v>843</v>
      </c>
      <c r="D263" s="10" t="s">
        <v>149</v>
      </c>
      <c r="E263" s="11" t="s">
        <v>844</v>
      </c>
      <c r="F263" s="11" t="s">
        <v>20</v>
      </c>
      <c r="G263" s="12" t="s">
        <v>12</v>
      </c>
      <c r="H263" s="114" t="s">
        <v>16</v>
      </c>
      <c r="I263" s="12" t="s">
        <v>845</v>
      </c>
      <c r="J263" s="14">
        <v>8</v>
      </c>
      <c r="K263" s="15" t="s">
        <v>13</v>
      </c>
      <c r="L263" s="16">
        <v>0</v>
      </c>
      <c r="M263" s="17" t="s">
        <v>14</v>
      </c>
      <c r="N263" s="17">
        <v>12</v>
      </c>
      <c r="O263" s="17" t="s">
        <v>13</v>
      </c>
      <c r="P263" s="18">
        <v>0</v>
      </c>
      <c r="Q263" s="19"/>
      <c r="R263" s="18"/>
      <c r="S263" s="18"/>
      <c r="T263" s="18"/>
      <c r="U263" s="20"/>
      <c r="V263" s="18"/>
      <c r="W263" s="21"/>
      <c r="X263" s="22" t="s">
        <v>2587</v>
      </c>
      <c r="Y263" s="106" t="s">
        <v>2681</v>
      </c>
      <c r="Z263" s="47">
        <v>247</v>
      </c>
    </row>
    <row r="264" spans="1:26" ht="18" customHeight="1">
      <c r="A264" s="44">
        <f>VLOOKUP(Z264,貼付け!A:C,2,0)</f>
        <v>97</v>
      </c>
      <c r="B264" s="10" t="s">
        <v>487</v>
      </c>
      <c r="C264" s="10" t="s">
        <v>700</v>
      </c>
      <c r="D264" s="10" t="s">
        <v>149</v>
      </c>
      <c r="E264" s="11" t="s">
        <v>701</v>
      </c>
      <c r="F264" s="11" t="s">
        <v>52</v>
      </c>
      <c r="G264" s="12" t="s">
        <v>1084</v>
      </c>
      <c r="H264" s="115" t="s">
        <v>1120</v>
      </c>
      <c r="I264" s="12" t="s">
        <v>702</v>
      </c>
      <c r="J264" s="14">
        <v>9</v>
      </c>
      <c r="K264" s="15" t="s">
        <v>13</v>
      </c>
      <c r="L264" s="16">
        <v>0</v>
      </c>
      <c r="M264" s="17" t="s">
        <v>14</v>
      </c>
      <c r="N264" s="17">
        <v>12</v>
      </c>
      <c r="O264" s="17" t="s">
        <v>13</v>
      </c>
      <c r="P264" s="18">
        <v>30</v>
      </c>
      <c r="Q264" s="19">
        <v>14</v>
      </c>
      <c r="R264" s="18" t="s">
        <v>13</v>
      </c>
      <c r="S264" s="18">
        <v>0</v>
      </c>
      <c r="T264" s="18" t="s">
        <v>14</v>
      </c>
      <c r="U264" s="20">
        <v>17</v>
      </c>
      <c r="V264" s="18" t="s">
        <v>13</v>
      </c>
      <c r="W264" s="21">
        <v>0</v>
      </c>
      <c r="X264" s="22" t="s">
        <v>2601</v>
      </c>
      <c r="Y264" s="106" t="s">
        <v>16</v>
      </c>
      <c r="Z264" s="47">
        <v>256</v>
      </c>
    </row>
    <row r="265" spans="1:26" ht="18" customHeight="1">
      <c r="A265" s="44">
        <f>VLOOKUP(Z265,貼付け!A:C,2,0)</f>
        <v>1441</v>
      </c>
      <c r="B265" s="10" t="s">
        <v>550</v>
      </c>
      <c r="C265" s="10" t="s">
        <v>848</v>
      </c>
      <c r="D265" s="10" t="s">
        <v>156</v>
      </c>
      <c r="E265" s="11" t="s">
        <v>934</v>
      </c>
      <c r="F265" s="11" t="s">
        <v>20</v>
      </c>
      <c r="G265" s="12" t="s">
        <v>12</v>
      </c>
      <c r="H265" s="114" t="s">
        <v>16</v>
      </c>
      <c r="I265" s="12" t="s">
        <v>2244</v>
      </c>
      <c r="J265" s="14">
        <v>9</v>
      </c>
      <c r="K265" s="15" t="s">
        <v>13</v>
      </c>
      <c r="L265" s="16">
        <v>0</v>
      </c>
      <c r="M265" s="17" t="s">
        <v>14</v>
      </c>
      <c r="N265" s="17">
        <v>12</v>
      </c>
      <c r="O265" s="17" t="s">
        <v>13</v>
      </c>
      <c r="P265" s="18">
        <v>0</v>
      </c>
      <c r="Q265" s="19"/>
      <c r="R265" s="18"/>
      <c r="S265" s="18"/>
      <c r="T265" s="18"/>
      <c r="U265" s="20"/>
      <c r="V265" s="18"/>
      <c r="W265" s="21"/>
      <c r="X265" s="22" t="s">
        <v>2220</v>
      </c>
      <c r="Y265" s="106" t="s">
        <v>1920</v>
      </c>
      <c r="Z265" s="47">
        <v>44</v>
      </c>
    </row>
    <row r="266" spans="1:26" ht="18" customHeight="1">
      <c r="A266" s="44">
        <f>VLOOKUP(Z266,貼付け!A:C,2,0)</f>
        <v>42</v>
      </c>
      <c r="B266" s="10" t="s">
        <v>2247</v>
      </c>
      <c r="C266" s="10" t="s">
        <v>233</v>
      </c>
      <c r="D266" s="10" t="s">
        <v>156</v>
      </c>
      <c r="E266" s="11" t="s">
        <v>984</v>
      </c>
      <c r="F266" s="11" t="s">
        <v>20</v>
      </c>
      <c r="G266" s="12" t="s">
        <v>12</v>
      </c>
      <c r="H266" s="114" t="s">
        <v>16</v>
      </c>
      <c r="I266" s="12" t="s">
        <v>234</v>
      </c>
      <c r="J266" s="14">
        <v>9</v>
      </c>
      <c r="K266" s="15" t="s">
        <v>13</v>
      </c>
      <c r="L266" s="16">
        <v>0</v>
      </c>
      <c r="M266" s="17" t="s">
        <v>14</v>
      </c>
      <c r="N266" s="17">
        <v>12</v>
      </c>
      <c r="O266" s="17" t="s">
        <v>13</v>
      </c>
      <c r="P266" s="18">
        <v>0</v>
      </c>
      <c r="Q266" s="19">
        <v>13</v>
      </c>
      <c r="R266" s="18" t="s">
        <v>13</v>
      </c>
      <c r="S266" s="18">
        <v>0</v>
      </c>
      <c r="T266" s="18" t="s">
        <v>14</v>
      </c>
      <c r="U266" s="20">
        <v>17</v>
      </c>
      <c r="V266" s="18" t="s">
        <v>13</v>
      </c>
      <c r="W266" s="21">
        <v>0</v>
      </c>
      <c r="X266" s="22" t="s">
        <v>2461</v>
      </c>
      <c r="Y266" s="106" t="s">
        <v>2462</v>
      </c>
      <c r="Z266" s="47">
        <v>121</v>
      </c>
    </row>
    <row r="267" spans="1:26" ht="18" customHeight="1">
      <c r="A267" s="44">
        <f>VLOOKUP(Z267,貼付け!A:C,2,0)</f>
        <v>2782</v>
      </c>
      <c r="B267" s="10" t="s">
        <v>1855</v>
      </c>
      <c r="C267" s="10" t="s">
        <v>318</v>
      </c>
      <c r="D267" s="10" t="s">
        <v>156</v>
      </c>
      <c r="E267" s="11" t="s">
        <v>1859</v>
      </c>
      <c r="F267" s="11" t="s">
        <v>29</v>
      </c>
      <c r="G267" s="12" t="s">
        <v>12</v>
      </c>
      <c r="H267" s="114" t="s">
        <v>16</v>
      </c>
      <c r="I267" s="12" t="s">
        <v>1860</v>
      </c>
      <c r="J267" s="14">
        <v>8</v>
      </c>
      <c r="K267" s="15" t="s">
        <v>13</v>
      </c>
      <c r="L267" s="16">
        <v>0</v>
      </c>
      <c r="M267" s="17" t="s">
        <v>14</v>
      </c>
      <c r="N267" s="17">
        <v>12</v>
      </c>
      <c r="O267" s="17" t="s">
        <v>13</v>
      </c>
      <c r="P267" s="18">
        <v>30</v>
      </c>
      <c r="Q267" s="19"/>
      <c r="R267" s="18"/>
      <c r="S267" s="18"/>
      <c r="T267" s="18"/>
      <c r="U267" s="20"/>
      <c r="V267" s="18"/>
      <c r="W267" s="21"/>
      <c r="X267" s="22" t="s">
        <v>2219</v>
      </c>
      <c r="Y267" s="106" t="s">
        <v>16</v>
      </c>
      <c r="Z267" s="47">
        <v>155</v>
      </c>
    </row>
    <row r="268" spans="1:26" ht="18" customHeight="1">
      <c r="A268" s="44">
        <f>VLOOKUP(Z268,貼付け!A:C,2,0)</f>
        <v>41</v>
      </c>
      <c r="B268" s="10" t="s">
        <v>317</v>
      </c>
      <c r="C268" s="10" t="s">
        <v>318</v>
      </c>
      <c r="D268" s="10" t="s">
        <v>156</v>
      </c>
      <c r="E268" s="11" t="s">
        <v>319</v>
      </c>
      <c r="F268" s="11" t="s">
        <v>29</v>
      </c>
      <c r="G268" s="12" t="s">
        <v>12</v>
      </c>
      <c r="H268" s="114" t="s">
        <v>16</v>
      </c>
      <c r="I268" s="12" t="s">
        <v>646</v>
      </c>
      <c r="J268" s="14">
        <v>9</v>
      </c>
      <c r="K268" s="15" t="s">
        <v>13</v>
      </c>
      <c r="L268" s="16">
        <v>0</v>
      </c>
      <c r="M268" s="17" t="s">
        <v>14</v>
      </c>
      <c r="N268" s="17">
        <v>12</v>
      </c>
      <c r="O268" s="17" t="s">
        <v>13</v>
      </c>
      <c r="P268" s="18">
        <v>0</v>
      </c>
      <c r="Q268" s="19">
        <v>13</v>
      </c>
      <c r="R268" s="18" t="s">
        <v>13</v>
      </c>
      <c r="S268" s="18">
        <v>0</v>
      </c>
      <c r="T268" s="18" t="s">
        <v>14</v>
      </c>
      <c r="U268" s="20">
        <v>16</v>
      </c>
      <c r="V268" s="18" t="s">
        <v>13</v>
      </c>
      <c r="W268" s="21">
        <v>0</v>
      </c>
      <c r="X268" s="22" t="s">
        <v>2583</v>
      </c>
      <c r="Y268" s="106" t="s">
        <v>2584</v>
      </c>
      <c r="Z268" s="47">
        <v>243</v>
      </c>
    </row>
    <row r="269" spans="1:26" ht="18" customHeight="1">
      <c r="A269" s="44">
        <f>VLOOKUP(Z269,貼付け!A:C,2,0)</f>
        <v>2417</v>
      </c>
      <c r="B269" s="10" t="s">
        <v>510</v>
      </c>
      <c r="C269" s="10" t="s">
        <v>848</v>
      </c>
      <c r="D269" s="10" t="s">
        <v>156</v>
      </c>
      <c r="E269" s="11" t="s">
        <v>849</v>
      </c>
      <c r="F269" s="11" t="s">
        <v>20</v>
      </c>
      <c r="G269" s="12" t="s">
        <v>15</v>
      </c>
      <c r="H269" s="114" t="s">
        <v>17</v>
      </c>
      <c r="I269" s="12" t="s">
        <v>850</v>
      </c>
      <c r="J269" s="14">
        <v>9</v>
      </c>
      <c r="K269" s="15" t="s">
        <v>13</v>
      </c>
      <c r="L269" s="16">
        <v>0</v>
      </c>
      <c r="M269" s="17" t="s">
        <v>14</v>
      </c>
      <c r="N269" s="17">
        <v>12</v>
      </c>
      <c r="O269" s="17" t="s">
        <v>13</v>
      </c>
      <c r="P269" s="18">
        <v>0</v>
      </c>
      <c r="Q269" s="19">
        <v>13</v>
      </c>
      <c r="R269" s="18" t="s">
        <v>13</v>
      </c>
      <c r="S269" s="18">
        <v>0</v>
      </c>
      <c r="T269" s="18" t="s">
        <v>14</v>
      </c>
      <c r="U269" s="20">
        <v>18</v>
      </c>
      <c r="V269" s="18" t="s">
        <v>13</v>
      </c>
      <c r="W269" s="21">
        <v>0</v>
      </c>
      <c r="X269" s="22"/>
      <c r="Y269" s="106" t="s">
        <v>3055</v>
      </c>
      <c r="Z269" s="47">
        <v>330</v>
      </c>
    </row>
    <row r="270" spans="1:26" ht="18" customHeight="1">
      <c r="A270" s="44">
        <f>VLOOKUP(Z270,貼付け!A:C,2,0)</f>
        <v>31</v>
      </c>
      <c r="B270" s="10" t="s">
        <v>2240</v>
      </c>
      <c r="C270" s="10" t="s">
        <v>873</v>
      </c>
      <c r="D270" s="10" t="s">
        <v>647</v>
      </c>
      <c r="E270" s="11" t="s">
        <v>874</v>
      </c>
      <c r="F270" s="11" t="s">
        <v>29</v>
      </c>
      <c r="G270" s="12" t="s">
        <v>12</v>
      </c>
      <c r="H270" s="114" t="s">
        <v>16</v>
      </c>
      <c r="I270" s="12" t="s">
        <v>3056</v>
      </c>
      <c r="J270" s="14">
        <v>9</v>
      </c>
      <c r="K270" s="15" t="s">
        <v>13</v>
      </c>
      <c r="L270" s="16">
        <v>30</v>
      </c>
      <c r="M270" s="17" t="s">
        <v>14</v>
      </c>
      <c r="N270" s="17">
        <v>15</v>
      </c>
      <c r="O270" s="17" t="s">
        <v>13</v>
      </c>
      <c r="P270" s="18">
        <v>0</v>
      </c>
      <c r="Q270" s="19"/>
      <c r="R270" s="18"/>
      <c r="S270" s="18"/>
      <c r="T270" s="18"/>
      <c r="U270" s="20"/>
      <c r="V270" s="18"/>
      <c r="W270" s="21"/>
      <c r="X270" s="22"/>
      <c r="Y270" s="106" t="s">
        <v>16</v>
      </c>
      <c r="Z270" s="47">
        <v>34</v>
      </c>
    </row>
    <row r="271" spans="1:26" ht="18" customHeight="1">
      <c r="A271" s="44">
        <f>VLOOKUP(Z271,貼付け!A:C,2,0)</f>
        <v>220</v>
      </c>
      <c r="B271" s="10" t="s">
        <v>530</v>
      </c>
      <c r="C271" s="10" t="s">
        <v>975</v>
      </c>
      <c r="D271" s="10" t="s">
        <v>647</v>
      </c>
      <c r="E271" s="11" t="s">
        <v>887</v>
      </c>
      <c r="F271" s="11" t="s">
        <v>20</v>
      </c>
      <c r="G271" s="12" t="s">
        <v>12</v>
      </c>
      <c r="H271" s="114" t="s">
        <v>16</v>
      </c>
      <c r="I271" s="12" t="s">
        <v>888</v>
      </c>
      <c r="J271" s="14">
        <v>8</v>
      </c>
      <c r="K271" s="15" t="s">
        <v>13</v>
      </c>
      <c r="L271" s="16">
        <v>45</v>
      </c>
      <c r="M271" s="17" t="s">
        <v>14</v>
      </c>
      <c r="N271" s="17">
        <v>12</v>
      </c>
      <c r="O271" s="17" t="s">
        <v>13</v>
      </c>
      <c r="P271" s="18">
        <v>45</v>
      </c>
      <c r="Q271" s="19"/>
      <c r="R271" s="18"/>
      <c r="S271" s="18"/>
      <c r="T271" s="18"/>
      <c r="U271" s="20"/>
      <c r="V271" s="18"/>
      <c r="W271" s="21"/>
      <c r="X271" s="22" t="s">
        <v>3057</v>
      </c>
      <c r="Y271" s="106" t="s">
        <v>16</v>
      </c>
      <c r="Z271" s="47">
        <v>337</v>
      </c>
    </row>
    <row r="272" spans="1:26" ht="18" customHeight="1">
      <c r="A272" s="44">
        <f>VLOOKUP(Z272,貼付け!A:C,2,0)</f>
        <v>1185</v>
      </c>
      <c r="B272" s="10" t="s">
        <v>2559</v>
      </c>
      <c r="C272" s="10" t="s">
        <v>704</v>
      </c>
      <c r="D272" s="10" t="s">
        <v>705</v>
      </c>
      <c r="E272" s="11" t="s">
        <v>706</v>
      </c>
      <c r="F272" s="11" t="s">
        <v>20</v>
      </c>
      <c r="G272" s="12" t="s">
        <v>15</v>
      </c>
      <c r="H272" s="114" t="s">
        <v>17</v>
      </c>
      <c r="I272" s="12" t="s">
        <v>707</v>
      </c>
      <c r="J272" s="14">
        <v>11</v>
      </c>
      <c r="K272" s="15" t="s">
        <v>13</v>
      </c>
      <c r="L272" s="16">
        <v>0</v>
      </c>
      <c r="M272" s="17" t="s">
        <v>14</v>
      </c>
      <c r="N272" s="17">
        <v>12</v>
      </c>
      <c r="O272" s="17" t="s">
        <v>13</v>
      </c>
      <c r="P272" s="18">
        <v>0</v>
      </c>
      <c r="Q272" s="19">
        <v>15</v>
      </c>
      <c r="R272" s="18" t="s">
        <v>13</v>
      </c>
      <c r="S272" s="18">
        <v>0</v>
      </c>
      <c r="T272" s="18" t="s">
        <v>14</v>
      </c>
      <c r="U272" s="20">
        <v>16</v>
      </c>
      <c r="V272" s="18" t="s">
        <v>13</v>
      </c>
      <c r="W272" s="21">
        <v>0</v>
      </c>
      <c r="X272" s="22" t="s">
        <v>708</v>
      </c>
      <c r="Y272" s="106" t="s">
        <v>2976</v>
      </c>
      <c r="Z272" s="47">
        <v>220</v>
      </c>
    </row>
    <row r="273" spans="1:26" ht="18" customHeight="1">
      <c r="A273" s="44">
        <f>VLOOKUP(Z273,貼付け!A:C,2,0)</f>
        <v>40</v>
      </c>
      <c r="B273" s="10" t="s">
        <v>283</v>
      </c>
      <c r="C273" s="10" t="s">
        <v>284</v>
      </c>
      <c r="D273" s="10" t="s">
        <v>285</v>
      </c>
      <c r="E273" s="11" t="s">
        <v>2398</v>
      </c>
      <c r="F273" s="11" t="s">
        <v>169</v>
      </c>
      <c r="G273" s="12" t="s">
        <v>12</v>
      </c>
      <c r="H273" s="114" t="s">
        <v>16</v>
      </c>
      <c r="I273" s="12" t="s">
        <v>286</v>
      </c>
      <c r="J273" s="14">
        <v>9</v>
      </c>
      <c r="K273" s="15" t="s">
        <v>13</v>
      </c>
      <c r="L273" s="16">
        <v>0</v>
      </c>
      <c r="M273" s="17" t="s">
        <v>14</v>
      </c>
      <c r="N273" s="17">
        <v>13</v>
      </c>
      <c r="O273" s="17" t="s">
        <v>13</v>
      </c>
      <c r="P273" s="18">
        <v>0</v>
      </c>
      <c r="Q273" s="19"/>
      <c r="R273" s="18"/>
      <c r="S273" s="18"/>
      <c r="T273" s="18"/>
      <c r="U273" s="20"/>
      <c r="V273" s="18"/>
      <c r="W273" s="21"/>
      <c r="X273" s="22" t="s">
        <v>648</v>
      </c>
      <c r="Y273" s="106" t="s">
        <v>2697</v>
      </c>
      <c r="Z273" s="47">
        <v>67</v>
      </c>
    </row>
    <row r="274" spans="1:26" ht="18" customHeight="1">
      <c r="A274" s="44">
        <f>VLOOKUP(Z274,貼付け!A:C,2,0)</f>
        <v>264</v>
      </c>
      <c r="B274" s="10" t="s">
        <v>2180</v>
      </c>
      <c r="C274" s="10" t="s">
        <v>976</v>
      </c>
      <c r="D274" s="10" t="s">
        <v>2977</v>
      </c>
      <c r="E274" s="11" t="s">
        <v>2181</v>
      </c>
      <c r="F274" s="11" t="s">
        <v>20</v>
      </c>
      <c r="G274" s="12" t="s">
        <v>12</v>
      </c>
      <c r="H274" s="114" t="s">
        <v>16</v>
      </c>
      <c r="I274" s="12" t="s">
        <v>2242</v>
      </c>
      <c r="J274" s="14">
        <v>9</v>
      </c>
      <c r="K274" s="15" t="s">
        <v>13</v>
      </c>
      <c r="L274" s="16">
        <v>0</v>
      </c>
      <c r="M274" s="17" t="s">
        <v>14</v>
      </c>
      <c r="N274" s="17">
        <v>15</v>
      </c>
      <c r="O274" s="17" t="s">
        <v>13</v>
      </c>
      <c r="P274" s="18">
        <v>0</v>
      </c>
      <c r="Q274" s="19"/>
      <c r="R274" s="18"/>
      <c r="S274" s="18"/>
      <c r="T274" s="18"/>
      <c r="U274" s="20"/>
      <c r="V274" s="18"/>
      <c r="W274" s="21"/>
      <c r="X274" s="22" t="s">
        <v>2784</v>
      </c>
      <c r="Y274" s="106" t="s">
        <v>16</v>
      </c>
      <c r="Z274" s="47">
        <v>324</v>
      </c>
    </row>
  </sheetData>
  <autoFilter ref="A13:Z13">
    <filterColumn colId="6" showButton="0"/>
    <filterColumn colId="9"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19" showButton="0"/>
    <filterColumn colId="20" showButton="0"/>
    <filterColumn colId="21" showButton="0"/>
  </autoFilter>
  <mergeCells count="14">
    <mergeCell ref="Z12:Z13"/>
    <mergeCell ref="J13:P13"/>
    <mergeCell ref="Q13:W13"/>
    <mergeCell ref="B7:D7"/>
    <mergeCell ref="B12:B13"/>
    <mergeCell ref="C12:C13"/>
    <mergeCell ref="D12:D13"/>
    <mergeCell ref="E12:E13"/>
    <mergeCell ref="F12:F13"/>
    <mergeCell ref="G12:H13"/>
    <mergeCell ref="I12:I13"/>
    <mergeCell ref="J12:W12"/>
    <mergeCell ref="X12:X13"/>
    <mergeCell ref="Y12:Y13"/>
  </mergeCells>
  <phoneticPr fontId="2"/>
  <conditionalFormatting sqref="B14:Z274">
    <cfRule type="expression" dxfId="18" priority="1">
      <formula>$G14="A"</formula>
    </cfRule>
    <cfRule type="expression" dxfId="17" priority="3">
      <formula>$G14="B"</formula>
    </cfRule>
  </conditionalFormatting>
  <conditionalFormatting sqref="G14:Z274">
    <cfRule type="expression" dxfId="16" priority="2">
      <formula>$G14="準A"</formula>
    </cfRule>
  </conditionalFormatting>
  <hyperlinks>
    <hyperlink ref="X220" r:id="rId1"/>
  </hyperlinks>
  <pageMargins left="0.70866141732283472" right="0.70866141732283472" top="0.94488188976377963" bottom="0.94488188976377963" header="0.31496062992125984" footer="0.31496062992125984"/>
  <pageSetup paperSize="8" scale="48" fitToHeight="0" orientation="landscape" cellComments="asDisplayed"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64"/>
  <sheetViews>
    <sheetView view="pageBreakPreview" zoomScale="50" zoomScaleNormal="70" zoomScaleSheetLayoutView="50" workbookViewId="0">
      <pane xSplit="4" ySplit="13" topLeftCell="E14" activePane="bottomRight" state="frozen"/>
      <selection activeCell="B197" sqref="B197"/>
      <selection pane="topRight" activeCell="B197" sqref="B197"/>
      <selection pane="bottomLeft" activeCell="B197" sqref="B197"/>
      <selection pane="bottomRight" activeCell="B14" sqref="B14"/>
    </sheetView>
  </sheetViews>
  <sheetFormatPr defaultColWidth="9" defaultRowHeight="18" customHeight="1"/>
  <cols>
    <col min="1" max="1" width="9" style="44"/>
    <col min="2" max="2" width="50.5" style="44" customWidth="1"/>
    <col min="3" max="3" width="14.5" style="44" customWidth="1"/>
    <col min="4" max="4" width="16.875" style="44" customWidth="1"/>
    <col min="5" max="5" width="44.125" style="43" customWidth="1"/>
    <col min="6" max="6" width="38.375" style="43" customWidth="1"/>
    <col min="7" max="7" width="5.25" style="44" bestFit="1" customWidth="1"/>
    <col min="8" max="8" width="20.625" style="44" customWidth="1"/>
    <col min="9" max="9" width="19.5" style="44" bestFit="1" customWidth="1"/>
    <col min="10" max="10" width="4.75" style="44" customWidth="1"/>
    <col min="11" max="11" width="2" style="45" customWidth="1"/>
    <col min="12" max="12" width="4.75" style="44" customWidth="1"/>
    <col min="13" max="13" width="2" style="44" customWidth="1"/>
    <col min="14" max="14" width="4.75" style="44" customWidth="1"/>
    <col min="15" max="15" width="2" style="44" customWidth="1"/>
    <col min="16" max="17" width="4.75" style="46" customWidth="1"/>
    <col min="18" max="18" width="2" style="46" customWidth="1"/>
    <col min="19" max="19" width="4.75" style="46" customWidth="1"/>
    <col min="20" max="20" width="2" style="46" customWidth="1"/>
    <col min="21" max="21" width="4.75" style="46" customWidth="1"/>
    <col min="22" max="22" width="2" style="46" customWidth="1"/>
    <col min="23" max="23" width="4.75" style="46" customWidth="1"/>
    <col min="24" max="24" width="38.125" style="46" customWidth="1"/>
    <col min="25" max="25" width="70.625" style="44" customWidth="1"/>
    <col min="26" max="26" width="9" style="47" customWidth="1"/>
    <col min="27" max="16384" width="9" style="44"/>
  </cols>
  <sheetData>
    <row r="1" spans="1:26" ht="24.75" customHeight="1" thickBot="1">
      <c r="B1" s="3" t="s">
        <v>18</v>
      </c>
      <c r="C1" s="4" t="s">
        <v>2289</v>
      </c>
      <c r="D1" s="5">
        <v>45046</v>
      </c>
      <c r="H1" s="113"/>
      <c r="I1" s="45"/>
    </row>
    <row r="2" spans="1:26" ht="6.75" customHeight="1">
      <c r="B2" s="48"/>
      <c r="H2" s="113"/>
      <c r="I2" s="45"/>
    </row>
    <row r="3" spans="1:26" ht="24" customHeight="1">
      <c r="B3" s="6" t="s">
        <v>1023</v>
      </c>
      <c r="H3" s="113"/>
      <c r="I3" s="45"/>
    </row>
    <row r="4" spans="1:26" ht="6.75" customHeight="1" thickBot="1">
      <c r="B4" s="49"/>
      <c r="H4" s="113"/>
      <c r="I4" s="45"/>
    </row>
    <row r="5" spans="1:26" ht="19.5">
      <c r="B5" s="7" t="s">
        <v>4</v>
      </c>
      <c r="C5" s="50"/>
      <c r="D5" s="51"/>
      <c r="H5" s="113"/>
      <c r="I5" s="45"/>
    </row>
    <row r="6" spans="1:26" ht="24">
      <c r="B6" s="61" t="s">
        <v>563</v>
      </c>
      <c r="C6" s="62"/>
      <c r="D6" s="63"/>
      <c r="H6" s="113"/>
      <c r="I6" s="45"/>
      <c r="X6" s="43"/>
    </row>
    <row r="7" spans="1:26" ht="48" customHeight="1">
      <c r="B7" s="186" t="s">
        <v>1082</v>
      </c>
      <c r="C7" s="187"/>
      <c r="D7" s="188"/>
      <c r="H7" s="113"/>
      <c r="I7" s="45"/>
      <c r="X7" s="43"/>
    </row>
    <row r="8" spans="1:26" ht="24">
      <c r="B8" s="8" t="s">
        <v>564</v>
      </c>
      <c r="C8" s="52"/>
      <c r="D8" s="53"/>
      <c r="H8" s="113"/>
      <c r="I8" s="45"/>
    </row>
    <row r="9" spans="1:26" ht="16.5" thickBot="1">
      <c r="B9" s="9" t="s">
        <v>5</v>
      </c>
      <c r="C9" s="54"/>
      <c r="D9" s="55"/>
      <c r="H9" s="113"/>
      <c r="I9" s="45"/>
    </row>
    <row r="10" spans="1:26" ht="20.25" customHeight="1">
      <c r="H10" s="113"/>
      <c r="I10" s="45"/>
      <c r="X10" s="56"/>
    </row>
    <row r="11" spans="1:26" ht="20.25" customHeight="1">
      <c r="H11" s="113"/>
      <c r="I11" s="45"/>
      <c r="X11" s="57"/>
    </row>
    <row r="12" spans="1:26" ht="53.25" customHeight="1">
      <c r="B12" s="189" t="s">
        <v>3</v>
      </c>
      <c r="C12" s="189" t="s">
        <v>1</v>
      </c>
      <c r="D12" s="189" t="s">
        <v>8</v>
      </c>
      <c r="E12" s="191" t="s">
        <v>7</v>
      </c>
      <c r="F12" s="191" t="s">
        <v>11</v>
      </c>
      <c r="G12" s="197" t="s">
        <v>2</v>
      </c>
      <c r="H12" s="198"/>
      <c r="I12" s="189" t="s">
        <v>0</v>
      </c>
      <c r="J12" s="203" t="s">
        <v>10</v>
      </c>
      <c r="K12" s="203"/>
      <c r="L12" s="203"/>
      <c r="M12" s="203"/>
      <c r="N12" s="203"/>
      <c r="O12" s="203"/>
      <c r="P12" s="203"/>
      <c r="Q12" s="203"/>
      <c r="R12" s="203"/>
      <c r="S12" s="203"/>
      <c r="T12" s="203"/>
      <c r="U12" s="203"/>
      <c r="V12" s="203"/>
      <c r="W12" s="203"/>
      <c r="X12" s="193" t="s">
        <v>6</v>
      </c>
      <c r="Y12" s="195" t="s">
        <v>9</v>
      </c>
      <c r="Z12" s="205" t="s">
        <v>1119</v>
      </c>
    </row>
    <row r="13" spans="1:26" ht="31.5" customHeight="1">
      <c r="B13" s="190"/>
      <c r="C13" s="190"/>
      <c r="D13" s="190"/>
      <c r="E13" s="192"/>
      <c r="F13" s="192"/>
      <c r="G13" s="199"/>
      <c r="H13" s="200"/>
      <c r="I13" s="190"/>
      <c r="J13" s="201" t="s">
        <v>1024</v>
      </c>
      <c r="K13" s="201"/>
      <c r="L13" s="201"/>
      <c r="M13" s="201"/>
      <c r="N13" s="201"/>
      <c r="O13" s="201"/>
      <c r="P13" s="202"/>
      <c r="Q13" s="201" t="s">
        <v>1025</v>
      </c>
      <c r="R13" s="201"/>
      <c r="S13" s="201"/>
      <c r="T13" s="201"/>
      <c r="U13" s="201"/>
      <c r="V13" s="201"/>
      <c r="W13" s="201"/>
      <c r="X13" s="194"/>
      <c r="Y13" s="196"/>
      <c r="Z13" s="205"/>
    </row>
    <row r="14" spans="1:26" ht="18" customHeight="1">
      <c r="A14" s="44">
        <f>VLOOKUP(Z14,貼付け!A:C,2,0)</f>
        <v>1461</v>
      </c>
      <c r="B14" s="10" t="s">
        <v>59</v>
      </c>
      <c r="C14" s="10" t="s">
        <v>60</v>
      </c>
      <c r="D14" s="10" t="s">
        <v>23</v>
      </c>
      <c r="E14" s="11" t="s">
        <v>2338</v>
      </c>
      <c r="F14" s="11" t="s">
        <v>20</v>
      </c>
      <c r="G14" s="12" t="s">
        <v>15</v>
      </c>
      <c r="H14" s="114" t="s">
        <v>17</v>
      </c>
      <c r="I14" s="12" t="s">
        <v>61</v>
      </c>
      <c r="J14" s="14">
        <v>9</v>
      </c>
      <c r="K14" s="15" t="s">
        <v>13</v>
      </c>
      <c r="L14" s="16">
        <v>0</v>
      </c>
      <c r="M14" s="17" t="s">
        <v>14</v>
      </c>
      <c r="N14" s="17">
        <v>10</v>
      </c>
      <c r="O14" s="17" t="s">
        <v>13</v>
      </c>
      <c r="P14" s="18">
        <v>0</v>
      </c>
      <c r="Q14" s="19"/>
      <c r="R14" s="18"/>
      <c r="S14" s="18"/>
      <c r="T14" s="18"/>
      <c r="U14" s="20"/>
      <c r="V14" s="18"/>
      <c r="W14" s="21"/>
      <c r="X14" s="22"/>
      <c r="Y14" s="106" t="s">
        <v>2340</v>
      </c>
      <c r="Z14" s="47">
        <v>7</v>
      </c>
    </row>
    <row r="15" spans="1:26" ht="18" customHeight="1">
      <c r="A15" s="44">
        <f>VLOOKUP(Z15,貼付け!A:C,2,0)</f>
        <v>981</v>
      </c>
      <c r="B15" s="10" t="s">
        <v>138</v>
      </c>
      <c r="C15" s="10" t="s">
        <v>60</v>
      </c>
      <c r="D15" s="10" t="s">
        <v>23</v>
      </c>
      <c r="E15" s="11" t="s">
        <v>139</v>
      </c>
      <c r="F15" s="11" t="s">
        <v>29</v>
      </c>
      <c r="G15" s="12" t="s">
        <v>12</v>
      </c>
      <c r="H15" s="114" t="s">
        <v>16</v>
      </c>
      <c r="I15" s="12" t="s">
        <v>2353</v>
      </c>
      <c r="J15" s="14">
        <v>6</v>
      </c>
      <c r="K15" s="15" t="s">
        <v>13</v>
      </c>
      <c r="L15" s="16">
        <v>0</v>
      </c>
      <c r="M15" s="17" t="s">
        <v>14</v>
      </c>
      <c r="N15" s="17">
        <v>12</v>
      </c>
      <c r="O15" s="17" t="s">
        <v>13</v>
      </c>
      <c r="P15" s="18">
        <v>0</v>
      </c>
      <c r="Q15" s="19"/>
      <c r="R15" s="18"/>
      <c r="S15" s="18"/>
      <c r="T15" s="18"/>
      <c r="U15" s="20"/>
      <c r="V15" s="18"/>
      <c r="W15" s="21"/>
      <c r="X15" s="22"/>
      <c r="Y15" s="106" t="s">
        <v>2354</v>
      </c>
      <c r="Z15" s="47">
        <v>17</v>
      </c>
    </row>
    <row r="16" spans="1:26" ht="18" customHeight="1">
      <c r="A16" s="44">
        <f>VLOOKUP(Z16,貼付け!A:C,2,0)</f>
        <v>2925</v>
      </c>
      <c r="B16" s="10" t="s">
        <v>2283</v>
      </c>
      <c r="C16" s="10" t="s">
        <v>889</v>
      </c>
      <c r="D16" s="10" t="s">
        <v>23</v>
      </c>
      <c r="E16" s="11" t="s">
        <v>2389</v>
      </c>
      <c r="F16" s="11" t="s">
        <v>20</v>
      </c>
      <c r="G16" s="12" t="s">
        <v>12</v>
      </c>
      <c r="H16" s="114" t="s">
        <v>16</v>
      </c>
      <c r="I16" s="111" t="s">
        <v>2932</v>
      </c>
      <c r="J16" s="14">
        <v>7</v>
      </c>
      <c r="K16" s="15" t="s">
        <v>13</v>
      </c>
      <c r="L16" s="16">
        <v>30</v>
      </c>
      <c r="M16" s="17" t="s">
        <v>14</v>
      </c>
      <c r="N16" s="17">
        <v>13</v>
      </c>
      <c r="O16" s="17" t="s">
        <v>13</v>
      </c>
      <c r="P16" s="18">
        <v>30</v>
      </c>
      <c r="Q16" s="19"/>
      <c r="R16" s="18"/>
      <c r="S16" s="18"/>
      <c r="T16" s="18"/>
      <c r="U16" s="20"/>
      <c r="V16" s="18"/>
      <c r="W16" s="21"/>
      <c r="X16" s="22" t="s">
        <v>2390</v>
      </c>
      <c r="Y16" s="106" t="s">
        <v>2391</v>
      </c>
      <c r="Z16" s="47">
        <v>57</v>
      </c>
    </row>
    <row r="17" spans="1:26" ht="18" customHeight="1">
      <c r="A17" s="44">
        <f>VLOOKUP(Z17,貼付け!A:C,2,0)</f>
        <v>354</v>
      </c>
      <c r="B17" s="10" t="s">
        <v>380</v>
      </c>
      <c r="C17" s="10" t="s">
        <v>22</v>
      </c>
      <c r="D17" s="10" t="s">
        <v>23</v>
      </c>
      <c r="E17" s="11" t="s">
        <v>2655</v>
      </c>
      <c r="F17" s="11" t="s">
        <v>20</v>
      </c>
      <c r="G17" s="12" t="s">
        <v>12</v>
      </c>
      <c r="H17" s="114" t="s">
        <v>16</v>
      </c>
      <c r="I17" s="12" t="s">
        <v>381</v>
      </c>
      <c r="J17" s="14">
        <v>8</v>
      </c>
      <c r="K17" s="15" t="s">
        <v>13</v>
      </c>
      <c r="L17" s="16">
        <v>0</v>
      </c>
      <c r="M17" s="17" t="s">
        <v>14</v>
      </c>
      <c r="N17" s="17">
        <v>14</v>
      </c>
      <c r="O17" s="17" t="s">
        <v>13</v>
      </c>
      <c r="P17" s="18">
        <v>30</v>
      </c>
      <c r="Q17" s="19"/>
      <c r="R17" s="18"/>
      <c r="S17" s="18"/>
      <c r="T17" s="18"/>
      <c r="U17" s="20"/>
      <c r="V17" s="18"/>
      <c r="W17" s="21"/>
      <c r="X17" s="22" t="s">
        <v>567</v>
      </c>
      <c r="Y17" s="106" t="s">
        <v>1133</v>
      </c>
      <c r="Z17" s="47">
        <v>117</v>
      </c>
    </row>
    <row r="18" spans="1:26" ht="18" customHeight="1">
      <c r="A18" s="44">
        <f>VLOOKUP(Z18,貼付け!A:C,2,0)</f>
        <v>2470</v>
      </c>
      <c r="B18" s="10" t="s">
        <v>258</v>
      </c>
      <c r="C18" s="10" t="s">
        <v>259</v>
      </c>
      <c r="D18" s="10" t="s">
        <v>23</v>
      </c>
      <c r="E18" s="11" t="s">
        <v>260</v>
      </c>
      <c r="F18" s="11" t="s">
        <v>20</v>
      </c>
      <c r="G18" s="12" t="s">
        <v>15</v>
      </c>
      <c r="H18" s="114" t="s">
        <v>17</v>
      </c>
      <c r="I18" s="12" t="s">
        <v>261</v>
      </c>
      <c r="J18" s="14">
        <v>7</v>
      </c>
      <c r="K18" s="15" t="s">
        <v>13</v>
      </c>
      <c r="L18" s="16">
        <v>0</v>
      </c>
      <c r="M18" s="17" t="s">
        <v>14</v>
      </c>
      <c r="N18" s="17">
        <v>13</v>
      </c>
      <c r="O18" s="17" t="s">
        <v>13</v>
      </c>
      <c r="P18" s="18">
        <v>0</v>
      </c>
      <c r="Q18" s="19"/>
      <c r="R18" s="18"/>
      <c r="S18" s="18"/>
      <c r="T18" s="18"/>
      <c r="U18" s="20"/>
      <c r="V18" s="18"/>
      <c r="W18" s="21"/>
      <c r="X18" s="22" t="s">
        <v>566</v>
      </c>
      <c r="Y18" s="106" t="s">
        <v>2300</v>
      </c>
      <c r="Z18" s="47">
        <v>194</v>
      </c>
    </row>
    <row r="19" spans="1:26" ht="18" customHeight="1">
      <c r="A19" s="44">
        <f>VLOOKUP(Z19,貼付け!A:C,2,0)</f>
        <v>2416</v>
      </c>
      <c r="B19" s="10" t="s">
        <v>2277</v>
      </c>
      <c r="C19" s="10" t="s">
        <v>649</v>
      </c>
      <c r="D19" s="10" t="s">
        <v>23</v>
      </c>
      <c r="E19" s="11" t="s">
        <v>2585</v>
      </c>
      <c r="F19" s="11" t="s">
        <v>39</v>
      </c>
      <c r="G19" s="12" t="s">
        <v>15</v>
      </c>
      <c r="H19" s="114" t="s">
        <v>17</v>
      </c>
      <c r="I19" s="12" t="s">
        <v>650</v>
      </c>
      <c r="J19" s="14">
        <v>10</v>
      </c>
      <c r="K19" s="15" t="s">
        <v>13</v>
      </c>
      <c r="L19" s="16">
        <v>0</v>
      </c>
      <c r="M19" s="17" t="s">
        <v>14</v>
      </c>
      <c r="N19" s="17">
        <v>12</v>
      </c>
      <c r="O19" s="17" t="s">
        <v>13</v>
      </c>
      <c r="P19" s="18">
        <v>0</v>
      </c>
      <c r="Q19" s="19">
        <v>12</v>
      </c>
      <c r="R19" s="18" t="s">
        <v>13</v>
      </c>
      <c r="S19" s="18">
        <v>0</v>
      </c>
      <c r="T19" s="18" t="s">
        <v>14</v>
      </c>
      <c r="U19" s="20">
        <v>16</v>
      </c>
      <c r="V19" s="18" t="s">
        <v>13</v>
      </c>
      <c r="W19" s="21">
        <v>0</v>
      </c>
      <c r="X19" s="22" t="s">
        <v>1102</v>
      </c>
      <c r="Y19" s="106" t="s">
        <v>2680</v>
      </c>
      <c r="Z19" s="47">
        <v>246</v>
      </c>
    </row>
    <row r="20" spans="1:26" ht="18" customHeight="1">
      <c r="A20" s="44">
        <f>VLOOKUP(Z20,貼付け!A:C,2,0)</f>
        <v>1823</v>
      </c>
      <c r="B20" s="10" t="s">
        <v>21</v>
      </c>
      <c r="C20" s="10" t="s">
        <v>22</v>
      </c>
      <c r="D20" s="10" t="s">
        <v>23</v>
      </c>
      <c r="E20" s="11" t="s">
        <v>24</v>
      </c>
      <c r="F20" s="11" t="s">
        <v>20</v>
      </c>
      <c r="G20" s="12" t="s">
        <v>12</v>
      </c>
      <c r="H20" s="114" t="s">
        <v>16</v>
      </c>
      <c r="I20" s="12" t="s">
        <v>565</v>
      </c>
      <c r="J20" s="14">
        <v>7</v>
      </c>
      <c r="K20" s="15" t="s">
        <v>13</v>
      </c>
      <c r="L20" s="16">
        <v>30</v>
      </c>
      <c r="M20" s="17" t="s">
        <v>14</v>
      </c>
      <c r="N20" s="17">
        <v>13</v>
      </c>
      <c r="O20" s="17" t="s">
        <v>13</v>
      </c>
      <c r="P20" s="18">
        <v>30</v>
      </c>
      <c r="Q20" s="19"/>
      <c r="R20" s="18"/>
      <c r="S20" s="18"/>
      <c r="T20" s="18"/>
      <c r="U20" s="20"/>
      <c r="V20" s="18"/>
      <c r="W20" s="21"/>
      <c r="X20" s="22"/>
      <c r="Y20" s="106" t="s">
        <v>16</v>
      </c>
      <c r="Z20" s="47">
        <v>276</v>
      </c>
    </row>
    <row r="21" spans="1:26" ht="18" customHeight="1">
      <c r="A21" s="44">
        <f>VLOOKUP(Z21,貼付け!A:C,2,0)</f>
        <v>673</v>
      </c>
      <c r="B21" s="10" t="s">
        <v>2258</v>
      </c>
      <c r="C21" s="10" t="s">
        <v>22</v>
      </c>
      <c r="D21" s="10" t="s">
        <v>23</v>
      </c>
      <c r="E21" s="11" t="s">
        <v>2688</v>
      </c>
      <c r="F21" s="11" t="s">
        <v>20</v>
      </c>
      <c r="G21" s="12" t="s">
        <v>15</v>
      </c>
      <c r="H21" s="114" t="s">
        <v>17</v>
      </c>
      <c r="I21" s="12" t="s">
        <v>2689</v>
      </c>
      <c r="J21" s="14">
        <v>9</v>
      </c>
      <c r="K21" s="15" t="s">
        <v>13</v>
      </c>
      <c r="L21" s="16">
        <v>0</v>
      </c>
      <c r="M21" s="17" t="s">
        <v>14</v>
      </c>
      <c r="N21" s="17">
        <v>12</v>
      </c>
      <c r="O21" s="17" t="s">
        <v>13</v>
      </c>
      <c r="P21" s="18">
        <v>0</v>
      </c>
      <c r="Q21" s="19">
        <v>15</v>
      </c>
      <c r="R21" s="18" t="s">
        <v>13</v>
      </c>
      <c r="S21" s="18">
        <v>0</v>
      </c>
      <c r="T21" s="18" t="s">
        <v>14</v>
      </c>
      <c r="U21" s="20">
        <v>18</v>
      </c>
      <c r="V21" s="18" t="s">
        <v>13</v>
      </c>
      <c r="W21" s="21">
        <v>0</v>
      </c>
      <c r="X21" s="22"/>
      <c r="Y21" s="106" t="s">
        <v>16</v>
      </c>
      <c r="Z21" s="47">
        <v>304</v>
      </c>
    </row>
    <row r="22" spans="1:26" ht="18" customHeight="1">
      <c r="A22" s="44">
        <f>VLOOKUP(Z22,貼付け!A:C,2,0)</f>
        <v>667</v>
      </c>
      <c r="B22" s="10" t="s">
        <v>2978</v>
      </c>
      <c r="C22" s="10" t="s">
        <v>889</v>
      </c>
      <c r="D22" s="10" t="s">
        <v>23</v>
      </c>
      <c r="E22" s="11" t="s">
        <v>952</v>
      </c>
      <c r="F22" s="11" t="s">
        <v>29</v>
      </c>
      <c r="G22" s="12" t="s">
        <v>12</v>
      </c>
      <c r="H22" s="114" t="s">
        <v>16</v>
      </c>
      <c r="I22" s="12" t="s">
        <v>2979</v>
      </c>
      <c r="J22" s="14">
        <v>8</v>
      </c>
      <c r="K22" s="15" t="s">
        <v>13</v>
      </c>
      <c r="L22" s="16">
        <v>0</v>
      </c>
      <c r="M22" s="17" t="s">
        <v>14</v>
      </c>
      <c r="N22" s="17">
        <v>12</v>
      </c>
      <c r="O22" s="17" t="s">
        <v>13</v>
      </c>
      <c r="P22" s="18">
        <v>0</v>
      </c>
      <c r="Q22" s="19"/>
      <c r="R22" s="18"/>
      <c r="S22" s="18"/>
      <c r="T22" s="18"/>
      <c r="U22" s="20"/>
      <c r="V22" s="18"/>
      <c r="W22" s="21"/>
      <c r="X22" s="22"/>
      <c r="Y22" s="106" t="s">
        <v>2980</v>
      </c>
      <c r="Z22" s="47">
        <v>322</v>
      </c>
    </row>
    <row r="23" spans="1:26" ht="18" customHeight="1">
      <c r="A23" s="44">
        <f>VLOOKUP(Z23,貼付け!A:C,2,0)</f>
        <v>2595</v>
      </c>
      <c r="B23" s="10" t="s">
        <v>544</v>
      </c>
      <c r="C23" s="10" t="s">
        <v>935</v>
      </c>
      <c r="D23" s="10" t="s">
        <v>102</v>
      </c>
      <c r="E23" s="11" t="s">
        <v>936</v>
      </c>
      <c r="F23" s="11" t="s">
        <v>52</v>
      </c>
      <c r="G23" s="12" t="s">
        <v>15</v>
      </c>
      <c r="H23" s="114" t="s">
        <v>17</v>
      </c>
      <c r="I23" s="12" t="s">
        <v>937</v>
      </c>
      <c r="J23" s="14">
        <v>9</v>
      </c>
      <c r="K23" s="15" t="s">
        <v>13</v>
      </c>
      <c r="L23" s="16">
        <v>0</v>
      </c>
      <c r="M23" s="17" t="s">
        <v>14</v>
      </c>
      <c r="N23" s="17">
        <v>12</v>
      </c>
      <c r="O23" s="17" t="s">
        <v>13</v>
      </c>
      <c r="P23" s="18">
        <v>0</v>
      </c>
      <c r="Q23" s="19">
        <v>13</v>
      </c>
      <c r="R23" s="18" t="s">
        <v>13</v>
      </c>
      <c r="S23" s="18">
        <v>0</v>
      </c>
      <c r="T23" s="18" t="s">
        <v>14</v>
      </c>
      <c r="U23" s="20">
        <v>17</v>
      </c>
      <c r="V23" s="18" t="s">
        <v>13</v>
      </c>
      <c r="W23" s="21">
        <v>0</v>
      </c>
      <c r="X23" s="22"/>
      <c r="Y23" s="106" t="s">
        <v>16</v>
      </c>
      <c r="Z23" s="47">
        <v>189</v>
      </c>
    </row>
    <row r="24" spans="1:26" ht="18" customHeight="1">
      <c r="A24" s="44">
        <f>VLOOKUP(Z24,貼付け!A:C,2,0)</f>
        <v>1156</v>
      </c>
      <c r="B24" s="10" t="s">
        <v>100</v>
      </c>
      <c r="C24" s="10" t="s">
        <v>101</v>
      </c>
      <c r="D24" s="10" t="s">
        <v>102</v>
      </c>
      <c r="E24" s="11" t="s">
        <v>103</v>
      </c>
      <c r="F24" s="11" t="s">
        <v>29</v>
      </c>
      <c r="G24" s="12" t="s">
        <v>12</v>
      </c>
      <c r="H24" s="114" t="s">
        <v>16</v>
      </c>
      <c r="I24" s="111" t="s">
        <v>1201</v>
      </c>
      <c r="J24" s="14">
        <v>8</v>
      </c>
      <c r="K24" s="15" t="s">
        <v>13</v>
      </c>
      <c r="L24" s="16">
        <v>0</v>
      </c>
      <c r="M24" s="17" t="s">
        <v>14</v>
      </c>
      <c r="N24" s="17">
        <v>12</v>
      </c>
      <c r="O24" s="17" t="s">
        <v>13</v>
      </c>
      <c r="P24" s="18">
        <v>0</v>
      </c>
      <c r="Q24" s="19">
        <v>15</v>
      </c>
      <c r="R24" s="18" t="s">
        <v>13</v>
      </c>
      <c r="S24" s="18">
        <v>0</v>
      </c>
      <c r="T24" s="18" t="s">
        <v>14</v>
      </c>
      <c r="U24" s="20">
        <v>20</v>
      </c>
      <c r="V24" s="18" t="s">
        <v>13</v>
      </c>
      <c r="W24" s="21">
        <v>0</v>
      </c>
      <c r="X24" s="22" t="s">
        <v>568</v>
      </c>
      <c r="Y24" s="106" t="s">
        <v>2736</v>
      </c>
      <c r="Z24" s="47">
        <v>296</v>
      </c>
    </row>
    <row r="25" spans="1:26" ht="18" customHeight="1">
      <c r="A25" s="44">
        <f>VLOOKUP(Z25,貼付け!A:C,2,0)</f>
        <v>1572</v>
      </c>
      <c r="B25" s="10" t="s">
        <v>506</v>
      </c>
      <c r="C25" s="10" t="s">
        <v>730</v>
      </c>
      <c r="D25" s="10" t="s">
        <v>102</v>
      </c>
      <c r="E25" s="11" t="s">
        <v>2293</v>
      </c>
      <c r="F25" s="11" t="s">
        <v>20</v>
      </c>
      <c r="G25" s="12" t="s">
        <v>12</v>
      </c>
      <c r="H25" s="114" t="s">
        <v>16</v>
      </c>
      <c r="I25" s="12" t="s">
        <v>2785</v>
      </c>
      <c r="J25" s="14">
        <v>7</v>
      </c>
      <c r="K25" s="15" t="s">
        <v>13</v>
      </c>
      <c r="L25" s="16">
        <v>0</v>
      </c>
      <c r="M25" s="17" t="s">
        <v>14</v>
      </c>
      <c r="N25" s="17">
        <v>12</v>
      </c>
      <c r="O25" s="17" t="s">
        <v>13</v>
      </c>
      <c r="P25" s="18">
        <v>0</v>
      </c>
      <c r="Q25" s="19">
        <v>12</v>
      </c>
      <c r="R25" s="18" t="s">
        <v>13</v>
      </c>
      <c r="S25" s="18">
        <v>0</v>
      </c>
      <c r="T25" s="18" t="s">
        <v>14</v>
      </c>
      <c r="U25" s="20">
        <v>23</v>
      </c>
      <c r="V25" s="18" t="s">
        <v>13</v>
      </c>
      <c r="W25" s="21">
        <v>55</v>
      </c>
      <c r="X25" s="22"/>
      <c r="Y25" s="106" t="s">
        <v>2786</v>
      </c>
      <c r="Z25" s="47">
        <v>326</v>
      </c>
    </row>
    <row r="26" spans="1:26" ht="18" customHeight="1">
      <c r="A26" s="44">
        <f>VLOOKUP(Z26,貼付け!A:C,2,0)</f>
        <v>787</v>
      </c>
      <c r="B26" s="10" t="s">
        <v>130</v>
      </c>
      <c r="C26" s="10" t="s">
        <v>131</v>
      </c>
      <c r="D26" s="10" t="s">
        <v>132</v>
      </c>
      <c r="E26" s="11" t="s">
        <v>133</v>
      </c>
      <c r="F26" s="11" t="s">
        <v>20</v>
      </c>
      <c r="G26" s="12" t="s">
        <v>12</v>
      </c>
      <c r="H26" s="114" t="s">
        <v>16</v>
      </c>
      <c r="I26" s="12" t="s">
        <v>2418</v>
      </c>
      <c r="J26" s="14">
        <v>6</v>
      </c>
      <c r="K26" s="15" t="s">
        <v>13</v>
      </c>
      <c r="L26" s="16">
        <v>0</v>
      </c>
      <c r="M26" s="17" t="s">
        <v>14</v>
      </c>
      <c r="N26" s="17">
        <v>12</v>
      </c>
      <c r="O26" s="17" t="s">
        <v>13</v>
      </c>
      <c r="P26" s="18">
        <v>0</v>
      </c>
      <c r="Q26" s="19"/>
      <c r="R26" s="18"/>
      <c r="S26" s="18"/>
      <c r="T26" s="18"/>
      <c r="U26" s="20"/>
      <c r="V26" s="18"/>
      <c r="W26" s="21"/>
      <c r="X26" s="22"/>
      <c r="Y26" s="106" t="s">
        <v>2645</v>
      </c>
      <c r="Z26" s="47">
        <v>83</v>
      </c>
    </row>
    <row r="27" spans="1:26" ht="18" customHeight="1">
      <c r="A27" s="44">
        <f>VLOOKUP(Z27,貼付け!A:C,2,0)</f>
        <v>1305</v>
      </c>
      <c r="B27" s="10" t="s">
        <v>2267</v>
      </c>
      <c r="C27" s="10" t="s">
        <v>396</v>
      </c>
      <c r="D27" s="10" t="s">
        <v>132</v>
      </c>
      <c r="E27" s="11" t="s">
        <v>2704</v>
      </c>
      <c r="F27" s="11" t="s">
        <v>20</v>
      </c>
      <c r="G27" s="12" t="s">
        <v>12</v>
      </c>
      <c r="H27" s="114" t="s">
        <v>16</v>
      </c>
      <c r="I27" s="12" t="s">
        <v>2705</v>
      </c>
      <c r="J27" s="14">
        <v>9</v>
      </c>
      <c r="K27" s="15" t="s">
        <v>13</v>
      </c>
      <c r="L27" s="16">
        <v>0</v>
      </c>
      <c r="M27" s="17" t="s">
        <v>14</v>
      </c>
      <c r="N27" s="17">
        <v>13</v>
      </c>
      <c r="O27" s="17" t="s">
        <v>13</v>
      </c>
      <c r="P27" s="18">
        <v>0</v>
      </c>
      <c r="Q27" s="19"/>
      <c r="R27" s="18"/>
      <c r="S27" s="18"/>
      <c r="T27" s="18"/>
      <c r="U27" s="20"/>
      <c r="V27" s="18"/>
      <c r="W27" s="21"/>
      <c r="X27" s="22" t="s">
        <v>1103</v>
      </c>
      <c r="Y27" s="106" t="s">
        <v>2706</v>
      </c>
      <c r="Z27" s="47">
        <v>147</v>
      </c>
    </row>
    <row r="28" spans="1:26" ht="18" customHeight="1">
      <c r="A28" s="44">
        <f>VLOOKUP(Z28,貼付け!A:C,2,0)</f>
        <v>343</v>
      </c>
      <c r="B28" s="10" t="s">
        <v>226</v>
      </c>
      <c r="C28" s="10" t="s">
        <v>227</v>
      </c>
      <c r="D28" s="10" t="s">
        <v>228</v>
      </c>
      <c r="E28" s="11" t="s">
        <v>2343</v>
      </c>
      <c r="F28" s="11" t="s">
        <v>20</v>
      </c>
      <c r="G28" s="12" t="s">
        <v>12</v>
      </c>
      <c r="H28" s="114" t="s">
        <v>16</v>
      </c>
      <c r="I28" s="111" t="s">
        <v>2932</v>
      </c>
      <c r="J28" s="14"/>
      <c r="K28" s="15"/>
      <c r="L28" s="16"/>
      <c r="M28" s="17"/>
      <c r="N28" s="17"/>
      <c r="O28" s="17"/>
      <c r="P28" s="18"/>
      <c r="Q28" s="19">
        <v>21</v>
      </c>
      <c r="R28" s="18" t="s">
        <v>13</v>
      </c>
      <c r="S28" s="18">
        <v>30</v>
      </c>
      <c r="T28" s="18" t="s">
        <v>14</v>
      </c>
      <c r="U28" s="20">
        <v>22</v>
      </c>
      <c r="V28" s="18" t="s">
        <v>13</v>
      </c>
      <c r="W28" s="21">
        <v>30</v>
      </c>
      <c r="X28" s="22" t="s">
        <v>569</v>
      </c>
      <c r="Y28" s="106" t="s">
        <v>2632</v>
      </c>
      <c r="Z28" s="47">
        <v>11</v>
      </c>
    </row>
    <row r="29" spans="1:26" ht="18" customHeight="1">
      <c r="A29" s="44">
        <f>VLOOKUP(Z29,貼付け!A:C,2,0)</f>
        <v>1649</v>
      </c>
      <c r="B29" s="10" t="s">
        <v>2394</v>
      </c>
      <c r="C29" s="10" t="s">
        <v>2193</v>
      </c>
      <c r="D29" s="10" t="s">
        <v>228</v>
      </c>
      <c r="E29" s="11" t="s">
        <v>2395</v>
      </c>
      <c r="F29" s="11" t="s">
        <v>20</v>
      </c>
      <c r="G29" s="12" t="s">
        <v>15</v>
      </c>
      <c r="H29" s="114" t="s">
        <v>17</v>
      </c>
      <c r="I29" s="12" t="s">
        <v>2196</v>
      </c>
      <c r="J29" s="14">
        <v>9</v>
      </c>
      <c r="K29" s="15" t="s">
        <v>13</v>
      </c>
      <c r="L29" s="16">
        <v>0</v>
      </c>
      <c r="M29" s="17" t="s">
        <v>14</v>
      </c>
      <c r="N29" s="17">
        <v>12</v>
      </c>
      <c r="O29" s="17" t="s">
        <v>13</v>
      </c>
      <c r="P29" s="18">
        <v>0</v>
      </c>
      <c r="Q29" s="19">
        <v>13</v>
      </c>
      <c r="R29" s="18" t="s">
        <v>13</v>
      </c>
      <c r="S29" s="18">
        <v>0</v>
      </c>
      <c r="T29" s="18" t="s">
        <v>14</v>
      </c>
      <c r="U29" s="20">
        <v>17</v>
      </c>
      <c r="V29" s="18" t="s">
        <v>13</v>
      </c>
      <c r="W29" s="21">
        <v>0</v>
      </c>
      <c r="X29" s="22" t="s">
        <v>2396</v>
      </c>
      <c r="Y29" s="106"/>
      <c r="Z29" s="47">
        <v>62</v>
      </c>
    </row>
    <row r="30" spans="1:26" ht="18" customHeight="1">
      <c r="A30" s="44">
        <f>VLOOKUP(Z30,貼付け!A:C,2,0)</f>
        <v>1291</v>
      </c>
      <c r="B30" s="10" t="s">
        <v>1028</v>
      </c>
      <c r="C30" s="10" t="s">
        <v>731</v>
      </c>
      <c r="D30" s="10" t="s">
        <v>228</v>
      </c>
      <c r="E30" s="11" t="s">
        <v>2397</v>
      </c>
      <c r="F30" s="11" t="s">
        <v>20</v>
      </c>
      <c r="G30" s="12" t="s">
        <v>12</v>
      </c>
      <c r="H30" s="114" t="s">
        <v>16</v>
      </c>
      <c r="I30" s="12" t="s">
        <v>863</v>
      </c>
      <c r="J30" s="14">
        <v>9</v>
      </c>
      <c r="K30" s="15" t="s">
        <v>13</v>
      </c>
      <c r="L30" s="16">
        <v>0</v>
      </c>
      <c r="M30" s="17" t="s">
        <v>14</v>
      </c>
      <c r="N30" s="17">
        <v>15</v>
      </c>
      <c r="O30" s="17" t="s">
        <v>13</v>
      </c>
      <c r="P30" s="18">
        <v>0</v>
      </c>
      <c r="Q30" s="19"/>
      <c r="R30" s="18"/>
      <c r="S30" s="18"/>
      <c r="T30" s="18"/>
      <c r="U30" s="20"/>
      <c r="V30" s="18"/>
      <c r="W30" s="21"/>
      <c r="X30" s="22" t="s">
        <v>864</v>
      </c>
      <c r="Y30" s="106" t="s">
        <v>2933</v>
      </c>
      <c r="Z30" s="47">
        <v>63</v>
      </c>
    </row>
    <row r="31" spans="1:26" ht="18" customHeight="1">
      <c r="A31" s="44">
        <f>VLOOKUP(Z31,貼付け!A:C,2,0)</f>
        <v>2295</v>
      </c>
      <c r="B31" s="10" t="s">
        <v>538</v>
      </c>
      <c r="C31" s="10" t="s">
        <v>282</v>
      </c>
      <c r="D31" s="10" t="s">
        <v>228</v>
      </c>
      <c r="E31" s="11" t="s">
        <v>2647</v>
      </c>
      <c r="F31" s="11" t="s">
        <v>20</v>
      </c>
      <c r="G31" s="12" t="s">
        <v>12</v>
      </c>
      <c r="H31" s="114" t="s">
        <v>16</v>
      </c>
      <c r="I31" s="111" t="s">
        <v>2934</v>
      </c>
      <c r="J31" s="14">
        <v>11</v>
      </c>
      <c r="K31" s="15" t="s">
        <v>13</v>
      </c>
      <c r="L31" s="16">
        <v>0</v>
      </c>
      <c r="M31" s="17" t="s">
        <v>14</v>
      </c>
      <c r="N31" s="17">
        <v>12</v>
      </c>
      <c r="O31" s="17" t="s">
        <v>13</v>
      </c>
      <c r="P31" s="18">
        <v>0</v>
      </c>
      <c r="Q31" s="19">
        <v>12</v>
      </c>
      <c r="R31" s="18" t="s">
        <v>13</v>
      </c>
      <c r="S31" s="18">
        <v>0</v>
      </c>
      <c r="T31" s="18" t="s">
        <v>14</v>
      </c>
      <c r="U31" s="20">
        <v>17</v>
      </c>
      <c r="V31" s="18" t="s">
        <v>13</v>
      </c>
      <c r="W31" s="21">
        <v>0</v>
      </c>
      <c r="X31" s="22" t="s">
        <v>1104</v>
      </c>
      <c r="Y31" s="106" t="s">
        <v>2648</v>
      </c>
      <c r="Z31" s="47">
        <v>85</v>
      </c>
    </row>
    <row r="32" spans="1:26" ht="18" customHeight="1">
      <c r="A32" s="44">
        <f>VLOOKUP(Z32,貼付け!A:C,2,0)</f>
        <v>1905</v>
      </c>
      <c r="B32" s="10" t="s">
        <v>492</v>
      </c>
      <c r="C32" s="10" t="s">
        <v>709</v>
      </c>
      <c r="D32" s="10" t="s">
        <v>228</v>
      </c>
      <c r="E32" s="11" t="s">
        <v>2662</v>
      </c>
      <c r="F32" s="11" t="s">
        <v>20</v>
      </c>
      <c r="G32" s="12" t="s">
        <v>12</v>
      </c>
      <c r="H32" s="114" t="s">
        <v>16</v>
      </c>
      <c r="I32" s="12" t="s">
        <v>710</v>
      </c>
      <c r="J32" s="14">
        <v>10</v>
      </c>
      <c r="K32" s="15" t="s">
        <v>13</v>
      </c>
      <c r="L32" s="16">
        <v>0</v>
      </c>
      <c r="M32" s="17" t="s">
        <v>14</v>
      </c>
      <c r="N32" s="17">
        <v>16</v>
      </c>
      <c r="O32" s="17" t="s">
        <v>13</v>
      </c>
      <c r="P32" s="18">
        <v>0</v>
      </c>
      <c r="Q32" s="19"/>
      <c r="R32" s="18"/>
      <c r="S32" s="18"/>
      <c r="T32" s="18"/>
      <c r="U32" s="20"/>
      <c r="V32" s="18"/>
      <c r="W32" s="21"/>
      <c r="X32" s="22" t="s">
        <v>2494</v>
      </c>
      <c r="Y32" s="106" t="s">
        <v>2495</v>
      </c>
      <c r="Z32" s="47">
        <v>161</v>
      </c>
    </row>
    <row r="33" spans="1:26" ht="18" customHeight="1">
      <c r="A33" s="44">
        <f>VLOOKUP(Z33,貼付け!A:C,2,0)</f>
        <v>2494</v>
      </c>
      <c r="B33" s="10" t="s">
        <v>549</v>
      </c>
      <c r="C33" s="10" t="s">
        <v>785</v>
      </c>
      <c r="D33" s="10" t="s">
        <v>228</v>
      </c>
      <c r="E33" s="11" t="s">
        <v>978</v>
      </c>
      <c r="F33" s="11" t="s">
        <v>29</v>
      </c>
      <c r="G33" s="12" t="s">
        <v>15</v>
      </c>
      <c r="H33" s="114" t="s">
        <v>17</v>
      </c>
      <c r="I33" s="12" t="s">
        <v>979</v>
      </c>
      <c r="J33" s="14">
        <v>10</v>
      </c>
      <c r="K33" s="15" t="s">
        <v>13</v>
      </c>
      <c r="L33" s="16">
        <v>0</v>
      </c>
      <c r="M33" s="17" t="s">
        <v>14</v>
      </c>
      <c r="N33" s="17">
        <v>12</v>
      </c>
      <c r="O33" s="17" t="s">
        <v>13</v>
      </c>
      <c r="P33" s="18">
        <v>0</v>
      </c>
      <c r="Q33" s="19">
        <v>12</v>
      </c>
      <c r="R33" s="18" t="s">
        <v>13</v>
      </c>
      <c r="S33" s="18">
        <v>0</v>
      </c>
      <c r="T33" s="18" t="s">
        <v>14</v>
      </c>
      <c r="U33" s="20">
        <v>15</v>
      </c>
      <c r="V33" s="18" t="s">
        <v>13</v>
      </c>
      <c r="W33" s="21">
        <v>0</v>
      </c>
      <c r="X33" s="22" t="s">
        <v>980</v>
      </c>
      <c r="Y33" s="106" t="s">
        <v>3058</v>
      </c>
      <c r="Z33" s="47">
        <v>196</v>
      </c>
    </row>
    <row r="34" spans="1:26" ht="18" customHeight="1">
      <c r="A34" s="44">
        <f>VLOOKUP(Z34,貼付け!A:C,2,0)</f>
        <v>3134</v>
      </c>
      <c r="B34" s="10" t="s">
        <v>2774</v>
      </c>
      <c r="C34" s="10" t="s">
        <v>227</v>
      </c>
      <c r="D34" s="10" t="s">
        <v>228</v>
      </c>
      <c r="E34" s="11" t="s">
        <v>2775</v>
      </c>
      <c r="F34" s="11" t="s">
        <v>29</v>
      </c>
      <c r="G34" s="12" t="s">
        <v>12</v>
      </c>
      <c r="H34" s="114" t="s">
        <v>16</v>
      </c>
      <c r="I34" s="12" t="s">
        <v>2776</v>
      </c>
      <c r="J34" s="14">
        <v>9</v>
      </c>
      <c r="K34" s="15" t="s">
        <v>13</v>
      </c>
      <c r="L34" s="16">
        <v>0</v>
      </c>
      <c r="M34" s="17" t="s">
        <v>14</v>
      </c>
      <c r="N34" s="17">
        <v>13</v>
      </c>
      <c r="O34" s="17" t="s">
        <v>13</v>
      </c>
      <c r="P34" s="18">
        <v>0</v>
      </c>
      <c r="Q34" s="19"/>
      <c r="R34" s="18"/>
      <c r="S34" s="18"/>
      <c r="T34" s="18"/>
      <c r="U34" s="20"/>
      <c r="V34" s="18"/>
      <c r="W34" s="21"/>
      <c r="X34" s="24" t="s">
        <v>2777</v>
      </c>
      <c r="Y34" s="106" t="s">
        <v>2778</v>
      </c>
      <c r="Z34" s="47">
        <v>310</v>
      </c>
    </row>
    <row r="35" spans="1:26" ht="18" customHeight="1">
      <c r="A35" s="44">
        <f>VLOOKUP(Z35,貼付け!A:C,2,0)</f>
        <v>1358</v>
      </c>
      <c r="B35" s="10" t="s">
        <v>514</v>
      </c>
      <c r="C35" s="10" t="s">
        <v>731</v>
      </c>
      <c r="D35" s="10" t="s">
        <v>228</v>
      </c>
      <c r="E35" s="11" t="s">
        <v>2780</v>
      </c>
      <c r="F35" s="11" t="s">
        <v>20</v>
      </c>
      <c r="G35" s="12" t="s">
        <v>12</v>
      </c>
      <c r="H35" s="114" t="s">
        <v>16</v>
      </c>
      <c r="I35" s="12" t="s">
        <v>732</v>
      </c>
      <c r="J35" s="14">
        <v>9</v>
      </c>
      <c r="K35" s="15" t="s">
        <v>13</v>
      </c>
      <c r="L35" s="16">
        <v>0</v>
      </c>
      <c r="M35" s="17" t="s">
        <v>14</v>
      </c>
      <c r="N35" s="17">
        <v>12</v>
      </c>
      <c r="O35" s="17" t="s">
        <v>13</v>
      </c>
      <c r="P35" s="18">
        <v>0</v>
      </c>
      <c r="Q35" s="19">
        <v>13</v>
      </c>
      <c r="R35" s="18" t="s">
        <v>13</v>
      </c>
      <c r="S35" s="18">
        <v>0</v>
      </c>
      <c r="T35" s="18" t="s">
        <v>14</v>
      </c>
      <c r="U35" s="20">
        <v>16</v>
      </c>
      <c r="V35" s="18" t="s">
        <v>13</v>
      </c>
      <c r="W35" s="21">
        <v>0</v>
      </c>
      <c r="X35" s="22" t="s">
        <v>733</v>
      </c>
      <c r="Y35" s="106" t="s">
        <v>16</v>
      </c>
      <c r="Z35" s="47">
        <v>320</v>
      </c>
    </row>
    <row r="36" spans="1:26" ht="18" customHeight="1">
      <c r="A36" s="44">
        <f>VLOOKUP(Z36,貼付け!A:C,2,0)</f>
        <v>1309</v>
      </c>
      <c r="B36" s="10" t="s">
        <v>2269</v>
      </c>
      <c r="C36" s="10" t="s">
        <v>2113</v>
      </c>
      <c r="D36" s="10" t="s">
        <v>892</v>
      </c>
      <c r="E36" s="11" t="s">
        <v>2358</v>
      </c>
      <c r="F36" s="11" t="s">
        <v>20</v>
      </c>
      <c r="G36" s="12" t="s">
        <v>15</v>
      </c>
      <c r="H36" s="114" t="s">
        <v>17</v>
      </c>
      <c r="I36" s="12" t="s">
        <v>2359</v>
      </c>
      <c r="J36" s="14">
        <v>9</v>
      </c>
      <c r="K36" s="15" t="s">
        <v>13</v>
      </c>
      <c r="L36" s="16">
        <v>0</v>
      </c>
      <c r="M36" s="17" t="s">
        <v>14</v>
      </c>
      <c r="N36" s="17">
        <v>12</v>
      </c>
      <c r="O36" s="17" t="s">
        <v>13</v>
      </c>
      <c r="P36" s="18">
        <v>0</v>
      </c>
      <c r="Q36" s="19">
        <v>12</v>
      </c>
      <c r="R36" s="18" t="s">
        <v>13</v>
      </c>
      <c r="S36" s="18">
        <v>0</v>
      </c>
      <c r="T36" s="18" t="s">
        <v>14</v>
      </c>
      <c r="U36" s="20">
        <v>17</v>
      </c>
      <c r="V36" s="18" t="s">
        <v>13</v>
      </c>
      <c r="W36" s="21">
        <v>0</v>
      </c>
      <c r="X36" s="22" t="s">
        <v>2360</v>
      </c>
      <c r="Y36" s="106" t="s">
        <v>16</v>
      </c>
      <c r="Z36" s="47">
        <v>24</v>
      </c>
    </row>
    <row r="37" spans="1:26" ht="18" customHeight="1">
      <c r="A37" s="44">
        <f>VLOOKUP(Z37,貼付け!A:C,2,0)</f>
        <v>1308</v>
      </c>
      <c r="B37" s="10" t="s">
        <v>2268</v>
      </c>
      <c r="C37" s="10" t="s">
        <v>2113</v>
      </c>
      <c r="D37" s="10" t="s">
        <v>892</v>
      </c>
      <c r="E37" s="11" t="s">
        <v>2365</v>
      </c>
      <c r="F37" s="11" t="s">
        <v>20</v>
      </c>
      <c r="G37" s="12" t="s">
        <v>15</v>
      </c>
      <c r="H37" s="114" t="s">
        <v>17</v>
      </c>
      <c r="I37" s="12" t="s">
        <v>2366</v>
      </c>
      <c r="J37" s="14">
        <v>9</v>
      </c>
      <c r="K37" s="15" t="s">
        <v>13</v>
      </c>
      <c r="L37" s="16">
        <v>0</v>
      </c>
      <c r="M37" s="17" t="s">
        <v>14</v>
      </c>
      <c r="N37" s="17">
        <v>12</v>
      </c>
      <c r="O37" s="17" t="s">
        <v>13</v>
      </c>
      <c r="P37" s="18">
        <v>0</v>
      </c>
      <c r="Q37" s="19">
        <v>12</v>
      </c>
      <c r="R37" s="18" t="s">
        <v>13</v>
      </c>
      <c r="S37" s="18">
        <v>0</v>
      </c>
      <c r="T37" s="18" t="s">
        <v>14</v>
      </c>
      <c r="U37" s="20">
        <v>17</v>
      </c>
      <c r="V37" s="18" t="s">
        <v>13</v>
      </c>
      <c r="W37" s="21">
        <v>0</v>
      </c>
      <c r="X37" s="22" t="s">
        <v>2360</v>
      </c>
      <c r="Y37" s="106" t="s">
        <v>16</v>
      </c>
      <c r="Z37" s="47">
        <v>26</v>
      </c>
    </row>
    <row r="38" spans="1:26" ht="18" customHeight="1">
      <c r="A38" s="44">
        <f>VLOOKUP(Z38,貼付け!A:C,2,0)</f>
        <v>1964</v>
      </c>
      <c r="B38" s="10" t="s">
        <v>494</v>
      </c>
      <c r="C38" s="10" t="s">
        <v>68</v>
      </c>
      <c r="D38" s="10" t="s">
        <v>69</v>
      </c>
      <c r="E38" s="11" t="s">
        <v>786</v>
      </c>
      <c r="F38" s="11" t="s">
        <v>20</v>
      </c>
      <c r="G38" s="12" t="s">
        <v>12</v>
      </c>
      <c r="H38" s="114" t="s">
        <v>16</v>
      </c>
      <c r="I38" s="12" t="s">
        <v>787</v>
      </c>
      <c r="J38" s="14">
        <v>9</v>
      </c>
      <c r="K38" s="15" t="s">
        <v>13</v>
      </c>
      <c r="L38" s="16">
        <v>0</v>
      </c>
      <c r="M38" s="17" t="s">
        <v>14</v>
      </c>
      <c r="N38" s="17">
        <v>15</v>
      </c>
      <c r="O38" s="17" t="s">
        <v>13</v>
      </c>
      <c r="P38" s="18">
        <v>0</v>
      </c>
      <c r="Q38" s="19"/>
      <c r="R38" s="18"/>
      <c r="S38" s="18"/>
      <c r="T38" s="18"/>
      <c r="U38" s="20"/>
      <c r="V38" s="18"/>
      <c r="W38" s="21"/>
      <c r="X38" s="22" t="s">
        <v>788</v>
      </c>
      <c r="Y38" s="106" t="s">
        <v>1030</v>
      </c>
      <c r="Z38" s="47">
        <v>50</v>
      </c>
    </row>
    <row r="39" spans="1:26" ht="18" customHeight="1">
      <c r="A39" s="44">
        <f>VLOOKUP(Z39,貼付け!A:C,2,0)</f>
        <v>1507</v>
      </c>
      <c r="B39" s="10" t="s">
        <v>82</v>
      </c>
      <c r="C39" s="10" t="s">
        <v>68</v>
      </c>
      <c r="D39" s="10" t="s">
        <v>69</v>
      </c>
      <c r="E39" s="11" t="s">
        <v>83</v>
      </c>
      <c r="F39" s="11" t="s">
        <v>52</v>
      </c>
      <c r="G39" s="12" t="s">
        <v>12</v>
      </c>
      <c r="H39" s="114" t="s">
        <v>16</v>
      </c>
      <c r="I39" s="12" t="s">
        <v>84</v>
      </c>
      <c r="J39" s="14">
        <v>8</v>
      </c>
      <c r="K39" s="15" t="s">
        <v>13</v>
      </c>
      <c r="L39" s="16">
        <v>45</v>
      </c>
      <c r="M39" s="17" t="s">
        <v>14</v>
      </c>
      <c r="N39" s="17">
        <v>12</v>
      </c>
      <c r="O39" s="17" t="s">
        <v>13</v>
      </c>
      <c r="P39" s="18">
        <v>0</v>
      </c>
      <c r="Q39" s="19"/>
      <c r="R39" s="18"/>
      <c r="S39" s="18"/>
      <c r="T39" s="18"/>
      <c r="U39" s="20"/>
      <c r="V39" s="18"/>
      <c r="W39" s="21"/>
      <c r="X39" s="22" t="s">
        <v>571</v>
      </c>
      <c r="Y39" s="106" t="s">
        <v>16</v>
      </c>
      <c r="Z39" s="47">
        <v>64</v>
      </c>
    </row>
    <row r="40" spans="1:26" ht="18" customHeight="1">
      <c r="A40" s="44">
        <f>VLOOKUP(Z40,貼付け!A:C,2,0)</f>
        <v>2571</v>
      </c>
      <c r="B40" s="10" t="s">
        <v>67</v>
      </c>
      <c r="C40" s="10" t="s">
        <v>68</v>
      </c>
      <c r="D40" s="10" t="s">
        <v>69</v>
      </c>
      <c r="E40" s="11" t="s">
        <v>1029</v>
      </c>
      <c r="F40" s="11" t="s">
        <v>20</v>
      </c>
      <c r="G40" s="12" t="s">
        <v>12</v>
      </c>
      <c r="H40" s="114" t="s">
        <v>16</v>
      </c>
      <c r="I40" s="12" t="s">
        <v>70</v>
      </c>
      <c r="J40" s="14">
        <v>9</v>
      </c>
      <c r="K40" s="15" t="s">
        <v>13</v>
      </c>
      <c r="L40" s="16">
        <v>0</v>
      </c>
      <c r="M40" s="17" t="s">
        <v>14</v>
      </c>
      <c r="N40" s="17">
        <v>13</v>
      </c>
      <c r="O40" s="17" t="s">
        <v>13</v>
      </c>
      <c r="P40" s="18">
        <v>0</v>
      </c>
      <c r="Q40" s="19">
        <v>16</v>
      </c>
      <c r="R40" s="18" t="s">
        <v>13</v>
      </c>
      <c r="S40" s="18">
        <v>0</v>
      </c>
      <c r="T40" s="18" t="s">
        <v>14</v>
      </c>
      <c r="U40" s="20">
        <v>19</v>
      </c>
      <c r="V40" s="18" t="s">
        <v>13</v>
      </c>
      <c r="W40" s="21">
        <v>0</v>
      </c>
      <c r="X40" s="22" t="s">
        <v>570</v>
      </c>
      <c r="Y40" s="106" t="s">
        <v>16</v>
      </c>
      <c r="Z40" s="47">
        <v>197</v>
      </c>
    </row>
    <row r="41" spans="1:26" ht="18" customHeight="1">
      <c r="A41" s="44">
        <f>VLOOKUP(Z41,貼付け!A:C,2,0)</f>
        <v>1403</v>
      </c>
      <c r="B41" s="10" t="s">
        <v>1085</v>
      </c>
      <c r="C41" s="10" t="s">
        <v>333</v>
      </c>
      <c r="D41" s="10" t="s">
        <v>19</v>
      </c>
      <c r="E41" s="11" t="s">
        <v>334</v>
      </c>
      <c r="F41" s="11" t="s">
        <v>20</v>
      </c>
      <c r="G41" s="12" t="s">
        <v>12</v>
      </c>
      <c r="H41" s="114" t="s">
        <v>16</v>
      </c>
      <c r="I41" s="12" t="s">
        <v>335</v>
      </c>
      <c r="J41" s="14">
        <v>9</v>
      </c>
      <c r="K41" s="15" t="s">
        <v>13</v>
      </c>
      <c r="L41" s="16">
        <v>0</v>
      </c>
      <c r="M41" s="17" t="s">
        <v>14</v>
      </c>
      <c r="N41" s="17">
        <v>12</v>
      </c>
      <c r="O41" s="17" t="s">
        <v>13</v>
      </c>
      <c r="P41" s="18">
        <v>30</v>
      </c>
      <c r="Q41" s="19">
        <v>12</v>
      </c>
      <c r="R41" s="18" t="s">
        <v>13</v>
      </c>
      <c r="S41" s="18">
        <v>30</v>
      </c>
      <c r="T41" s="18" t="s">
        <v>14</v>
      </c>
      <c r="U41" s="20">
        <v>15</v>
      </c>
      <c r="V41" s="18" t="s">
        <v>13</v>
      </c>
      <c r="W41" s="21">
        <v>0</v>
      </c>
      <c r="X41" s="22" t="s">
        <v>572</v>
      </c>
      <c r="Y41" s="106" t="s">
        <v>2232</v>
      </c>
      <c r="Z41" s="47">
        <v>134</v>
      </c>
    </row>
    <row r="42" spans="1:26" ht="18" customHeight="1">
      <c r="A42" s="44">
        <f>VLOOKUP(Z42,貼付け!A:C,2,0)</f>
        <v>321</v>
      </c>
      <c r="B42" s="10" t="s">
        <v>202</v>
      </c>
      <c r="C42" s="10" t="s">
        <v>203</v>
      </c>
      <c r="D42" s="10" t="s">
        <v>19</v>
      </c>
      <c r="E42" s="11" t="s">
        <v>1031</v>
      </c>
      <c r="F42" s="11" t="s">
        <v>20</v>
      </c>
      <c r="G42" s="12" t="s">
        <v>12</v>
      </c>
      <c r="H42" s="114" t="s">
        <v>16</v>
      </c>
      <c r="I42" s="12" t="s">
        <v>204</v>
      </c>
      <c r="J42" s="14"/>
      <c r="K42" s="15"/>
      <c r="L42" s="16"/>
      <c r="M42" s="17"/>
      <c r="N42" s="17"/>
      <c r="O42" s="17"/>
      <c r="P42" s="18"/>
      <c r="Q42" s="19">
        <v>13</v>
      </c>
      <c r="R42" s="18" t="s">
        <v>13</v>
      </c>
      <c r="S42" s="18">
        <v>0</v>
      </c>
      <c r="T42" s="18" t="s">
        <v>14</v>
      </c>
      <c r="U42" s="20">
        <v>16</v>
      </c>
      <c r="V42" s="18" t="s">
        <v>13</v>
      </c>
      <c r="W42" s="21">
        <v>0</v>
      </c>
      <c r="X42" s="22" t="s">
        <v>1083</v>
      </c>
      <c r="Y42" s="106" t="s">
        <v>2685</v>
      </c>
      <c r="Z42" s="47">
        <v>267</v>
      </c>
    </row>
    <row r="43" spans="1:26" ht="18" customHeight="1">
      <c r="A43" s="44">
        <f>VLOOKUP(Z43,貼付け!A:C,2,0)</f>
        <v>1801</v>
      </c>
      <c r="B43" s="10" t="s">
        <v>104</v>
      </c>
      <c r="C43" s="10" t="s">
        <v>105</v>
      </c>
      <c r="D43" s="10" t="s">
        <v>106</v>
      </c>
      <c r="E43" s="11" t="s">
        <v>107</v>
      </c>
      <c r="F43" s="11" t="s">
        <v>20</v>
      </c>
      <c r="G43" s="12" t="s">
        <v>12</v>
      </c>
      <c r="H43" s="114" t="s">
        <v>16</v>
      </c>
      <c r="I43" s="12" t="s">
        <v>573</v>
      </c>
      <c r="J43" s="14">
        <v>10</v>
      </c>
      <c r="K43" s="15" t="s">
        <v>13</v>
      </c>
      <c r="L43" s="16">
        <v>0</v>
      </c>
      <c r="M43" s="17" t="s">
        <v>14</v>
      </c>
      <c r="N43" s="17">
        <v>12</v>
      </c>
      <c r="O43" s="17" t="s">
        <v>13</v>
      </c>
      <c r="P43" s="18">
        <v>0</v>
      </c>
      <c r="Q43" s="19">
        <v>16</v>
      </c>
      <c r="R43" s="18" t="s">
        <v>13</v>
      </c>
      <c r="S43" s="18">
        <v>0</v>
      </c>
      <c r="T43" s="18" t="s">
        <v>14</v>
      </c>
      <c r="U43" s="20">
        <v>22</v>
      </c>
      <c r="V43" s="18" t="s">
        <v>13</v>
      </c>
      <c r="W43" s="21">
        <v>0</v>
      </c>
      <c r="X43" s="22" t="s">
        <v>574</v>
      </c>
      <c r="Y43" s="106" t="s">
        <v>2739</v>
      </c>
      <c r="Z43" s="47">
        <v>2</v>
      </c>
    </row>
    <row r="44" spans="1:26" ht="18" customHeight="1">
      <c r="A44" s="44">
        <f>VLOOKUP(Z44,貼付け!A:C,2,0)</f>
        <v>2682</v>
      </c>
      <c r="B44" s="10" t="s">
        <v>498</v>
      </c>
      <c r="C44" s="10" t="s">
        <v>711</v>
      </c>
      <c r="D44" s="10" t="s">
        <v>106</v>
      </c>
      <c r="E44" s="11" t="s">
        <v>2421</v>
      </c>
      <c r="F44" s="11" t="s">
        <v>39</v>
      </c>
      <c r="G44" s="12" t="s">
        <v>12</v>
      </c>
      <c r="H44" s="114" t="s">
        <v>16</v>
      </c>
      <c r="I44" s="111" t="s">
        <v>1032</v>
      </c>
      <c r="J44" s="14">
        <v>9</v>
      </c>
      <c r="K44" s="15" t="s">
        <v>13</v>
      </c>
      <c r="L44" s="16">
        <v>0</v>
      </c>
      <c r="M44" s="17" t="s">
        <v>14</v>
      </c>
      <c r="N44" s="17">
        <v>13</v>
      </c>
      <c r="O44" s="17" t="s">
        <v>13</v>
      </c>
      <c r="P44" s="18">
        <v>0</v>
      </c>
      <c r="Q44" s="19">
        <v>14</v>
      </c>
      <c r="R44" s="18" t="s">
        <v>13</v>
      </c>
      <c r="S44" s="18">
        <v>0</v>
      </c>
      <c r="T44" s="18" t="s">
        <v>14</v>
      </c>
      <c r="U44" s="20">
        <v>17</v>
      </c>
      <c r="V44" s="18" t="s">
        <v>13</v>
      </c>
      <c r="W44" s="21">
        <v>0</v>
      </c>
      <c r="X44" s="22" t="s">
        <v>713</v>
      </c>
      <c r="Y44" s="106" t="s">
        <v>1597</v>
      </c>
      <c r="Z44" s="47">
        <v>89</v>
      </c>
    </row>
    <row r="45" spans="1:26" ht="18" customHeight="1">
      <c r="A45" s="44">
        <f>VLOOKUP(Z45,貼付け!A:C,2,0)</f>
        <v>3013</v>
      </c>
      <c r="B45" s="10" t="s">
        <v>2198</v>
      </c>
      <c r="C45" s="10" t="s">
        <v>2197</v>
      </c>
      <c r="D45" s="10" t="s">
        <v>106</v>
      </c>
      <c r="E45" s="11" t="s">
        <v>2760</v>
      </c>
      <c r="F45" s="11" t="s">
        <v>20</v>
      </c>
      <c r="G45" s="12" t="s">
        <v>12</v>
      </c>
      <c r="H45" s="114" t="s">
        <v>16</v>
      </c>
      <c r="I45" s="12" t="s">
        <v>2200</v>
      </c>
      <c r="J45" s="14"/>
      <c r="K45" s="15"/>
      <c r="L45" s="16"/>
      <c r="M45" s="17"/>
      <c r="N45" s="17"/>
      <c r="O45" s="17"/>
      <c r="P45" s="18"/>
      <c r="Q45" s="19">
        <v>13</v>
      </c>
      <c r="R45" s="18" t="s">
        <v>13</v>
      </c>
      <c r="S45" s="18">
        <v>0</v>
      </c>
      <c r="T45" s="18" t="s">
        <v>14</v>
      </c>
      <c r="U45" s="20">
        <v>19</v>
      </c>
      <c r="V45" s="18" t="s">
        <v>13</v>
      </c>
      <c r="W45" s="21">
        <v>0</v>
      </c>
      <c r="X45" s="22"/>
      <c r="Y45" s="106" t="s">
        <v>2936</v>
      </c>
      <c r="Z45" s="47">
        <v>299</v>
      </c>
    </row>
    <row r="46" spans="1:26" ht="18" customHeight="1">
      <c r="A46" s="44">
        <f>VLOOKUP(Z46,貼付け!A:C,2,0)</f>
        <v>2036</v>
      </c>
      <c r="B46" s="10" t="s">
        <v>2278</v>
      </c>
      <c r="C46" s="10" t="s">
        <v>865</v>
      </c>
      <c r="D46" s="10" t="s">
        <v>106</v>
      </c>
      <c r="E46" s="11" t="s">
        <v>2737</v>
      </c>
      <c r="F46" s="11" t="s">
        <v>29</v>
      </c>
      <c r="G46" s="12" t="s">
        <v>12</v>
      </c>
      <c r="H46" s="114" t="s">
        <v>16</v>
      </c>
      <c r="I46" s="12" t="s">
        <v>866</v>
      </c>
      <c r="J46" s="14">
        <v>8</v>
      </c>
      <c r="K46" s="15" t="s">
        <v>13</v>
      </c>
      <c r="L46" s="16">
        <v>0</v>
      </c>
      <c r="M46" s="17" t="s">
        <v>14</v>
      </c>
      <c r="N46" s="17">
        <v>14</v>
      </c>
      <c r="O46" s="17" t="s">
        <v>13</v>
      </c>
      <c r="P46" s="18">
        <v>0</v>
      </c>
      <c r="Q46" s="19"/>
      <c r="R46" s="18"/>
      <c r="S46" s="18"/>
      <c r="T46" s="18"/>
      <c r="U46" s="20"/>
      <c r="V46" s="18"/>
      <c r="W46" s="21"/>
      <c r="X46" s="22"/>
      <c r="Y46" s="106" t="s">
        <v>2738</v>
      </c>
      <c r="Z46" s="47">
        <v>305</v>
      </c>
    </row>
    <row r="47" spans="1:26" ht="18" customHeight="1">
      <c r="A47" s="44">
        <f>VLOOKUP(Z47,貼付け!A:C,2,0)</f>
        <v>1702</v>
      </c>
      <c r="B47" s="10" t="s">
        <v>2361</v>
      </c>
      <c r="C47" s="10" t="s">
        <v>2362</v>
      </c>
      <c r="D47" s="10" t="s">
        <v>326</v>
      </c>
      <c r="E47" s="11" t="s">
        <v>2363</v>
      </c>
      <c r="F47" s="11" t="s">
        <v>20</v>
      </c>
      <c r="G47" s="12" t="s">
        <v>15</v>
      </c>
      <c r="H47" s="114" t="s">
        <v>17</v>
      </c>
      <c r="I47" s="12" t="s">
        <v>2364</v>
      </c>
      <c r="J47" s="14">
        <v>9</v>
      </c>
      <c r="K47" s="15" t="s">
        <v>13</v>
      </c>
      <c r="L47" s="16">
        <v>0</v>
      </c>
      <c r="M47" s="17" t="s">
        <v>14</v>
      </c>
      <c r="N47" s="17">
        <v>12</v>
      </c>
      <c r="O47" s="17" t="s">
        <v>13</v>
      </c>
      <c r="P47" s="18">
        <v>0</v>
      </c>
      <c r="Q47" s="19">
        <v>12</v>
      </c>
      <c r="R47" s="18" t="s">
        <v>13</v>
      </c>
      <c r="S47" s="18">
        <v>0</v>
      </c>
      <c r="T47" s="18" t="s">
        <v>14</v>
      </c>
      <c r="U47" s="20">
        <v>17</v>
      </c>
      <c r="V47" s="18" t="s">
        <v>13</v>
      </c>
      <c r="W47" s="21">
        <v>0</v>
      </c>
      <c r="X47" s="22" t="s">
        <v>2360</v>
      </c>
      <c r="Y47" s="106" t="s">
        <v>16</v>
      </c>
      <c r="Z47" s="47">
        <v>25</v>
      </c>
    </row>
    <row r="48" spans="1:26" ht="18" customHeight="1">
      <c r="A48" s="44">
        <f>VLOOKUP(Z48,貼付け!A:C,2,0)</f>
        <v>356</v>
      </c>
      <c r="B48" s="10" t="s">
        <v>425</v>
      </c>
      <c r="C48" s="10" t="s">
        <v>426</v>
      </c>
      <c r="D48" s="10" t="s">
        <v>326</v>
      </c>
      <c r="E48" s="11" t="s">
        <v>427</v>
      </c>
      <c r="F48" s="11" t="s">
        <v>39</v>
      </c>
      <c r="G48" s="12" t="s">
        <v>12</v>
      </c>
      <c r="H48" s="114" t="s">
        <v>16</v>
      </c>
      <c r="I48" s="12" t="s">
        <v>428</v>
      </c>
      <c r="J48" s="14">
        <v>8</v>
      </c>
      <c r="K48" s="15" t="s">
        <v>13</v>
      </c>
      <c r="L48" s="16">
        <v>0</v>
      </c>
      <c r="M48" s="17" t="s">
        <v>14</v>
      </c>
      <c r="N48" s="17">
        <v>12</v>
      </c>
      <c r="O48" s="17" t="s">
        <v>13</v>
      </c>
      <c r="P48" s="18">
        <v>0</v>
      </c>
      <c r="Q48" s="19">
        <v>12</v>
      </c>
      <c r="R48" s="18" t="s">
        <v>13</v>
      </c>
      <c r="S48" s="18">
        <v>0</v>
      </c>
      <c r="T48" s="18" t="s">
        <v>14</v>
      </c>
      <c r="U48" s="20">
        <v>14</v>
      </c>
      <c r="V48" s="18" t="s">
        <v>13</v>
      </c>
      <c r="W48" s="21">
        <v>0</v>
      </c>
      <c r="X48" s="22" t="s">
        <v>575</v>
      </c>
      <c r="Y48" s="106" t="s">
        <v>714</v>
      </c>
      <c r="Z48" s="47">
        <v>245</v>
      </c>
    </row>
    <row r="49" spans="1:26" ht="18" customHeight="1">
      <c r="A49" s="44">
        <f>VLOOKUP(Z49,貼付け!A:C,2,0)</f>
        <v>797</v>
      </c>
      <c r="B49" s="10" t="s">
        <v>324</v>
      </c>
      <c r="C49" s="10" t="s">
        <v>325</v>
      </c>
      <c r="D49" s="10" t="s">
        <v>326</v>
      </c>
      <c r="E49" s="11" t="s">
        <v>327</v>
      </c>
      <c r="F49" s="11" t="s">
        <v>29</v>
      </c>
      <c r="G49" s="12" t="s">
        <v>12</v>
      </c>
      <c r="H49" s="114" t="s">
        <v>16</v>
      </c>
      <c r="I49" s="12" t="s">
        <v>328</v>
      </c>
      <c r="J49" s="14">
        <v>9</v>
      </c>
      <c r="K49" s="15" t="s">
        <v>13</v>
      </c>
      <c r="L49" s="16">
        <v>30</v>
      </c>
      <c r="M49" s="17" t="s">
        <v>14</v>
      </c>
      <c r="N49" s="17">
        <v>11</v>
      </c>
      <c r="O49" s="17" t="s">
        <v>13</v>
      </c>
      <c r="P49" s="18">
        <v>0</v>
      </c>
      <c r="Q49" s="19"/>
      <c r="R49" s="18"/>
      <c r="S49" s="18"/>
      <c r="T49" s="18"/>
      <c r="U49" s="20"/>
      <c r="V49" s="18"/>
      <c r="W49" s="21"/>
      <c r="X49" s="22"/>
      <c r="Y49" s="106" t="s">
        <v>2937</v>
      </c>
      <c r="Z49" s="47">
        <v>270</v>
      </c>
    </row>
    <row r="50" spans="1:26" ht="18" customHeight="1">
      <c r="A50" s="44">
        <f>VLOOKUP(Z50,貼付け!A:C,2,0)</f>
        <v>280</v>
      </c>
      <c r="B50" s="10" t="s">
        <v>363</v>
      </c>
      <c r="C50" s="10" t="s">
        <v>364</v>
      </c>
      <c r="D50" s="10" t="s">
        <v>136</v>
      </c>
      <c r="E50" s="11" t="s">
        <v>365</v>
      </c>
      <c r="F50" s="11" t="s">
        <v>29</v>
      </c>
      <c r="G50" s="12" t="s">
        <v>12</v>
      </c>
      <c r="H50" s="114" t="s">
        <v>16</v>
      </c>
      <c r="I50" s="12" t="s">
        <v>366</v>
      </c>
      <c r="J50" s="14"/>
      <c r="K50" s="15"/>
      <c r="L50" s="16"/>
      <c r="M50" s="17"/>
      <c r="N50" s="17"/>
      <c r="O50" s="17"/>
      <c r="P50" s="18"/>
      <c r="Q50" s="19">
        <v>20</v>
      </c>
      <c r="R50" s="18" t="s">
        <v>13</v>
      </c>
      <c r="S50" s="18">
        <v>0</v>
      </c>
      <c r="T50" s="18" t="s">
        <v>14</v>
      </c>
      <c r="U50" s="20">
        <v>21</v>
      </c>
      <c r="V50" s="18" t="s">
        <v>13</v>
      </c>
      <c r="W50" s="21">
        <v>0</v>
      </c>
      <c r="X50" s="22"/>
      <c r="Y50" s="106" t="s">
        <v>16</v>
      </c>
      <c r="Z50" s="47">
        <v>5</v>
      </c>
    </row>
    <row r="51" spans="1:26" ht="18" customHeight="1">
      <c r="A51" s="44">
        <f>VLOOKUP(Z51,貼付け!A:C,2,0)</f>
        <v>1891</v>
      </c>
      <c r="B51" s="10" t="s">
        <v>134</v>
      </c>
      <c r="C51" s="10" t="s">
        <v>135</v>
      </c>
      <c r="D51" s="10" t="s">
        <v>136</v>
      </c>
      <c r="E51" s="11" t="s">
        <v>2668</v>
      </c>
      <c r="F51" s="11" t="s">
        <v>20</v>
      </c>
      <c r="G51" s="12" t="s">
        <v>15</v>
      </c>
      <c r="H51" s="114" t="s">
        <v>17</v>
      </c>
      <c r="I51" s="111" t="s">
        <v>137</v>
      </c>
      <c r="J51" s="14">
        <v>9</v>
      </c>
      <c r="K51" s="15" t="s">
        <v>13</v>
      </c>
      <c r="L51" s="16">
        <v>0</v>
      </c>
      <c r="M51" s="17" t="s">
        <v>14</v>
      </c>
      <c r="N51" s="17">
        <v>11</v>
      </c>
      <c r="O51" s="17" t="s">
        <v>13</v>
      </c>
      <c r="P51" s="18">
        <v>0</v>
      </c>
      <c r="Q51" s="19"/>
      <c r="R51" s="18"/>
      <c r="S51" s="18"/>
      <c r="T51" s="18"/>
      <c r="U51" s="20"/>
      <c r="V51" s="18"/>
      <c r="W51" s="21"/>
      <c r="X51" s="22"/>
      <c r="Y51" s="106" t="s">
        <v>1033</v>
      </c>
      <c r="Z51" s="47">
        <v>188</v>
      </c>
    </row>
    <row r="52" spans="1:26" ht="18" customHeight="1">
      <c r="A52" s="44">
        <f>VLOOKUP(Z52,貼付け!A:C,2,0)</f>
        <v>1942</v>
      </c>
      <c r="B52" s="10" t="s">
        <v>382</v>
      </c>
      <c r="C52" s="10" t="s">
        <v>383</v>
      </c>
      <c r="D52" s="10" t="s">
        <v>136</v>
      </c>
      <c r="E52" s="11" t="s">
        <v>2670</v>
      </c>
      <c r="F52" s="11" t="s">
        <v>29</v>
      </c>
      <c r="G52" s="12" t="s">
        <v>12</v>
      </c>
      <c r="H52" s="114" t="s">
        <v>16</v>
      </c>
      <c r="I52" s="111" t="s">
        <v>1032</v>
      </c>
      <c r="J52" s="14">
        <v>8</v>
      </c>
      <c r="K52" s="15" t="s">
        <v>13</v>
      </c>
      <c r="L52" s="16">
        <v>0</v>
      </c>
      <c r="M52" s="17" t="s">
        <v>14</v>
      </c>
      <c r="N52" s="17">
        <v>14</v>
      </c>
      <c r="O52" s="17" t="s">
        <v>13</v>
      </c>
      <c r="P52" s="18">
        <v>0</v>
      </c>
      <c r="Q52" s="19"/>
      <c r="R52" s="18"/>
      <c r="S52" s="18"/>
      <c r="T52" s="18"/>
      <c r="U52" s="20"/>
      <c r="V52" s="18"/>
      <c r="W52" s="21"/>
      <c r="X52" s="22" t="s">
        <v>715</v>
      </c>
      <c r="Y52" s="106" t="s">
        <v>2540</v>
      </c>
      <c r="Z52" s="47">
        <v>202</v>
      </c>
    </row>
    <row r="53" spans="1:26" ht="18" customHeight="1">
      <c r="A53" s="44">
        <f>VLOOKUP(Z53,貼付け!A:C,2,0)</f>
        <v>279</v>
      </c>
      <c r="B53" s="10" t="s">
        <v>1034</v>
      </c>
      <c r="C53" s="10" t="s">
        <v>423</v>
      </c>
      <c r="D53" s="10" t="s">
        <v>136</v>
      </c>
      <c r="E53" s="11" t="s">
        <v>2567</v>
      </c>
      <c r="F53" s="11" t="s">
        <v>20</v>
      </c>
      <c r="G53" s="12" t="s">
        <v>15</v>
      </c>
      <c r="H53" s="114" t="s">
        <v>17</v>
      </c>
      <c r="I53" s="12" t="s">
        <v>736</v>
      </c>
      <c r="J53" s="14"/>
      <c r="K53" s="15"/>
      <c r="L53" s="16"/>
      <c r="M53" s="17"/>
      <c r="N53" s="17"/>
      <c r="O53" s="17"/>
      <c r="P53" s="18"/>
      <c r="Q53" s="19">
        <v>16</v>
      </c>
      <c r="R53" s="18" t="s">
        <v>13</v>
      </c>
      <c r="S53" s="18">
        <v>0</v>
      </c>
      <c r="T53" s="18" t="s">
        <v>14</v>
      </c>
      <c r="U53" s="20">
        <v>17</v>
      </c>
      <c r="V53" s="18" t="s">
        <v>13</v>
      </c>
      <c r="W53" s="21">
        <v>0</v>
      </c>
      <c r="X53" s="22"/>
      <c r="Y53" s="106" t="s">
        <v>16</v>
      </c>
      <c r="Z53" s="47">
        <v>227</v>
      </c>
    </row>
    <row r="54" spans="1:26" ht="18" customHeight="1">
      <c r="A54" s="44">
        <f>VLOOKUP(Z54,貼付け!A:C,2,0)</f>
        <v>2698</v>
      </c>
      <c r="B54" s="10" t="s">
        <v>424</v>
      </c>
      <c r="C54" s="10" t="s">
        <v>423</v>
      </c>
      <c r="D54" s="10" t="s">
        <v>136</v>
      </c>
      <c r="E54" s="11" t="s">
        <v>2568</v>
      </c>
      <c r="F54" s="11" t="s">
        <v>20</v>
      </c>
      <c r="G54" s="12" t="s">
        <v>15</v>
      </c>
      <c r="H54" s="114" t="s">
        <v>17</v>
      </c>
      <c r="I54" s="12" t="s">
        <v>577</v>
      </c>
      <c r="J54" s="14"/>
      <c r="K54" s="15"/>
      <c r="L54" s="16"/>
      <c r="M54" s="17"/>
      <c r="N54" s="17"/>
      <c r="O54" s="17"/>
      <c r="P54" s="18"/>
      <c r="Q54" s="19">
        <v>13</v>
      </c>
      <c r="R54" s="18" t="s">
        <v>13</v>
      </c>
      <c r="S54" s="18">
        <v>0</v>
      </c>
      <c r="T54" s="18" t="s">
        <v>14</v>
      </c>
      <c r="U54" s="20">
        <v>19</v>
      </c>
      <c r="V54" s="18" t="s">
        <v>13</v>
      </c>
      <c r="W54" s="21">
        <v>0</v>
      </c>
      <c r="X54" s="22"/>
      <c r="Y54" s="106" t="s">
        <v>16</v>
      </c>
      <c r="Z54" s="47">
        <v>228</v>
      </c>
    </row>
    <row r="55" spans="1:26" ht="18" customHeight="1">
      <c r="A55" s="44">
        <f>VLOOKUP(Z55,貼付け!A:C,2,0)</f>
        <v>999</v>
      </c>
      <c r="B55" s="10" t="s">
        <v>2264</v>
      </c>
      <c r="C55" s="10" t="s">
        <v>1923</v>
      </c>
      <c r="D55" s="10" t="s">
        <v>656</v>
      </c>
      <c r="E55" s="11" t="s">
        <v>2414</v>
      </c>
      <c r="F55" s="11" t="s">
        <v>29</v>
      </c>
      <c r="G55" s="12" t="s">
        <v>12</v>
      </c>
      <c r="H55" s="114" t="s">
        <v>16</v>
      </c>
      <c r="I55" s="12" t="s">
        <v>2415</v>
      </c>
      <c r="J55" s="14">
        <v>9</v>
      </c>
      <c r="K55" s="15" t="s">
        <v>13</v>
      </c>
      <c r="L55" s="16">
        <v>0</v>
      </c>
      <c r="M55" s="17" t="s">
        <v>14</v>
      </c>
      <c r="N55" s="17">
        <v>12</v>
      </c>
      <c r="O55" s="17" t="s">
        <v>13</v>
      </c>
      <c r="P55" s="18">
        <v>0</v>
      </c>
      <c r="Q55" s="19">
        <v>12</v>
      </c>
      <c r="R55" s="18" t="s">
        <v>13</v>
      </c>
      <c r="S55" s="18">
        <v>0</v>
      </c>
      <c r="T55" s="18" t="s">
        <v>14</v>
      </c>
      <c r="U55" s="20">
        <v>15</v>
      </c>
      <c r="V55" s="18" t="s">
        <v>13</v>
      </c>
      <c r="W55" s="21">
        <v>0</v>
      </c>
      <c r="X55" s="22"/>
      <c r="Y55" s="106" t="s">
        <v>2416</v>
      </c>
      <c r="Z55" s="47">
        <v>80</v>
      </c>
    </row>
    <row r="56" spans="1:26" ht="18" customHeight="1">
      <c r="A56" s="44">
        <f>VLOOKUP(Z56,貼付け!A:C,2,0)</f>
        <v>3026</v>
      </c>
      <c r="B56" s="10" t="s">
        <v>2787</v>
      </c>
      <c r="C56" s="10" t="s">
        <v>655</v>
      </c>
      <c r="D56" s="10" t="s">
        <v>656</v>
      </c>
      <c r="E56" s="11" t="s">
        <v>2788</v>
      </c>
      <c r="F56" s="11" t="s">
        <v>20</v>
      </c>
      <c r="G56" s="12" t="s">
        <v>12</v>
      </c>
      <c r="H56" s="114" t="s">
        <v>16</v>
      </c>
      <c r="I56" s="12" t="s">
        <v>2225</v>
      </c>
      <c r="J56" s="14">
        <v>9</v>
      </c>
      <c r="K56" s="15" t="s">
        <v>13</v>
      </c>
      <c r="L56" s="16">
        <v>0</v>
      </c>
      <c r="M56" s="17" t="s">
        <v>14</v>
      </c>
      <c r="N56" s="17">
        <v>12</v>
      </c>
      <c r="O56" s="17" t="s">
        <v>13</v>
      </c>
      <c r="P56" s="18">
        <v>0</v>
      </c>
      <c r="Q56" s="19">
        <v>12</v>
      </c>
      <c r="R56" s="18" t="s">
        <v>13</v>
      </c>
      <c r="S56" s="18">
        <v>0</v>
      </c>
      <c r="T56" s="18" t="s">
        <v>14</v>
      </c>
      <c r="U56" s="20">
        <v>17</v>
      </c>
      <c r="V56" s="18" t="s">
        <v>13</v>
      </c>
      <c r="W56" s="21">
        <v>0</v>
      </c>
      <c r="X56" s="22"/>
      <c r="Y56" s="106" t="s">
        <v>2789</v>
      </c>
      <c r="Z56" s="47">
        <v>328</v>
      </c>
    </row>
    <row r="57" spans="1:26" ht="18" customHeight="1">
      <c r="A57" s="44">
        <f>VLOOKUP(Z57,貼付け!A:C,2,0)</f>
        <v>322</v>
      </c>
      <c r="B57" s="10" t="s">
        <v>62</v>
      </c>
      <c r="C57" s="10" t="s">
        <v>63</v>
      </c>
      <c r="D57" s="10" t="s">
        <v>64</v>
      </c>
      <c r="E57" s="11" t="s">
        <v>65</v>
      </c>
      <c r="F57" s="11" t="s">
        <v>20</v>
      </c>
      <c r="G57" s="12" t="s">
        <v>12</v>
      </c>
      <c r="H57" s="114" t="s">
        <v>16</v>
      </c>
      <c r="I57" s="12" t="s">
        <v>66</v>
      </c>
      <c r="J57" s="14">
        <v>6</v>
      </c>
      <c r="K57" s="15" t="s">
        <v>13</v>
      </c>
      <c r="L57" s="16">
        <v>0</v>
      </c>
      <c r="M57" s="17" t="s">
        <v>14</v>
      </c>
      <c r="N57" s="17">
        <v>12</v>
      </c>
      <c r="O57" s="17" t="s">
        <v>13</v>
      </c>
      <c r="P57" s="18">
        <v>0</v>
      </c>
      <c r="Q57" s="19"/>
      <c r="R57" s="18"/>
      <c r="S57" s="18"/>
      <c r="T57" s="18"/>
      <c r="U57" s="20"/>
      <c r="V57" s="18"/>
      <c r="W57" s="21"/>
      <c r="X57" s="22"/>
      <c r="Y57" s="106" t="s">
        <v>16</v>
      </c>
      <c r="Z57" s="47">
        <v>16</v>
      </c>
    </row>
    <row r="58" spans="1:26" ht="18" customHeight="1">
      <c r="A58" s="44">
        <f>VLOOKUP(Z58,貼付け!A:C,2,0)</f>
        <v>327</v>
      </c>
      <c r="B58" s="10" t="s">
        <v>2385</v>
      </c>
      <c r="C58" s="10" t="s">
        <v>716</v>
      </c>
      <c r="D58" s="10" t="s">
        <v>64</v>
      </c>
      <c r="E58" s="11" t="s">
        <v>737</v>
      </c>
      <c r="F58" s="11" t="s">
        <v>20</v>
      </c>
      <c r="G58" s="12" t="s">
        <v>12</v>
      </c>
      <c r="H58" s="114" t="s">
        <v>16</v>
      </c>
      <c r="I58" s="12" t="s">
        <v>2386</v>
      </c>
      <c r="J58" s="14">
        <v>9</v>
      </c>
      <c r="K58" s="15" t="s">
        <v>13</v>
      </c>
      <c r="L58" s="16">
        <v>0</v>
      </c>
      <c r="M58" s="17" t="s">
        <v>14</v>
      </c>
      <c r="N58" s="17">
        <v>12</v>
      </c>
      <c r="O58" s="17" t="s">
        <v>13</v>
      </c>
      <c r="P58" s="18">
        <v>0</v>
      </c>
      <c r="Q58" s="19">
        <v>13</v>
      </c>
      <c r="R58" s="18" t="s">
        <v>13</v>
      </c>
      <c r="S58" s="18">
        <v>0</v>
      </c>
      <c r="T58" s="18" t="s">
        <v>14</v>
      </c>
      <c r="U58" s="20">
        <v>16</v>
      </c>
      <c r="V58" s="18" t="s">
        <v>13</v>
      </c>
      <c r="W58" s="21">
        <v>0</v>
      </c>
      <c r="X58" s="22"/>
      <c r="Y58" s="106" t="s">
        <v>2387</v>
      </c>
      <c r="Z58" s="47">
        <v>54</v>
      </c>
    </row>
    <row r="59" spans="1:26" ht="18" customHeight="1">
      <c r="A59" s="44">
        <f>VLOOKUP(Z59,貼付け!A:C,2,0)</f>
        <v>2843</v>
      </c>
      <c r="B59" s="10" t="s">
        <v>1035</v>
      </c>
      <c r="C59" s="10" t="s">
        <v>1036</v>
      </c>
      <c r="D59" s="10" t="s">
        <v>64</v>
      </c>
      <c r="E59" s="11" t="s">
        <v>2695</v>
      </c>
      <c r="F59" s="11" t="s">
        <v>39</v>
      </c>
      <c r="G59" s="12" t="s">
        <v>12</v>
      </c>
      <c r="H59" s="114" t="s">
        <v>16</v>
      </c>
      <c r="I59" s="111" t="s">
        <v>1037</v>
      </c>
      <c r="J59" s="14"/>
      <c r="K59" s="15"/>
      <c r="L59" s="16"/>
      <c r="M59" s="17"/>
      <c r="N59" s="17"/>
      <c r="O59" s="17"/>
      <c r="P59" s="18"/>
      <c r="Q59" s="19">
        <v>13</v>
      </c>
      <c r="R59" s="18" t="s">
        <v>13</v>
      </c>
      <c r="S59" s="18">
        <v>0</v>
      </c>
      <c r="T59" s="18" t="s">
        <v>14</v>
      </c>
      <c r="U59" s="20">
        <v>19</v>
      </c>
      <c r="V59" s="18" t="s">
        <v>13</v>
      </c>
      <c r="W59" s="21">
        <v>0</v>
      </c>
      <c r="X59" s="22" t="s">
        <v>1108</v>
      </c>
      <c r="Y59" s="106" t="s">
        <v>2696</v>
      </c>
      <c r="Z59" s="47">
        <v>58</v>
      </c>
    </row>
    <row r="60" spans="1:26" ht="18" customHeight="1">
      <c r="A60" s="44">
        <f>VLOOKUP(Z60,貼付け!A:C,2,0)</f>
        <v>1981</v>
      </c>
      <c r="B60" s="10" t="s">
        <v>320</v>
      </c>
      <c r="C60" s="10" t="s">
        <v>321</v>
      </c>
      <c r="D60" s="10" t="s">
        <v>64</v>
      </c>
      <c r="E60" s="11" t="s">
        <v>322</v>
      </c>
      <c r="F60" s="11" t="s">
        <v>20</v>
      </c>
      <c r="G60" s="12" t="s">
        <v>15</v>
      </c>
      <c r="H60" s="114" t="s">
        <v>17</v>
      </c>
      <c r="I60" s="111" t="s">
        <v>323</v>
      </c>
      <c r="J60" s="14">
        <v>9</v>
      </c>
      <c r="K60" s="15" t="s">
        <v>13</v>
      </c>
      <c r="L60" s="16">
        <v>0</v>
      </c>
      <c r="M60" s="17" t="s">
        <v>14</v>
      </c>
      <c r="N60" s="17">
        <v>12</v>
      </c>
      <c r="O60" s="17" t="s">
        <v>13</v>
      </c>
      <c r="P60" s="18">
        <v>0</v>
      </c>
      <c r="Q60" s="19">
        <v>13</v>
      </c>
      <c r="R60" s="18" t="s">
        <v>13</v>
      </c>
      <c r="S60" s="18">
        <v>0</v>
      </c>
      <c r="T60" s="18" t="s">
        <v>14</v>
      </c>
      <c r="U60" s="20">
        <v>17</v>
      </c>
      <c r="V60" s="18" t="s">
        <v>13</v>
      </c>
      <c r="W60" s="21">
        <v>0</v>
      </c>
      <c r="X60" s="22"/>
      <c r="Y60" s="106" t="s">
        <v>657</v>
      </c>
      <c r="Z60" s="47">
        <v>79</v>
      </c>
    </row>
    <row r="61" spans="1:26" ht="18" customHeight="1">
      <c r="A61" s="44">
        <f>VLOOKUP(Z61,貼付け!A:C,2,0)</f>
        <v>323</v>
      </c>
      <c r="B61" s="10" t="s">
        <v>2045</v>
      </c>
      <c r="C61" s="10" t="s">
        <v>142</v>
      </c>
      <c r="D61" s="10" t="s">
        <v>64</v>
      </c>
      <c r="E61" s="11" t="s">
        <v>2046</v>
      </c>
      <c r="F61" s="11" t="s">
        <v>20</v>
      </c>
      <c r="G61" s="12" t="s">
        <v>12</v>
      </c>
      <c r="H61" s="114" t="s">
        <v>16</v>
      </c>
      <c r="I61" s="12" t="s">
        <v>143</v>
      </c>
      <c r="J61" s="14">
        <v>9</v>
      </c>
      <c r="K61" s="15" t="s">
        <v>13</v>
      </c>
      <c r="L61" s="16">
        <v>0</v>
      </c>
      <c r="M61" s="17" t="s">
        <v>14</v>
      </c>
      <c r="N61" s="17">
        <v>13</v>
      </c>
      <c r="O61" s="17" t="s">
        <v>13</v>
      </c>
      <c r="P61" s="18">
        <v>0</v>
      </c>
      <c r="Q61" s="19"/>
      <c r="R61" s="18"/>
      <c r="S61" s="18"/>
      <c r="T61" s="18"/>
      <c r="U61" s="20"/>
      <c r="V61" s="18"/>
      <c r="W61" s="21"/>
      <c r="X61" s="22" t="s">
        <v>2228</v>
      </c>
      <c r="Y61" s="106" t="s">
        <v>2824</v>
      </c>
      <c r="Z61" s="47">
        <v>84</v>
      </c>
    </row>
    <row r="62" spans="1:26" ht="18" customHeight="1">
      <c r="A62" s="44">
        <f>VLOOKUP(Z62,貼付け!A:C,2,0)</f>
        <v>1204</v>
      </c>
      <c r="B62" s="10" t="s">
        <v>480</v>
      </c>
      <c r="C62" s="10" t="s">
        <v>716</v>
      </c>
      <c r="D62" s="10" t="s">
        <v>64</v>
      </c>
      <c r="E62" s="11" t="s">
        <v>2492</v>
      </c>
      <c r="F62" s="11" t="s">
        <v>20</v>
      </c>
      <c r="G62" s="12" t="s">
        <v>1084</v>
      </c>
      <c r="H62" s="115" t="s">
        <v>1120</v>
      </c>
      <c r="I62" s="12" t="s">
        <v>717</v>
      </c>
      <c r="J62" s="14">
        <v>9</v>
      </c>
      <c r="K62" s="15" t="s">
        <v>13</v>
      </c>
      <c r="L62" s="16">
        <v>0</v>
      </c>
      <c r="M62" s="17" t="s">
        <v>14</v>
      </c>
      <c r="N62" s="17">
        <v>12</v>
      </c>
      <c r="O62" s="17" t="s">
        <v>13</v>
      </c>
      <c r="P62" s="18">
        <v>0</v>
      </c>
      <c r="Q62" s="19"/>
      <c r="R62" s="18"/>
      <c r="S62" s="18"/>
      <c r="T62" s="18"/>
      <c r="U62" s="20"/>
      <c r="V62" s="18"/>
      <c r="W62" s="21"/>
      <c r="X62" s="22"/>
      <c r="Y62" s="106" t="s">
        <v>16</v>
      </c>
      <c r="Z62" s="47">
        <v>159</v>
      </c>
    </row>
    <row r="63" spans="1:26" ht="18" customHeight="1">
      <c r="A63" s="44">
        <f>VLOOKUP(Z63,貼付け!A:C,2,0)</f>
        <v>62</v>
      </c>
      <c r="B63" s="10" t="s">
        <v>399</v>
      </c>
      <c r="C63" s="10" t="s">
        <v>400</v>
      </c>
      <c r="D63" s="10" t="s">
        <v>64</v>
      </c>
      <c r="E63" s="11" t="s">
        <v>401</v>
      </c>
      <c r="F63" s="11" t="s">
        <v>78</v>
      </c>
      <c r="G63" s="12" t="s">
        <v>12</v>
      </c>
      <c r="H63" s="114" t="s">
        <v>16</v>
      </c>
      <c r="I63" s="12" t="s">
        <v>402</v>
      </c>
      <c r="J63" s="14">
        <v>9</v>
      </c>
      <c r="K63" s="15" t="s">
        <v>13</v>
      </c>
      <c r="L63" s="16">
        <v>0</v>
      </c>
      <c r="M63" s="17" t="s">
        <v>14</v>
      </c>
      <c r="N63" s="17">
        <v>13</v>
      </c>
      <c r="O63" s="17" t="s">
        <v>13</v>
      </c>
      <c r="P63" s="18">
        <v>0</v>
      </c>
      <c r="Q63" s="19">
        <v>13</v>
      </c>
      <c r="R63" s="18" t="s">
        <v>13</v>
      </c>
      <c r="S63" s="18">
        <v>0</v>
      </c>
      <c r="T63" s="18" t="s">
        <v>14</v>
      </c>
      <c r="U63" s="20">
        <v>17</v>
      </c>
      <c r="V63" s="18" t="s">
        <v>13</v>
      </c>
      <c r="W63" s="21">
        <v>0</v>
      </c>
      <c r="X63" s="22" t="s">
        <v>578</v>
      </c>
      <c r="Y63" s="106" t="s">
        <v>16</v>
      </c>
      <c r="Z63" s="47">
        <v>210</v>
      </c>
    </row>
    <row r="64" spans="1:26" ht="18" customHeight="1">
      <c r="A64" s="44">
        <f>VLOOKUP(Z64,貼付け!A:C,2,0)</f>
        <v>2785</v>
      </c>
      <c r="B64" s="10" t="s">
        <v>1009</v>
      </c>
      <c r="C64" s="10" t="s">
        <v>716</v>
      </c>
      <c r="D64" s="10" t="s">
        <v>64</v>
      </c>
      <c r="E64" s="11" t="s">
        <v>1010</v>
      </c>
      <c r="F64" s="11" t="s">
        <v>20</v>
      </c>
      <c r="G64" s="12" t="s">
        <v>12</v>
      </c>
      <c r="H64" s="114" t="s">
        <v>16</v>
      </c>
      <c r="I64" s="12" t="s">
        <v>1011</v>
      </c>
      <c r="J64" s="14">
        <v>9</v>
      </c>
      <c r="K64" s="15" t="s">
        <v>13</v>
      </c>
      <c r="L64" s="16">
        <v>0</v>
      </c>
      <c r="M64" s="17" t="s">
        <v>14</v>
      </c>
      <c r="N64" s="17">
        <v>15</v>
      </c>
      <c r="O64" s="17" t="s">
        <v>13</v>
      </c>
      <c r="P64" s="18">
        <v>0</v>
      </c>
      <c r="Q64" s="19"/>
      <c r="R64" s="18"/>
      <c r="S64" s="18"/>
      <c r="T64" s="18"/>
      <c r="U64" s="20"/>
      <c r="V64" s="18"/>
      <c r="W64" s="21"/>
      <c r="X64" s="22" t="s">
        <v>2581</v>
      </c>
      <c r="Y64" s="106" t="s">
        <v>2679</v>
      </c>
      <c r="Z64" s="47">
        <v>242</v>
      </c>
    </row>
    <row r="65" spans="1:26" ht="18" customHeight="1">
      <c r="A65" s="44">
        <f>VLOOKUP(Z65,貼付け!A:C,2,0)</f>
        <v>681</v>
      </c>
      <c r="B65" s="10" t="s">
        <v>465</v>
      </c>
      <c r="C65" s="10" t="s">
        <v>580</v>
      </c>
      <c r="D65" s="10" t="s">
        <v>195</v>
      </c>
      <c r="E65" s="11" t="s">
        <v>581</v>
      </c>
      <c r="F65" s="11" t="s">
        <v>39</v>
      </c>
      <c r="G65" s="12" t="s">
        <v>12</v>
      </c>
      <c r="H65" s="114" t="s">
        <v>16</v>
      </c>
      <c r="I65" s="12" t="s">
        <v>582</v>
      </c>
      <c r="J65" s="14">
        <v>9</v>
      </c>
      <c r="K65" s="15" t="s">
        <v>13</v>
      </c>
      <c r="L65" s="16">
        <v>30</v>
      </c>
      <c r="M65" s="17" t="s">
        <v>14</v>
      </c>
      <c r="N65" s="17">
        <v>14</v>
      </c>
      <c r="O65" s="17" t="s">
        <v>13</v>
      </c>
      <c r="P65" s="18">
        <v>0</v>
      </c>
      <c r="Q65" s="19"/>
      <c r="R65" s="18"/>
      <c r="S65" s="18"/>
      <c r="T65" s="18"/>
      <c r="U65" s="20"/>
      <c r="V65" s="18"/>
      <c r="W65" s="21"/>
      <c r="X65" s="22" t="s">
        <v>583</v>
      </c>
      <c r="Y65" s="106" t="s">
        <v>2649</v>
      </c>
      <c r="Z65" s="47">
        <v>88</v>
      </c>
    </row>
    <row r="66" spans="1:26" ht="18" customHeight="1">
      <c r="A66" s="44">
        <f>VLOOKUP(Z66,貼付け!A:C,2,0)</f>
        <v>1032</v>
      </c>
      <c r="B66" s="10" t="s">
        <v>479</v>
      </c>
      <c r="C66" s="10" t="s">
        <v>659</v>
      </c>
      <c r="D66" s="10" t="s">
        <v>195</v>
      </c>
      <c r="E66" s="11" t="s">
        <v>1039</v>
      </c>
      <c r="F66" s="11" t="s">
        <v>20</v>
      </c>
      <c r="G66" s="12" t="s">
        <v>15</v>
      </c>
      <c r="H66" s="114" t="s">
        <v>17</v>
      </c>
      <c r="I66" s="12" t="s">
        <v>660</v>
      </c>
      <c r="J66" s="14">
        <v>9</v>
      </c>
      <c r="K66" s="15" t="s">
        <v>13</v>
      </c>
      <c r="L66" s="16">
        <v>0</v>
      </c>
      <c r="M66" s="17" t="s">
        <v>14</v>
      </c>
      <c r="N66" s="17">
        <v>12</v>
      </c>
      <c r="O66" s="17" t="s">
        <v>13</v>
      </c>
      <c r="P66" s="18">
        <v>0</v>
      </c>
      <c r="Q66" s="19">
        <v>13</v>
      </c>
      <c r="R66" s="18" t="s">
        <v>13</v>
      </c>
      <c r="S66" s="18">
        <v>0</v>
      </c>
      <c r="T66" s="18" t="s">
        <v>14</v>
      </c>
      <c r="U66" s="20">
        <v>17</v>
      </c>
      <c r="V66" s="18" t="s">
        <v>13</v>
      </c>
      <c r="W66" s="21">
        <v>0</v>
      </c>
      <c r="X66" s="22"/>
      <c r="Y66" s="106" t="s">
        <v>16</v>
      </c>
      <c r="Z66" s="47">
        <v>125</v>
      </c>
    </row>
    <row r="67" spans="1:26" ht="18" customHeight="1">
      <c r="A67" s="44">
        <f>VLOOKUP(Z67,貼付け!A:C,2,0)</f>
        <v>675</v>
      </c>
      <c r="B67" s="10" t="s">
        <v>2259</v>
      </c>
      <c r="C67" s="10" t="s">
        <v>314</v>
      </c>
      <c r="D67" s="10" t="s">
        <v>195</v>
      </c>
      <c r="E67" s="11" t="s">
        <v>315</v>
      </c>
      <c r="F67" s="11" t="s">
        <v>20</v>
      </c>
      <c r="G67" s="12" t="s">
        <v>12</v>
      </c>
      <c r="H67" s="114" t="s">
        <v>16</v>
      </c>
      <c r="I67" s="12" t="s">
        <v>316</v>
      </c>
      <c r="J67" s="14"/>
      <c r="K67" s="15"/>
      <c r="L67" s="16"/>
      <c r="M67" s="17"/>
      <c r="N67" s="17"/>
      <c r="O67" s="17"/>
      <c r="P67" s="18"/>
      <c r="Q67" s="19">
        <v>15</v>
      </c>
      <c r="R67" s="18" t="s">
        <v>13</v>
      </c>
      <c r="S67" s="18">
        <v>0</v>
      </c>
      <c r="T67" s="18" t="s">
        <v>14</v>
      </c>
      <c r="U67" s="20">
        <v>19</v>
      </c>
      <c r="V67" s="18" t="s">
        <v>13</v>
      </c>
      <c r="W67" s="21">
        <v>0</v>
      </c>
      <c r="X67" s="22"/>
      <c r="Y67" s="106" t="s">
        <v>2710</v>
      </c>
      <c r="Z67" s="47">
        <v>160</v>
      </c>
    </row>
    <row r="68" spans="1:26" ht="18" customHeight="1">
      <c r="A68" s="44">
        <f>VLOOKUP(Z68,貼付け!A:C,2,0)</f>
        <v>139</v>
      </c>
      <c r="B68" s="10" t="s">
        <v>1038</v>
      </c>
      <c r="C68" s="10" t="s">
        <v>194</v>
      </c>
      <c r="D68" s="10" t="s">
        <v>195</v>
      </c>
      <c r="E68" s="11" t="s">
        <v>196</v>
      </c>
      <c r="F68" s="11" t="s">
        <v>39</v>
      </c>
      <c r="G68" s="12" t="s">
        <v>15</v>
      </c>
      <c r="H68" s="114" t="s">
        <v>17</v>
      </c>
      <c r="I68" s="12" t="s">
        <v>197</v>
      </c>
      <c r="J68" s="14">
        <v>9</v>
      </c>
      <c r="K68" s="15" t="s">
        <v>13</v>
      </c>
      <c r="L68" s="16">
        <v>0</v>
      </c>
      <c r="M68" s="17" t="s">
        <v>14</v>
      </c>
      <c r="N68" s="17">
        <v>12</v>
      </c>
      <c r="O68" s="17" t="s">
        <v>13</v>
      </c>
      <c r="P68" s="18">
        <v>0</v>
      </c>
      <c r="Q68" s="19">
        <v>12</v>
      </c>
      <c r="R68" s="18" t="s">
        <v>13</v>
      </c>
      <c r="S68" s="18">
        <v>0</v>
      </c>
      <c r="T68" s="18" t="s">
        <v>14</v>
      </c>
      <c r="U68" s="20">
        <v>16</v>
      </c>
      <c r="V68" s="18" t="s">
        <v>13</v>
      </c>
      <c r="W68" s="21">
        <v>0</v>
      </c>
      <c r="X68" s="22" t="s">
        <v>579</v>
      </c>
      <c r="Y68" s="106" t="s">
        <v>16</v>
      </c>
      <c r="Z68" s="47">
        <v>175</v>
      </c>
    </row>
    <row r="69" spans="1:26" ht="18" customHeight="1">
      <c r="A69" s="44">
        <f>VLOOKUP(Z69,貼付け!A:C,2,0)</f>
        <v>1131</v>
      </c>
      <c r="B69" s="10" t="s">
        <v>444</v>
      </c>
      <c r="C69" s="10" t="s">
        <v>445</v>
      </c>
      <c r="D69" s="10" t="s">
        <v>195</v>
      </c>
      <c r="E69" s="11" t="s">
        <v>2938</v>
      </c>
      <c r="F69" s="11" t="s">
        <v>20</v>
      </c>
      <c r="G69" s="12" t="s">
        <v>12</v>
      </c>
      <c r="H69" s="115" t="s">
        <v>16</v>
      </c>
      <c r="I69" s="12" t="s">
        <v>658</v>
      </c>
      <c r="J69" s="14">
        <v>8</v>
      </c>
      <c r="K69" s="15" t="s">
        <v>13</v>
      </c>
      <c r="L69" s="16">
        <v>0</v>
      </c>
      <c r="M69" s="17" t="s">
        <v>14</v>
      </c>
      <c r="N69" s="17">
        <v>9</v>
      </c>
      <c r="O69" s="17" t="s">
        <v>13</v>
      </c>
      <c r="P69" s="18">
        <v>0</v>
      </c>
      <c r="Q69" s="19"/>
      <c r="R69" s="18"/>
      <c r="S69" s="18"/>
      <c r="T69" s="18"/>
      <c r="U69" s="20"/>
      <c r="V69" s="18"/>
      <c r="W69" s="21"/>
      <c r="X69" s="22" t="s">
        <v>2939</v>
      </c>
      <c r="Y69" s="106" t="s">
        <v>2940</v>
      </c>
      <c r="Z69" s="47">
        <v>346</v>
      </c>
    </row>
    <row r="70" spans="1:26" ht="18" customHeight="1">
      <c r="A70" s="44">
        <f>VLOOKUP(Z70,貼付け!A:C,2,0)</f>
        <v>690</v>
      </c>
      <c r="B70" s="10" t="s">
        <v>71</v>
      </c>
      <c r="C70" s="10" t="s">
        <v>72</v>
      </c>
      <c r="D70" s="10" t="s">
        <v>73</v>
      </c>
      <c r="E70" s="11" t="s">
        <v>1040</v>
      </c>
      <c r="F70" s="11" t="s">
        <v>29</v>
      </c>
      <c r="G70" s="12" t="s">
        <v>15</v>
      </c>
      <c r="H70" s="114" t="s">
        <v>17</v>
      </c>
      <c r="I70" s="12" t="s">
        <v>74</v>
      </c>
      <c r="J70" s="14">
        <v>9</v>
      </c>
      <c r="K70" s="15" t="s">
        <v>13</v>
      </c>
      <c r="L70" s="16">
        <v>0</v>
      </c>
      <c r="M70" s="17" t="s">
        <v>14</v>
      </c>
      <c r="N70" s="17">
        <v>13</v>
      </c>
      <c r="O70" s="17" t="s">
        <v>13</v>
      </c>
      <c r="P70" s="18">
        <v>0</v>
      </c>
      <c r="Q70" s="19">
        <v>13</v>
      </c>
      <c r="R70" s="18" t="s">
        <v>13</v>
      </c>
      <c r="S70" s="18">
        <v>0</v>
      </c>
      <c r="T70" s="18" t="s">
        <v>14</v>
      </c>
      <c r="U70" s="20">
        <v>15</v>
      </c>
      <c r="V70" s="18" t="s">
        <v>13</v>
      </c>
      <c r="W70" s="21">
        <v>0</v>
      </c>
      <c r="X70" s="22" t="s">
        <v>584</v>
      </c>
      <c r="Y70" s="106" t="s">
        <v>2629</v>
      </c>
      <c r="Z70" s="47">
        <v>3</v>
      </c>
    </row>
    <row r="71" spans="1:26" ht="18" customHeight="1">
      <c r="A71" s="44">
        <f>VLOOKUP(Z71,貼付け!A:C,2,0)</f>
        <v>684</v>
      </c>
      <c r="B71" s="10" t="s">
        <v>489</v>
      </c>
      <c r="C71" s="10" t="s">
        <v>661</v>
      </c>
      <c r="D71" s="10" t="s">
        <v>73</v>
      </c>
      <c r="E71" s="11" t="s">
        <v>2349</v>
      </c>
      <c r="F71" s="11" t="s">
        <v>29</v>
      </c>
      <c r="G71" s="12" t="s">
        <v>12</v>
      </c>
      <c r="H71" s="114" t="s">
        <v>16</v>
      </c>
      <c r="I71" s="12" t="s">
        <v>662</v>
      </c>
      <c r="J71" s="14">
        <v>11</v>
      </c>
      <c r="K71" s="15" t="s">
        <v>13</v>
      </c>
      <c r="L71" s="16">
        <v>0</v>
      </c>
      <c r="M71" s="17" t="s">
        <v>14</v>
      </c>
      <c r="N71" s="17">
        <v>17</v>
      </c>
      <c r="O71" s="17" t="s">
        <v>13</v>
      </c>
      <c r="P71" s="18">
        <v>0</v>
      </c>
      <c r="Q71" s="19"/>
      <c r="R71" s="18"/>
      <c r="S71" s="18"/>
      <c r="T71" s="18"/>
      <c r="U71" s="20"/>
      <c r="V71" s="18"/>
      <c r="W71" s="21"/>
      <c r="X71" s="22"/>
      <c r="Y71" s="106" t="s">
        <v>2634</v>
      </c>
      <c r="Z71" s="47">
        <v>14</v>
      </c>
    </row>
    <row r="72" spans="1:26" ht="18" customHeight="1">
      <c r="A72" s="44">
        <f>VLOOKUP(Z72,貼付け!A:C,2,0)</f>
        <v>2535</v>
      </c>
      <c r="B72" s="10" t="s">
        <v>128</v>
      </c>
      <c r="C72" s="10" t="s">
        <v>129</v>
      </c>
      <c r="D72" s="10" t="s">
        <v>73</v>
      </c>
      <c r="E72" s="11" t="s">
        <v>2402</v>
      </c>
      <c r="F72" s="11" t="s">
        <v>20</v>
      </c>
      <c r="G72" s="12" t="s">
        <v>12</v>
      </c>
      <c r="H72" s="114" t="s">
        <v>16</v>
      </c>
      <c r="I72" s="12" t="s">
        <v>585</v>
      </c>
      <c r="J72" s="14">
        <v>9</v>
      </c>
      <c r="K72" s="15" t="s">
        <v>13</v>
      </c>
      <c r="L72" s="16">
        <v>0</v>
      </c>
      <c r="M72" s="17" t="s">
        <v>14</v>
      </c>
      <c r="N72" s="17">
        <v>15</v>
      </c>
      <c r="O72" s="17" t="s">
        <v>13</v>
      </c>
      <c r="P72" s="18">
        <v>0</v>
      </c>
      <c r="Q72" s="19"/>
      <c r="R72" s="18"/>
      <c r="S72" s="18"/>
      <c r="T72" s="18"/>
      <c r="U72" s="20"/>
      <c r="V72" s="18"/>
      <c r="W72" s="21"/>
      <c r="X72" s="22" t="s">
        <v>2403</v>
      </c>
      <c r="Y72" s="106" t="s">
        <v>2941</v>
      </c>
      <c r="Z72" s="47">
        <v>71</v>
      </c>
    </row>
    <row r="73" spans="1:26" ht="18" customHeight="1">
      <c r="A73" s="44">
        <f>VLOOKUP(Z73,貼付け!A:C,2,0)</f>
        <v>2826</v>
      </c>
      <c r="B73" s="10" t="s">
        <v>560</v>
      </c>
      <c r="C73" s="10" t="s">
        <v>129</v>
      </c>
      <c r="D73" s="10" t="s">
        <v>73</v>
      </c>
      <c r="E73" s="11" t="s">
        <v>2408</v>
      </c>
      <c r="F73" s="11" t="s">
        <v>20</v>
      </c>
      <c r="G73" s="12" t="s">
        <v>12</v>
      </c>
      <c r="H73" s="114" t="s">
        <v>16</v>
      </c>
      <c r="I73" s="12" t="s">
        <v>985</v>
      </c>
      <c r="J73" s="14">
        <v>9</v>
      </c>
      <c r="K73" s="15" t="s">
        <v>13</v>
      </c>
      <c r="L73" s="16">
        <v>0</v>
      </c>
      <c r="M73" s="17" t="s">
        <v>14</v>
      </c>
      <c r="N73" s="17">
        <v>15</v>
      </c>
      <c r="O73" s="17" t="s">
        <v>13</v>
      </c>
      <c r="P73" s="18">
        <v>0</v>
      </c>
      <c r="Q73" s="19"/>
      <c r="R73" s="18"/>
      <c r="S73" s="18"/>
      <c r="T73" s="18"/>
      <c r="U73" s="20"/>
      <c r="V73" s="18"/>
      <c r="W73" s="21"/>
      <c r="X73" s="22" t="s">
        <v>2644</v>
      </c>
      <c r="Y73" s="106" t="s">
        <v>3074</v>
      </c>
      <c r="Z73" s="47">
        <v>75</v>
      </c>
    </row>
    <row r="74" spans="1:26" ht="18" customHeight="1">
      <c r="A74" s="44">
        <f>VLOOKUP(Z74,貼付け!A:C,2,0)</f>
        <v>2008</v>
      </c>
      <c r="B74" s="10" t="s">
        <v>1087</v>
      </c>
      <c r="C74" s="10" t="s">
        <v>185</v>
      </c>
      <c r="D74" s="10" t="s">
        <v>43</v>
      </c>
      <c r="E74" s="11" t="s">
        <v>2439</v>
      </c>
      <c r="F74" s="11" t="s">
        <v>20</v>
      </c>
      <c r="G74" s="12" t="s">
        <v>12</v>
      </c>
      <c r="H74" s="114" t="s">
        <v>16</v>
      </c>
      <c r="I74" s="12" t="s">
        <v>851</v>
      </c>
      <c r="J74" s="14">
        <v>9</v>
      </c>
      <c r="K74" s="15" t="s">
        <v>13</v>
      </c>
      <c r="L74" s="16">
        <v>0</v>
      </c>
      <c r="M74" s="17" t="s">
        <v>14</v>
      </c>
      <c r="N74" s="17">
        <v>12</v>
      </c>
      <c r="O74" s="17" t="s">
        <v>13</v>
      </c>
      <c r="P74" s="18">
        <v>0</v>
      </c>
      <c r="Q74" s="19">
        <v>12</v>
      </c>
      <c r="R74" s="18" t="s">
        <v>13</v>
      </c>
      <c r="S74" s="18">
        <v>0</v>
      </c>
      <c r="T74" s="18" t="s">
        <v>14</v>
      </c>
      <c r="U74" s="20">
        <v>15</v>
      </c>
      <c r="V74" s="18" t="s">
        <v>13</v>
      </c>
      <c r="W74" s="21">
        <v>0</v>
      </c>
      <c r="X74" s="22" t="s">
        <v>586</v>
      </c>
      <c r="Y74" s="106" t="s">
        <v>2943</v>
      </c>
      <c r="Z74" s="47">
        <v>98</v>
      </c>
    </row>
    <row r="75" spans="1:26" ht="18" customHeight="1">
      <c r="A75" s="44">
        <f>VLOOKUP(Z75,貼付け!A:C,2,0)</f>
        <v>2940</v>
      </c>
      <c r="B75" s="10" t="s">
        <v>2284</v>
      </c>
      <c r="C75" s="10" t="s">
        <v>2484</v>
      </c>
      <c r="D75" s="10" t="s">
        <v>43</v>
      </c>
      <c r="E75" s="11" t="s">
        <v>2485</v>
      </c>
      <c r="F75" s="11" t="s">
        <v>20</v>
      </c>
      <c r="G75" s="12" t="s">
        <v>1084</v>
      </c>
      <c r="H75" s="115" t="s">
        <v>1120</v>
      </c>
      <c r="I75" s="12" t="s">
        <v>2486</v>
      </c>
      <c r="J75" s="14">
        <v>10</v>
      </c>
      <c r="K75" s="15" t="s">
        <v>13</v>
      </c>
      <c r="L75" s="16">
        <v>0</v>
      </c>
      <c r="M75" s="17" t="s">
        <v>14</v>
      </c>
      <c r="N75" s="17">
        <v>12</v>
      </c>
      <c r="O75" s="17" t="s">
        <v>13</v>
      </c>
      <c r="P75" s="18">
        <v>0</v>
      </c>
      <c r="Q75" s="19">
        <v>12</v>
      </c>
      <c r="R75" s="18" t="s">
        <v>13</v>
      </c>
      <c r="S75" s="18">
        <v>0</v>
      </c>
      <c r="T75" s="18" t="s">
        <v>14</v>
      </c>
      <c r="U75" s="20">
        <v>16</v>
      </c>
      <c r="V75" s="18" t="s">
        <v>13</v>
      </c>
      <c r="W75" s="21">
        <v>0</v>
      </c>
      <c r="X75" s="22"/>
      <c r="Y75" s="106" t="s">
        <v>2660</v>
      </c>
      <c r="Z75" s="47">
        <v>149</v>
      </c>
    </row>
    <row r="76" spans="1:26" ht="18" customHeight="1">
      <c r="A76" s="44">
        <f>VLOOKUP(Z76,貼付け!A:C,2,0)</f>
        <v>331</v>
      </c>
      <c r="B76" s="10" t="s">
        <v>41</v>
      </c>
      <c r="C76" s="10" t="s">
        <v>42</v>
      </c>
      <c r="D76" s="10" t="s">
        <v>43</v>
      </c>
      <c r="E76" s="11" t="s">
        <v>44</v>
      </c>
      <c r="F76" s="11" t="s">
        <v>20</v>
      </c>
      <c r="G76" s="12" t="s">
        <v>12</v>
      </c>
      <c r="H76" s="114" t="s">
        <v>16</v>
      </c>
      <c r="I76" s="111" t="s">
        <v>3075</v>
      </c>
      <c r="J76" s="14">
        <v>8</v>
      </c>
      <c r="K76" s="15" t="s">
        <v>13</v>
      </c>
      <c r="L76" s="16">
        <v>30</v>
      </c>
      <c r="M76" s="17" t="s">
        <v>14</v>
      </c>
      <c r="N76" s="17">
        <v>11</v>
      </c>
      <c r="O76" s="17" t="s">
        <v>13</v>
      </c>
      <c r="P76" s="18">
        <v>30</v>
      </c>
      <c r="Q76" s="19">
        <v>14</v>
      </c>
      <c r="R76" s="18" t="s">
        <v>13</v>
      </c>
      <c r="S76" s="18">
        <v>0</v>
      </c>
      <c r="T76" s="18" t="s">
        <v>14</v>
      </c>
      <c r="U76" s="20">
        <v>20</v>
      </c>
      <c r="V76" s="18" t="s">
        <v>13</v>
      </c>
      <c r="W76" s="21">
        <v>0</v>
      </c>
      <c r="X76" s="22" t="s">
        <v>2215</v>
      </c>
      <c r="Y76" s="106" t="s">
        <v>2919</v>
      </c>
      <c r="Z76" s="47">
        <v>212</v>
      </c>
    </row>
    <row r="77" spans="1:26" ht="18" customHeight="1">
      <c r="A77" s="44">
        <f>VLOOKUP(Z77,貼付け!A:C,2,0)</f>
        <v>1762</v>
      </c>
      <c r="B77" s="10" t="s">
        <v>525</v>
      </c>
      <c r="C77" s="10" t="s">
        <v>867</v>
      </c>
      <c r="D77" s="10" t="s">
        <v>43</v>
      </c>
      <c r="E77" s="11" t="s">
        <v>868</v>
      </c>
      <c r="F77" s="11" t="s">
        <v>20</v>
      </c>
      <c r="G77" s="12" t="s">
        <v>12</v>
      </c>
      <c r="H77" s="114" t="s">
        <v>16</v>
      </c>
      <c r="I77" s="12" t="s">
        <v>869</v>
      </c>
      <c r="J77" s="14">
        <v>8</v>
      </c>
      <c r="K77" s="15" t="s">
        <v>13</v>
      </c>
      <c r="L77" s="16">
        <v>0</v>
      </c>
      <c r="M77" s="17" t="s">
        <v>14</v>
      </c>
      <c r="N77" s="17">
        <v>12</v>
      </c>
      <c r="O77" s="17" t="s">
        <v>13</v>
      </c>
      <c r="P77" s="18">
        <v>0</v>
      </c>
      <c r="Q77" s="19">
        <v>12</v>
      </c>
      <c r="R77" s="18" t="s">
        <v>13</v>
      </c>
      <c r="S77" s="18">
        <v>0</v>
      </c>
      <c r="T77" s="18" t="s">
        <v>14</v>
      </c>
      <c r="U77" s="20">
        <v>14</v>
      </c>
      <c r="V77" s="18" t="s">
        <v>13</v>
      </c>
      <c r="W77" s="21">
        <v>0</v>
      </c>
      <c r="X77" s="22" t="s">
        <v>870</v>
      </c>
      <c r="Y77" s="106" t="s">
        <v>2945</v>
      </c>
      <c r="Z77" s="47">
        <v>292</v>
      </c>
    </row>
    <row r="78" spans="1:26" ht="18" customHeight="1">
      <c r="A78" s="44">
        <f>VLOOKUP(Z78,貼付け!A:C,2,0)</f>
        <v>329</v>
      </c>
      <c r="B78" s="10" t="s">
        <v>3076</v>
      </c>
      <c r="C78" s="10" t="s">
        <v>268</v>
      </c>
      <c r="D78" s="10" t="s">
        <v>43</v>
      </c>
      <c r="E78" s="11" t="s">
        <v>3077</v>
      </c>
      <c r="F78" s="11" t="s">
        <v>20</v>
      </c>
      <c r="G78" s="12" t="s">
        <v>12</v>
      </c>
      <c r="H78" s="114" t="s">
        <v>16</v>
      </c>
      <c r="I78" s="12" t="s">
        <v>3078</v>
      </c>
      <c r="J78" s="14">
        <v>8</v>
      </c>
      <c r="K78" s="15" t="s">
        <v>13</v>
      </c>
      <c r="L78" s="16">
        <v>30</v>
      </c>
      <c r="M78" s="17" t="s">
        <v>14</v>
      </c>
      <c r="N78" s="17">
        <v>12</v>
      </c>
      <c r="O78" s="17" t="s">
        <v>13</v>
      </c>
      <c r="P78" s="18">
        <v>0</v>
      </c>
      <c r="Q78" s="19"/>
      <c r="R78" s="18"/>
      <c r="S78" s="18"/>
      <c r="T78" s="18"/>
      <c r="U78" s="20"/>
      <c r="V78" s="18"/>
      <c r="W78" s="21"/>
      <c r="X78" s="22" t="s">
        <v>3079</v>
      </c>
      <c r="Y78" s="106" t="s">
        <v>16</v>
      </c>
      <c r="Z78" s="47">
        <v>340</v>
      </c>
    </row>
    <row r="79" spans="1:26" ht="18" customHeight="1">
      <c r="A79" s="44">
        <f>VLOOKUP(Z79,貼付け!A:C,2,0)</f>
        <v>65</v>
      </c>
      <c r="B79" s="10" t="s">
        <v>198</v>
      </c>
      <c r="C79" s="10" t="s">
        <v>199</v>
      </c>
      <c r="D79" s="10" t="s">
        <v>200</v>
      </c>
      <c r="E79" s="11" t="s">
        <v>2456</v>
      </c>
      <c r="F79" s="11" t="s">
        <v>78</v>
      </c>
      <c r="G79" s="12" t="s">
        <v>12</v>
      </c>
      <c r="H79" s="114" t="s">
        <v>16</v>
      </c>
      <c r="I79" s="12" t="s">
        <v>201</v>
      </c>
      <c r="J79" s="14">
        <v>9</v>
      </c>
      <c r="K79" s="15" t="s">
        <v>13</v>
      </c>
      <c r="L79" s="16">
        <v>0</v>
      </c>
      <c r="M79" s="17" t="s">
        <v>14</v>
      </c>
      <c r="N79" s="17">
        <v>12</v>
      </c>
      <c r="O79" s="17" t="s">
        <v>13</v>
      </c>
      <c r="P79" s="18">
        <v>0</v>
      </c>
      <c r="Q79" s="19">
        <v>12</v>
      </c>
      <c r="R79" s="18" t="s">
        <v>13</v>
      </c>
      <c r="S79" s="18">
        <v>0</v>
      </c>
      <c r="T79" s="18" t="s">
        <v>14</v>
      </c>
      <c r="U79" s="20">
        <v>17</v>
      </c>
      <c r="V79" s="18" t="s">
        <v>13</v>
      </c>
      <c r="W79" s="21">
        <v>0</v>
      </c>
      <c r="X79" s="22" t="s">
        <v>2457</v>
      </c>
      <c r="Y79" s="106" t="s">
        <v>2653</v>
      </c>
      <c r="Z79" s="47">
        <v>113</v>
      </c>
    </row>
    <row r="80" spans="1:26" ht="18" customHeight="1">
      <c r="A80" s="44">
        <f>VLOOKUP(Z80,貼付け!A:C,2,0)</f>
        <v>2823</v>
      </c>
      <c r="B80" s="10" t="s">
        <v>562</v>
      </c>
      <c r="C80" s="10" t="s">
        <v>993</v>
      </c>
      <c r="D80" s="10" t="s">
        <v>200</v>
      </c>
      <c r="E80" s="11" t="s">
        <v>2469</v>
      </c>
      <c r="F80" s="11" t="s">
        <v>20</v>
      </c>
      <c r="G80" s="12" t="s">
        <v>12</v>
      </c>
      <c r="H80" s="114" t="s">
        <v>16</v>
      </c>
      <c r="I80" s="12" t="s">
        <v>994</v>
      </c>
      <c r="J80" s="14">
        <v>9</v>
      </c>
      <c r="K80" s="15" t="s">
        <v>13</v>
      </c>
      <c r="L80" s="16">
        <v>0</v>
      </c>
      <c r="M80" s="17" t="s">
        <v>14</v>
      </c>
      <c r="N80" s="17">
        <v>15</v>
      </c>
      <c r="O80" s="17" t="s">
        <v>13</v>
      </c>
      <c r="P80" s="18">
        <v>0</v>
      </c>
      <c r="Q80" s="19"/>
      <c r="R80" s="18"/>
      <c r="S80" s="18"/>
      <c r="T80" s="18"/>
      <c r="U80" s="20"/>
      <c r="V80" s="18"/>
      <c r="W80" s="21"/>
      <c r="X80" s="22"/>
      <c r="Y80" s="106" t="s">
        <v>2470</v>
      </c>
      <c r="Z80" s="47">
        <v>132</v>
      </c>
    </row>
    <row r="81" spans="1:26" ht="18" customHeight="1">
      <c r="A81" s="44">
        <f>VLOOKUP(Z81,貼付け!A:C,2,0)</f>
        <v>333</v>
      </c>
      <c r="B81" s="10" t="s">
        <v>2481</v>
      </c>
      <c r="C81" s="10" t="s">
        <v>739</v>
      </c>
      <c r="D81" s="10" t="s">
        <v>200</v>
      </c>
      <c r="E81" s="11" t="s">
        <v>740</v>
      </c>
      <c r="F81" s="11" t="s">
        <v>29</v>
      </c>
      <c r="G81" s="12" t="s">
        <v>12</v>
      </c>
      <c r="H81" s="114" t="s">
        <v>16</v>
      </c>
      <c r="I81" s="12" t="s">
        <v>741</v>
      </c>
      <c r="J81" s="14"/>
      <c r="K81" s="15"/>
      <c r="L81" s="16"/>
      <c r="M81" s="17"/>
      <c r="N81" s="17"/>
      <c r="O81" s="17"/>
      <c r="P81" s="18"/>
      <c r="Q81" s="19">
        <v>15</v>
      </c>
      <c r="R81" s="18" t="s">
        <v>13</v>
      </c>
      <c r="S81" s="18">
        <v>0</v>
      </c>
      <c r="T81" s="18" t="s">
        <v>14</v>
      </c>
      <c r="U81" s="20">
        <v>16</v>
      </c>
      <c r="V81" s="18" t="s">
        <v>13</v>
      </c>
      <c r="W81" s="21">
        <v>0</v>
      </c>
      <c r="X81" s="22" t="s">
        <v>2482</v>
      </c>
      <c r="Y81" s="106" t="s">
        <v>2483</v>
      </c>
      <c r="Z81" s="47">
        <v>148</v>
      </c>
    </row>
    <row r="82" spans="1:26" ht="18" customHeight="1">
      <c r="A82" s="44">
        <f>VLOOKUP(Z82,貼付け!A:C,2,0)</f>
        <v>367</v>
      </c>
      <c r="B82" s="10" t="s">
        <v>1012</v>
      </c>
      <c r="C82" s="10" t="s">
        <v>1013</v>
      </c>
      <c r="D82" s="10" t="s">
        <v>348</v>
      </c>
      <c r="E82" s="11" t="s">
        <v>1014</v>
      </c>
      <c r="F82" s="11" t="s">
        <v>29</v>
      </c>
      <c r="G82" s="12" t="s">
        <v>15</v>
      </c>
      <c r="H82" s="114" t="s">
        <v>17</v>
      </c>
      <c r="I82" s="12" t="s">
        <v>1041</v>
      </c>
      <c r="J82" s="14">
        <v>7</v>
      </c>
      <c r="K82" s="15" t="s">
        <v>13</v>
      </c>
      <c r="L82" s="16">
        <v>30</v>
      </c>
      <c r="M82" s="17" t="s">
        <v>14</v>
      </c>
      <c r="N82" s="17">
        <v>13</v>
      </c>
      <c r="O82" s="17" t="s">
        <v>13</v>
      </c>
      <c r="P82" s="18">
        <v>30</v>
      </c>
      <c r="Q82" s="19"/>
      <c r="R82" s="18"/>
      <c r="S82" s="18"/>
      <c r="T82" s="18"/>
      <c r="U82" s="20"/>
      <c r="V82" s="18"/>
      <c r="W82" s="21"/>
      <c r="X82" s="22"/>
      <c r="Y82" s="106" t="s">
        <v>16</v>
      </c>
      <c r="Z82" s="47">
        <v>27</v>
      </c>
    </row>
    <row r="83" spans="1:26" ht="18" customHeight="1">
      <c r="A83" s="44">
        <f>VLOOKUP(Z83,貼付け!A:C,2,0)</f>
        <v>1946</v>
      </c>
      <c r="B83" s="10" t="s">
        <v>2606</v>
      </c>
      <c r="C83" s="10" t="s">
        <v>347</v>
      </c>
      <c r="D83" s="10" t="s">
        <v>348</v>
      </c>
      <c r="E83" s="11" t="s">
        <v>349</v>
      </c>
      <c r="F83" s="11" t="s">
        <v>169</v>
      </c>
      <c r="G83" s="12" t="s">
        <v>12</v>
      </c>
      <c r="H83" s="114" t="s">
        <v>16</v>
      </c>
      <c r="I83" s="12" t="s">
        <v>350</v>
      </c>
      <c r="J83" s="14">
        <v>9</v>
      </c>
      <c r="K83" s="15" t="s">
        <v>13</v>
      </c>
      <c r="L83" s="16">
        <v>30</v>
      </c>
      <c r="M83" s="17" t="s">
        <v>14</v>
      </c>
      <c r="N83" s="17">
        <v>12</v>
      </c>
      <c r="O83" s="17" t="s">
        <v>13</v>
      </c>
      <c r="P83" s="18">
        <v>0</v>
      </c>
      <c r="Q83" s="19">
        <v>13</v>
      </c>
      <c r="R83" s="18" t="s">
        <v>13</v>
      </c>
      <c r="S83" s="18">
        <v>0</v>
      </c>
      <c r="T83" s="18" t="s">
        <v>14</v>
      </c>
      <c r="U83" s="20">
        <v>16</v>
      </c>
      <c r="V83" s="18" t="s">
        <v>13</v>
      </c>
      <c r="W83" s="21">
        <v>0</v>
      </c>
      <c r="X83" s="22"/>
      <c r="Y83" s="106" t="s">
        <v>2607</v>
      </c>
      <c r="Z83" s="47">
        <v>259</v>
      </c>
    </row>
    <row r="84" spans="1:26" ht="18" customHeight="1">
      <c r="A84" s="44">
        <f>VLOOKUP(Z84,貼付け!A:C,2,0)</f>
        <v>988</v>
      </c>
      <c r="B84" s="10" t="s">
        <v>482</v>
      </c>
      <c r="C84" s="10" t="s">
        <v>663</v>
      </c>
      <c r="D84" s="10" t="s">
        <v>348</v>
      </c>
      <c r="E84" s="11" t="s">
        <v>2612</v>
      </c>
      <c r="F84" s="11" t="s">
        <v>20</v>
      </c>
      <c r="G84" s="12" t="s">
        <v>12</v>
      </c>
      <c r="H84" s="114" t="s">
        <v>16</v>
      </c>
      <c r="I84" s="12" t="s">
        <v>664</v>
      </c>
      <c r="J84" s="14">
        <v>9</v>
      </c>
      <c r="K84" s="15" t="s">
        <v>13</v>
      </c>
      <c r="L84" s="16">
        <v>0</v>
      </c>
      <c r="M84" s="17" t="s">
        <v>14</v>
      </c>
      <c r="N84" s="17">
        <v>12</v>
      </c>
      <c r="O84" s="17" t="s">
        <v>13</v>
      </c>
      <c r="P84" s="18">
        <v>0</v>
      </c>
      <c r="Q84" s="19">
        <v>13</v>
      </c>
      <c r="R84" s="18" t="s">
        <v>13</v>
      </c>
      <c r="S84" s="18">
        <v>0</v>
      </c>
      <c r="T84" s="18" t="s">
        <v>14</v>
      </c>
      <c r="U84" s="20">
        <v>16</v>
      </c>
      <c r="V84" s="18" t="s">
        <v>13</v>
      </c>
      <c r="W84" s="21">
        <v>0</v>
      </c>
      <c r="X84" s="22" t="s">
        <v>665</v>
      </c>
      <c r="Y84" s="106" t="s">
        <v>16</v>
      </c>
      <c r="Z84" s="47">
        <v>261</v>
      </c>
    </row>
    <row r="85" spans="1:26" ht="18" customHeight="1">
      <c r="A85" s="44">
        <f>VLOOKUP(Z85,貼付け!A:C,2,0)</f>
        <v>3132</v>
      </c>
      <c r="B85" s="10" t="s">
        <v>2768</v>
      </c>
      <c r="C85" s="10" t="s">
        <v>2769</v>
      </c>
      <c r="D85" s="10" t="s">
        <v>348</v>
      </c>
      <c r="E85" s="11" t="s">
        <v>2770</v>
      </c>
      <c r="F85" s="11" t="s">
        <v>29</v>
      </c>
      <c r="G85" s="12" t="s">
        <v>12</v>
      </c>
      <c r="H85" s="115" t="s">
        <v>16</v>
      </c>
      <c r="I85" s="12" t="s">
        <v>2771</v>
      </c>
      <c r="J85" s="14">
        <v>9</v>
      </c>
      <c r="K85" s="15" t="s">
        <v>13</v>
      </c>
      <c r="L85" s="16">
        <v>0</v>
      </c>
      <c r="M85" s="17" t="s">
        <v>14</v>
      </c>
      <c r="N85" s="17">
        <v>12</v>
      </c>
      <c r="O85" s="17" t="s">
        <v>13</v>
      </c>
      <c r="P85" s="18">
        <v>0</v>
      </c>
      <c r="Q85" s="19"/>
      <c r="R85" s="18"/>
      <c r="S85" s="18"/>
      <c r="T85" s="18"/>
      <c r="U85" s="20"/>
      <c r="V85" s="18"/>
      <c r="W85" s="21"/>
      <c r="X85" s="22"/>
      <c r="Y85" s="106" t="s">
        <v>2946</v>
      </c>
      <c r="Z85" s="47">
        <v>307</v>
      </c>
    </row>
    <row r="86" spans="1:26" ht="18" customHeight="1">
      <c r="A86" s="44">
        <f>VLOOKUP(Z86,貼付け!A:C,2,0)</f>
        <v>2437</v>
      </c>
      <c r="B86" s="10" t="s">
        <v>329</v>
      </c>
      <c r="C86" s="10" t="s">
        <v>330</v>
      </c>
      <c r="D86" s="10" t="s">
        <v>291</v>
      </c>
      <c r="E86" s="11" t="s">
        <v>331</v>
      </c>
      <c r="F86" s="11" t="s">
        <v>29</v>
      </c>
      <c r="G86" s="12" t="s">
        <v>15</v>
      </c>
      <c r="H86" s="114" t="s">
        <v>17</v>
      </c>
      <c r="I86" s="12" t="s">
        <v>332</v>
      </c>
      <c r="J86" s="14">
        <v>10</v>
      </c>
      <c r="K86" s="15" t="s">
        <v>13</v>
      </c>
      <c r="L86" s="16">
        <v>0</v>
      </c>
      <c r="M86" s="17" t="s">
        <v>14</v>
      </c>
      <c r="N86" s="17">
        <v>13</v>
      </c>
      <c r="O86" s="17" t="s">
        <v>13</v>
      </c>
      <c r="P86" s="18">
        <v>0</v>
      </c>
      <c r="Q86" s="19">
        <v>13</v>
      </c>
      <c r="R86" s="18" t="s">
        <v>13</v>
      </c>
      <c r="S86" s="18">
        <v>0</v>
      </c>
      <c r="T86" s="18" t="s">
        <v>14</v>
      </c>
      <c r="U86" s="20">
        <v>16</v>
      </c>
      <c r="V86" s="18" t="s">
        <v>13</v>
      </c>
      <c r="W86" s="21">
        <v>0</v>
      </c>
      <c r="X86" s="22" t="s">
        <v>591</v>
      </c>
      <c r="Y86" s="106" t="s">
        <v>2641</v>
      </c>
      <c r="Z86" s="47">
        <v>69</v>
      </c>
    </row>
    <row r="87" spans="1:26" ht="18" customHeight="1">
      <c r="A87" s="44">
        <f>VLOOKUP(Z87,貼付け!A:C,2,0)</f>
        <v>2594</v>
      </c>
      <c r="B87" s="10" t="s">
        <v>2474</v>
      </c>
      <c r="C87" s="10" t="s">
        <v>896</v>
      </c>
      <c r="D87" s="10" t="s">
        <v>291</v>
      </c>
      <c r="E87" s="11" t="s">
        <v>897</v>
      </c>
      <c r="F87" s="11" t="s">
        <v>29</v>
      </c>
      <c r="G87" s="12" t="s">
        <v>12</v>
      </c>
      <c r="H87" s="114" t="s">
        <v>16</v>
      </c>
      <c r="I87" s="12" t="s">
        <v>898</v>
      </c>
      <c r="J87" s="14">
        <v>9</v>
      </c>
      <c r="K87" s="15" t="s">
        <v>13</v>
      </c>
      <c r="L87" s="16">
        <v>30</v>
      </c>
      <c r="M87" s="17" t="s">
        <v>14</v>
      </c>
      <c r="N87" s="17">
        <v>12</v>
      </c>
      <c r="O87" s="17" t="s">
        <v>13</v>
      </c>
      <c r="P87" s="18">
        <v>30</v>
      </c>
      <c r="Q87" s="19">
        <v>13</v>
      </c>
      <c r="R87" s="18" t="s">
        <v>13</v>
      </c>
      <c r="S87" s="18">
        <v>30</v>
      </c>
      <c r="T87" s="18" t="s">
        <v>14</v>
      </c>
      <c r="U87" s="20">
        <v>16</v>
      </c>
      <c r="V87" s="18" t="s">
        <v>13</v>
      </c>
      <c r="W87" s="21">
        <v>30</v>
      </c>
      <c r="X87" s="22" t="s">
        <v>899</v>
      </c>
      <c r="Y87" s="106" t="s">
        <v>1135</v>
      </c>
      <c r="Z87" s="47">
        <v>140</v>
      </c>
    </row>
    <row r="88" spans="1:26" ht="18" customHeight="1">
      <c r="A88" s="44">
        <f>VLOOKUP(Z88,貼付け!A:C,2,0)</f>
        <v>1054</v>
      </c>
      <c r="B88" s="10" t="s">
        <v>469</v>
      </c>
      <c r="C88" s="10" t="s">
        <v>1042</v>
      </c>
      <c r="D88" s="10" t="s">
        <v>291</v>
      </c>
      <c r="E88" s="11" t="s">
        <v>592</v>
      </c>
      <c r="F88" s="11" t="s">
        <v>20</v>
      </c>
      <c r="G88" s="12" t="s">
        <v>15</v>
      </c>
      <c r="H88" s="114" t="s">
        <v>17</v>
      </c>
      <c r="I88" s="12" t="s">
        <v>593</v>
      </c>
      <c r="J88" s="14">
        <v>11</v>
      </c>
      <c r="K88" s="15" t="s">
        <v>13</v>
      </c>
      <c r="L88" s="16">
        <v>30</v>
      </c>
      <c r="M88" s="17" t="s">
        <v>14</v>
      </c>
      <c r="N88" s="17">
        <v>12</v>
      </c>
      <c r="O88" s="17" t="s">
        <v>13</v>
      </c>
      <c r="P88" s="18">
        <v>30</v>
      </c>
      <c r="Q88" s="19">
        <v>17</v>
      </c>
      <c r="R88" s="18" t="s">
        <v>13</v>
      </c>
      <c r="S88" s="18">
        <v>0</v>
      </c>
      <c r="T88" s="18" t="s">
        <v>14</v>
      </c>
      <c r="U88" s="20">
        <v>17</v>
      </c>
      <c r="V88" s="18" t="s">
        <v>13</v>
      </c>
      <c r="W88" s="21">
        <v>45</v>
      </c>
      <c r="X88" s="22"/>
      <c r="Y88" s="106" t="s">
        <v>16</v>
      </c>
      <c r="Z88" s="47">
        <v>158</v>
      </c>
    </row>
    <row r="89" spans="1:26" ht="18" customHeight="1">
      <c r="A89" s="44">
        <f>VLOOKUP(Z89,貼付け!A:C,2,0)</f>
        <v>2373</v>
      </c>
      <c r="B89" s="10" t="s">
        <v>289</v>
      </c>
      <c r="C89" s="10" t="s">
        <v>290</v>
      </c>
      <c r="D89" s="10" t="s">
        <v>291</v>
      </c>
      <c r="E89" s="11" t="s">
        <v>292</v>
      </c>
      <c r="F89" s="11" t="s">
        <v>39</v>
      </c>
      <c r="G89" s="12" t="s">
        <v>15</v>
      </c>
      <c r="H89" s="114" t="s">
        <v>17</v>
      </c>
      <c r="I89" s="12" t="s">
        <v>742</v>
      </c>
      <c r="J89" s="14">
        <v>9</v>
      </c>
      <c r="K89" s="15" t="s">
        <v>13</v>
      </c>
      <c r="L89" s="16">
        <v>0</v>
      </c>
      <c r="M89" s="17" t="s">
        <v>14</v>
      </c>
      <c r="N89" s="17">
        <v>11</v>
      </c>
      <c r="O89" s="17" t="s">
        <v>13</v>
      </c>
      <c r="P89" s="18">
        <v>0</v>
      </c>
      <c r="Q89" s="19"/>
      <c r="R89" s="18"/>
      <c r="S89" s="18"/>
      <c r="T89" s="18"/>
      <c r="U89" s="20"/>
      <c r="V89" s="18"/>
      <c r="W89" s="21"/>
      <c r="X89" s="22"/>
      <c r="Y89" s="106" t="s">
        <v>16</v>
      </c>
      <c r="Z89" s="47">
        <v>199</v>
      </c>
    </row>
    <row r="90" spans="1:26" ht="18" customHeight="1">
      <c r="A90" s="44">
        <f>VLOOKUP(Z90,貼付け!A:C,2,0)</f>
        <v>2014</v>
      </c>
      <c r="B90" s="10" t="s">
        <v>546</v>
      </c>
      <c r="C90" s="10" t="s">
        <v>896</v>
      </c>
      <c r="D90" s="10" t="s">
        <v>291</v>
      </c>
      <c r="E90" s="11" t="s">
        <v>939</v>
      </c>
      <c r="F90" s="11" t="s">
        <v>20</v>
      </c>
      <c r="G90" s="12" t="s">
        <v>12</v>
      </c>
      <c r="H90" s="114" t="s">
        <v>16</v>
      </c>
      <c r="I90" s="12" t="s">
        <v>940</v>
      </c>
      <c r="J90" s="14">
        <v>8</v>
      </c>
      <c r="K90" s="15" t="s">
        <v>13</v>
      </c>
      <c r="L90" s="16">
        <v>30</v>
      </c>
      <c r="M90" s="17" t="s">
        <v>14</v>
      </c>
      <c r="N90" s="17">
        <v>12</v>
      </c>
      <c r="O90" s="17" t="s">
        <v>13</v>
      </c>
      <c r="P90" s="18">
        <v>30</v>
      </c>
      <c r="Q90" s="19"/>
      <c r="R90" s="18"/>
      <c r="S90" s="18"/>
      <c r="T90" s="18"/>
      <c r="U90" s="20"/>
      <c r="V90" s="18"/>
      <c r="W90" s="21"/>
      <c r="X90" s="22" t="s">
        <v>2773</v>
      </c>
      <c r="Y90" s="106" t="s">
        <v>16</v>
      </c>
      <c r="Z90" s="47">
        <v>308</v>
      </c>
    </row>
    <row r="91" spans="1:26" ht="18" customHeight="1">
      <c r="A91" s="44">
        <f>VLOOKUP(Z91,貼付け!A:C,2,0)</f>
        <v>1127</v>
      </c>
      <c r="B91" s="10" t="s">
        <v>2599</v>
      </c>
      <c r="C91" s="10" t="s">
        <v>411</v>
      </c>
      <c r="D91" s="10" t="s">
        <v>412</v>
      </c>
      <c r="E91" s="11" t="s">
        <v>1043</v>
      </c>
      <c r="F91" s="11" t="s">
        <v>20</v>
      </c>
      <c r="G91" s="12" t="s">
        <v>12</v>
      </c>
      <c r="H91" s="114" t="s">
        <v>16</v>
      </c>
      <c r="I91" s="12" t="s">
        <v>594</v>
      </c>
      <c r="J91" s="14">
        <v>10</v>
      </c>
      <c r="K91" s="15" t="s">
        <v>13</v>
      </c>
      <c r="L91" s="16">
        <v>0</v>
      </c>
      <c r="M91" s="17" t="s">
        <v>14</v>
      </c>
      <c r="N91" s="17">
        <v>12</v>
      </c>
      <c r="O91" s="17" t="s">
        <v>13</v>
      </c>
      <c r="P91" s="18">
        <v>0</v>
      </c>
      <c r="Q91" s="19">
        <v>14</v>
      </c>
      <c r="R91" s="18" t="s">
        <v>13</v>
      </c>
      <c r="S91" s="18">
        <v>0</v>
      </c>
      <c r="T91" s="18" t="s">
        <v>14</v>
      </c>
      <c r="U91" s="20">
        <v>16</v>
      </c>
      <c r="V91" s="18" t="s">
        <v>13</v>
      </c>
      <c r="W91" s="21">
        <v>0</v>
      </c>
      <c r="X91" s="22" t="s">
        <v>595</v>
      </c>
      <c r="Y91" s="106" t="s">
        <v>2600</v>
      </c>
      <c r="Z91" s="47">
        <v>255</v>
      </c>
    </row>
    <row r="92" spans="1:26" ht="18" customHeight="1">
      <c r="A92" s="44">
        <f>VLOOKUP(Z92,貼付け!A:C,2,0)</f>
        <v>1031</v>
      </c>
      <c r="B92" s="10" t="s">
        <v>273</v>
      </c>
      <c r="C92" s="10" t="s">
        <v>274</v>
      </c>
      <c r="D92" s="10" t="s">
        <v>275</v>
      </c>
      <c r="E92" s="11" t="s">
        <v>276</v>
      </c>
      <c r="F92" s="11" t="s">
        <v>20</v>
      </c>
      <c r="G92" s="12" t="s">
        <v>12</v>
      </c>
      <c r="H92" s="114" t="s">
        <v>16</v>
      </c>
      <c r="I92" s="111" t="s">
        <v>2932</v>
      </c>
      <c r="J92" s="14">
        <v>9</v>
      </c>
      <c r="K92" s="15" t="s">
        <v>13</v>
      </c>
      <c r="L92" s="16">
        <v>0</v>
      </c>
      <c r="M92" s="17" t="s">
        <v>14</v>
      </c>
      <c r="N92" s="17">
        <v>12</v>
      </c>
      <c r="O92" s="17" t="s">
        <v>13</v>
      </c>
      <c r="P92" s="18">
        <v>0</v>
      </c>
      <c r="Q92" s="19">
        <v>12</v>
      </c>
      <c r="R92" s="18" t="s">
        <v>13</v>
      </c>
      <c r="S92" s="18">
        <v>0</v>
      </c>
      <c r="T92" s="18" t="s">
        <v>14</v>
      </c>
      <c r="U92" s="20">
        <v>24</v>
      </c>
      <c r="V92" s="18" t="s">
        <v>13</v>
      </c>
      <c r="W92" s="21">
        <v>0</v>
      </c>
      <c r="X92" s="22" t="s">
        <v>1088</v>
      </c>
      <c r="Y92" s="106" t="s">
        <v>2661</v>
      </c>
      <c r="Z92" s="47">
        <v>151</v>
      </c>
    </row>
    <row r="93" spans="1:26" ht="18" customHeight="1">
      <c r="A93" s="44">
        <f>VLOOKUP(Z93,貼付け!A:C,2,0)</f>
        <v>372</v>
      </c>
      <c r="B93" s="10" t="s">
        <v>388</v>
      </c>
      <c r="C93" s="10" t="s">
        <v>389</v>
      </c>
      <c r="D93" s="10" t="s">
        <v>275</v>
      </c>
      <c r="E93" s="11" t="s">
        <v>390</v>
      </c>
      <c r="F93" s="11" t="s">
        <v>29</v>
      </c>
      <c r="G93" s="12" t="s">
        <v>12</v>
      </c>
      <c r="H93" s="114" t="s">
        <v>16</v>
      </c>
      <c r="I93" s="111" t="s">
        <v>391</v>
      </c>
      <c r="J93" s="14">
        <v>10</v>
      </c>
      <c r="K93" s="15" t="s">
        <v>13</v>
      </c>
      <c r="L93" s="16">
        <v>0</v>
      </c>
      <c r="M93" s="17" t="s">
        <v>14</v>
      </c>
      <c r="N93" s="17">
        <v>12</v>
      </c>
      <c r="O93" s="17" t="s">
        <v>13</v>
      </c>
      <c r="P93" s="18">
        <v>0</v>
      </c>
      <c r="Q93" s="19">
        <v>12</v>
      </c>
      <c r="R93" s="18" t="s">
        <v>13</v>
      </c>
      <c r="S93" s="18">
        <v>0</v>
      </c>
      <c r="T93" s="18" t="s">
        <v>14</v>
      </c>
      <c r="U93" s="20">
        <v>16</v>
      </c>
      <c r="V93" s="18" t="s">
        <v>13</v>
      </c>
      <c r="W93" s="21">
        <v>0</v>
      </c>
      <c r="X93" s="22" t="s">
        <v>666</v>
      </c>
      <c r="Y93" s="106" t="s">
        <v>1044</v>
      </c>
      <c r="Z93" s="47">
        <v>232</v>
      </c>
    </row>
    <row r="94" spans="1:26" ht="18" customHeight="1">
      <c r="A94" s="44">
        <f>VLOOKUP(Z94,貼付け!A:C,2,0)</f>
        <v>813</v>
      </c>
      <c r="B94" s="10" t="s">
        <v>336</v>
      </c>
      <c r="C94" s="10" t="s">
        <v>337</v>
      </c>
      <c r="D94" s="10" t="s">
        <v>275</v>
      </c>
      <c r="E94" s="11" t="s">
        <v>2733</v>
      </c>
      <c r="F94" s="11" t="s">
        <v>52</v>
      </c>
      <c r="G94" s="12" t="s">
        <v>12</v>
      </c>
      <c r="H94" s="114" t="s">
        <v>16</v>
      </c>
      <c r="I94" s="12" t="s">
        <v>338</v>
      </c>
      <c r="J94" s="14">
        <v>8</v>
      </c>
      <c r="K94" s="15" t="s">
        <v>13</v>
      </c>
      <c r="L94" s="16">
        <v>0</v>
      </c>
      <c r="M94" s="17" t="s">
        <v>14</v>
      </c>
      <c r="N94" s="17">
        <v>14</v>
      </c>
      <c r="O94" s="17" t="s">
        <v>13</v>
      </c>
      <c r="P94" s="18">
        <v>0</v>
      </c>
      <c r="Q94" s="19"/>
      <c r="R94" s="18"/>
      <c r="S94" s="18"/>
      <c r="T94" s="18"/>
      <c r="U94" s="20"/>
      <c r="V94" s="18"/>
      <c r="W94" s="21"/>
      <c r="X94" s="22" t="s">
        <v>2734</v>
      </c>
      <c r="Y94" s="106" t="s">
        <v>2735</v>
      </c>
      <c r="Z94" s="47">
        <v>295</v>
      </c>
    </row>
    <row r="95" spans="1:26" ht="18" customHeight="1">
      <c r="A95" s="44">
        <f>VLOOKUP(Z95,貼付け!A:C,2,0)</f>
        <v>2621</v>
      </c>
      <c r="B95" s="10" t="s">
        <v>2355</v>
      </c>
      <c r="C95" s="10" t="s">
        <v>981</v>
      </c>
      <c r="D95" s="10" t="s">
        <v>168</v>
      </c>
      <c r="E95" s="11" t="s">
        <v>982</v>
      </c>
      <c r="F95" s="11" t="s">
        <v>192</v>
      </c>
      <c r="G95" s="12" t="s">
        <v>12</v>
      </c>
      <c r="H95" s="114" t="s">
        <v>16</v>
      </c>
      <c r="I95" s="12" t="s">
        <v>983</v>
      </c>
      <c r="J95" s="14">
        <v>8</v>
      </c>
      <c r="K95" s="15" t="s">
        <v>13</v>
      </c>
      <c r="L95" s="16">
        <v>0</v>
      </c>
      <c r="M95" s="17" t="s">
        <v>14</v>
      </c>
      <c r="N95" s="17">
        <v>12</v>
      </c>
      <c r="O95" s="17" t="s">
        <v>13</v>
      </c>
      <c r="P95" s="18">
        <v>0</v>
      </c>
      <c r="Q95" s="19"/>
      <c r="R95" s="18"/>
      <c r="S95" s="18"/>
      <c r="T95" s="18"/>
      <c r="U95" s="20"/>
      <c r="V95" s="18"/>
      <c r="W95" s="21"/>
      <c r="X95" s="22"/>
      <c r="Y95" s="106" t="s">
        <v>16</v>
      </c>
      <c r="Z95" s="47">
        <v>18</v>
      </c>
    </row>
    <row r="96" spans="1:26" ht="18" customHeight="1">
      <c r="A96" s="44">
        <f>VLOOKUP(Z96,貼付け!A:C,2,0)</f>
        <v>67</v>
      </c>
      <c r="B96" s="10" t="s">
        <v>1438</v>
      </c>
      <c r="C96" s="10" t="s">
        <v>167</v>
      </c>
      <c r="D96" s="10" t="s">
        <v>168</v>
      </c>
      <c r="E96" s="11" t="s">
        <v>2507</v>
      </c>
      <c r="F96" s="11" t="s">
        <v>169</v>
      </c>
      <c r="G96" s="12" t="s">
        <v>12</v>
      </c>
      <c r="H96" s="114" t="s">
        <v>16</v>
      </c>
      <c r="I96" s="12" t="s">
        <v>170</v>
      </c>
      <c r="J96" s="14">
        <v>9</v>
      </c>
      <c r="K96" s="15" t="s">
        <v>13</v>
      </c>
      <c r="L96" s="16">
        <v>0</v>
      </c>
      <c r="M96" s="17" t="s">
        <v>14</v>
      </c>
      <c r="N96" s="17">
        <v>12</v>
      </c>
      <c r="O96" s="17" t="s">
        <v>13</v>
      </c>
      <c r="P96" s="18">
        <v>0</v>
      </c>
      <c r="Q96" s="19">
        <v>12</v>
      </c>
      <c r="R96" s="18" t="s">
        <v>13</v>
      </c>
      <c r="S96" s="18">
        <v>0</v>
      </c>
      <c r="T96" s="18" t="s">
        <v>14</v>
      </c>
      <c r="U96" s="20">
        <v>17</v>
      </c>
      <c r="V96" s="18" t="s">
        <v>13</v>
      </c>
      <c r="W96" s="21">
        <v>0</v>
      </c>
      <c r="X96" s="22" t="s">
        <v>596</v>
      </c>
      <c r="Y96" s="106" t="s">
        <v>2665</v>
      </c>
      <c r="Z96" s="47">
        <v>171</v>
      </c>
    </row>
    <row r="97" spans="1:26" ht="18" customHeight="1">
      <c r="A97" s="44">
        <f>VLOOKUP(Z97,貼付け!A:C,2,0)</f>
        <v>3115</v>
      </c>
      <c r="B97" s="10" t="s">
        <v>2608</v>
      </c>
      <c r="C97" s="10" t="s">
        <v>2609</v>
      </c>
      <c r="D97" s="10" t="s">
        <v>168</v>
      </c>
      <c r="E97" s="11" t="s">
        <v>2610</v>
      </c>
      <c r="F97" s="11" t="s">
        <v>29</v>
      </c>
      <c r="G97" s="12" t="s">
        <v>1084</v>
      </c>
      <c r="H97" s="115" t="s">
        <v>1120</v>
      </c>
      <c r="I97" s="111" t="s">
        <v>2932</v>
      </c>
      <c r="J97" s="14"/>
      <c r="K97" s="15"/>
      <c r="L97" s="16"/>
      <c r="M97" s="17"/>
      <c r="N97" s="17"/>
      <c r="O97" s="17"/>
      <c r="P97" s="18"/>
      <c r="Q97" s="19">
        <v>13</v>
      </c>
      <c r="R97" s="18" t="s">
        <v>13</v>
      </c>
      <c r="S97" s="18">
        <v>0</v>
      </c>
      <c r="T97" s="18" t="s">
        <v>14</v>
      </c>
      <c r="U97" s="20">
        <v>19</v>
      </c>
      <c r="V97" s="18" t="s">
        <v>13</v>
      </c>
      <c r="W97" s="21">
        <v>0</v>
      </c>
      <c r="X97" s="22" t="s">
        <v>2611</v>
      </c>
      <c r="Y97" s="106" t="s">
        <v>3080</v>
      </c>
      <c r="Z97" s="47">
        <v>260</v>
      </c>
    </row>
    <row r="98" spans="1:26" ht="18" customHeight="1">
      <c r="A98" s="44">
        <f>VLOOKUP(Z98,貼付け!A:C,2,0)</f>
        <v>1122</v>
      </c>
      <c r="B98" s="10" t="s">
        <v>2266</v>
      </c>
      <c r="C98" s="10" t="s">
        <v>1921</v>
      </c>
      <c r="D98" s="10" t="s">
        <v>168</v>
      </c>
      <c r="E98" s="11" t="s">
        <v>2613</v>
      </c>
      <c r="F98" s="11" t="s">
        <v>20</v>
      </c>
      <c r="G98" s="12" t="s">
        <v>12</v>
      </c>
      <c r="H98" s="114" t="s">
        <v>16</v>
      </c>
      <c r="I98" s="12" t="s">
        <v>2614</v>
      </c>
      <c r="J98" s="14">
        <v>0</v>
      </c>
      <c r="K98" s="15" t="s">
        <v>13</v>
      </c>
      <c r="L98" s="16">
        <v>0</v>
      </c>
      <c r="M98" s="17" t="s">
        <v>14</v>
      </c>
      <c r="N98" s="17">
        <v>12</v>
      </c>
      <c r="O98" s="17" t="s">
        <v>13</v>
      </c>
      <c r="P98" s="18">
        <v>0</v>
      </c>
      <c r="Q98" s="19">
        <v>12</v>
      </c>
      <c r="R98" s="18" t="s">
        <v>13</v>
      </c>
      <c r="S98" s="18">
        <v>0</v>
      </c>
      <c r="T98" s="18" t="s">
        <v>14</v>
      </c>
      <c r="U98" s="20">
        <v>24</v>
      </c>
      <c r="V98" s="18" t="s">
        <v>13</v>
      </c>
      <c r="W98" s="21">
        <v>0</v>
      </c>
      <c r="X98" s="22" t="s">
        <v>2615</v>
      </c>
      <c r="Y98" s="106" t="s">
        <v>2616</v>
      </c>
      <c r="Z98" s="47">
        <v>264</v>
      </c>
    </row>
    <row r="99" spans="1:26" ht="18" customHeight="1">
      <c r="A99" s="44">
        <f>VLOOKUP(Z99,貼付け!A:C,2,0)</f>
        <v>2274</v>
      </c>
      <c r="B99" s="10" t="s">
        <v>356</v>
      </c>
      <c r="C99" s="10" t="s">
        <v>357</v>
      </c>
      <c r="D99" s="10" t="s">
        <v>168</v>
      </c>
      <c r="E99" s="11" t="s">
        <v>358</v>
      </c>
      <c r="F99" s="11" t="s">
        <v>20</v>
      </c>
      <c r="G99" s="12" t="s">
        <v>12</v>
      </c>
      <c r="H99" s="114" t="s">
        <v>16</v>
      </c>
      <c r="I99" s="12" t="s">
        <v>359</v>
      </c>
      <c r="J99" s="14">
        <v>9</v>
      </c>
      <c r="K99" s="15" t="s">
        <v>13</v>
      </c>
      <c r="L99" s="16">
        <v>0</v>
      </c>
      <c r="M99" s="17" t="s">
        <v>14</v>
      </c>
      <c r="N99" s="17">
        <v>12</v>
      </c>
      <c r="O99" s="17" t="s">
        <v>13</v>
      </c>
      <c r="P99" s="18">
        <v>0</v>
      </c>
      <c r="Q99" s="19"/>
      <c r="R99" s="18"/>
      <c r="S99" s="18"/>
      <c r="T99" s="18"/>
      <c r="U99" s="20"/>
      <c r="V99" s="18"/>
      <c r="W99" s="21"/>
      <c r="X99" s="22" t="s">
        <v>2686</v>
      </c>
      <c r="Y99" s="106" t="s">
        <v>16</v>
      </c>
      <c r="Z99" s="47">
        <v>268</v>
      </c>
    </row>
    <row r="100" spans="1:26" ht="18" customHeight="1">
      <c r="A100" s="44">
        <f>VLOOKUP(Z100,貼付け!A:C,2,0)</f>
        <v>1288</v>
      </c>
      <c r="B100" s="10" t="s">
        <v>1214</v>
      </c>
      <c r="C100" s="10" t="s">
        <v>801</v>
      </c>
      <c r="D100" s="10" t="s">
        <v>141</v>
      </c>
      <c r="E100" s="11" t="s">
        <v>802</v>
      </c>
      <c r="F100" s="11" t="s">
        <v>20</v>
      </c>
      <c r="G100" s="12" t="s">
        <v>12</v>
      </c>
      <c r="H100" s="114" t="s">
        <v>16</v>
      </c>
      <c r="I100" s="12" t="s">
        <v>803</v>
      </c>
      <c r="J100" s="14">
        <v>9</v>
      </c>
      <c r="K100" s="15" t="s">
        <v>13</v>
      </c>
      <c r="L100" s="16">
        <v>0</v>
      </c>
      <c r="M100" s="17" t="s">
        <v>14</v>
      </c>
      <c r="N100" s="17">
        <v>10</v>
      </c>
      <c r="O100" s="17" t="s">
        <v>13</v>
      </c>
      <c r="P100" s="18">
        <v>0</v>
      </c>
      <c r="Q100" s="19"/>
      <c r="R100" s="18"/>
      <c r="S100" s="18"/>
      <c r="T100" s="18"/>
      <c r="U100" s="20"/>
      <c r="V100" s="18"/>
      <c r="W100" s="21"/>
      <c r="X100" s="22" t="s">
        <v>2381</v>
      </c>
      <c r="Y100" s="106" t="s">
        <v>2636</v>
      </c>
      <c r="Z100" s="47">
        <v>47</v>
      </c>
    </row>
    <row r="101" spans="1:26" ht="18" customHeight="1">
      <c r="A101" s="44">
        <f>VLOOKUP(Z101,貼付け!A:C,2,0)</f>
        <v>2670</v>
      </c>
      <c r="B101" s="10" t="s">
        <v>516</v>
      </c>
      <c r="C101" s="10" t="s">
        <v>799</v>
      </c>
      <c r="D101" s="10" t="s">
        <v>141</v>
      </c>
      <c r="E101" s="11" t="s">
        <v>2382</v>
      </c>
      <c r="F101" s="11" t="s">
        <v>192</v>
      </c>
      <c r="G101" s="12" t="s">
        <v>12</v>
      </c>
      <c r="H101" s="114" t="s">
        <v>16</v>
      </c>
      <c r="I101" s="12" t="s">
        <v>800</v>
      </c>
      <c r="J101" s="14">
        <v>9</v>
      </c>
      <c r="K101" s="15" t="s">
        <v>13</v>
      </c>
      <c r="L101" s="16">
        <v>30</v>
      </c>
      <c r="M101" s="17" t="s">
        <v>14</v>
      </c>
      <c r="N101" s="17">
        <v>12</v>
      </c>
      <c r="O101" s="17" t="s">
        <v>13</v>
      </c>
      <c r="P101" s="18">
        <v>0</v>
      </c>
      <c r="Q101" s="19"/>
      <c r="R101" s="18"/>
      <c r="S101" s="18"/>
      <c r="T101" s="18"/>
      <c r="U101" s="20"/>
      <c r="V101" s="18"/>
      <c r="W101" s="21"/>
      <c r="X101" s="22" t="s">
        <v>2383</v>
      </c>
      <c r="Y101" s="106" t="s">
        <v>2384</v>
      </c>
      <c r="Z101" s="47">
        <v>53</v>
      </c>
    </row>
    <row r="102" spans="1:26" ht="18" customHeight="1">
      <c r="A102" s="44">
        <f>VLOOKUP(Z102,貼付け!A:C,2,0)</f>
        <v>3022</v>
      </c>
      <c r="B102" s="10" t="s">
        <v>1932</v>
      </c>
      <c r="C102" s="10" t="s">
        <v>960</v>
      </c>
      <c r="D102" s="10" t="s">
        <v>141</v>
      </c>
      <c r="E102" s="11" t="s">
        <v>2427</v>
      </c>
      <c r="F102" s="11" t="s">
        <v>29</v>
      </c>
      <c r="G102" s="12" t="s">
        <v>15</v>
      </c>
      <c r="H102" s="114" t="s">
        <v>17</v>
      </c>
      <c r="I102" s="12" t="s">
        <v>1933</v>
      </c>
      <c r="J102" s="14">
        <v>9</v>
      </c>
      <c r="K102" s="15" t="s">
        <v>13</v>
      </c>
      <c r="L102" s="16">
        <v>0</v>
      </c>
      <c r="M102" s="17" t="s">
        <v>14</v>
      </c>
      <c r="N102" s="17">
        <v>12</v>
      </c>
      <c r="O102" s="17" t="s">
        <v>13</v>
      </c>
      <c r="P102" s="18">
        <v>0</v>
      </c>
      <c r="Q102" s="19">
        <v>12</v>
      </c>
      <c r="R102" s="18" t="s">
        <v>13</v>
      </c>
      <c r="S102" s="18">
        <v>0</v>
      </c>
      <c r="T102" s="18" t="s">
        <v>14</v>
      </c>
      <c r="U102" s="20">
        <v>15</v>
      </c>
      <c r="V102" s="18" t="s">
        <v>13</v>
      </c>
      <c r="W102" s="21">
        <v>0</v>
      </c>
      <c r="X102" s="22"/>
      <c r="Y102" s="106" t="s">
        <v>2428</v>
      </c>
      <c r="Z102" s="47">
        <v>93</v>
      </c>
    </row>
    <row r="103" spans="1:26" ht="18" customHeight="1">
      <c r="A103" s="44">
        <f>VLOOKUP(Z103,貼付け!A:C,2,0)</f>
        <v>2892</v>
      </c>
      <c r="B103" s="10" t="s">
        <v>1046</v>
      </c>
      <c r="C103" s="10" t="s">
        <v>960</v>
      </c>
      <c r="D103" s="10" t="s">
        <v>141</v>
      </c>
      <c r="E103" s="11" t="s">
        <v>2473</v>
      </c>
      <c r="F103" s="11" t="s">
        <v>29</v>
      </c>
      <c r="G103" s="12" t="s">
        <v>12</v>
      </c>
      <c r="H103" s="114" t="s">
        <v>16</v>
      </c>
      <c r="I103" s="12" t="s">
        <v>1015</v>
      </c>
      <c r="J103" s="14">
        <v>9</v>
      </c>
      <c r="K103" s="15" t="s">
        <v>13</v>
      </c>
      <c r="L103" s="16">
        <v>0</v>
      </c>
      <c r="M103" s="17" t="s">
        <v>14</v>
      </c>
      <c r="N103" s="17">
        <v>12</v>
      </c>
      <c r="O103" s="17" t="s">
        <v>13</v>
      </c>
      <c r="P103" s="18">
        <v>0</v>
      </c>
      <c r="Q103" s="19">
        <v>12</v>
      </c>
      <c r="R103" s="18" t="s">
        <v>13</v>
      </c>
      <c r="S103" s="18">
        <v>0</v>
      </c>
      <c r="T103" s="18" t="s">
        <v>14</v>
      </c>
      <c r="U103" s="20">
        <v>15</v>
      </c>
      <c r="V103" s="18" t="s">
        <v>13</v>
      </c>
      <c r="W103" s="21">
        <v>0</v>
      </c>
      <c r="X103" s="22"/>
      <c r="Y103" s="106" t="s">
        <v>1298</v>
      </c>
      <c r="Z103" s="47">
        <v>139</v>
      </c>
    </row>
    <row r="104" spans="1:26" ht="18" customHeight="1">
      <c r="A104" s="44">
        <f>VLOOKUP(Z104,貼付け!A:C,2,0)</f>
        <v>49</v>
      </c>
      <c r="B104" s="10" t="s">
        <v>2059</v>
      </c>
      <c r="C104" s="10" t="s">
        <v>2057</v>
      </c>
      <c r="D104" s="10" t="s">
        <v>141</v>
      </c>
      <c r="E104" s="11" t="s">
        <v>2060</v>
      </c>
      <c r="F104" s="11" t="s">
        <v>52</v>
      </c>
      <c r="G104" s="12" t="s">
        <v>12</v>
      </c>
      <c r="H104" s="114" t="s">
        <v>16</v>
      </c>
      <c r="I104" s="12" t="s">
        <v>2065</v>
      </c>
      <c r="J104" s="14">
        <v>10</v>
      </c>
      <c r="K104" s="15" t="s">
        <v>13</v>
      </c>
      <c r="L104" s="16">
        <v>0</v>
      </c>
      <c r="M104" s="17" t="s">
        <v>14</v>
      </c>
      <c r="N104" s="17">
        <v>12</v>
      </c>
      <c r="O104" s="17" t="s">
        <v>13</v>
      </c>
      <c r="P104" s="18">
        <v>0</v>
      </c>
      <c r="Q104" s="19">
        <v>12</v>
      </c>
      <c r="R104" s="18" t="s">
        <v>13</v>
      </c>
      <c r="S104" s="18">
        <v>0</v>
      </c>
      <c r="T104" s="18" t="s">
        <v>14</v>
      </c>
      <c r="U104" s="20">
        <v>20</v>
      </c>
      <c r="V104" s="18" t="s">
        <v>13</v>
      </c>
      <c r="W104" s="21">
        <v>0</v>
      </c>
      <c r="X104" s="22" t="s">
        <v>2237</v>
      </c>
      <c r="Y104" s="106" t="s">
        <v>2301</v>
      </c>
      <c r="Z104" s="47">
        <v>209</v>
      </c>
    </row>
    <row r="105" spans="1:26" ht="18" customHeight="1">
      <c r="A105" s="44">
        <f>VLOOKUP(Z105,貼付け!A:C,2,0)</f>
        <v>3104</v>
      </c>
      <c r="B105" s="10" t="s">
        <v>2551</v>
      </c>
      <c r="C105" s="10" t="s">
        <v>2552</v>
      </c>
      <c r="D105" s="10" t="s">
        <v>141</v>
      </c>
      <c r="E105" s="11" t="s">
        <v>2553</v>
      </c>
      <c r="F105" s="11" t="s">
        <v>78</v>
      </c>
      <c r="G105" s="12" t="s">
        <v>12</v>
      </c>
      <c r="H105" s="114" t="s">
        <v>16</v>
      </c>
      <c r="I105" s="12" t="s">
        <v>2554</v>
      </c>
      <c r="J105" s="14">
        <v>10</v>
      </c>
      <c r="K105" s="15" t="s">
        <v>13</v>
      </c>
      <c r="L105" s="16">
        <v>0</v>
      </c>
      <c r="M105" s="17" t="s">
        <v>14</v>
      </c>
      <c r="N105" s="17">
        <v>12</v>
      </c>
      <c r="O105" s="17" t="s">
        <v>13</v>
      </c>
      <c r="P105" s="18">
        <v>0</v>
      </c>
      <c r="Q105" s="19">
        <v>15</v>
      </c>
      <c r="R105" s="18" t="s">
        <v>13</v>
      </c>
      <c r="S105" s="18">
        <v>0</v>
      </c>
      <c r="T105" s="18" t="s">
        <v>14</v>
      </c>
      <c r="U105" s="20">
        <v>19</v>
      </c>
      <c r="V105" s="18" t="s">
        <v>13</v>
      </c>
      <c r="W105" s="21">
        <v>0</v>
      </c>
      <c r="X105" s="22"/>
      <c r="Y105" s="106" t="s">
        <v>16</v>
      </c>
      <c r="Z105" s="47">
        <v>215</v>
      </c>
    </row>
    <row r="106" spans="1:26" ht="18" customHeight="1">
      <c r="A106" s="44">
        <f>VLOOKUP(Z106,貼付け!A:C,2,0)</f>
        <v>267</v>
      </c>
      <c r="B106" s="10" t="s">
        <v>2722</v>
      </c>
      <c r="C106" s="10" t="s">
        <v>960</v>
      </c>
      <c r="D106" s="10" t="s">
        <v>141</v>
      </c>
      <c r="E106" s="11" t="s">
        <v>2723</v>
      </c>
      <c r="F106" s="11" t="s">
        <v>20</v>
      </c>
      <c r="G106" s="12" t="s">
        <v>12</v>
      </c>
      <c r="H106" s="114" t="s">
        <v>16</v>
      </c>
      <c r="I106" s="12" t="s">
        <v>2724</v>
      </c>
      <c r="J106" s="14">
        <v>10</v>
      </c>
      <c r="K106" s="15" t="s">
        <v>13</v>
      </c>
      <c r="L106" s="16">
        <v>0</v>
      </c>
      <c r="M106" s="17" t="s">
        <v>14</v>
      </c>
      <c r="N106" s="17">
        <v>13</v>
      </c>
      <c r="O106" s="17" t="s">
        <v>13</v>
      </c>
      <c r="P106" s="18">
        <v>30</v>
      </c>
      <c r="Q106" s="19">
        <v>14</v>
      </c>
      <c r="R106" s="18" t="s">
        <v>13</v>
      </c>
      <c r="S106" s="18">
        <v>30</v>
      </c>
      <c r="T106" s="18" t="s">
        <v>14</v>
      </c>
      <c r="U106" s="20">
        <v>18</v>
      </c>
      <c r="V106" s="18" t="s">
        <v>13</v>
      </c>
      <c r="W106" s="21">
        <v>0</v>
      </c>
      <c r="X106" s="22" t="s">
        <v>2725</v>
      </c>
      <c r="Y106" s="106" t="s">
        <v>2726</v>
      </c>
      <c r="Z106" s="47">
        <v>217</v>
      </c>
    </row>
    <row r="107" spans="1:26" ht="18" customHeight="1">
      <c r="A107" s="44">
        <f>VLOOKUP(Z107,貼付け!A:C,2,0)</f>
        <v>1432</v>
      </c>
      <c r="B107" s="10" t="s">
        <v>218</v>
      </c>
      <c r="C107" s="10" t="s">
        <v>219</v>
      </c>
      <c r="D107" s="10" t="s">
        <v>141</v>
      </c>
      <c r="E107" s="11" t="s">
        <v>220</v>
      </c>
      <c r="F107" s="11" t="s">
        <v>20</v>
      </c>
      <c r="G107" s="12" t="s">
        <v>12</v>
      </c>
      <c r="H107" s="114" t="s">
        <v>16</v>
      </c>
      <c r="I107" s="12" t="s">
        <v>221</v>
      </c>
      <c r="J107" s="14">
        <v>11</v>
      </c>
      <c r="K107" s="15" t="s">
        <v>13</v>
      </c>
      <c r="L107" s="16">
        <v>30</v>
      </c>
      <c r="M107" s="17" t="s">
        <v>14</v>
      </c>
      <c r="N107" s="17">
        <v>13</v>
      </c>
      <c r="O107" s="17" t="s">
        <v>13</v>
      </c>
      <c r="P107" s="18">
        <v>0</v>
      </c>
      <c r="Q107" s="19">
        <v>16</v>
      </c>
      <c r="R107" s="18" t="s">
        <v>13</v>
      </c>
      <c r="S107" s="18">
        <v>0</v>
      </c>
      <c r="T107" s="18" t="s">
        <v>14</v>
      </c>
      <c r="U107" s="20">
        <v>18</v>
      </c>
      <c r="V107" s="18" t="s">
        <v>13</v>
      </c>
      <c r="W107" s="21">
        <v>0</v>
      </c>
      <c r="X107" s="22" t="s">
        <v>598</v>
      </c>
      <c r="Y107" s="106" t="s">
        <v>1090</v>
      </c>
      <c r="Z107" s="47">
        <v>279</v>
      </c>
    </row>
    <row r="108" spans="1:26" ht="18" customHeight="1">
      <c r="A108" s="44">
        <f>VLOOKUP(Z108,貼付け!A:C,2,0)</f>
        <v>2673</v>
      </c>
      <c r="B108" s="10" t="s">
        <v>518</v>
      </c>
      <c r="C108" s="10" t="s">
        <v>219</v>
      </c>
      <c r="D108" s="10" t="s">
        <v>141</v>
      </c>
      <c r="E108" s="11" t="s">
        <v>804</v>
      </c>
      <c r="F108" s="11" t="s">
        <v>39</v>
      </c>
      <c r="G108" s="12" t="s">
        <v>12</v>
      </c>
      <c r="H108" s="114" t="s">
        <v>16</v>
      </c>
      <c r="I108" s="12" t="s">
        <v>805</v>
      </c>
      <c r="J108" s="14">
        <v>9</v>
      </c>
      <c r="K108" s="15" t="s">
        <v>13</v>
      </c>
      <c r="L108" s="16">
        <v>0</v>
      </c>
      <c r="M108" s="17" t="s">
        <v>14</v>
      </c>
      <c r="N108" s="17">
        <v>12</v>
      </c>
      <c r="O108" s="17" t="s">
        <v>13</v>
      </c>
      <c r="P108" s="18">
        <v>0</v>
      </c>
      <c r="Q108" s="19"/>
      <c r="R108" s="18"/>
      <c r="S108" s="18"/>
      <c r="T108" s="18"/>
      <c r="U108" s="20"/>
      <c r="V108" s="18"/>
      <c r="W108" s="21"/>
      <c r="X108" s="22" t="s">
        <v>2762</v>
      </c>
      <c r="Y108" s="106" t="s">
        <v>16</v>
      </c>
      <c r="Z108" s="47">
        <v>300</v>
      </c>
    </row>
    <row r="109" spans="1:26" ht="18" customHeight="1">
      <c r="A109" s="44">
        <f>VLOOKUP(Z109,貼付け!A:C,2,0)</f>
        <v>1983</v>
      </c>
      <c r="B109" s="10" t="s">
        <v>2274</v>
      </c>
      <c r="C109" s="10" t="s">
        <v>182</v>
      </c>
      <c r="D109" s="10" t="s">
        <v>47</v>
      </c>
      <c r="E109" s="11" t="s">
        <v>183</v>
      </c>
      <c r="F109" s="11" t="s">
        <v>20</v>
      </c>
      <c r="G109" s="12" t="s">
        <v>12</v>
      </c>
      <c r="H109" s="114" t="s">
        <v>16</v>
      </c>
      <c r="I109" s="12" t="s">
        <v>184</v>
      </c>
      <c r="J109" s="14">
        <v>10</v>
      </c>
      <c r="K109" s="15" t="s">
        <v>13</v>
      </c>
      <c r="L109" s="16">
        <v>0</v>
      </c>
      <c r="M109" s="17" t="s">
        <v>14</v>
      </c>
      <c r="N109" s="17">
        <v>13</v>
      </c>
      <c r="O109" s="17" t="s">
        <v>13</v>
      </c>
      <c r="P109" s="18">
        <v>0</v>
      </c>
      <c r="Q109" s="19">
        <v>14</v>
      </c>
      <c r="R109" s="18" t="s">
        <v>13</v>
      </c>
      <c r="S109" s="18">
        <v>0</v>
      </c>
      <c r="T109" s="18" t="s">
        <v>14</v>
      </c>
      <c r="U109" s="20">
        <v>18</v>
      </c>
      <c r="V109" s="18" t="s">
        <v>13</v>
      </c>
      <c r="W109" s="21">
        <v>0</v>
      </c>
      <c r="X109" s="22" t="s">
        <v>2638</v>
      </c>
      <c r="Y109" s="106" t="s">
        <v>2639</v>
      </c>
      <c r="Z109" s="47">
        <v>56</v>
      </c>
    </row>
    <row r="110" spans="1:26" ht="18" customHeight="1">
      <c r="A110" s="44">
        <f>VLOOKUP(Z110,貼付け!A:C,2,0)</f>
        <v>2779</v>
      </c>
      <c r="B110" s="10" t="s">
        <v>552</v>
      </c>
      <c r="C110" s="10" t="s">
        <v>901</v>
      </c>
      <c r="D110" s="10" t="s">
        <v>47</v>
      </c>
      <c r="E110" s="11" t="s">
        <v>902</v>
      </c>
      <c r="F110" s="11" t="s">
        <v>20</v>
      </c>
      <c r="G110" s="12" t="s">
        <v>12</v>
      </c>
      <c r="H110" s="114" t="s">
        <v>16</v>
      </c>
      <c r="I110" s="12" t="s">
        <v>903</v>
      </c>
      <c r="J110" s="14">
        <v>5</v>
      </c>
      <c r="K110" s="15" t="s">
        <v>13</v>
      </c>
      <c r="L110" s="16">
        <v>0</v>
      </c>
      <c r="M110" s="17" t="s">
        <v>14</v>
      </c>
      <c r="N110" s="17">
        <v>11</v>
      </c>
      <c r="O110" s="17" t="s">
        <v>13</v>
      </c>
      <c r="P110" s="18">
        <v>0</v>
      </c>
      <c r="Q110" s="19"/>
      <c r="R110" s="18"/>
      <c r="S110" s="18"/>
      <c r="T110" s="18"/>
      <c r="U110" s="20"/>
      <c r="V110" s="18"/>
      <c r="W110" s="21"/>
      <c r="X110" s="22" t="s">
        <v>2230</v>
      </c>
      <c r="Y110" s="106" t="s">
        <v>2399</v>
      </c>
      <c r="Z110" s="47">
        <v>68</v>
      </c>
    </row>
    <row r="111" spans="1:26" ht="18" customHeight="1">
      <c r="A111" s="44">
        <f>VLOOKUP(Z111,貼付け!A:C,2,0)</f>
        <v>3086</v>
      </c>
      <c r="B111" s="10" t="s">
        <v>2443</v>
      </c>
      <c r="C111" s="10" t="s">
        <v>2066</v>
      </c>
      <c r="D111" s="10" t="s">
        <v>47</v>
      </c>
      <c r="E111" s="11" t="s">
        <v>2444</v>
      </c>
      <c r="F111" s="11" t="s">
        <v>39</v>
      </c>
      <c r="G111" s="12" t="s">
        <v>12</v>
      </c>
      <c r="H111" s="114" t="s">
        <v>16</v>
      </c>
      <c r="I111" s="12" t="s">
        <v>2068</v>
      </c>
      <c r="J111" s="14">
        <v>10</v>
      </c>
      <c r="K111" s="15" t="s">
        <v>13</v>
      </c>
      <c r="L111" s="16">
        <v>0</v>
      </c>
      <c r="M111" s="17" t="s">
        <v>14</v>
      </c>
      <c r="N111" s="17">
        <v>12</v>
      </c>
      <c r="O111" s="17" t="s">
        <v>13</v>
      </c>
      <c r="P111" s="18">
        <v>0</v>
      </c>
      <c r="Q111" s="19">
        <v>12</v>
      </c>
      <c r="R111" s="18" t="s">
        <v>13</v>
      </c>
      <c r="S111" s="18">
        <v>0</v>
      </c>
      <c r="T111" s="18" t="s">
        <v>14</v>
      </c>
      <c r="U111" s="20">
        <v>18</v>
      </c>
      <c r="V111" s="18" t="s">
        <v>13</v>
      </c>
      <c r="W111" s="21">
        <v>0</v>
      </c>
      <c r="X111" s="22" t="s">
        <v>2445</v>
      </c>
      <c r="Y111" s="106" t="s">
        <v>2833</v>
      </c>
      <c r="Z111" s="47">
        <v>103</v>
      </c>
    </row>
    <row r="112" spans="1:26" ht="18" customHeight="1">
      <c r="A112" s="44">
        <f>VLOOKUP(Z112,貼付け!A:C,2,0)</f>
        <v>1286</v>
      </c>
      <c r="B112" s="10" t="s">
        <v>297</v>
      </c>
      <c r="C112" s="10" t="s">
        <v>298</v>
      </c>
      <c r="D112" s="10" t="s">
        <v>47</v>
      </c>
      <c r="E112" s="11" t="s">
        <v>2453</v>
      </c>
      <c r="F112" s="11" t="s">
        <v>20</v>
      </c>
      <c r="G112" s="12" t="s">
        <v>12</v>
      </c>
      <c r="H112" s="114" t="s">
        <v>16</v>
      </c>
      <c r="I112" s="12" t="s">
        <v>299</v>
      </c>
      <c r="J112" s="14">
        <v>8</v>
      </c>
      <c r="K112" s="15" t="s">
        <v>13</v>
      </c>
      <c r="L112" s="16">
        <v>0</v>
      </c>
      <c r="M112" s="17" t="s">
        <v>14</v>
      </c>
      <c r="N112" s="17">
        <v>14</v>
      </c>
      <c r="O112" s="17" t="s">
        <v>13</v>
      </c>
      <c r="P112" s="18">
        <v>0</v>
      </c>
      <c r="Q112" s="19"/>
      <c r="R112" s="18"/>
      <c r="S112" s="18"/>
      <c r="T112" s="18"/>
      <c r="U112" s="20"/>
      <c r="V112" s="18"/>
      <c r="W112" s="21"/>
      <c r="X112" s="22" t="s">
        <v>2454</v>
      </c>
      <c r="Y112" s="106" t="s">
        <v>1051</v>
      </c>
      <c r="Z112" s="47">
        <v>111</v>
      </c>
    </row>
    <row r="113" spans="1:26" ht="18" customHeight="1">
      <c r="A113" s="44">
        <f>VLOOKUP(Z113,貼付け!A:C,2,0)</f>
        <v>1061</v>
      </c>
      <c r="B113" s="10" t="s">
        <v>45</v>
      </c>
      <c r="C113" s="10" t="s">
        <v>46</v>
      </c>
      <c r="D113" s="10" t="s">
        <v>47</v>
      </c>
      <c r="E113" s="11" t="s">
        <v>2471</v>
      </c>
      <c r="F113" s="11" t="s">
        <v>20</v>
      </c>
      <c r="G113" s="12" t="s">
        <v>12</v>
      </c>
      <c r="H113" s="114" t="s">
        <v>16</v>
      </c>
      <c r="I113" s="12" t="s">
        <v>48</v>
      </c>
      <c r="J113" s="14">
        <v>7</v>
      </c>
      <c r="K113" s="15" t="s">
        <v>13</v>
      </c>
      <c r="L113" s="16">
        <v>0</v>
      </c>
      <c r="M113" s="17" t="s">
        <v>14</v>
      </c>
      <c r="N113" s="17">
        <v>13</v>
      </c>
      <c r="O113" s="17" t="s">
        <v>13</v>
      </c>
      <c r="P113" s="18">
        <v>0</v>
      </c>
      <c r="Q113" s="19"/>
      <c r="R113" s="18"/>
      <c r="S113" s="18"/>
      <c r="T113" s="18"/>
      <c r="U113" s="20"/>
      <c r="V113" s="18"/>
      <c r="W113" s="21"/>
      <c r="X113" s="22" t="s">
        <v>1092</v>
      </c>
      <c r="Y113" s="106" t="s">
        <v>16</v>
      </c>
      <c r="Z113" s="47">
        <v>133</v>
      </c>
    </row>
    <row r="114" spans="1:26" ht="18" customHeight="1">
      <c r="A114" s="44">
        <f>VLOOKUP(Z114,貼付け!A:C,2,0)</f>
        <v>2683</v>
      </c>
      <c r="B114" s="10" t="s">
        <v>511</v>
      </c>
      <c r="C114" s="10" t="s">
        <v>746</v>
      </c>
      <c r="D114" s="10" t="s">
        <v>47</v>
      </c>
      <c r="E114" s="11" t="s">
        <v>2472</v>
      </c>
      <c r="F114" s="11" t="s">
        <v>52</v>
      </c>
      <c r="G114" s="12" t="s">
        <v>15</v>
      </c>
      <c r="H114" s="114" t="s">
        <v>17</v>
      </c>
      <c r="I114" s="12" t="s">
        <v>747</v>
      </c>
      <c r="J114" s="14">
        <v>12</v>
      </c>
      <c r="K114" s="15" t="s">
        <v>13</v>
      </c>
      <c r="L114" s="16">
        <v>0</v>
      </c>
      <c r="M114" s="17" t="s">
        <v>14</v>
      </c>
      <c r="N114" s="17">
        <v>18</v>
      </c>
      <c r="O114" s="17" t="s">
        <v>13</v>
      </c>
      <c r="P114" s="18">
        <v>0</v>
      </c>
      <c r="Q114" s="19">
        <v>18</v>
      </c>
      <c r="R114" s="18" t="s">
        <v>13</v>
      </c>
      <c r="S114" s="18">
        <v>30</v>
      </c>
      <c r="T114" s="18" t="s">
        <v>14</v>
      </c>
      <c r="U114" s="20">
        <v>22</v>
      </c>
      <c r="V114" s="18" t="s">
        <v>13</v>
      </c>
      <c r="W114" s="21">
        <v>30</v>
      </c>
      <c r="X114" s="22"/>
      <c r="Y114" s="106" t="s">
        <v>2658</v>
      </c>
      <c r="Z114" s="47">
        <v>135</v>
      </c>
    </row>
    <row r="115" spans="1:26" ht="18" customHeight="1">
      <c r="A115" s="44">
        <f>VLOOKUP(Z115,貼付け!A:C,2,0)</f>
        <v>2623</v>
      </c>
      <c r="B115" s="10" t="s">
        <v>507</v>
      </c>
      <c r="C115" s="10" t="s">
        <v>46</v>
      </c>
      <c r="D115" s="10" t="s">
        <v>47</v>
      </c>
      <c r="E115" s="11" t="s">
        <v>743</v>
      </c>
      <c r="F115" s="11" t="s">
        <v>20</v>
      </c>
      <c r="G115" s="12" t="s">
        <v>12</v>
      </c>
      <c r="H115" s="114" t="s">
        <v>16</v>
      </c>
      <c r="I115" s="12" t="s">
        <v>744</v>
      </c>
      <c r="J115" s="14">
        <v>8</v>
      </c>
      <c r="K115" s="15" t="s">
        <v>13</v>
      </c>
      <c r="L115" s="16">
        <v>0</v>
      </c>
      <c r="M115" s="17" t="s">
        <v>14</v>
      </c>
      <c r="N115" s="17">
        <v>13</v>
      </c>
      <c r="O115" s="17" t="s">
        <v>13</v>
      </c>
      <c r="P115" s="18">
        <v>0</v>
      </c>
      <c r="Q115" s="19"/>
      <c r="R115" s="18"/>
      <c r="S115" s="18"/>
      <c r="T115" s="18"/>
      <c r="U115" s="20"/>
      <c r="V115" s="18"/>
      <c r="W115" s="21"/>
      <c r="X115" s="22" t="s">
        <v>745</v>
      </c>
      <c r="Y115" s="106" t="s">
        <v>2996</v>
      </c>
      <c r="Z115" s="47">
        <v>136</v>
      </c>
    </row>
    <row r="116" spans="1:26" ht="18" customHeight="1">
      <c r="A116" s="44">
        <f>VLOOKUP(Z116,貼付け!A:C,2,0)</f>
        <v>310</v>
      </c>
      <c r="B116" s="10" t="s">
        <v>475</v>
      </c>
      <c r="C116" s="10" t="s">
        <v>718</v>
      </c>
      <c r="D116" s="10" t="s">
        <v>47</v>
      </c>
      <c r="E116" s="11" t="s">
        <v>2512</v>
      </c>
      <c r="F116" s="11" t="s">
        <v>20</v>
      </c>
      <c r="G116" s="12" t="s">
        <v>12</v>
      </c>
      <c r="H116" s="114" t="s">
        <v>16</v>
      </c>
      <c r="I116" s="12" t="s">
        <v>719</v>
      </c>
      <c r="J116" s="14">
        <v>8</v>
      </c>
      <c r="K116" s="15" t="s">
        <v>13</v>
      </c>
      <c r="L116" s="16">
        <v>30</v>
      </c>
      <c r="M116" s="17" t="s">
        <v>14</v>
      </c>
      <c r="N116" s="17">
        <v>13</v>
      </c>
      <c r="O116" s="17" t="s">
        <v>13</v>
      </c>
      <c r="P116" s="18">
        <v>0</v>
      </c>
      <c r="Q116" s="19"/>
      <c r="R116" s="18"/>
      <c r="S116" s="18"/>
      <c r="T116" s="18"/>
      <c r="U116" s="20"/>
      <c r="V116" s="18"/>
      <c r="W116" s="21"/>
      <c r="X116" s="22"/>
      <c r="Y116" s="106" t="s">
        <v>1091</v>
      </c>
      <c r="Z116" s="47">
        <v>177</v>
      </c>
    </row>
    <row r="117" spans="1:26" ht="18" customHeight="1">
      <c r="A117" s="44">
        <f>VLOOKUP(Z117,貼付け!A:C,2,0)</f>
        <v>1949</v>
      </c>
      <c r="B117" s="10" t="s">
        <v>90</v>
      </c>
      <c r="C117" s="10" t="s">
        <v>91</v>
      </c>
      <c r="D117" s="10" t="s">
        <v>47</v>
      </c>
      <c r="E117" s="11" t="s">
        <v>92</v>
      </c>
      <c r="F117" s="11" t="s">
        <v>29</v>
      </c>
      <c r="G117" s="12" t="s">
        <v>12</v>
      </c>
      <c r="H117" s="114" t="s">
        <v>16</v>
      </c>
      <c r="I117" s="111" t="s">
        <v>600</v>
      </c>
      <c r="J117" s="14">
        <v>9</v>
      </c>
      <c r="K117" s="15" t="s">
        <v>13</v>
      </c>
      <c r="L117" s="16">
        <v>0</v>
      </c>
      <c r="M117" s="17" t="s">
        <v>14</v>
      </c>
      <c r="N117" s="17">
        <v>12</v>
      </c>
      <c r="O117" s="17" t="s">
        <v>13</v>
      </c>
      <c r="P117" s="18">
        <v>0</v>
      </c>
      <c r="Q117" s="19"/>
      <c r="R117" s="18"/>
      <c r="S117" s="18"/>
      <c r="T117" s="18"/>
      <c r="U117" s="20"/>
      <c r="V117" s="18"/>
      <c r="W117" s="21"/>
      <c r="X117" s="22"/>
      <c r="Y117" s="106" t="s">
        <v>16</v>
      </c>
      <c r="Z117" s="47">
        <v>183</v>
      </c>
    </row>
    <row r="118" spans="1:26" ht="18" customHeight="1">
      <c r="A118" s="44">
        <f>VLOOKUP(Z118,貼付け!A:C,2,0)</f>
        <v>3090</v>
      </c>
      <c r="B118" s="10" t="s">
        <v>2287</v>
      </c>
      <c r="C118" s="10" t="s">
        <v>746</v>
      </c>
      <c r="D118" s="10" t="s">
        <v>47</v>
      </c>
      <c r="E118" s="11" t="s">
        <v>2533</v>
      </c>
      <c r="F118" s="11" t="s">
        <v>39</v>
      </c>
      <c r="G118" s="12" t="s">
        <v>12</v>
      </c>
      <c r="H118" s="114" t="s">
        <v>16</v>
      </c>
      <c r="I118" s="12" t="s">
        <v>2534</v>
      </c>
      <c r="J118" s="14">
        <v>10</v>
      </c>
      <c r="K118" s="15" t="s">
        <v>13</v>
      </c>
      <c r="L118" s="16">
        <v>0</v>
      </c>
      <c r="M118" s="17" t="s">
        <v>14</v>
      </c>
      <c r="N118" s="17">
        <v>16</v>
      </c>
      <c r="O118" s="17" t="s">
        <v>13</v>
      </c>
      <c r="P118" s="18">
        <v>0</v>
      </c>
      <c r="Q118" s="19"/>
      <c r="R118" s="18"/>
      <c r="S118" s="18"/>
      <c r="T118" s="18"/>
      <c r="U118" s="20"/>
      <c r="V118" s="18"/>
      <c r="W118" s="21"/>
      <c r="X118" s="22" t="s">
        <v>2535</v>
      </c>
      <c r="Y118" s="106" t="s">
        <v>2834</v>
      </c>
      <c r="Z118" s="47">
        <v>198</v>
      </c>
    </row>
    <row r="119" spans="1:26" ht="18" customHeight="1">
      <c r="A119" s="44">
        <f>VLOOKUP(Z119,貼付け!A:C,2,0)</f>
        <v>1599</v>
      </c>
      <c r="B119" s="10" t="s">
        <v>537</v>
      </c>
      <c r="C119" s="10" t="s">
        <v>182</v>
      </c>
      <c r="D119" s="10" t="s">
        <v>47</v>
      </c>
      <c r="E119" s="11" t="s">
        <v>2537</v>
      </c>
      <c r="F119" s="11" t="s">
        <v>20</v>
      </c>
      <c r="G119" s="12" t="s">
        <v>12</v>
      </c>
      <c r="H119" s="114" t="s">
        <v>16</v>
      </c>
      <c r="I119" s="12" t="s">
        <v>878</v>
      </c>
      <c r="J119" s="14"/>
      <c r="K119" s="15"/>
      <c r="L119" s="16"/>
      <c r="M119" s="17"/>
      <c r="N119" s="17"/>
      <c r="O119" s="17"/>
      <c r="P119" s="18"/>
      <c r="Q119" s="19">
        <v>15</v>
      </c>
      <c r="R119" s="18" t="s">
        <v>13</v>
      </c>
      <c r="S119" s="18">
        <v>0</v>
      </c>
      <c r="T119" s="18" t="s">
        <v>14</v>
      </c>
      <c r="U119" s="20">
        <v>16</v>
      </c>
      <c r="V119" s="18" t="s">
        <v>13</v>
      </c>
      <c r="W119" s="21">
        <v>0</v>
      </c>
      <c r="X119" s="22"/>
      <c r="Y119" s="106" t="s">
        <v>2538</v>
      </c>
      <c r="Z119" s="47">
        <v>201</v>
      </c>
    </row>
    <row r="120" spans="1:26" ht="18" customHeight="1">
      <c r="A120" s="44">
        <f>VLOOKUP(Z120,貼付け!A:C,2,0)</f>
        <v>2983</v>
      </c>
      <c r="B120" s="10" t="s">
        <v>1936</v>
      </c>
      <c r="C120" s="10" t="s">
        <v>1005</v>
      </c>
      <c r="D120" s="10" t="s">
        <v>47</v>
      </c>
      <c r="E120" s="11" t="s">
        <v>2543</v>
      </c>
      <c r="F120" s="11" t="s">
        <v>20</v>
      </c>
      <c r="G120" s="12" t="s">
        <v>12</v>
      </c>
      <c r="H120" s="114" t="s">
        <v>16</v>
      </c>
      <c r="I120" s="12" t="s">
        <v>1941</v>
      </c>
      <c r="J120" s="14">
        <v>9</v>
      </c>
      <c r="K120" s="15" t="s">
        <v>13</v>
      </c>
      <c r="L120" s="16">
        <v>0</v>
      </c>
      <c r="M120" s="17" t="s">
        <v>14</v>
      </c>
      <c r="N120" s="17">
        <v>10</v>
      </c>
      <c r="O120" s="17" t="s">
        <v>13</v>
      </c>
      <c r="P120" s="18">
        <v>0</v>
      </c>
      <c r="Q120" s="19"/>
      <c r="R120" s="18"/>
      <c r="S120" s="18"/>
      <c r="T120" s="18"/>
      <c r="U120" s="20"/>
      <c r="V120" s="18"/>
      <c r="W120" s="21"/>
      <c r="X120" s="22" t="s">
        <v>2227</v>
      </c>
      <c r="Y120" s="106" t="s">
        <v>2544</v>
      </c>
      <c r="Z120" s="47">
        <v>205</v>
      </c>
    </row>
    <row r="121" spans="1:26" ht="18" customHeight="1">
      <c r="A121" s="44">
        <f>VLOOKUP(Z121,貼付け!A:C,2,0)</f>
        <v>1161</v>
      </c>
      <c r="B121" s="10" t="s">
        <v>1048</v>
      </c>
      <c r="C121" s="10" t="s">
        <v>808</v>
      </c>
      <c r="D121" s="10" t="s">
        <v>47</v>
      </c>
      <c r="E121" s="11" t="s">
        <v>1049</v>
      </c>
      <c r="F121" s="11" t="s">
        <v>20</v>
      </c>
      <c r="G121" s="12" t="s">
        <v>12</v>
      </c>
      <c r="H121" s="114" t="s">
        <v>16</v>
      </c>
      <c r="I121" s="12" t="s">
        <v>1050</v>
      </c>
      <c r="J121" s="14"/>
      <c r="K121" s="15"/>
      <c r="L121" s="16"/>
      <c r="M121" s="17"/>
      <c r="N121" s="17"/>
      <c r="O121" s="17"/>
      <c r="P121" s="18"/>
      <c r="Q121" s="19">
        <v>17</v>
      </c>
      <c r="R121" s="18" t="s">
        <v>13</v>
      </c>
      <c r="S121" s="18">
        <v>0</v>
      </c>
      <c r="T121" s="18" t="s">
        <v>14</v>
      </c>
      <c r="U121" s="20">
        <v>18</v>
      </c>
      <c r="V121" s="18" t="s">
        <v>13</v>
      </c>
      <c r="W121" s="21">
        <v>0</v>
      </c>
      <c r="X121" s="22"/>
      <c r="Y121" s="106" t="s">
        <v>2671</v>
      </c>
      <c r="Z121" s="47">
        <v>207</v>
      </c>
    </row>
    <row r="122" spans="1:26" ht="18" customHeight="1">
      <c r="A122" s="44">
        <f>VLOOKUP(Z122,貼付け!A:C,2,0)</f>
        <v>3111</v>
      </c>
      <c r="B122" s="10" t="s">
        <v>2560</v>
      </c>
      <c r="C122" s="10" t="s">
        <v>182</v>
      </c>
      <c r="D122" s="10" t="s">
        <v>47</v>
      </c>
      <c r="E122" s="11" t="s">
        <v>2561</v>
      </c>
      <c r="F122" s="11" t="s">
        <v>20</v>
      </c>
      <c r="G122" s="12" t="s">
        <v>12</v>
      </c>
      <c r="H122" s="114" t="s">
        <v>16</v>
      </c>
      <c r="I122" s="12" t="s">
        <v>2312</v>
      </c>
      <c r="J122" s="14">
        <v>10</v>
      </c>
      <c r="K122" s="15" t="s">
        <v>13</v>
      </c>
      <c r="L122" s="16">
        <v>0</v>
      </c>
      <c r="M122" s="17" t="s">
        <v>14</v>
      </c>
      <c r="N122" s="17">
        <v>16</v>
      </c>
      <c r="O122" s="17" t="s">
        <v>13</v>
      </c>
      <c r="P122" s="18">
        <v>0</v>
      </c>
      <c r="Q122" s="19"/>
      <c r="R122" s="18"/>
      <c r="S122" s="18"/>
      <c r="T122" s="18"/>
      <c r="U122" s="20"/>
      <c r="V122" s="18"/>
      <c r="W122" s="21"/>
      <c r="X122" s="22" t="s">
        <v>2313</v>
      </c>
      <c r="Y122" s="106" t="s">
        <v>2562</v>
      </c>
      <c r="Z122" s="47">
        <v>221</v>
      </c>
    </row>
    <row r="123" spans="1:26" ht="18" customHeight="1">
      <c r="A123" s="44">
        <f>VLOOKUP(Z123,貼付け!A:C,2,0)</f>
        <v>1710</v>
      </c>
      <c r="B123" s="10" t="s">
        <v>496</v>
      </c>
      <c r="C123" s="10" t="s">
        <v>808</v>
      </c>
      <c r="D123" s="10" t="s">
        <v>47</v>
      </c>
      <c r="E123" s="11" t="s">
        <v>2569</v>
      </c>
      <c r="F123" s="11" t="s">
        <v>20</v>
      </c>
      <c r="G123" s="12" t="s">
        <v>12</v>
      </c>
      <c r="H123" s="114" t="s">
        <v>16</v>
      </c>
      <c r="I123" s="12" t="s">
        <v>809</v>
      </c>
      <c r="J123" s="14">
        <v>9</v>
      </c>
      <c r="K123" s="15" t="s">
        <v>13</v>
      </c>
      <c r="L123" s="16">
        <v>30</v>
      </c>
      <c r="M123" s="17" t="s">
        <v>14</v>
      </c>
      <c r="N123" s="17">
        <v>10</v>
      </c>
      <c r="O123" s="17" t="s">
        <v>13</v>
      </c>
      <c r="P123" s="18">
        <v>30</v>
      </c>
      <c r="Q123" s="19"/>
      <c r="R123" s="18"/>
      <c r="S123" s="18"/>
      <c r="T123" s="18"/>
      <c r="U123" s="20"/>
      <c r="V123" s="18"/>
      <c r="W123" s="21"/>
      <c r="X123" s="22" t="s">
        <v>810</v>
      </c>
      <c r="Y123" s="106" t="s">
        <v>2570</v>
      </c>
      <c r="Z123" s="47">
        <v>229</v>
      </c>
    </row>
    <row r="124" spans="1:26" ht="18" customHeight="1">
      <c r="A124" s="44">
        <f>VLOOKUP(Z124,貼付け!A:C,2,0)</f>
        <v>315</v>
      </c>
      <c r="B124" s="10" t="s">
        <v>545</v>
      </c>
      <c r="C124" s="10" t="s">
        <v>900</v>
      </c>
      <c r="D124" s="10" t="s">
        <v>47</v>
      </c>
      <c r="E124" s="11" t="s">
        <v>2592</v>
      </c>
      <c r="F124" s="11" t="s">
        <v>52</v>
      </c>
      <c r="G124" s="12" t="s">
        <v>12</v>
      </c>
      <c r="H124" s="114" t="s">
        <v>16</v>
      </c>
      <c r="I124" s="12" t="s">
        <v>2593</v>
      </c>
      <c r="J124" s="14"/>
      <c r="K124" s="15"/>
      <c r="L124" s="16"/>
      <c r="M124" s="17"/>
      <c r="N124" s="17"/>
      <c r="O124" s="17"/>
      <c r="P124" s="18"/>
      <c r="Q124" s="19">
        <v>12</v>
      </c>
      <c r="R124" s="18" t="s">
        <v>13</v>
      </c>
      <c r="S124" s="18">
        <v>0</v>
      </c>
      <c r="T124" s="18" t="s">
        <v>14</v>
      </c>
      <c r="U124" s="20">
        <v>18</v>
      </c>
      <c r="V124" s="18" t="s">
        <v>13</v>
      </c>
      <c r="W124" s="21">
        <v>0</v>
      </c>
      <c r="X124" s="22" t="s">
        <v>2594</v>
      </c>
      <c r="Y124" s="106" t="s">
        <v>16</v>
      </c>
      <c r="Z124" s="47">
        <v>249</v>
      </c>
    </row>
    <row r="125" spans="1:26" ht="18" customHeight="1">
      <c r="A125" s="44">
        <f>VLOOKUP(Z125,貼付け!A:C,2,0)</f>
        <v>2754</v>
      </c>
      <c r="B125" s="10" t="s">
        <v>528</v>
      </c>
      <c r="C125" s="10" t="s">
        <v>876</v>
      </c>
      <c r="D125" s="10" t="s">
        <v>47</v>
      </c>
      <c r="E125" s="11" t="s">
        <v>1052</v>
      </c>
      <c r="F125" s="11" t="s">
        <v>20</v>
      </c>
      <c r="G125" s="12" t="s">
        <v>12</v>
      </c>
      <c r="H125" s="114" t="s">
        <v>16</v>
      </c>
      <c r="I125" s="12" t="s">
        <v>877</v>
      </c>
      <c r="J125" s="14">
        <v>8</v>
      </c>
      <c r="K125" s="15" t="s">
        <v>13</v>
      </c>
      <c r="L125" s="16">
        <v>0</v>
      </c>
      <c r="M125" s="17" t="s">
        <v>14</v>
      </c>
      <c r="N125" s="17">
        <v>15</v>
      </c>
      <c r="O125" s="17" t="s">
        <v>13</v>
      </c>
      <c r="P125" s="18">
        <v>0</v>
      </c>
      <c r="Q125" s="19"/>
      <c r="R125" s="18"/>
      <c r="S125" s="18"/>
      <c r="T125" s="18"/>
      <c r="U125" s="20"/>
      <c r="V125" s="18"/>
      <c r="W125" s="21"/>
      <c r="X125" s="22"/>
      <c r="Y125" s="106" t="s">
        <v>16</v>
      </c>
      <c r="Z125" s="47">
        <v>338</v>
      </c>
    </row>
    <row r="126" spans="1:26" ht="18" customHeight="1">
      <c r="A126" s="44">
        <f>VLOOKUP(Z126,貼付け!A:C,2,0)</f>
        <v>3136</v>
      </c>
      <c r="B126" s="10" t="s">
        <v>2950</v>
      </c>
      <c r="C126" s="10" t="s">
        <v>187</v>
      </c>
      <c r="D126" s="10" t="s">
        <v>47</v>
      </c>
      <c r="E126" s="11" t="s">
        <v>2951</v>
      </c>
      <c r="F126" s="11" t="s">
        <v>29</v>
      </c>
      <c r="G126" s="12" t="s">
        <v>12</v>
      </c>
      <c r="H126" s="114" t="s">
        <v>16</v>
      </c>
      <c r="I126" s="12" t="s">
        <v>2952</v>
      </c>
      <c r="J126" s="14">
        <v>9</v>
      </c>
      <c r="K126" s="15" t="s">
        <v>13</v>
      </c>
      <c r="L126" s="16">
        <v>0</v>
      </c>
      <c r="M126" s="17" t="s">
        <v>14</v>
      </c>
      <c r="N126" s="17">
        <v>13</v>
      </c>
      <c r="O126" s="17" t="s">
        <v>13</v>
      </c>
      <c r="P126" s="18">
        <v>0</v>
      </c>
      <c r="Q126" s="19"/>
      <c r="R126" s="18"/>
      <c r="S126" s="18"/>
      <c r="T126" s="18"/>
      <c r="U126" s="20"/>
      <c r="V126" s="18"/>
      <c r="W126" s="21"/>
      <c r="X126" s="22"/>
      <c r="Y126" s="106" t="s">
        <v>16</v>
      </c>
      <c r="Z126" s="47">
        <v>347</v>
      </c>
    </row>
    <row r="127" spans="1:26" ht="18" customHeight="1">
      <c r="A127" s="44">
        <f>VLOOKUP(Z127,貼付け!A:C,2,0)</f>
        <v>376</v>
      </c>
      <c r="B127" s="10" t="s">
        <v>118</v>
      </c>
      <c r="C127" s="10" t="s">
        <v>119</v>
      </c>
      <c r="D127" s="10" t="s">
        <v>87</v>
      </c>
      <c r="E127" s="11" t="s">
        <v>120</v>
      </c>
      <c r="F127" s="11" t="s">
        <v>78</v>
      </c>
      <c r="G127" s="12" t="s">
        <v>12</v>
      </c>
      <c r="H127" s="114" t="s">
        <v>16</v>
      </c>
      <c r="I127" s="12" t="s">
        <v>1094</v>
      </c>
      <c r="J127" s="14">
        <v>9</v>
      </c>
      <c r="K127" s="15" t="s">
        <v>13</v>
      </c>
      <c r="L127" s="16">
        <v>0</v>
      </c>
      <c r="M127" s="17" t="s">
        <v>14</v>
      </c>
      <c r="N127" s="17">
        <v>12</v>
      </c>
      <c r="O127" s="17" t="s">
        <v>13</v>
      </c>
      <c r="P127" s="18">
        <v>0</v>
      </c>
      <c r="Q127" s="19">
        <v>12</v>
      </c>
      <c r="R127" s="18" t="s">
        <v>13</v>
      </c>
      <c r="S127" s="18">
        <v>0</v>
      </c>
      <c r="T127" s="18" t="s">
        <v>14</v>
      </c>
      <c r="U127" s="20">
        <v>21</v>
      </c>
      <c r="V127" s="18" t="s">
        <v>13</v>
      </c>
      <c r="W127" s="21">
        <v>0</v>
      </c>
      <c r="X127" s="22"/>
      <c r="Y127" s="106" t="s">
        <v>16</v>
      </c>
      <c r="Z127" s="47">
        <v>60</v>
      </c>
    </row>
    <row r="128" spans="1:26" ht="18" customHeight="1">
      <c r="A128" s="44">
        <f>VLOOKUP(Z128,貼付け!A:C,2,0)</f>
        <v>815</v>
      </c>
      <c r="B128" s="10" t="s">
        <v>484</v>
      </c>
      <c r="C128" s="10" t="s">
        <v>673</v>
      </c>
      <c r="D128" s="10" t="s">
        <v>87</v>
      </c>
      <c r="E128" s="11" t="s">
        <v>674</v>
      </c>
      <c r="F128" s="11" t="s">
        <v>20</v>
      </c>
      <c r="G128" s="12" t="s">
        <v>12</v>
      </c>
      <c r="H128" s="114" t="s">
        <v>16</v>
      </c>
      <c r="I128" s="12" t="s">
        <v>675</v>
      </c>
      <c r="J128" s="14">
        <v>9</v>
      </c>
      <c r="K128" s="15" t="s">
        <v>13</v>
      </c>
      <c r="L128" s="16">
        <v>0</v>
      </c>
      <c r="M128" s="17" t="s">
        <v>14</v>
      </c>
      <c r="N128" s="17">
        <v>12</v>
      </c>
      <c r="O128" s="17" t="s">
        <v>13</v>
      </c>
      <c r="P128" s="18">
        <v>0</v>
      </c>
      <c r="Q128" s="19">
        <v>12</v>
      </c>
      <c r="R128" s="18" t="s">
        <v>13</v>
      </c>
      <c r="S128" s="18">
        <v>0</v>
      </c>
      <c r="T128" s="18" t="s">
        <v>14</v>
      </c>
      <c r="U128" s="20">
        <v>15</v>
      </c>
      <c r="V128" s="18" t="s">
        <v>13</v>
      </c>
      <c r="W128" s="21">
        <v>0</v>
      </c>
      <c r="X128" s="22" t="s">
        <v>1093</v>
      </c>
      <c r="Y128" s="106" t="s">
        <v>676</v>
      </c>
      <c r="Z128" s="47">
        <v>82</v>
      </c>
    </row>
    <row r="129" spans="1:26" ht="18" customHeight="1">
      <c r="A129" s="44">
        <f>VLOOKUP(Z129,貼付け!A:C,2,0)</f>
        <v>385</v>
      </c>
      <c r="B129" s="10" t="s">
        <v>242</v>
      </c>
      <c r="C129" s="10" t="s">
        <v>243</v>
      </c>
      <c r="D129" s="10" t="s">
        <v>87</v>
      </c>
      <c r="E129" s="11" t="s">
        <v>244</v>
      </c>
      <c r="F129" s="11" t="s">
        <v>20</v>
      </c>
      <c r="G129" s="12" t="s">
        <v>12</v>
      </c>
      <c r="H129" s="114" t="s">
        <v>16</v>
      </c>
      <c r="I129" s="12" t="s">
        <v>245</v>
      </c>
      <c r="J129" s="14">
        <v>8</v>
      </c>
      <c r="K129" s="15" t="s">
        <v>13</v>
      </c>
      <c r="L129" s="16">
        <v>30</v>
      </c>
      <c r="M129" s="17" t="s">
        <v>14</v>
      </c>
      <c r="N129" s="17">
        <v>14</v>
      </c>
      <c r="O129" s="17" t="s">
        <v>13</v>
      </c>
      <c r="P129" s="18">
        <v>30</v>
      </c>
      <c r="Q129" s="19"/>
      <c r="R129" s="18"/>
      <c r="S129" s="18"/>
      <c r="T129" s="18"/>
      <c r="U129" s="20"/>
      <c r="V129" s="18"/>
      <c r="W129" s="21"/>
      <c r="X129" s="22" t="s">
        <v>604</v>
      </c>
      <c r="Y129" s="106" t="s">
        <v>1054</v>
      </c>
      <c r="Z129" s="47">
        <v>237</v>
      </c>
    </row>
    <row r="130" spans="1:26" ht="18" customHeight="1">
      <c r="A130" s="44">
        <f>VLOOKUP(Z130,貼付け!A:C,2,0)</f>
        <v>1236</v>
      </c>
      <c r="B130" s="10" t="s">
        <v>433</v>
      </c>
      <c r="C130" s="10" t="s">
        <v>434</v>
      </c>
      <c r="D130" s="10" t="s">
        <v>76</v>
      </c>
      <c r="E130" s="11" t="s">
        <v>435</v>
      </c>
      <c r="F130" s="11" t="s">
        <v>20</v>
      </c>
      <c r="G130" s="12" t="s">
        <v>12</v>
      </c>
      <c r="H130" s="114" t="s">
        <v>16</v>
      </c>
      <c r="I130" s="12" t="s">
        <v>436</v>
      </c>
      <c r="J130" s="14">
        <v>9</v>
      </c>
      <c r="K130" s="15" t="s">
        <v>13</v>
      </c>
      <c r="L130" s="16">
        <v>0</v>
      </c>
      <c r="M130" s="17" t="s">
        <v>14</v>
      </c>
      <c r="N130" s="17">
        <v>12</v>
      </c>
      <c r="O130" s="17" t="s">
        <v>13</v>
      </c>
      <c r="P130" s="18">
        <v>0</v>
      </c>
      <c r="Q130" s="19">
        <v>12</v>
      </c>
      <c r="R130" s="18" t="s">
        <v>13</v>
      </c>
      <c r="S130" s="18">
        <v>0</v>
      </c>
      <c r="T130" s="18" t="s">
        <v>14</v>
      </c>
      <c r="U130" s="20">
        <v>15</v>
      </c>
      <c r="V130" s="18" t="s">
        <v>13</v>
      </c>
      <c r="W130" s="21">
        <v>0</v>
      </c>
      <c r="X130" s="22" t="s">
        <v>606</v>
      </c>
      <c r="Y130" s="106" t="s">
        <v>2376</v>
      </c>
      <c r="Z130" s="47">
        <v>37</v>
      </c>
    </row>
    <row r="131" spans="1:26" ht="18" customHeight="1">
      <c r="A131" s="44">
        <f>VLOOKUP(Z131,貼付け!A:C,2,0)</f>
        <v>89</v>
      </c>
      <c r="B131" s="10" t="s">
        <v>2248</v>
      </c>
      <c r="C131" s="10" t="s">
        <v>75</v>
      </c>
      <c r="D131" s="10" t="s">
        <v>76</v>
      </c>
      <c r="E131" s="11" t="s">
        <v>77</v>
      </c>
      <c r="F131" s="11" t="s">
        <v>78</v>
      </c>
      <c r="G131" s="12" t="s">
        <v>12</v>
      </c>
      <c r="H131" s="114" t="s">
        <v>16</v>
      </c>
      <c r="I131" s="111" t="s">
        <v>2504</v>
      </c>
      <c r="J131" s="14">
        <v>9</v>
      </c>
      <c r="K131" s="15" t="s">
        <v>13</v>
      </c>
      <c r="L131" s="16">
        <v>0</v>
      </c>
      <c r="M131" s="17" t="s">
        <v>14</v>
      </c>
      <c r="N131" s="17">
        <v>12</v>
      </c>
      <c r="O131" s="17" t="s">
        <v>13</v>
      </c>
      <c r="P131" s="18">
        <v>0</v>
      </c>
      <c r="Q131" s="19">
        <v>12</v>
      </c>
      <c r="R131" s="18" t="s">
        <v>13</v>
      </c>
      <c r="S131" s="18">
        <v>0</v>
      </c>
      <c r="T131" s="18" t="s">
        <v>14</v>
      </c>
      <c r="U131" s="20">
        <v>17</v>
      </c>
      <c r="V131" s="18" t="s">
        <v>13</v>
      </c>
      <c r="W131" s="21">
        <v>0</v>
      </c>
      <c r="X131" s="22" t="s">
        <v>605</v>
      </c>
      <c r="Y131" s="106" t="s">
        <v>2505</v>
      </c>
      <c r="Z131" s="47">
        <v>167</v>
      </c>
    </row>
    <row r="132" spans="1:26" ht="18" customHeight="1">
      <c r="A132" s="44">
        <f>VLOOKUP(Z132,貼付け!A:C,2,0)</f>
        <v>3095</v>
      </c>
      <c r="B132" s="10" t="s">
        <v>2203</v>
      </c>
      <c r="C132" s="10" t="s">
        <v>2201</v>
      </c>
      <c r="D132" s="10" t="s">
        <v>159</v>
      </c>
      <c r="E132" s="11" t="s">
        <v>2202</v>
      </c>
      <c r="F132" s="11" t="s">
        <v>20</v>
      </c>
      <c r="G132" s="12" t="s">
        <v>12</v>
      </c>
      <c r="H132" s="114" t="s">
        <v>16</v>
      </c>
      <c r="I132" s="111" t="s">
        <v>2205</v>
      </c>
      <c r="J132" s="14">
        <v>9</v>
      </c>
      <c r="K132" s="15" t="s">
        <v>13</v>
      </c>
      <c r="L132" s="16">
        <v>0</v>
      </c>
      <c r="M132" s="17" t="s">
        <v>14</v>
      </c>
      <c r="N132" s="17">
        <v>15</v>
      </c>
      <c r="O132" s="17" t="s">
        <v>13</v>
      </c>
      <c r="P132" s="18">
        <v>30</v>
      </c>
      <c r="Q132" s="19"/>
      <c r="R132" s="18"/>
      <c r="S132" s="18"/>
      <c r="T132" s="18"/>
      <c r="U132" s="20"/>
      <c r="V132" s="18"/>
      <c r="W132" s="21"/>
      <c r="X132" s="22" t="s">
        <v>2341</v>
      </c>
      <c r="Y132" s="106" t="s">
        <v>2631</v>
      </c>
      <c r="Z132" s="47">
        <v>10</v>
      </c>
    </row>
    <row r="133" spans="1:26" ht="18" customHeight="1">
      <c r="A133" s="44">
        <f>VLOOKUP(Z133,貼付け!A:C,2,0)</f>
        <v>2069</v>
      </c>
      <c r="B133" s="10" t="s">
        <v>157</v>
      </c>
      <c r="C133" s="10" t="s">
        <v>158</v>
      </c>
      <c r="D133" s="10" t="s">
        <v>159</v>
      </c>
      <c r="E133" s="11" t="s">
        <v>160</v>
      </c>
      <c r="F133" s="11" t="s">
        <v>20</v>
      </c>
      <c r="G133" s="12" t="s">
        <v>12</v>
      </c>
      <c r="H133" s="114" t="s">
        <v>16</v>
      </c>
      <c r="I133" s="12" t="s">
        <v>161</v>
      </c>
      <c r="J133" s="14">
        <v>9</v>
      </c>
      <c r="K133" s="15" t="s">
        <v>13</v>
      </c>
      <c r="L133" s="16">
        <v>0</v>
      </c>
      <c r="M133" s="17" t="s">
        <v>14</v>
      </c>
      <c r="N133" s="17">
        <v>10</v>
      </c>
      <c r="O133" s="17" t="s">
        <v>13</v>
      </c>
      <c r="P133" s="18">
        <v>0</v>
      </c>
      <c r="Q133" s="19"/>
      <c r="R133" s="18"/>
      <c r="S133" s="18"/>
      <c r="T133" s="18"/>
      <c r="U133" s="20"/>
      <c r="V133" s="18"/>
      <c r="W133" s="21"/>
      <c r="X133" s="22"/>
      <c r="Y133" s="106" t="s">
        <v>2356</v>
      </c>
      <c r="Z133" s="47">
        <v>21</v>
      </c>
    </row>
    <row r="134" spans="1:26" ht="18" customHeight="1">
      <c r="A134" s="44">
        <f>VLOOKUP(Z134,貼付け!A:C,2,0)</f>
        <v>832</v>
      </c>
      <c r="B134" s="10" t="s">
        <v>179</v>
      </c>
      <c r="C134" s="10" t="s">
        <v>180</v>
      </c>
      <c r="D134" s="10" t="s">
        <v>159</v>
      </c>
      <c r="E134" s="11" t="s">
        <v>181</v>
      </c>
      <c r="F134" s="11" t="s">
        <v>20</v>
      </c>
      <c r="G134" s="12" t="s">
        <v>15</v>
      </c>
      <c r="H134" s="114" t="s">
        <v>17</v>
      </c>
      <c r="I134" s="12" t="s">
        <v>607</v>
      </c>
      <c r="J134" s="14">
        <v>10</v>
      </c>
      <c r="K134" s="15" t="s">
        <v>13</v>
      </c>
      <c r="L134" s="16">
        <v>0</v>
      </c>
      <c r="M134" s="17" t="s">
        <v>14</v>
      </c>
      <c r="N134" s="17">
        <v>12</v>
      </c>
      <c r="O134" s="17" t="s">
        <v>13</v>
      </c>
      <c r="P134" s="18">
        <v>0</v>
      </c>
      <c r="Q134" s="19">
        <v>12</v>
      </c>
      <c r="R134" s="18" t="s">
        <v>13</v>
      </c>
      <c r="S134" s="18">
        <v>0</v>
      </c>
      <c r="T134" s="18" t="s">
        <v>14</v>
      </c>
      <c r="U134" s="20">
        <v>16</v>
      </c>
      <c r="V134" s="18" t="s">
        <v>13</v>
      </c>
      <c r="W134" s="21">
        <v>0</v>
      </c>
      <c r="X134" s="22" t="s">
        <v>2370</v>
      </c>
      <c r="Y134" s="106" t="s">
        <v>2692</v>
      </c>
      <c r="Z134" s="47">
        <v>31</v>
      </c>
    </row>
    <row r="135" spans="1:26" ht="18" customHeight="1">
      <c r="A135" s="44">
        <f>VLOOKUP(Z135,貼付け!A:C,2,0)</f>
        <v>1899</v>
      </c>
      <c r="B135" s="10" t="s">
        <v>2133</v>
      </c>
      <c r="C135" s="10" t="s">
        <v>2131</v>
      </c>
      <c r="D135" s="10" t="s">
        <v>159</v>
      </c>
      <c r="E135" s="11" t="s">
        <v>2132</v>
      </c>
      <c r="F135" s="11" t="s">
        <v>20</v>
      </c>
      <c r="G135" s="12" t="s">
        <v>1084</v>
      </c>
      <c r="H135" s="115" t="s">
        <v>1120</v>
      </c>
      <c r="I135" s="12" t="s">
        <v>2135</v>
      </c>
      <c r="J135" s="14">
        <v>9</v>
      </c>
      <c r="K135" s="15" t="s">
        <v>13</v>
      </c>
      <c r="L135" s="16">
        <v>0</v>
      </c>
      <c r="M135" s="17" t="s">
        <v>14</v>
      </c>
      <c r="N135" s="17">
        <v>12</v>
      </c>
      <c r="O135" s="17" t="s">
        <v>13</v>
      </c>
      <c r="P135" s="18">
        <v>0</v>
      </c>
      <c r="Q135" s="19"/>
      <c r="R135" s="18"/>
      <c r="S135" s="18"/>
      <c r="T135" s="18"/>
      <c r="U135" s="20"/>
      <c r="V135" s="18"/>
      <c r="W135" s="21"/>
      <c r="X135" s="22"/>
      <c r="Y135" s="106" t="s">
        <v>16</v>
      </c>
      <c r="Z135" s="47">
        <v>55</v>
      </c>
    </row>
    <row r="136" spans="1:26" ht="18" customHeight="1">
      <c r="A136" s="44">
        <f>VLOOKUP(Z136,貼付け!A:C,2,0)</f>
        <v>2260</v>
      </c>
      <c r="B136" s="10" t="s">
        <v>559</v>
      </c>
      <c r="C136" s="10" t="s">
        <v>986</v>
      </c>
      <c r="D136" s="10" t="s">
        <v>159</v>
      </c>
      <c r="E136" s="11" t="s">
        <v>987</v>
      </c>
      <c r="F136" s="11" t="s">
        <v>20</v>
      </c>
      <c r="G136" s="12" t="s">
        <v>15</v>
      </c>
      <c r="H136" s="114" t="s">
        <v>17</v>
      </c>
      <c r="I136" s="12" t="s">
        <v>988</v>
      </c>
      <c r="J136" s="14"/>
      <c r="K136" s="15"/>
      <c r="L136" s="16"/>
      <c r="M136" s="17"/>
      <c r="N136" s="17"/>
      <c r="O136" s="17"/>
      <c r="P136" s="18"/>
      <c r="Q136" s="19">
        <v>15</v>
      </c>
      <c r="R136" s="18" t="s">
        <v>13</v>
      </c>
      <c r="S136" s="18">
        <v>0</v>
      </c>
      <c r="T136" s="18" t="s">
        <v>14</v>
      </c>
      <c r="U136" s="20">
        <v>18</v>
      </c>
      <c r="V136" s="18" t="s">
        <v>13</v>
      </c>
      <c r="W136" s="21">
        <v>0</v>
      </c>
      <c r="X136" s="22" t="s">
        <v>2597</v>
      </c>
      <c r="Y136" s="106" t="s">
        <v>1577</v>
      </c>
      <c r="Z136" s="47">
        <v>251</v>
      </c>
    </row>
    <row r="137" spans="1:26" ht="18" customHeight="1">
      <c r="A137" s="44">
        <f>VLOOKUP(Z137,貼付け!A:C,2,0)</f>
        <v>2171</v>
      </c>
      <c r="B137" s="10" t="s">
        <v>303</v>
      </c>
      <c r="C137" s="10" t="s">
        <v>304</v>
      </c>
      <c r="D137" s="10" t="s">
        <v>305</v>
      </c>
      <c r="E137" s="11" t="s">
        <v>306</v>
      </c>
      <c r="F137" s="11" t="s">
        <v>29</v>
      </c>
      <c r="G137" s="12" t="s">
        <v>12</v>
      </c>
      <c r="H137" s="114" t="s">
        <v>16</v>
      </c>
      <c r="I137" s="12" t="s">
        <v>307</v>
      </c>
      <c r="J137" s="14">
        <v>8</v>
      </c>
      <c r="K137" s="15" t="s">
        <v>13</v>
      </c>
      <c r="L137" s="16">
        <v>0</v>
      </c>
      <c r="M137" s="17" t="s">
        <v>14</v>
      </c>
      <c r="N137" s="17">
        <v>12</v>
      </c>
      <c r="O137" s="17" t="s">
        <v>13</v>
      </c>
      <c r="P137" s="18">
        <v>0</v>
      </c>
      <c r="Q137" s="19">
        <v>12</v>
      </c>
      <c r="R137" s="18" t="s">
        <v>13</v>
      </c>
      <c r="S137" s="18">
        <v>0</v>
      </c>
      <c r="T137" s="18" t="s">
        <v>14</v>
      </c>
      <c r="U137" s="20">
        <v>14</v>
      </c>
      <c r="V137" s="18" t="s">
        <v>13</v>
      </c>
      <c r="W137" s="21">
        <v>0</v>
      </c>
      <c r="X137" s="22"/>
      <c r="Y137" s="106" t="s">
        <v>2463</v>
      </c>
      <c r="Z137" s="47">
        <v>127</v>
      </c>
    </row>
    <row r="138" spans="1:26" ht="18" customHeight="1">
      <c r="A138" s="44">
        <f>VLOOKUP(Z138,貼付け!A:C,2,0)</f>
        <v>399</v>
      </c>
      <c r="B138" s="10" t="s">
        <v>451</v>
      </c>
      <c r="C138" s="10" t="s">
        <v>452</v>
      </c>
      <c r="D138" s="10" t="s">
        <v>305</v>
      </c>
      <c r="E138" s="11" t="s">
        <v>453</v>
      </c>
      <c r="F138" s="11" t="s">
        <v>39</v>
      </c>
      <c r="G138" s="12" t="s">
        <v>12</v>
      </c>
      <c r="H138" s="114" t="s">
        <v>16</v>
      </c>
      <c r="I138" s="12" t="s">
        <v>454</v>
      </c>
      <c r="J138" s="14">
        <v>9</v>
      </c>
      <c r="K138" s="15" t="s">
        <v>13</v>
      </c>
      <c r="L138" s="16">
        <v>0</v>
      </c>
      <c r="M138" s="17" t="s">
        <v>14</v>
      </c>
      <c r="N138" s="17">
        <v>12</v>
      </c>
      <c r="O138" s="17" t="s">
        <v>13</v>
      </c>
      <c r="P138" s="18">
        <v>0</v>
      </c>
      <c r="Q138" s="19"/>
      <c r="R138" s="18"/>
      <c r="S138" s="18"/>
      <c r="T138" s="18"/>
      <c r="U138" s="20"/>
      <c r="V138" s="18"/>
      <c r="W138" s="21"/>
      <c r="X138" s="22" t="s">
        <v>677</v>
      </c>
      <c r="Y138" s="106" t="s">
        <v>16</v>
      </c>
      <c r="Z138" s="47">
        <v>311</v>
      </c>
    </row>
    <row r="139" spans="1:26" ht="18" customHeight="1">
      <c r="A139" s="44">
        <f>VLOOKUP(Z139,貼付け!A:C,2,0)</f>
        <v>816</v>
      </c>
      <c r="B139" s="10" t="s">
        <v>539</v>
      </c>
      <c r="C139" s="10" t="s">
        <v>908</v>
      </c>
      <c r="D139" s="10" t="s">
        <v>173</v>
      </c>
      <c r="E139" s="11" t="s">
        <v>909</v>
      </c>
      <c r="F139" s="11" t="s">
        <v>20</v>
      </c>
      <c r="G139" s="12" t="s">
        <v>15</v>
      </c>
      <c r="H139" s="114" t="s">
        <v>17</v>
      </c>
      <c r="I139" s="12" t="s">
        <v>910</v>
      </c>
      <c r="J139" s="14">
        <v>9</v>
      </c>
      <c r="K139" s="15" t="s">
        <v>13</v>
      </c>
      <c r="L139" s="16">
        <v>0</v>
      </c>
      <c r="M139" s="17" t="s">
        <v>14</v>
      </c>
      <c r="N139" s="17">
        <v>12</v>
      </c>
      <c r="O139" s="17" t="s">
        <v>13</v>
      </c>
      <c r="P139" s="18">
        <v>0</v>
      </c>
      <c r="Q139" s="19">
        <v>13</v>
      </c>
      <c r="R139" s="18" t="s">
        <v>13</v>
      </c>
      <c r="S139" s="18">
        <v>0</v>
      </c>
      <c r="T139" s="18" t="s">
        <v>14</v>
      </c>
      <c r="U139" s="20">
        <v>16</v>
      </c>
      <c r="V139" s="18" t="s">
        <v>13</v>
      </c>
      <c r="W139" s="21">
        <v>0</v>
      </c>
      <c r="X139" s="22" t="s">
        <v>963</v>
      </c>
      <c r="Y139" s="106" t="s">
        <v>2367</v>
      </c>
      <c r="Z139" s="47">
        <v>28</v>
      </c>
    </row>
    <row r="140" spans="1:26" ht="18" customHeight="1">
      <c r="A140" s="44">
        <f>VLOOKUP(Z140,貼付け!A:C,2,0)</f>
        <v>818</v>
      </c>
      <c r="B140" s="10" t="s">
        <v>171</v>
      </c>
      <c r="C140" s="10" t="s">
        <v>172</v>
      </c>
      <c r="D140" s="10" t="s">
        <v>173</v>
      </c>
      <c r="E140" s="11" t="s">
        <v>174</v>
      </c>
      <c r="F140" s="11" t="s">
        <v>20</v>
      </c>
      <c r="G140" s="12" t="s">
        <v>15</v>
      </c>
      <c r="H140" s="114" t="s">
        <v>17</v>
      </c>
      <c r="I140" s="12" t="s">
        <v>608</v>
      </c>
      <c r="J140" s="14">
        <v>10</v>
      </c>
      <c r="K140" s="15" t="s">
        <v>13</v>
      </c>
      <c r="L140" s="16">
        <v>0</v>
      </c>
      <c r="M140" s="17" t="s">
        <v>14</v>
      </c>
      <c r="N140" s="17">
        <v>12</v>
      </c>
      <c r="O140" s="17" t="s">
        <v>13</v>
      </c>
      <c r="P140" s="18">
        <v>0</v>
      </c>
      <c r="Q140" s="19">
        <v>12</v>
      </c>
      <c r="R140" s="18" t="s">
        <v>13</v>
      </c>
      <c r="S140" s="18">
        <v>0</v>
      </c>
      <c r="T140" s="18" t="s">
        <v>14</v>
      </c>
      <c r="U140" s="20">
        <v>16</v>
      </c>
      <c r="V140" s="18" t="s">
        <v>13</v>
      </c>
      <c r="W140" s="21">
        <v>0</v>
      </c>
      <c r="X140" s="22"/>
      <c r="Y140" s="106" t="s">
        <v>2692</v>
      </c>
      <c r="Z140" s="47">
        <v>30</v>
      </c>
    </row>
    <row r="141" spans="1:26" ht="18" customHeight="1">
      <c r="A141" s="44">
        <f>VLOOKUP(Z141,貼付け!A:C,2,0)</f>
        <v>1522</v>
      </c>
      <c r="B141" s="10" t="s">
        <v>470</v>
      </c>
      <c r="C141" s="10" t="s">
        <v>853</v>
      </c>
      <c r="D141" s="10" t="s">
        <v>173</v>
      </c>
      <c r="E141" s="11" t="s">
        <v>854</v>
      </c>
      <c r="F141" s="11" t="s">
        <v>29</v>
      </c>
      <c r="G141" s="12" t="s">
        <v>12</v>
      </c>
      <c r="H141" s="114" t="s">
        <v>16</v>
      </c>
      <c r="I141" s="12" t="s">
        <v>855</v>
      </c>
      <c r="J141" s="14">
        <v>8</v>
      </c>
      <c r="K141" s="15" t="s">
        <v>13</v>
      </c>
      <c r="L141" s="16">
        <v>30</v>
      </c>
      <c r="M141" s="17" t="s">
        <v>14</v>
      </c>
      <c r="N141" s="17">
        <v>12</v>
      </c>
      <c r="O141" s="17" t="s">
        <v>13</v>
      </c>
      <c r="P141" s="18">
        <v>30</v>
      </c>
      <c r="Q141" s="19"/>
      <c r="R141" s="18"/>
      <c r="S141" s="18"/>
      <c r="T141" s="18"/>
      <c r="U141" s="20"/>
      <c r="V141" s="18"/>
      <c r="W141" s="21"/>
      <c r="X141" s="22" t="s">
        <v>2727</v>
      </c>
      <c r="Y141" s="106" t="s">
        <v>16</v>
      </c>
      <c r="Z141" s="47">
        <v>218</v>
      </c>
    </row>
    <row r="142" spans="1:26" ht="18" customHeight="1">
      <c r="A142" s="44">
        <f>VLOOKUP(Z142,貼付け!A:C,2,0)</f>
        <v>85</v>
      </c>
      <c r="B142" s="10" t="s">
        <v>488</v>
      </c>
      <c r="C142" s="10" t="s">
        <v>822</v>
      </c>
      <c r="D142" s="10" t="s">
        <v>56</v>
      </c>
      <c r="E142" s="11" t="s">
        <v>681</v>
      </c>
      <c r="F142" s="11" t="s">
        <v>52</v>
      </c>
      <c r="G142" s="12" t="s">
        <v>12</v>
      </c>
      <c r="H142" s="114" t="s">
        <v>16</v>
      </c>
      <c r="I142" s="12" t="s">
        <v>682</v>
      </c>
      <c r="J142" s="14">
        <v>9</v>
      </c>
      <c r="K142" s="15" t="s">
        <v>13</v>
      </c>
      <c r="L142" s="16">
        <v>0</v>
      </c>
      <c r="M142" s="17" t="s">
        <v>14</v>
      </c>
      <c r="N142" s="17">
        <v>12</v>
      </c>
      <c r="O142" s="17" t="s">
        <v>13</v>
      </c>
      <c r="P142" s="18">
        <v>0</v>
      </c>
      <c r="Q142" s="19">
        <v>12</v>
      </c>
      <c r="R142" s="18" t="s">
        <v>13</v>
      </c>
      <c r="S142" s="18">
        <v>0</v>
      </c>
      <c r="T142" s="18" t="s">
        <v>14</v>
      </c>
      <c r="U142" s="20">
        <v>15</v>
      </c>
      <c r="V142" s="18" t="s">
        <v>13</v>
      </c>
      <c r="W142" s="21">
        <v>0</v>
      </c>
      <c r="X142" s="22" t="s">
        <v>683</v>
      </c>
      <c r="Y142" s="106" t="s">
        <v>3081</v>
      </c>
      <c r="Z142" s="47">
        <v>99</v>
      </c>
    </row>
    <row r="143" spans="1:26" ht="18" customHeight="1">
      <c r="A143" s="44">
        <f>VLOOKUP(Z143,貼付け!A:C,2,0)</f>
        <v>1917</v>
      </c>
      <c r="B143" s="10" t="s">
        <v>509</v>
      </c>
      <c r="C143" s="10" t="s">
        <v>752</v>
      </c>
      <c r="D143" s="10" t="s">
        <v>56</v>
      </c>
      <c r="E143" s="11" t="s">
        <v>2488</v>
      </c>
      <c r="F143" s="11" t="s">
        <v>20</v>
      </c>
      <c r="G143" s="12" t="s">
        <v>12</v>
      </c>
      <c r="H143" s="114" t="s">
        <v>16</v>
      </c>
      <c r="I143" s="12" t="s">
        <v>753</v>
      </c>
      <c r="J143" s="14">
        <v>8</v>
      </c>
      <c r="K143" s="15" t="s">
        <v>13</v>
      </c>
      <c r="L143" s="16">
        <v>0</v>
      </c>
      <c r="M143" s="17" t="s">
        <v>14</v>
      </c>
      <c r="N143" s="17">
        <v>14</v>
      </c>
      <c r="O143" s="17" t="s">
        <v>13</v>
      </c>
      <c r="P143" s="18">
        <v>0</v>
      </c>
      <c r="Q143" s="19"/>
      <c r="R143" s="18"/>
      <c r="S143" s="18"/>
      <c r="T143" s="18"/>
      <c r="U143" s="20"/>
      <c r="V143" s="18"/>
      <c r="W143" s="21"/>
      <c r="X143" s="22" t="s">
        <v>2489</v>
      </c>
      <c r="Y143" s="106" t="s">
        <v>2745</v>
      </c>
      <c r="Z143" s="47">
        <v>154</v>
      </c>
    </row>
    <row r="144" spans="1:26" ht="18" customHeight="1">
      <c r="A144" s="44">
        <f>VLOOKUP(Z144,貼付け!A:C,2,0)</f>
        <v>990</v>
      </c>
      <c r="B144" s="10" t="s">
        <v>175</v>
      </c>
      <c r="C144" s="10" t="s">
        <v>176</v>
      </c>
      <c r="D144" s="10" t="s">
        <v>56</v>
      </c>
      <c r="E144" s="11" t="s">
        <v>177</v>
      </c>
      <c r="F144" s="11" t="s">
        <v>20</v>
      </c>
      <c r="G144" s="12" t="s">
        <v>12</v>
      </c>
      <c r="H144" s="114" t="s">
        <v>16</v>
      </c>
      <c r="I144" s="12" t="s">
        <v>178</v>
      </c>
      <c r="J144" s="14">
        <v>9</v>
      </c>
      <c r="K144" s="15" t="s">
        <v>13</v>
      </c>
      <c r="L144" s="16">
        <v>30</v>
      </c>
      <c r="M144" s="17" t="s">
        <v>14</v>
      </c>
      <c r="N144" s="17">
        <v>12</v>
      </c>
      <c r="O144" s="17" t="s">
        <v>13</v>
      </c>
      <c r="P144" s="18">
        <v>0</v>
      </c>
      <c r="Q144" s="19">
        <v>12</v>
      </c>
      <c r="R144" s="18" t="s">
        <v>13</v>
      </c>
      <c r="S144" s="18">
        <v>0</v>
      </c>
      <c r="T144" s="18" t="s">
        <v>14</v>
      </c>
      <c r="U144" s="20">
        <v>14</v>
      </c>
      <c r="V144" s="18" t="s">
        <v>13</v>
      </c>
      <c r="W144" s="21">
        <v>0</v>
      </c>
      <c r="X144" s="22" t="s">
        <v>609</v>
      </c>
      <c r="Y144" s="106" t="s">
        <v>2747</v>
      </c>
      <c r="Z144" s="47">
        <v>168</v>
      </c>
    </row>
    <row r="145" spans="1:26" ht="18" customHeight="1">
      <c r="A145" s="44">
        <f>VLOOKUP(Z145,貼付け!A:C,2,0)</f>
        <v>1930</v>
      </c>
      <c r="B145" s="10" t="s">
        <v>1055</v>
      </c>
      <c r="C145" s="10" t="s">
        <v>55</v>
      </c>
      <c r="D145" s="10" t="s">
        <v>56</v>
      </c>
      <c r="E145" s="11" t="s">
        <v>57</v>
      </c>
      <c r="F145" s="11" t="s">
        <v>20</v>
      </c>
      <c r="G145" s="12" t="s">
        <v>12</v>
      </c>
      <c r="H145" s="114" t="s">
        <v>16</v>
      </c>
      <c r="I145" s="12" t="s">
        <v>58</v>
      </c>
      <c r="J145" s="14"/>
      <c r="K145" s="15"/>
      <c r="L145" s="16"/>
      <c r="M145" s="17"/>
      <c r="N145" s="17"/>
      <c r="O145" s="17"/>
      <c r="P145" s="18"/>
      <c r="Q145" s="19">
        <v>12</v>
      </c>
      <c r="R145" s="18" t="s">
        <v>13</v>
      </c>
      <c r="S145" s="18">
        <v>0</v>
      </c>
      <c r="T145" s="18" t="s">
        <v>14</v>
      </c>
      <c r="U145" s="20">
        <v>16</v>
      </c>
      <c r="V145" s="18" t="s">
        <v>13</v>
      </c>
      <c r="W145" s="21">
        <v>0</v>
      </c>
      <c r="X145" s="22"/>
      <c r="Y145" s="106" t="s">
        <v>2574</v>
      </c>
      <c r="Z145" s="47">
        <v>231</v>
      </c>
    </row>
    <row r="146" spans="1:26" ht="18" customHeight="1">
      <c r="A146" s="44">
        <f>VLOOKUP(Z146,貼付け!A:C,2,0)</f>
        <v>2381</v>
      </c>
      <c r="B146" s="10" t="s">
        <v>502</v>
      </c>
      <c r="C146" s="10" t="s">
        <v>750</v>
      </c>
      <c r="D146" s="10" t="s">
        <v>56</v>
      </c>
      <c r="E146" s="11" t="s">
        <v>751</v>
      </c>
      <c r="F146" s="11" t="s">
        <v>29</v>
      </c>
      <c r="G146" s="12" t="s">
        <v>12</v>
      </c>
      <c r="H146" s="114" t="s">
        <v>16</v>
      </c>
      <c r="I146" s="12" t="s">
        <v>871</v>
      </c>
      <c r="J146" s="14">
        <v>8</v>
      </c>
      <c r="K146" s="15" t="s">
        <v>13</v>
      </c>
      <c r="L146" s="16">
        <v>0</v>
      </c>
      <c r="M146" s="17" t="s">
        <v>14</v>
      </c>
      <c r="N146" s="17">
        <v>12</v>
      </c>
      <c r="O146" s="17" t="s">
        <v>13</v>
      </c>
      <c r="P146" s="18">
        <v>0</v>
      </c>
      <c r="Q146" s="19">
        <v>13</v>
      </c>
      <c r="R146" s="18" t="s">
        <v>13</v>
      </c>
      <c r="S146" s="18">
        <v>0</v>
      </c>
      <c r="T146" s="18" t="s">
        <v>14</v>
      </c>
      <c r="U146" s="20">
        <v>16</v>
      </c>
      <c r="V146" s="18" t="s">
        <v>13</v>
      </c>
      <c r="W146" s="21">
        <v>0</v>
      </c>
      <c r="X146" s="22" t="s">
        <v>2295</v>
      </c>
      <c r="Y146" s="106" t="s">
        <v>3082</v>
      </c>
      <c r="Z146" s="47">
        <v>238</v>
      </c>
    </row>
    <row r="147" spans="1:26" ht="18" customHeight="1">
      <c r="A147" s="44">
        <f>VLOOKUP(Z147,貼付け!A:C,2,0)</f>
        <v>2767</v>
      </c>
      <c r="B147" s="10" t="s">
        <v>536</v>
      </c>
      <c r="C147" s="10" t="s">
        <v>941</v>
      </c>
      <c r="D147" s="10" t="s">
        <v>215</v>
      </c>
      <c r="E147" s="11" t="s">
        <v>942</v>
      </c>
      <c r="F147" s="11" t="s">
        <v>20</v>
      </c>
      <c r="G147" s="12" t="s">
        <v>12</v>
      </c>
      <c r="H147" s="114" t="s">
        <v>16</v>
      </c>
      <c r="I147" s="12" t="s">
        <v>943</v>
      </c>
      <c r="J147" s="14"/>
      <c r="K147" s="15"/>
      <c r="L147" s="16"/>
      <c r="M147" s="17"/>
      <c r="N147" s="17"/>
      <c r="O147" s="17"/>
      <c r="P147" s="18"/>
      <c r="Q147" s="19">
        <v>13</v>
      </c>
      <c r="R147" s="18" t="s">
        <v>13</v>
      </c>
      <c r="S147" s="18">
        <v>30</v>
      </c>
      <c r="T147" s="18" t="s">
        <v>14</v>
      </c>
      <c r="U147" s="20">
        <v>19</v>
      </c>
      <c r="V147" s="18" t="s">
        <v>13</v>
      </c>
      <c r="W147" s="21">
        <v>30</v>
      </c>
      <c r="X147" s="22" t="s">
        <v>2541</v>
      </c>
      <c r="Y147" s="106" t="s">
        <v>2542</v>
      </c>
      <c r="Z147" s="47">
        <v>204</v>
      </c>
    </row>
    <row r="148" spans="1:26" ht="18" customHeight="1">
      <c r="A148" s="44">
        <f>VLOOKUP(Z148,貼付け!A:C,2,0)</f>
        <v>2533</v>
      </c>
      <c r="B148" s="10" t="s">
        <v>548</v>
      </c>
      <c r="C148" s="10" t="s">
        <v>404</v>
      </c>
      <c r="D148" s="10" t="s">
        <v>215</v>
      </c>
      <c r="E148" s="11" t="s">
        <v>1116</v>
      </c>
      <c r="F148" s="11" t="s">
        <v>20</v>
      </c>
      <c r="G148" s="12" t="s">
        <v>12</v>
      </c>
      <c r="H148" s="114" t="s">
        <v>16</v>
      </c>
      <c r="I148" s="12" t="s">
        <v>911</v>
      </c>
      <c r="J148" s="14">
        <v>11</v>
      </c>
      <c r="K148" s="15" t="s">
        <v>13</v>
      </c>
      <c r="L148" s="16">
        <v>30</v>
      </c>
      <c r="M148" s="17" t="s">
        <v>14</v>
      </c>
      <c r="N148" s="17">
        <v>17</v>
      </c>
      <c r="O148" s="17" t="s">
        <v>13</v>
      </c>
      <c r="P148" s="18">
        <v>30</v>
      </c>
      <c r="Q148" s="19"/>
      <c r="R148" s="18"/>
      <c r="S148" s="18"/>
      <c r="T148" s="18"/>
      <c r="U148" s="20"/>
      <c r="V148" s="18"/>
      <c r="W148" s="21"/>
      <c r="X148" s="22" t="s">
        <v>912</v>
      </c>
      <c r="Y148" s="106" t="s">
        <v>1117</v>
      </c>
      <c r="Z148" s="47">
        <v>224</v>
      </c>
    </row>
    <row r="149" spans="1:26" ht="18" customHeight="1">
      <c r="A149" s="44">
        <f>VLOOKUP(Z149,貼付け!A:C,2,0)</f>
        <v>37</v>
      </c>
      <c r="B149" s="10" t="s">
        <v>277</v>
      </c>
      <c r="C149" s="10" t="s">
        <v>2171</v>
      </c>
      <c r="D149" s="10" t="s">
        <v>215</v>
      </c>
      <c r="E149" s="11" t="s">
        <v>279</v>
      </c>
      <c r="F149" s="11" t="s">
        <v>78</v>
      </c>
      <c r="G149" s="12" t="s">
        <v>12</v>
      </c>
      <c r="H149" s="114" t="s">
        <v>16</v>
      </c>
      <c r="I149" s="12" t="s">
        <v>280</v>
      </c>
      <c r="J149" s="14"/>
      <c r="K149" s="15"/>
      <c r="L149" s="16"/>
      <c r="M149" s="17"/>
      <c r="N149" s="17"/>
      <c r="O149" s="17"/>
      <c r="P149" s="18"/>
      <c r="Q149" s="19">
        <v>14</v>
      </c>
      <c r="R149" s="18" t="s">
        <v>13</v>
      </c>
      <c r="S149" s="18">
        <v>0</v>
      </c>
      <c r="T149" s="18" t="s">
        <v>14</v>
      </c>
      <c r="U149" s="20">
        <v>16</v>
      </c>
      <c r="V149" s="18" t="s">
        <v>13</v>
      </c>
      <c r="W149" s="21">
        <v>0</v>
      </c>
      <c r="X149" s="22" t="s">
        <v>610</v>
      </c>
      <c r="Y149" s="106" t="s">
        <v>16</v>
      </c>
      <c r="Z149" s="47">
        <v>254</v>
      </c>
    </row>
    <row r="150" spans="1:26" ht="18" customHeight="1">
      <c r="A150" s="44">
        <f>VLOOKUP(Z150,貼付け!A:C,2,0)</f>
        <v>597</v>
      </c>
      <c r="B150" s="10" t="s">
        <v>213</v>
      </c>
      <c r="C150" s="10" t="s">
        <v>214</v>
      </c>
      <c r="D150" s="10" t="s">
        <v>215</v>
      </c>
      <c r="E150" s="11" t="s">
        <v>216</v>
      </c>
      <c r="F150" s="11" t="s">
        <v>20</v>
      </c>
      <c r="G150" s="12" t="s">
        <v>12</v>
      </c>
      <c r="H150" s="114" t="s">
        <v>16</v>
      </c>
      <c r="I150" s="12" t="s">
        <v>217</v>
      </c>
      <c r="J150" s="14">
        <v>9</v>
      </c>
      <c r="K150" s="15" t="s">
        <v>13</v>
      </c>
      <c r="L150" s="16">
        <v>0</v>
      </c>
      <c r="M150" s="17" t="s">
        <v>14</v>
      </c>
      <c r="N150" s="17">
        <v>12</v>
      </c>
      <c r="O150" s="17" t="s">
        <v>13</v>
      </c>
      <c r="P150" s="18">
        <v>0</v>
      </c>
      <c r="Q150" s="19">
        <v>12</v>
      </c>
      <c r="R150" s="18" t="s">
        <v>13</v>
      </c>
      <c r="S150" s="18">
        <v>0</v>
      </c>
      <c r="T150" s="18" t="s">
        <v>14</v>
      </c>
      <c r="U150" s="20">
        <v>16</v>
      </c>
      <c r="V150" s="18" t="s">
        <v>13</v>
      </c>
      <c r="W150" s="21">
        <v>0</v>
      </c>
      <c r="X150" s="22"/>
      <c r="Y150" s="106" t="s">
        <v>16</v>
      </c>
      <c r="Z150" s="47">
        <v>287</v>
      </c>
    </row>
    <row r="151" spans="1:26" ht="18" customHeight="1">
      <c r="A151" s="44">
        <f>VLOOKUP(Z151,貼付け!A:C,2,0)</f>
        <v>1681</v>
      </c>
      <c r="B151" s="10" t="s">
        <v>121</v>
      </c>
      <c r="C151" s="10" t="s">
        <v>122</v>
      </c>
      <c r="D151" s="10" t="s">
        <v>123</v>
      </c>
      <c r="E151" s="11" t="s">
        <v>2392</v>
      </c>
      <c r="F151" s="11" t="s">
        <v>78</v>
      </c>
      <c r="G151" s="12" t="s">
        <v>12</v>
      </c>
      <c r="H151" s="114" t="s">
        <v>16</v>
      </c>
      <c r="I151" s="12" t="s">
        <v>1095</v>
      </c>
      <c r="J151" s="14">
        <v>9</v>
      </c>
      <c r="K151" s="15" t="s">
        <v>13</v>
      </c>
      <c r="L151" s="16">
        <v>0</v>
      </c>
      <c r="M151" s="17" t="s">
        <v>14</v>
      </c>
      <c r="N151" s="17">
        <v>12</v>
      </c>
      <c r="O151" s="17" t="s">
        <v>13</v>
      </c>
      <c r="P151" s="18">
        <v>0</v>
      </c>
      <c r="Q151" s="19">
        <v>12</v>
      </c>
      <c r="R151" s="18" t="s">
        <v>13</v>
      </c>
      <c r="S151" s="18">
        <v>0</v>
      </c>
      <c r="T151" s="18" t="s">
        <v>14</v>
      </c>
      <c r="U151" s="20">
        <v>21</v>
      </c>
      <c r="V151" s="18" t="s">
        <v>13</v>
      </c>
      <c r="W151" s="21">
        <v>0</v>
      </c>
      <c r="X151" s="22"/>
      <c r="Y151" s="106" t="s">
        <v>16</v>
      </c>
      <c r="Z151" s="47">
        <v>59</v>
      </c>
    </row>
    <row r="152" spans="1:26" ht="18" customHeight="1">
      <c r="A152" s="44">
        <f>VLOOKUP(Z152,貼付け!A:C,2,0)</f>
        <v>1929</v>
      </c>
      <c r="B152" s="10" t="s">
        <v>2400</v>
      </c>
      <c r="C152" s="10" t="s">
        <v>122</v>
      </c>
      <c r="D152" s="10" t="s">
        <v>123</v>
      </c>
      <c r="E152" s="11" t="s">
        <v>754</v>
      </c>
      <c r="F152" s="11" t="s">
        <v>20</v>
      </c>
      <c r="G152" s="12" t="s">
        <v>12</v>
      </c>
      <c r="H152" s="114" t="s">
        <v>16</v>
      </c>
      <c r="I152" s="12" t="s">
        <v>856</v>
      </c>
      <c r="J152" s="14">
        <v>9</v>
      </c>
      <c r="K152" s="15" t="s">
        <v>13</v>
      </c>
      <c r="L152" s="16">
        <v>30</v>
      </c>
      <c r="M152" s="17" t="s">
        <v>14</v>
      </c>
      <c r="N152" s="17">
        <v>11</v>
      </c>
      <c r="O152" s="17" t="s">
        <v>13</v>
      </c>
      <c r="P152" s="18">
        <v>0</v>
      </c>
      <c r="Q152" s="19"/>
      <c r="R152" s="18"/>
      <c r="S152" s="18"/>
      <c r="T152" s="18"/>
      <c r="U152" s="20"/>
      <c r="V152" s="18"/>
      <c r="W152" s="21"/>
      <c r="X152" s="22" t="s">
        <v>756</v>
      </c>
      <c r="Y152" s="106" t="s">
        <v>2401</v>
      </c>
      <c r="Z152" s="47">
        <v>70</v>
      </c>
    </row>
    <row r="153" spans="1:26" ht="18" customHeight="1">
      <c r="A153" s="44">
        <f>VLOOKUP(Z153,貼付け!A:C,2,0)</f>
        <v>435</v>
      </c>
      <c r="B153" s="10" t="s">
        <v>375</v>
      </c>
      <c r="C153" s="10" t="s">
        <v>1056</v>
      </c>
      <c r="D153" s="10" t="s">
        <v>123</v>
      </c>
      <c r="E153" s="11" t="s">
        <v>2405</v>
      </c>
      <c r="F153" s="11" t="s">
        <v>20</v>
      </c>
      <c r="G153" s="12" t="s">
        <v>12</v>
      </c>
      <c r="H153" s="114" t="s">
        <v>16</v>
      </c>
      <c r="I153" s="12" t="s">
        <v>613</v>
      </c>
      <c r="J153" s="14">
        <v>8</v>
      </c>
      <c r="K153" s="15" t="s">
        <v>13</v>
      </c>
      <c r="L153" s="16">
        <v>30</v>
      </c>
      <c r="M153" s="17" t="s">
        <v>14</v>
      </c>
      <c r="N153" s="17">
        <v>12</v>
      </c>
      <c r="O153" s="17" t="s">
        <v>13</v>
      </c>
      <c r="P153" s="18">
        <v>0</v>
      </c>
      <c r="Q153" s="19">
        <v>15</v>
      </c>
      <c r="R153" s="18" t="s">
        <v>13</v>
      </c>
      <c r="S153" s="18">
        <v>30</v>
      </c>
      <c r="T153" s="18" t="s">
        <v>14</v>
      </c>
      <c r="U153" s="20">
        <v>19</v>
      </c>
      <c r="V153" s="18" t="s">
        <v>13</v>
      </c>
      <c r="W153" s="21">
        <v>0</v>
      </c>
      <c r="X153" s="22" t="s">
        <v>2406</v>
      </c>
      <c r="Y153" s="106" t="s">
        <v>2642</v>
      </c>
      <c r="Z153" s="47">
        <v>72</v>
      </c>
    </row>
    <row r="154" spans="1:26" ht="18" customHeight="1">
      <c r="A154" s="44">
        <f>VLOOKUP(Z154,貼付け!A:C,2,0)</f>
        <v>1024</v>
      </c>
      <c r="B154" s="10" t="s">
        <v>265</v>
      </c>
      <c r="C154" s="10" t="s">
        <v>266</v>
      </c>
      <c r="D154" s="10" t="s">
        <v>123</v>
      </c>
      <c r="E154" s="11" t="s">
        <v>2460</v>
      </c>
      <c r="F154" s="11" t="s">
        <v>29</v>
      </c>
      <c r="G154" s="12" t="s">
        <v>12</v>
      </c>
      <c r="H154" s="114" t="s">
        <v>16</v>
      </c>
      <c r="I154" s="12" t="s">
        <v>267</v>
      </c>
      <c r="J154" s="14">
        <v>8</v>
      </c>
      <c r="K154" s="15" t="s">
        <v>13</v>
      </c>
      <c r="L154" s="16">
        <v>30</v>
      </c>
      <c r="M154" s="17" t="s">
        <v>14</v>
      </c>
      <c r="N154" s="17">
        <v>14</v>
      </c>
      <c r="O154" s="17" t="s">
        <v>13</v>
      </c>
      <c r="P154" s="18">
        <v>30</v>
      </c>
      <c r="Q154" s="19"/>
      <c r="R154" s="18"/>
      <c r="S154" s="18"/>
      <c r="T154" s="18"/>
      <c r="U154" s="20"/>
      <c r="V154" s="18"/>
      <c r="W154" s="21"/>
      <c r="X154" s="22" t="s">
        <v>611</v>
      </c>
      <c r="Y154" s="106" t="s">
        <v>2656</v>
      </c>
      <c r="Z154" s="47">
        <v>120</v>
      </c>
    </row>
    <row r="155" spans="1:26" ht="18" customHeight="1">
      <c r="A155" s="44">
        <f>VLOOKUP(Z155,貼付け!A:C,2,0)</f>
        <v>2423</v>
      </c>
      <c r="B155" s="10" t="s">
        <v>360</v>
      </c>
      <c r="C155" s="10" t="s">
        <v>266</v>
      </c>
      <c r="D155" s="10" t="s">
        <v>123</v>
      </c>
      <c r="E155" s="11" t="s">
        <v>361</v>
      </c>
      <c r="F155" s="11" t="s">
        <v>20</v>
      </c>
      <c r="G155" s="12" t="s">
        <v>15</v>
      </c>
      <c r="H155" s="115" t="s">
        <v>17</v>
      </c>
      <c r="I155" s="12" t="s">
        <v>362</v>
      </c>
      <c r="J155" s="14">
        <v>9</v>
      </c>
      <c r="K155" s="15" t="s">
        <v>13</v>
      </c>
      <c r="L155" s="16">
        <v>0</v>
      </c>
      <c r="M155" s="17" t="s">
        <v>14</v>
      </c>
      <c r="N155" s="17">
        <v>12</v>
      </c>
      <c r="O155" s="17" t="s">
        <v>13</v>
      </c>
      <c r="P155" s="18">
        <v>30</v>
      </c>
      <c r="Q155" s="19"/>
      <c r="R155" s="18"/>
      <c r="S155" s="18"/>
      <c r="T155" s="18"/>
      <c r="U155" s="20"/>
      <c r="V155" s="18"/>
      <c r="W155" s="21"/>
      <c r="X155" s="22" t="s">
        <v>612</v>
      </c>
      <c r="Y155" s="106" t="s">
        <v>684</v>
      </c>
      <c r="Z155" s="47">
        <v>164</v>
      </c>
    </row>
    <row r="156" spans="1:26" ht="18" customHeight="1">
      <c r="A156" s="44">
        <f>VLOOKUP(Z156,貼付け!A:C,2,0)</f>
        <v>2678</v>
      </c>
      <c r="B156" s="10" t="s">
        <v>2516</v>
      </c>
      <c r="C156" s="10" t="s">
        <v>339</v>
      </c>
      <c r="D156" s="10" t="s">
        <v>123</v>
      </c>
      <c r="E156" s="11" t="s">
        <v>340</v>
      </c>
      <c r="F156" s="11" t="s">
        <v>20</v>
      </c>
      <c r="G156" s="12" t="s">
        <v>12</v>
      </c>
      <c r="H156" s="114" t="s">
        <v>16</v>
      </c>
      <c r="I156" s="12" t="s">
        <v>944</v>
      </c>
      <c r="J156" s="14">
        <v>9</v>
      </c>
      <c r="K156" s="15" t="s">
        <v>13</v>
      </c>
      <c r="L156" s="16">
        <v>30</v>
      </c>
      <c r="M156" s="17" t="s">
        <v>14</v>
      </c>
      <c r="N156" s="17">
        <v>12</v>
      </c>
      <c r="O156" s="17" t="s">
        <v>13</v>
      </c>
      <c r="P156" s="18">
        <v>0</v>
      </c>
      <c r="Q156" s="19">
        <v>13</v>
      </c>
      <c r="R156" s="18" t="s">
        <v>13</v>
      </c>
      <c r="S156" s="18">
        <v>0</v>
      </c>
      <c r="T156" s="18" t="s">
        <v>14</v>
      </c>
      <c r="U156" s="20">
        <v>16</v>
      </c>
      <c r="V156" s="18" t="s">
        <v>13</v>
      </c>
      <c r="W156" s="21">
        <v>30</v>
      </c>
      <c r="X156" s="22" t="s">
        <v>720</v>
      </c>
      <c r="Y156" s="106" t="s">
        <v>2667</v>
      </c>
      <c r="Z156" s="47">
        <v>181</v>
      </c>
    </row>
    <row r="157" spans="1:26" ht="18" customHeight="1">
      <c r="A157" s="44">
        <f>VLOOKUP(Z157,貼付け!A:C,2,0)</f>
        <v>3033</v>
      </c>
      <c r="B157" s="10" t="s">
        <v>1984</v>
      </c>
      <c r="C157" s="10" t="s">
        <v>1982</v>
      </c>
      <c r="D157" s="10" t="s">
        <v>123</v>
      </c>
      <c r="E157" s="11" t="s">
        <v>1983</v>
      </c>
      <c r="F157" s="11" t="s">
        <v>29</v>
      </c>
      <c r="G157" s="12" t="s">
        <v>15</v>
      </c>
      <c r="H157" s="114" t="s">
        <v>17</v>
      </c>
      <c r="I157" s="12" t="s">
        <v>1986</v>
      </c>
      <c r="J157" s="14">
        <v>10</v>
      </c>
      <c r="K157" s="15" t="s">
        <v>13</v>
      </c>
      <c r="L157" s="16">
        <v>0</v>
      </c>
      <c r="M157" s="17" t="s">
        <v>14</v>
      </c>
      <c r="N157" s="17">
        <v>12</v>
      </c>
      <c r="O157" s="17" t="s">
        <v>13</v>
      </c>
      <c r="P157" s="18">
        <v>0</v>
      </c>
      <c r="Q157" s="19">
        <v>12</v>
      </c>
      <c r="R157" s="18" t="s">
        <v>13</v>
      </c>
      <c r="S157" s="18">
        <v>0</v>
      </c>
      <c r="T157" s="18" t="s">
        <v>14</v>
      </c>
      <c r="U157" s="20">
        <v>16</v>
      </c>
      <c r="V157" s="18" t="s">
        <v>13</v>
      </c>
      <c r="W157" s="21">
        <v>0</v>
      </c>
      <c r="X157" s="22" t="s">
        <v>2233</v>
      </c>
      <c r="Y157" s="106" t="s">
        <v>2291</v>
      </c>
      <c r="Z157" s="47">
        <v>225</v>
      </c>
    </row>
    <row r="158" spans="1:26" ht="18" customHeight="1">
      <c r="A158" s="44">
        <f>VLOOKUP(Z158,貼付け!A:C,2,0)</f>
        <v>1025</v>
      </c>
      <c r="B158" s="10" t="s">
        <v>407</v>
      </c>
      <c r="C158" s="10" t="s">
        <v>2729</v>
      </c>
      <c r="D158" s="10" t="s">
        <v>123</v>
      </c>
      <c r="E158" s="11" t="s">
        <v>2730</v>
      </c>
      <c r="F158" s="11" t="s">
        <v>52</v>
      </c>
      <c r="G158" s="12" t="s">
        <v>15</v>
      </c>
      <c r="H158" s="114" t="s">
        <v>17</v>
      </c>
      <c r="I158" s="12" t="s">
        <v>2731</v>
      </c>
      <c r="J158" s="14">
        <v>9</v>
      </c>
      <c r="K158" s="15" t="s">
        <v>13</v>
      </c>
      <c r="L158" s="16">
        <v>0</v>
      </c>
      <c r="M158" s="17" t="s">
        <v>14</v>
      </c>
      <c r="N158" s="17">
        <v>12</v>
      </c>
      <c r="O158" s="17" t="s">
        <v>13</v>
      </c>
      <c r="P158" s="18">
        <v>0</v>
      </c>
      <c r="Q158" s="19">
        <v>13</v>
      </c>
      <c r="R158" s="18" t="s">
        <v>13</v>
      </c>
      <c r="S158" s="18">
        <v>0</v>
      </c>
      <c r="T158" s="18" t="s">
        <v>14</v>
      </c>
      <c r="U158" s="20">
        <v>16</v>
      </c>
      <c r="V158" s="18" t="s">
        <v>13</v>
      </c>
      <c r="W158" s="21">
        <v>0</v>
      </c>
      <c r="X158" s="22" t="s">
        <v>614</v>
      </c>
      <c r="Y158" s="106" t="s">
        <v>2732</v>
      </c>
      <c r="Z158" s="47">
        <v>275</v>
      </c>
    </row>
    <row r="159" spans="1:26" ht="18" customHeight="1">
      <c r="A159" s="44">
        <f>VLOOKUP(Z159,貼付け!A:C,2,0)</f>
        <v>169</v>
      </c>
      <c r="B159" s="10" t="s">
        <v>111</v>
      </c>
      <c r="C159" s="10" t="s">
        <v>112</v>
      </c>
      <c r="D159" s="10" t="s">
        <v>113</v>
      </c>
      <c r="E159" s="11" t="s">
        <v>114</v>
      </c>
      <c r="F159" s="11" t="s">
        <v>29</v>
      </c>
      <c r="G159" s="12" t="s">
        <v>12</v>
      </c>
      <c r="H159" s="114" t="s">
        <v>16</v>
      </c>
      <c r="I159" s="12" t="s">
        <v>615</v>
      </c>
      <c r="J159" s="14">
        <v>9</v>
      </c>
      <c r="K159" s="15" t="s">
        <v>13</v>
      </c>
      <c r="L159" s="16">
        <v>0</v>
      </c>
      <c r="M159" s="17" t="s">
        <v>14</v>
      </c>
      <c r="N159" s="17">
        <v>12</v>
      </c>
      <c r="O159" s="17" t="s">
        <v>13</v>
      </c>
      <c r="P159" s="18">
        <v>0</v>
      </c>
      <c r="Q159" s="19">
        <v>13</v>
      </c>
      <c r="R159" s="18" t="s">
        <v>13</v>
      </c>
      <c r="S159" s="18">
        <v>0</v>
      </c>
      <c r="T159" s="18" t="s">
        <v>14</v>
      </c>
      <c r="U159" s="20">
        <v>16</v>
      </c>
      <c r="V159" s="18" t="s">
        <v>13</v>
      </c>
      <c r="W159" s="21">
        <v>0</v>
      </c>
      <c r="X159" s="22"/>
      <c r="Y159" s="106" t="s">
        <v>16</v>
      </c>
      <c r="Z159" s="47">
        <v>105</v>
      </c>
    </row>
    <row r="160" spans="1:26" ht="18" customHeight="1">
      <c r="A160" s="44">
        <f>VLOOKUP(Z160,貼付け!A:C,2,0)</f>
        <v>1541</v>
      </c>
      <c r="B160" s="10" t="s">
        <v>542</v>
      </c>
      <c r="C160" s="10" t="s">
        <v>914</v>
      </c>
      <c r="D160" s="10" t="s">
        <v>113</v>
      </c>
      <c r="E160" s="11" t="s">
        <v>2557</v>
      </c>
      <c r="F160" s="11" t="s">
        <v>39</v>
      </c>
      <c r="G160" s="12" t="s">
        <v>12</v>
      </c>
      <c r="H160" s="114" t="s">
        <v>16</v>
      </c>
      <c r="I160" s="12" t="s">
        <v>945</v>
      </c>
      <c r="J160" s="14">
        <v>9</v>
      </c>
      <c r="K160" s="15" t="s">
        <v>13</v>
      </c>
      <c r="L160" s="16">
        <v>0</v>
      </c>
      <c r="M160" s="17" t="s">
        <v>14</v>
      </c>
      <c r="N160" s="17">
        <v>12</v>
      </c>
      <c r="O160" s="17" t="s">
        <v>13</v>
      </c>
      <c r="P160" s="18">
        <v>0</v>
      </c>
      <c r="Q160" s="19">
        <v>12</v>
      </c>
      <c r="R160" s="18" t="s">
        <v>13</v>
      </c>
      <c r="S160" s="18">
        <v>0</v>
      </c>
      <c r="T160" s="18" t="s">
        <v>14</v>
      </c>
      <c r="U160" s="20">
        <v>18</v>
      </c>
      <c r="V160" s="18" t="s">
        <v>13</v>
      </c>
      <c r="W160" s="21">
        <v>0</v>
      </c>
      <c r="X160" s="22"/>
      <c r="Y160" s="106" t="s">
        <v>16</v>
      </c>
      <c r="Z160" s="47">
        <v>219</v>
      </c>
    </row>
    <row r="161" spans="1:26" ht="18" customHeight="1">
      <c r="A161" s="44">
        <f>VLOOKUP(Z161,貼付け!A:C,2,0)</f>
        <v>488</v>
      </c>
      <c r="B161" s="10" t="s">
        <v>499</v>
      </c>
      <c r="C161" s="10" t="s">
        <v>441</v>
      </c>
      <c r="D161" s="10" t="s">
        <v>113</v>
      </c>
      <c r="E161" s="11" t="s">
        <v>1057</v>
      </c>
      <c r="F161" s="11" t="s">
        <v>20</v>
      </c>
      <c r="G161" s="12" t="s">
        <v>12</v>
      </c>
      <c r="H161" s="114" t="s">
        <v>16</v>
      </c>
      <c r="I161" s="12" t="s">
        <v>1058</v>
      </c>
      <c r="J161" s="14">
        <v>9</v>
      </c>
      <c r="K161" s="15" t="s">
        <v>13</v>
      </c>
      <c r="L161" s="16">
        <v>0</v>
      </c>
      <c r="M161" s="17" t="s">
        <v>14</v>
      </c>
      <c r="N161" s="17">
        <v>12</v>
      </c>
      <c r="O161" s="17" t="s">
        <v>13</v>
      </c>
      <c r="P161" s="18">
        <v>0</v>
      </c>
      <c r="Q161" s="19">
        <v>12</v>
      </c>
      <c r="R161" s="18" t="s">
        <v>13</v>
      </c>
      <c r="S161" s="18">
        <v>30</v>
      </c>
      <c r="T161" s="18" t="s">
        <v>14</v>
      </c>
      <c r="U161" s="20">
        <v>15</v>
      </c>
      <c r="V161" s="18" t="s">
        <v>13</v>
      </c>
      <c r="W161" s="21">
        <v>30</v>
      </c>
      <c r="X161" s="22" t="s">
        <v>824</v>
      </c>
      <c r="Y161" s="106" t="s">
        <v>2566</v>
      </c>
      <c r="Z161" s="47">
        <v>226</v>
      </c>
    </row>
    <row r="162" spans="1:26" ht="18" customHeight="1">
      <c r="A162" s="44">
        <f>VLOOKUP(Z162,貼付け!A:C,2,0)</f>
        <v>2238</v>
      </c>
      <c r="B162" s="10" t="s">
        <v>440</v>
      </c>
      <c r="C162" s="10" t="s">
        <v>441</v>
      </c>
      <c r="D162" s="10" t="s">
        <v>113</v>
      </c>
      <c r="E162" s="11" t="s">
        <v>442</v>
      </c>
      <c r="F162" s="11" t="s">
        <v>20</v>
      </c>
      <c r="G162" s="12" t="s">
        <v>12</v>
      </c>
      <c r="H162" s="114" t="s">
        <v>16</v>
      </c>
      <c r="I162" s="12" t="s">
        <v>443</v>
      </c>
      <c r="J162" s="14"/>
      <c r="K162" s="15"/>
      <c r="L162" s="16"/>
      <c r="M162" s="17"/>
      <c r="N162" s="17"/>
      <c r="O162" s="17"/>
      <c r="P162" s="18"/>
      <c r="Q162" s="19">
        <v>13</v>
      </c>
      <c r="R162" s="18" t="s">
        <v>13</v>
      </c>
      <c r="S162" s="18">
        <v>0</v>
      </c>
      <c r="T162" s="18" t="s">
        <v>14</v>
      </c>
      <c r="U162" s="20">
        <v>19</v>
      </c>
      <c r="V162" s="18" t="s">
        <v>13</v>
      </c>
      <c r="W162" s="21">
        <v>15</v>
      </c>
      <c r="X162" s="22"/>
      <c r="Y162" s="106" t="s">
        <v>16</v>
      </c>
      <c r="Z162" s="47">
        <v>341</v>
      </c>
    </row>
    <row r="163" spans="1:26" ht="18" customHeight="1">
      <c r="A163" s="44">
        <f>VLOOKUP(Z163,貼付け!A:C,2,0)</f>
        <v>927</v>
      </c>
      <c r="B163" s="10" t="s">
        <v>493</v>
      </c>
      <c r="C163" s="10" t="s">
        <v>723</v>
      </c>
      <c r="D163" s="10" t="s">
        <v>38</v>
      </c>
      <c r="E163" s="11" t="s">
        <v>2345</v>
      </c>
      <c r="F163" s="11" t="s">
        <v>39</v>
      </c>
      <c r="G163" s="12" t="s">
        <v>12</v>
      </c>
      <c r="H163" s="114" t="s">
        <v>16</v>
      </c>
      <c r="I163" s="12" t="s">
        <v>915</v>
      </c>
      <c r="J163" s="14"/>
      <c r="K163" s="15"/>
      <c r="L163" s="16"/>
      <c r="M163" s="17"/>
      <c r="N163" s="17"/>
      <c r="O163" s="17"/>
      <c r="P163" s="18"/>
      <c r="Q163" s="19">
        <v>12</v>
      </c>
      <c r="R163" s="18" t="s">
        <v>13</v>
      </c>
      <c r="S163" s="18">
        <v>30</v>
      </c>
      <c r="T163" s="18" t="s">
        <v>14</v>
      </c>
      <c r="U163" s="20">
        <v>16</v>
      </c>
      <c r="V163" s="18" t="s">
        <v>13</v>
      </c>
      <c r="W163" s="21">
        <v>30</v>
      </c>
      <c r="X163" s="22" t="s">
        <v>2346</v>
      </c>
      <c r="Y163" s="106" t="s">
        <v>2347</v>
      </c>
      <c r="Z163" s="47">
        <v>12</v>
      </c>
    </row>
    <row r="164" spans="1:26" ht="18" customHeight="1">
      <c r="A164" s="44">
        <f>VLOOKUP(Z164,貼付け!A:C,2,0)</f>
        <v>932</v>
      </c>
      <c r="B164" s="10" t="s">
        <v>1737</v>
      </c>
      <c r="C164" s="10" t="s">
        <v>1735</v>
      </c>
      <c r="D164" s="10" t="s">
        <v>38</v>
      </c>
      <c r="E164" s="11" t="s">
        <v>1736</v>
      </c>
      <c r="F164" s="11" t="s">
        <v>52</v>
      </c>
      <c r="G164" s="12" t="s">
        <v>12</v>
      </c>
      <c r="H164" s="114" t="s">
        <v>16</v>
      </c>
      <c r="I164" s="12" t="s">
        <v>1740</v>
      </c>
      <c r="J164" s="14">
        <v>9</v>
      </c>
      <c r="K164" s="15" t="s">
        <v>13</v>
      </c>
      <c r="L164" s="16">
        <v>0</v>
      </c>
      <c r="M164" s="17" t="s">
        <v>14</v>
      </c>
      <c r="N164" s="17">
        <v>12</v>
      </c>
      <c r="O164" s="17" t="s">
        <v>13</v>
      </c>
      <c r="P164" s="18">
        <v>0</v>
      </c>
      <c r="Q164" s="19"/>
      <c r="R164" s="18"/>
      <c r="S164" s="18"/>
      <c r="T164" s="18"/>
      <c r="U164" s="20"/>
      <c r="V164" s="18"/>
      <c r="W164" s="21"/>
      <c r="X164" s="22" t="s">
        <v>2218</v>
      </c>
      <c r="Y164" s="106" t="s">
        <v>1742</v>
      </c>
      <c r="Z164" s="47">
        <v>122</v>
      </c>
    </row>
    <row r="165" spans="1:26" ht="18" customHeight="1">
      <c r="A165" s="44">
        <f>VLOOKUP(Z165,貼付け!A:C,2,0)</f>
        <v>914</v>
      </c>
      <c r="B165" s="10" t="s">
        <v>2263</v>
      </c>
      <c r="C165" s="10" t="s">
        <v>2496</v>
      </c>
      <c r="D165" s="10" t="s">
        <v>38</v>
      </c>
      <c r="E165" s="11" t="s">
        <v>2663</v>
      </c>
      <c r="F165" s="11" t="s">
        <v>29</v>
      </c>
      <c r="G165" s="12" t="s">
        <v>15</v>
      </c>
      <c r="H165" s="114" t="s">
        <v>17</v>
      </c>
      <c r="I165" s="111" t="s">
        <v>2498</v>
      </c>
      <c r="J165" s="14">
        <v>9</v>
      </c>
      <c r="K165" s="15" t="s">
        <v>13</v>
      </c>
      <c r="L165" s="16">
        <v>0</v>
      </c>
      <c r="M165" s="17" t="s">
        <v>14</v>
      </c>
      <c r="N165" s="17">
        <v>12</v>
      </c>
      <c r="O165" s="17" t="s">
        <v>13</v>
      </c>
      <c r="P165" s="18">
        <v>0</v>
      </c>
      <c r="Q165" s="19">
        <v>12</v>
      </c>
      <c r="R165" s="18" t="s">
        <v>13</v>
      </c>
      <c r="S165" s="18">
        <v>0</v>
      </c>
      <c r="T165" s="18" t="s">
        <v>14</v>
      </c>
      <c r="U165" s="20">
        <v>15</v>
      </c>
      <c r="V165" s="18" t="s">
        <v>13</v>
      </c>
      <c r="W165" s="21">
        <v>0</v>
      </c>
      <c r="X165" s="22"/>
      <c r="Y165" s="106" t="s">
        <v>2963</v>
      </c>
      <c r="Z165" s="47">
        <v>162</v>
      </c>
    </row>
    <row r="166" spans="1:26" ht="18" customHeight="1">
      <c r="A166" s="44">
        <f>VLOOKUP(Z166,貼付け!A:C,2,0)</f>
        <v>3056</v>
      </c>
      <c r="B166" s="10" t="s">
        <v>2285</v>
      </c>
      <c r="C166" s="10" t="s">
        <v>430</v>
      </c>
      <c r="D166" s="10" t="s">
        <v>38</v>
      </c>
      <c r="E166" s="11" t="s">
        <v>2502</v>
      </c>
      <c r="F166" s="11" t="s">
        <v>29</v>
      </c>
      <c r="G166" s="12" t="s">
        <v>12</v>
      </c>
      <c r="H166" s="114" t="s">
        <v>16</v>
      </c>
      <c r="I166" s="111" t="s">
        <v>2503</v>
      </c>
      <c r="J166" s="14"/>
      <c r="K166" s="15"/>
      <c r="L166" s="16"/>
      <c r="M166" s="17"/>
      <c r="N166" s="17"/>
      <c r="O166" s="17"/>
      <c r="P166" s="18"/>
      <c r="Q166" s="19">
        <v>12</v>
      </c>
      <c r="R166" s="18" t="s">
        <v>13</v>
      </c>
      <c r="S166" s="18">
        <v>30</v>
      </c>
      <c r="T166" s="18" t="s">
        <v>14</v>
      </c>
      <c r="U166" s="20">
        <v>13</v>
      </c>
      <c r="V166" s="18" t="s">
        <v>13</v>
      </c>
      <c r="W166" s="21">
        <v>30</v>
      </c>
      <c r="X166" s="22" t="s">
        <v>2316</v>
      </c>
      <c r="Y166" s="106" t="s">
        <v>2746</v>
      </c>
      <c r="Z166" s="47">
        <v>165</v>
      </c>
    </row>
    <row r="167" spans="1:26" ht="18" customHeight="1">
      <c r="A167" s="44">
        <f>VLOOKUP(Z167,貼付け!A:C,2,0)</f>
        <v>1228</v>
      </c>
      <c r="B167" s="10" t="s">
        <v>429</v>
      </c>
      <c r="C167" s="10" t="s">
        <v>430</v>
      </c>
      <c r="D167" s="10" t="s">
        <v>38</v>
      </c>
      <c r="E167" s="11" t="s">
        <v>431</v>
      </c>
      <c r="F167" s="11" t="s">
        <v>20</v>
      </c>
      <c r="G167" s="12" t="s">
        <v>12</v>
      </c>
      <c r="H167" s="114" t="s">
        <v>16</v>
      </c>
      <c r="I167" s="12" t="s">
        <v>432</v>
      </c>
      <c r="J167" s="14">
        <v>7</v>
      </c>
      <c r="K167" s="15" t="s">
        <v>13</v>
      </c>
      <c r="L167" s="16">
        <v>0</v>
      </c>
      <c r="M167" s="17" t="s">
        <v>14</v>
      </c>
      <c r="N167" s="17">
        <v>12</v>
      </c>
      <c r="O167" s="17" t="s">
        <v>13</v>
      </c>
      <c r="P167" s="18">
        <v>0</v>
      </c>
      <c r="Q167" s="19">
        <v>12</v>
      </c>
      <c r="R167" s="18" t="s">
        <v>13</v>
      </c>
      <c r="S167" s="18">
        <v>0</v>
      </c>
      <c r="T167" s="18" t="s">
        <v>14</v>
      </c>
      <c r="U167" s="20">
        <v>13</v>
      </c>
      <c r="V167" s="18" t="s">
        <v>13</v>
      </c>
      <c r="W167" s="21">
        <v>0</v>
      </c>
      <c r="X167" s="22"/>
      <c r="Y167" s="106" t="s">
        <v>2926</v>
      </c>
      <c r="Z167" s="47">
        <v>234</v>
      </c>
    </row>
    <row r="168" spans="1:26" ht="18" customHeight="1">
      <c r="A168" s="44">
        <f>VLOOKUP(Z168,貼付け!A:C,2,0)</f>
        <v>918</v>
      </c>
      <c r="B168" s="10" t="s">
        <v>252</v>
      </c>
      <c r="C168" s="10" t="s">
        <v>253</v>
      </c>
      <c r="D168" s="10" t="s">
        <v>38</v>
      </c>
      <c r="E168" s="11" t="s">
        <v>1062</v>
      </c>
      <c r="F168" s="11" t="s">
        <v>39</v>
      </c>
      <c r="G168" s="12" t="s">
        <v>12</v>
      </c>
      <c r="H168" s="114" t="s">
        <v>16</v>
      </c>
      <c r="I168" s="12" t="s">
        <v>254</v>
      </c>
      <c r="J168" s="14">
        <v>10</v>
      </c>
      <c r="K168" s="15" t="s">
        <v>13</v>
      </c>
      <c r="L168" s="16">
        <v>0</v>
      </c>
      <c r="M168" s="17" t="s">
        <v>14</v>
      </c>
      <c r="N168" s="17">
        <v>12</v>
      </c>
      <c r="O168" s="17" t="s">
        <v>13</v>
      </c>
      <c r="P168" s="18">
        <v>0</v>
      </c>
      <c r="Q168" s="19">
        <v>12</v>
      </c>
      <c r="R168" s="18" t="s">
        <v>13</v>
      </c>
      <c r="S168" s="18">
        <v>0</v>
      </c>
      <c r="T168" s="18" t="s">
        <v>14</v>
      </c>
      <c r="U168" s="20">
        <v>18</v>
      </c>
      <c r="V168" s="18" t="s">
        <v>13</v>
      </c>
      <c r="W168" s="21">
        <v>0</v>
      </c>
      <c r="X168" s="22" t="s">
        <v>857</v>
      </c>
      <c r="Y168" s="106" t="s">
        <v>2854</v>
      </c>
      <c r="Z168" s="47">
        <v>239</v>
      </c>
    </row>
    <row r="169" spans="1:26" ht="18" customHeight="1">
      <c r="A169" s="44">
        <f>VLOOKUP(Z169,貼付け!A:C,2,0)</f>
        <v>2990</v>
      </c>
      <c r="B169" s="10" t="s">
        <v>2053</v>
      </c>
      <c r="C169" s="10" t="s">
        <v>2051</v>
      </c>
      <c r="D169" s="10" t="s">
        <v>38</v>
      </c>
      <c r="E169" s="11" t="s">
        <v>2605</v>
      </c>
      <c r="F169" s="11" t="s">
        <v>29</v>
      </c>
      <c r="G169" s="12" t="s">
        <v>15</v>
      </c>
      <c r="H169" s="114" t="s">
        <v>17</v>
      </c>
      <c r="I169" s="12" t="s">
        <v>2054</v>
      </c>
      <c r="J169" s="14">
        <v>9</v>
      </c>
      <c r="K169" s="15" t="s">
        <v>13</v>
      </c>
      <c r="L169" s="16">
        <v>0</v>
      </c>
      <c r="M169" s="17" t="s">
        <v>14</v>
      </c>
      <c r="N169" s="17">
        <v>13</v>
      </c>
      <c r="O169" s="17" t="s">
        <v>13</v>
      </c>
      <c r="P169" s="18">
        <v>0</v>
      </c>
      <c r="Q169" s="19">
        <v>13</v>
      </c>
      <c r="R169" s="18" t="s">
        <v>13</v>
      </c>
      <c r="S169" s="18">
        <v>0</v>
      </c>
      <c r="T169" s="18" t="s">
        <v>14</v>
      </c>
      <c r="U169" s="20">
        <v>17</v>
      </c>
      <c r="V169" s="18" t="s">
        <v>13</v>
      </c>
      <c r="W169" s="21">
        <v>0</v>
      </c>
      <c r="X169" s="22" t="s">
        <v>2231</v>
      </c>
      <c r="Y169" s="106" t="s">
        <v>2056</v>
      </c>
      <c r="Z169" s="47">
        <v>258</v>
      </c>
    </row>
    <row r="170" spans="1:26" ht="18" customHeight="1">
      <c r="A170" s="44">
        <f>VLOOKUP(Z170,貼付け!A:C,2,0)</f>
        <v>2451</v>
      </c>
      <c r="B170" s="10" t="s">
        <v>529</v>
      </c>
      <c r="C170" s="10" t="s">
        <v>880</v>
      </c>
      <c r="D170" s="10" t="s">
        <v>38</v>
      </c>
      <c r="E170" s="11" t="s">
        <v>2621</v>
      </c>
      <c r="F170" s="11" t="s">
        <v>20</v>
      </c>
      <c r="G170" s="12" t="s">
        <v>15</v>
      </c>
      <c r="H170" s="114" t="s">
        <v>17</v>
      </c>
      <c r="I170" s="12" t="s">
        <v>881</v>
      </c>
      <c r="J170" s="14">
        <v>9</v>
      </c>
      <c r="K170" s="15" t="s">
        <v>13</v>
      </c>
      <c r="L170" s="16">
        <v>0</v>
      </c>
      <c r="M170" s="17" t="s">
        <v>14</v>
      </c>
      <c r="N170" s="17">
        <v>12</v>
      </c>
      <c r="O170" s="17" t="s">
        <v>13</v>
      </c>
      <c r="P170" s="18">
        <v>30</v>
      </c>
      <c r="Q170" s="19">
        <v>13</v>
      </c>
      <c r="R170" s="18" t="s">
        <v>13</v>
      </c>
      <c r="S170" s="18">
        <v>30</v>
      </c>
      <c r="T170" s="18" t="s">
        <v>14</v>
      </c>
      <c r="U170" s="20">
        <v>15</v>
      </c>
      <c r="V170" s="18" t="s">
        <v>13</v>
      </c>
      <c r="W170" s="21">
        <v>0</v>
      </c>
      <c r="X170" s="22" t="s">
        <v>882</v>
      </c>
      <c r="Y170" s="106" t="s">
        <v>1060</v>
      </c>
      <c r="Z170" s="47">
        <v>272</v>
      </c>
    </row>
    <row r="171" spans="1:26" ht="18" customHeight="1">
      <c r="A171" s="44">
        <f>VLOOKUP(Z171,貼付け!A:C,2,0)</f>
        <v>2421</v>
      </c>
      <c r="B171" s="10" t="s">
        <v>36</v>
      </c>
      <c r="C171" s="10" t="s">
        <v>37</v>
      </c>
      <c r="D171" s="10" t="s">
        <v>38</v>
      </c>
      <c r="E171" s="11" t="s">
        <v>1061</v>
      </c>
      <c r="F171" s="11" t="s">
        <v>39</v>
      </c>
      <c r="G171" s="12" t="s">
        <v>12</v>
      </c>
      <c r="H171" s="114" t="s">
        <v>16</v>
      </c>
      <c r="I171" s="12" t="s">
        <v>40</v>
      </c>
      <c r="J171" s="14">
        <v>11</v>
      </c>
      <c r="K171" s="15" t="s">
        <v>13</v>
      </c>
      <c r="L171" s="16">
        <v>0</v>
      </c>
      <c r="M171" s="17" t="s">
        <v>14</v>
      </c>
      <c r="N171" s="17">
        <v>13</v>
      </c>
      <c r="O171" s="17" t="s">
        <v>13</v>
      </c>
      <c r="P171" s="18">
        <v>0</v>
      </c>
      <c r="Q171" s="19">
        <v>13</v>
      </c>
      <c r="R171" s="18" t="s">
        <v>13</v>
      </c>
      <c r="S171" s="18">
        <v>0</v>
      </c>
      <c r="T171" s="18" t="s">
        <v>14</v>
      </c>
      <c r="U171" s="20">
        <v>17</v>
      </c>
      <c r="V171" s="18" t="s">
        <v>13</v>
      </c>
      <c r="W171" s="21">
        <v>0</v>
      </c>
      <c r="X171" s="22" t="s">
        <v>616</v>
      </c>
      <c r="Y171" s="106" t="s">
        <v>3066</v>
      </c>
      <c r="Z171" s="47">
        <v>288</v>
      </c>
    </row>
    <row r="172" spans="1:26" ht="18" customHeight="1">
      <c r="A172" s="44">
        <f>VLOOKUP(Z172,貼付け!A:C,2,0)</f>
        <v>2267</v>
      </c>
      <c r="B172" s="10" t="s">
        <v>481</v>
      </c>
      <c r="C172" s="10" t="s">
        <v>721</v>
      </c>
      <c r="D172" s="10" t="s">
        <v>38</v>
      </c>
      <c r="E172" s="11" t="s">
        <v>722</v>
      </c>
      <c r="F172" s="11" t="s">
        <v>29</v>
      </c>
      <c r="G172" s="12" t="s">
        <v>12</v>
      </c>
      <c r="H172" s="114" t="s">
        <v>16</v>
      </c>
      <c r="I172" s="12" t="s">
        <v>3008</v>
      </c>
      <c r="J172" s="14">
        <v>8</v>
      </c>
      <c r="K172" s="15" t="s">
        <v>13</v>
      </c>
      <c r="L172" s="16">
        <v>0</v>
      </c>
      <c r="M172" s="17" t="s">
        <v>14</v>
      </c>
      <c r="N172" s="17">
        <v>12</v>
      </c>
      <c r="O172" s="17" t="s">
        <v>13</v>
      </c>
      <c r="P172" s="18">
        <v>0</v>
      </c>
      <c r="Q172" s="19">
        <v>12</v>
      </c>
      <c r="R172" s="18" t="s">
        <v>13</v>
      </c>
      <c r="S172" s="18">
        <v>0</v>
      </c>
      <c r="T172" s="18" t="s">
        <v>14</v>
      </c>
      <c r="U172" s="20">
        <v>14</v>
      </c>
      <c r="V172" s="18" t="s">
        <v>13</v>
      </c>
      <c r="W172" s="21">
        <v>0</v>
      </c>
      <c r="X172" s="22" t="s">
        <v>2223</v>
      </c>
      <c r="Y172" s="106" t="s">
        <v>3009</v>
      </c>
      <c r="Z172" s="47">
        <v>289</v>
      </c>
    </row>
    <row r="173" spans="1:26" ht="18" customHeight="1">
      <c r="A173" s="44">
        <f>VLOOKUP(Z173,貼付け!A:C,2,0)</f>
        <v>117</v>
      </c>
      <c r="B173" s="10" t="s">
        <v>515</v>
      </c>
      <c r="C173" s="10" t="s">
        <v>825</v>
      </c>
      <c r="D173" s="10" t="s">
        <v>38</v>
      </c>
      <c r="E173" s="11" t="s">
        <v>826</v>
      </c>
      <c r="F173" s="11" t="s">
        <v>52</v>
      </c>
      <c r="G173" s="12" t="s">
        <v>12</v>
      </c>
      <c r="H173" s="114" t="s">
        <v>16</v>
      </c>
      <c r="I173" s="12" t="s">
        <v>827</v>
      </c>
      <c r="J173" s="14">
        <v>9</v>
      </c>
      <c r="K173" s="15" t="s">
        <v>13</v>
      </c>
      <c r="L173" s="16">
        <v>0</v>
      </c>
      <c r="M173" s="17" t="s">
        <v>14</v>
      </c>
      <c r="N173" s="17">
        <v>12</v>
      </c>
      <c r="O173" s="17" t="s">
        <v>13</v>
      </c>
      <c r="P173" s="18">
        <v>0</v>
      </c>
      <c r="Q173" s="19"/>
      <c r="R173" s="18"/>
      <c r="S173" s="18"/>
      <c r="T173" s="18"/>
      <c r="U173" s="20"/>
      <c r="V173" s="18"/>
      <c r="W173" s="21"/>
      <c r="X173" s="22"/>
      <c r="Y173" s="106" t="s">
        <v>3012</v>
      </c>
      <c r="Z173" s="47">
        <v>334</v>
      </c>
    </row>
    <row r="174" spans="1:26" ht="18" customHeight="1">
      <c r="A174" s="44">
        <f>VLOOKUP(Z174,貼付け!A:C,2,0)</f>
        <v>2564</v>
      </c>
      <c r="B174" s="10" t="s">
        <v>2476</v>
      </c>
      <c r="C174" s="10" t="s">
        <v>223</v>
      </c>
      <c r="D174" s="10" t="s">
        <v>191</v>
      </c>
      <c r="E174" s="11" t="s">
        <v>2659</v>
      </c>
      <c r="F174" s="11" t="s">
        <v>29</v>
      </c>
      <c r="G174" s="12" t="s">
        <v>12</v>
      </c>
      <c r="H174" s="114" t="s">
        <v>16</v>
      </c>
      <c r="I174" s="12" t="s">
        <v>898</v>
      </c>
      <c r="J174" s="14">
        <v>9</v>
      </c>
      <c r="K174" s="15" t="s">
        <v>13</v>
      </c>
      <c r="L174" s="16">
        <v>30</v>
      </c>
      <c r="M174" s="17" t="s">
        <v>14</v>
      </c>
      <c r="N174" s="17">
        <v>12</v>
      </c>
      <c r="O174" s="17" t="s">
        <v>13</v>
      </c>
      <c r="P174" s="18">
        <v>30</v>
      </c>
      <c r="Q174" s="19">
        <v>13</v>
      </c>
      <c r="R174" s="18" t="s">
        <v>13</v>
      </c>
      <c r="S174" s="18">
        <v>30</v>
      </c>
      <c r="T174" s="18" t="s">
        <v>14</v>
      </c>
      <c r="U174" s="20">
        <v>16</v>
      </c>
      <c r="V174" s="18" t="s">
        <v>13</v>
      </c>
      <c r="W174" s="21">
        <v>30</v>
      </c>
      <c r="X174" s="22" t="s">
        <v>917</v>
      </c>
      <c r="Y174" s="106" t="s">
        <v>1135</v>
      </c>
      <c r="Z174" s="47">
        <v>141</v>
      </c>
    </row>
    <row r="175" spans="1:26" ht="18" customHeight="1">
      <c r="A175" s="44">
        <f>VLOOKUP(Z175,貼付け!A:C,2,0)</f>
        <v>1186</v>
      </c>
      <c r="B175" s="10" t="s">
        <v>222</v>
      </c>
      <c r="C175" s="10" t="s">
        <v>223</v>
      </c>
      <c r="D175" s="10" t="s">
        <v>191</v>
      </c>
      <c r="E175" s="11" t="s">
        <v>224</v>
      </c>
      <c r="F175" s="11" t="s">
        <v>192</v>
      </c>
      <c r="G175" s="12" t="s">
        <v>12</v>
      </c>
      <c r="H175" s="114" t="s">
        <v>16</v>
      </c>
      <c r="I175" s="12" t="s">
        <v>225</v>
      </c>
      <c r="J175" s="14">
        <v>9</v>
      </c>
      <c r="K175" s="15" t="s">
        <v>13</v>
      </c>
      <c r="L175" s="16">
        <v>0</v>
      </c>
      <c r="M175" s="17" t="s">
        <v>14</v>
      </c>
      <c r="N175" s="17">
        <v>12</v>
      </c>
      <c r="O175" s="17" t="s">
        <v>13</v>
      </c>
      <c r="P175" s="18">
        <v>0</v>
      </c>
      <c r="Q175" s="19">
        <v>13</v>
      </c>
      <c r="R175" s="18" t="s">
        <v>13</v>
      </c>
      <c r="S175" s="18">
        <v>0</v>
      </c>
      <c r="T175" s="18" t="s">
        <v>14</v>
      </c>
      <c r="U175" s="20">
        <v>16</v>
      </c>
      <c r="V175" s="18" t="s">
        <v>13</v>
      </c>
      <c r="W175" s="21">
        <v>0</v>
      </c>
      <c r="X175" s="22" t="s">
        <v>621</v>
      </c>
      <c r="Y175" s="106" t="s">
        <v>1666</v>
      </c>
      <c r="Z175" s="47">
        <v>172</v>
      </c>
    </row>
    <row r="176" spans="1:26" ht="18" customHeight="1">
      <c r="A176" s="44">
        <f>VLOOKUP(Z176,貼付け!A:C,2,0)</f>
        <v>3061</v>
      </c>
      <c r="B176" s="10" t="s">
        <v>2146</v>
      </c>
      <c r="C176" s="10" t="s">
        <v>2145</v>
      </c>
      <c r="D176" s="10" t="s">
        <v>191</v>
      </c>
      <c r="E176" s="11" t="s">
        <v>2514</v>
      </c>
      <c r="F176" s="11" t="s">
        <v>29</v>
      </c>
      <c r="G176" s="12" t="s">
        <v>1084</v>
      </c>
      <c r="H176" s="115" t="s">
        <v>1120</v>
      </c>
      <c r="I176" s="12" t="s">
        <v>2149</v>
      </c>
      <c r="J176" s="14">
        <v>9</v>
      </c>
      <c r="K176" s="15" t="s">
        <v>13</v>
      </c>
      <c r="L176" s="16">
        <v>30</v>
      </c>
      <c r="M176" s="17" t="s">
        <v>14</v>
      </c>
      <c r="N176" s="17">
        <v>11</v>
      </c>
      <c r="O176" s="17" t="s">
        <v>13</v>
      </c>
      <c r="P176" s="18">
        <v>45</v>
      </c>
      <c r="Q176" s="19"/>
      <c r="R176" s="18"/>
      <c r="S176" s="18"/>
      <c r="T176" s="18"/>
      <c r="U176" s="20"/>
      <c r="V176" s="18"/>
      <c r="W176" s="21"/>
      <c r="X176" s="22"/>
      <c r="Y176" s="106" t="s">
        <v>16</v>
      </c>
      <c r="Z176" s="47">
        <v>179</v>
      </c>
    </row>
    <row r="177" spans="1:26" ht="18" customHeight="1">
      <c r="A177" s="44">
        <f>VLOOKUP(Z177,貼付け!A:C,2,0)</f>
        <v>2565</v>
      </c>
      <c r="B177" s="10" t="s">
        <v>1994</v>
      </c>
      <c r="C177" s="10" t="s">
        <v>946</v>
      </c>
      <c r="D177" s="10" t="s">
        <v>191</v>
      </c>
      <c r="E177" s="11" t="s">
        <v>947</v>
      </c>
      <c r="F177" s="11" t="s">
        <v>20</v>
      </c>
      <c r="G177" s="12" t="s">
        <v>12</v>
      </c>
      <c r="H177" s="114" t="s">
        <v>16</v>
      </c>
      <c r="I177" s="12" t="s">
        <v>948</v>
      </c>
      <c r="J177" s="14">
        <v>9</v>
      </c>
      <c r="K177" s="15" t="s">
        <v>13</v>
      </c>
      <c r="L177" s="16">
        <v>0</v>
      </c>
      <c r="M177" s="17" t="s">
        <v>14</v>
      </c>
      <c r="N177" s="17">
        <v>12</v>
      </c>
      <c r="O177" s="17" t="s">
        <v>13</v>
      </c>
      <c r="P177" s="18">
        <v>0</v>
      </c>
      <c r="Q177" s="19"/>
      <c r="R177" s="18"/>
      <c r="S177" s="18"/>
      <c r="T177" s="18"/>
      <c r="U177" s="20"/>
      <c r="V177" s="18"/>
      <c r="W177" s="21"/>
      <c r="X177" s="22" t="s">
        <v>2518</v>
      </c>
      <c r="Y177" s="106" t="s">
        <v>2519</v>
      </c>
      <c r="Z177" s="47">
        <v>182</v>
      </c>
    </row>
    <row r="178" spans="1:26" ht="18" customHeight="1">
      <c r="A178" s="44">
        <f>VLOOKUP(Z178,貼付け!A:C,2,0)</f>
        <v>2995</v>
      </c>
      <c r="B178" s="10" t="s">
        <v>1978</v>
      </c>
      <c r="C178" s="10" t="s">
        <v>1975</v>
      </c>
      <c r="D178" s="10" t="s">
        <v>191</v>
      </c>
      <c r="E178" s="11" t="s">
        <v>1977</v>
      </c>
      <c r="F178" s="11" t="s">
        <v>20</v>
      </c>
      <c r="G178" s="12" t="s">
        <v>15</v>
      </c>
      <c r="H178" s="114" t="s">
        <v>17</v>
      </c>
      <c r="I178" s="12" t="s">
        <v>1980</v>
      </c>
      <c r="J178" s="14">
        <v>9</v>
      </c>
      <c r="K178" s="15" t="s">
        <v>13</v>
      </c>
      <c r="L178" s="16">
        <v>0</v>
      </c>
      <c r="M178" s="17" t="s">
        <v>14</v>
      </c>
      <c r="N178" s="17">
        <v>12</v>
      </c>
      <c r="O178" s="17" t="s">
        <v>13</v>
      </c>
      <c r="P178" s="18">
        <v>0</v>
      </c>
      <c r="Q178" s="19">
        <v>13</v>
      </c>
      <c r="R178" s="18" t="s">
        <v>13</v>
      </c>
      <c r="S178" s="18">
        <v>0</v>
      </c>
      <c r="T178" s="18" t="s">
        <v>14</v>
      </c>
      <c r="U178" s="20">
        <v>17</v>
      </c>
      <c r="V178" s="18" t="s">
        <v>13</v>
      </c>
      <c r="W178" s="21">
        <v>0</v>
      </c>
      <c r="X178" s="22" t="s">
        <v>2549</v>
      </c>
      <c r="Y178" s="106" t="s">
        <v>16</v>
      </c>
      <c r="Z178" s="47">
        <v>211</v>
      </c>
    </row>
    <row r="179" spans="1:26" ht="18" customHeight="1">
      <c r="A179" s="44">
        <f>VLOOKUP(Z179,貼付け!A:C,2,0)</f>
        <v>1833</v>
      </c>
      <c r="B179" s="10" t="s">
        <v>189</v>
      </c>
      <c r="C179" s="10" t="s">
        <v>2579</v>
      </c>
      <c r="D179" s="10" t="s">
        <v>191</v>
      </c>
      <c r="E179" s="11" t="s">
        <v>2580</v>
      </c>
      <c r="F179" s="11" t="s">
        <v>29</v>
      </c>
      <c r="G179" s="12" t="s">
        <v>12</v>
      </c>
      <c r="H179" s="114" t="s">
        <v>16</v>
      </c>
      <c r="I179" s="12" t="s">
        <v>193</v>
      </c>
      <c r="J179" s="14">
        <v>10</v>
      </c>
      <c r="K179" s="15" t="s">
        <v>13</v>
      </c>
      <c r="L179" s="16">
        <v>0</v>
      </c>
      <c r="M179" s="17" t="s">
        <v>14</v>
      </c>
      <c r="N179" s="17">
        <v>12</v>
      </c>
      <c r="O179" s="17" t="s">
        <v>13</v>
      </c>
      <c r="P179" s="18">
        <v>0</v>
      </c>
      <c r="Q179" s="19">
        <v>14</v>
      </c>
      <c r="R179" s="18" t="s">
        <v>13</v>
      </c>
      <c r="S179" s="18">
        <v>0</v>
      </c>
      <c r="T179" s="18" t="s">
        <v>14</v>
      </c>
      <c r="U179" s="20">
        <v>17</v>
      </c>
      <c r="V179" s="18" t="s">
        <v>13</v>
      </c>
      <c r="W179" s="21">
        <v>0</v>
      </c>
      <c r="X179" s="22" t="s">
        <v>1097</v>
      </c>
      <c r="Y179" s="106" t="s">
        <v>2678</v>
      </c>
      <c r="Z179" s="47">
        <v>241</v>
      </c>
    </row>
    <row r="180" spans="1:26" ht="18" customHeight="1">
      <c r="A180" s="44">
        <f>VLOOKUP(Z180,貼付け!A:C,2,0)</f>
        <v>871</v>
      </c>
      <c r="B180" s="10" t="s">
        <v>2262</v>
      </c>
      <c r="C180" s="10" t="s">
        <v>2763</v>
      </c>
      <c r="D180" s="10" t="s">
        <v>191</v>
      </c>
      <c r="E180" s="11" t="s">
        <v>2764</v>
      </c>
      <c r="F180" s="11" t="s">
        <v>39</v>
      </c>
      <c r="G180" s="12" t="s">
        <v>12</v>
      </c>
      <c r="H180" s="115" t="s">
        <v>16</v>
      </c>
      <c r="I180" s="12" t="s">
        <v>2765</v>
      </c>
      <c r="J180" s="14">
        <v>10</v>
      </c>
      <c r="K180" s="15" t="s">
        <v>13</v>
      </c>
      <c r="L180" s="16">
        <v>0</v>
      </c>
      <c r="M180" s="17" t="s">
        <v>14</v>
      </c>
      <c r="N180" s="17">
        <v>12</v>
      </c>
      <c r="O180" s="17" t="s">
        <v>13</v>
      </c>
      <c r="P180" s="18">
        <v>0</v>
      </c>
      <c r="Q180" s="19">
        <v>14</v>
      </c>
      <c r="R180" s="18" t="s">
        <v>13</v>
      </c>
      <c r="S180" s="18">
        <v>0</v>
      </c>
      <c r="T180" s="18" t="s">
        <v>14</v>
      </c>
      <c r="U180" s="20">
        <v>18</v>
      </c>
      <c r="V180" s="18" t="s">
        <v>13</v>
      </c>
      <c r="W180" s="21">
        <v>0</v>
      </c>
      <c r="X180" s="22" t="s">
        <v>2766</v>
      </c>
      <c r="Y180" s="106" t="s">
        <v>2767</v>
      </c>
      <c r="Z180" s="47">
        <v>306</v>
      </c>
    </row>
    <row r="181" spans="1:26" ht="18" customHeight="1">
      <c r="A181" s="44">
        <f>VLOOKUP(Z181,貼付け!A:C,2,0)</f>
        <v>2616</v>
      </c>
      <c r="B181" s="10" t="s">
        <v>512</v>
      </c>
      <c r="C181" s="10" t="s">
        <v>760</v>
      </c>
      <c r="D181" s="10" t="s">
        <v>191</v>
      </c>
      <c r="E181" s="11" t="s">
        <v>2795</v>
      </c>
      <c r="F181" s="11" t="s">
        <v>20</v>
      </c>
      <c r="G181" s="12" t="s">
        <v>12</v>
      </c>
      <c r="H181" s="115" t="s">
        <v>16</v>
      </c>
      <c r="I181" s="111" t="s">
        <v>1127</v>
      </c>
      <c r="J181" s="14">
        <v>9</v>
      </c>
      <c r="K181" s="15" t="s">
        <v>13</v>
      </c>
      <c r="L181" s="16">
        <v>0</v>
      </c>
      <c r="M181" s="17" t="s">
        <v>14</v>
      </c>
      <c r="N181" s="17">
        <v>12</v>
      </c>
      <c r="O181" s="17" t="s">
        <v>13</v>
      </c>
      <c r="P181" s="18">
        <v>0</v>
      </c>
      <c r="Q181" s="19">
        <v>12</v>
      </c>
      <c r="R181" s="18" t="s">
        <v>13</v>
      </c>
      <c r="S181" s="18">
        <v>0</v>
      </c>
      <c r="T181" s="18" t="s">
        <v>14</v>
      </c>
      <c r="U181" s="20">
        <v>15</v>
      </c>
      <c r="V181" s="18" t="s">
        <v>13</v>
      </c>
      <c r="W181" s="21">
        <v>0</v>
      </c>
      <c r="X181" s="22"/>
      <c r="Y181" s="106" t="s">
        <v>2797</v>
      </c>
      <c r="Z181" s="47">
        <v>342</v>
      </c>
    </row>
    <row r="182" spans="1:26" ht="18" customHeight="1">
      <c r="A182" s="44">
        <f>VLOOKUP(Z182,貼付け!A:C,2,0)</f>
        <v>3003</v>
      </c>
      <c r="B182" s="10" t="s">
        <v>1866</v>
      </c>
      <c r="C182" s="10" t="s">
        <v>761</v>
      </c>
      <c r="D182" s="10" t="s">
        <v>312</v>
      </c>
      <c r="E182" s="11" t="s">
        <v>1861</v>
      </c>
      <c r="F182" s="11" t="s">
        <v>29</v>
      </c>
      <c r="G182" s="12" t="s">
        <v>1084</v>
      </c>
      <c r="H182" s="115" t="s">
        <v>1120</v>
      </c>
      <c r="I182" s="12" t="s">
        <v>1867</v>
      </c>
      <c r="J182" s="14">
        <v>10</v>
      </c>
      <c r="K182" s="15" t="s">
        <v>13</v>
      </c>
      <c r="L182" s="16">
        <v>0</v>
      </c>
      <c r="M182" s="17" t="s">
        <v>14</v>
      </c>
      <c r="N182" s="17">
        <v>12</v>
      </c>
      <c r="O182" s="17" t="s">
        <v>13</v>
      </c>
      <c r="P182" s="18">
        <v>0</v>
      </c>
      <c r="Q182" s="19">
        <v>13</v>
      </c>
      <c r="R182" s="18" t="s">
        <v>13</v>
      </c>
      <c r="S182" s="18">
        <v>0</v>
      </c>
      <c r="T182" s="18" t="s">
        <v>14</v>
      </c>
      <c r="U182" s="20">
        <v>16</v>
      </c>
      <c r="V182" s="18" t="s">
        <v>13</v>
      </c>
      <c r="W182" s="21">
        <v>0</v>
      </c>
      <c r="X182" s="22" t="s">
        <v>2429</v>
      </c>
      <c r="Y182" s="106" t="s">
        <v>2651</v>
      </c>
      <c r="Z182" s="47">
        <v>94</v>
      </c>
    </row>
    <row r="183" spans="1:26" ht="18" customHeight="1">
      <c r="A183" s="44">
        <f>VLOOKUP(Z183,貼付け!A:C,2,0)</f>
        <v>248</v>
      </c>
      <c r="B183" s="10" t="s">
        <v>310</v>
      </c>
      <c r="C183" s="10" t="s">
        <v>311</v>
      </c>
      <c r="D183" s="10" t="s">
        <v>312</v>
      </c>
      <c r="E183" s="11" t="s">
        <v>313</v>
      </c>
      <c r="F183" s="11" t="s">
        <v>20</v>
      </c>
      <c r="G183" s="12" t="s">
        <v>12</v>
      </c>
      <c r="H183" s="114" t="s">
        <v>16</v>
      </c>
      <c r="I183" s="12" t="s">
        <v>622</v>
      </c>
      <c r="J183" s="14">
        <v>8</v>
      </c>
      <c r="K183" s="15" t="s">
        <v>13</v>
      </c>
      <c r="L183" s="16">
        <v>30</v>
      </c>
      <c r="M183" s="17" t="s">
        <v>14</v>
      </c>
      <c r="N183" s="17">
        <v>12</v>
      </c>
      <c r="O183" s="17" t="s">
        <v>13</v>
      </c>
      <c r="P183" s="18">
        <v>30</v>
      </c>
      <c r="Q183" s="19">
        <v>13</v>
      </c>
      <c r="R183" s="18" t="s">
        <v>13</v>
      </c>
      <c r="S183" s="18">
        <v>30</v>
      </c>
      <c r="T183" s="18" t="s">
        <v>14</v>
      </c>
      <c r="U183" s="20">
        <v>15</v>
      </c>
      <c r="V183" s="18" t="s">
        <v>13</v>
      </c>
      <c r="W183" s="21">
        <v>30</v>
      </c>
      <c r="X183" s="22"/>
      <c r="Y183" s="106" t="s">
        <v>2491</v>
      </c>
      <c r="Z183" s="47">
        <v>156</v>
      </c>
    </row>
    <row r="184" spans="1:26" ht="18" customHeight="1">
      <c r="A184" s="44">
        <f>VLOOKUP(Z184,貼付け!A:C,2,0)</f>
        <v>11</v>
      </c>
      <c r="B184" s="10" t="s">
        <v>2245</v>
      </c>
      <c r="C184" s="10" t="s">
        <v>262</v>
      </c>
      <c r="D184" s="10" t="s">
        <v>247</v>
      </c>
      <c r="E184" s="11" t="s">
        <v>263</v>
      </c>
      <c r="F184" s="11" t="s">
        <v>52</v>
      </c>
      <c r="G184" s="12" t="s">
        <v>12</v>
      </c>
      <c r="H184" s="114" t="s">
        <v>16</v>
      </c>
      <c r="I184" s="12" t="s">
        <v>264</v>
      </c>
      <c r="J184" s="14">
        <v>9</v>
      </c>
      <c r="K184" s="15" t="s">
        <v>13</v>
      </c>
      <c r="L184" s="16">
        <v>0</v>
      </c>
      <c r="M184" s="17" t="s">
        <v>14</v>
      </c>
      <c r="N184" s="17">
        <v>12</v>
      </c>
      <c r="O184" s="17" t="s">
        <v>13</v>
      </c>
      <c r="P184" s="18">
        <v>0</v>
      </c>
      <c r="Q184" s="19">
        <v>12</v>
      </c>
      <c r="R184" s="18" t="s">
        <v>13</v>
      </c>
      <c r="S184" s="18">
        <v>0</v>
      </c>
      <c r="T184" s="18" t="s">
        <v>14</v>
      </c>
      <c r="U184" s="20">
        <v>15</v>
      </c>
      <c r="V184" s="18" t="s">
        <v>13</v>
      </c>
      <c r="W184" s="21">
        <v>0</v>
      </c>
      <c r="X184" s="22"/>
      <c r="Y184" s="106" t="s">
        <v>2694</v>
      </c>
      <c r="Z184" s="47">
        <v>42</v>
      </c>
    </row>
    <row r="185" spans="1:26" ht="18" customHeight="1">
      <c r="A185" s="44">
        <f>VLOOKUP(Z185,貼付け!A:C,2,0)</f>
        <v>1692</v>
      </c>
      <c r="B185" s="10" t="s">
        <v>1945</v>
      </c>
      <c r="C185" s="10" t="s">
        <v>246</v>
      </c>
      <c r="D185" s="10" t="s">
        <v>247</v>
      </c>
      <c r="E185" s="11" t="s">
        <v>1944</v>
      </c>
      <c r="F185" s="11" t="s">
        <v>29</v>
      </c>
      <c r="G185" s="12" t="s">
        <v>1084</v>
      </c>
      <c r="H185" s="115" t="s">
        <v>1120</v>
      </c>
      <c r="I185" s="111" t="s">
        <v>248</v>
      </c>
      <c r="J185" s="14">
        <v>9</v>
      </c>
      <c r="K185" s="15" t="s">
        <v>13</v>
      </c>
      <c r="L185" s="16">
        <v>0</v>
      </c>
      <c r="M185" s="17" t="s">
        <v>14</v>
      </c>
      <c r="N185" s="17">
        <v>12</v>
      </c>
      <c r="O185" s="17" t="s">
        <v>13</v>
      </c>
      <c r="P185" s="18">
        <v>0</v>
      </c>
      <c r="Q185" s="19">
        <v>13</v>
      </c>
      <c r="R185" s="18" t="s">
        <v>13</v>
      </c>
      <c r="S185" s="18">
        <v>0</v>
      </c>
      <c r="T185" s="18" t="s">
        <v>14</v>
      </c>
      <c r="U185" s="20">
        <v>16</v>
      </c>
      <c r="V185" s="18" t="s">
        <v>13</v>
      </c>
      <c r="W185" s="21">
        <v>0</v>
      </c>
      <c r="X185" s="22" t="s">
        <v>2422</v>
      </c>
      <c r="Y185" s="106" t="s">
        <v>3068</v>
      </c>
      <c r="Z185" s="47">
        <v>90</v>
      </c>
    </row>
    <row r="186" spans="1:26" ht="18" customHeight="1">
      <c r="A186" s="44">
        <f>VLOOKUP(Z186,貼付け!A:C,2,0)</f>
        <v>515</v>
      </c>
      <c r="B186" s="10" t="s">
        <v>459</v>
      </c>
      <c r="C186" s="10" t="s">
        <v>623</v>
      </c>
      <c r="D186" s="10" t="s">
        <v>247</v>
      </c>
      <c r="E186" s="11" t="s">
        <v>624</v>
      </c>
      <c r="F186" s="11" t="s">
        <v>20</v>
      </c>
      <c r="G186" s="12" t="s">
        <v>12</v>
      </c>
      <c r="H186" s="114" t="s">
        <v>16</v>
      </c>
      <c r="I186" s="12" t="s">
        <v>625</v>
      </c>
      <c r="J186" s="14">
        <v>8</v>
      </c>
      <c r="K186" s="15" t="s">
        <v>13</v>
      </c>
      <c r="L186" s="16">
        <v>30</v>
      </c>
      <c r="M186" s="17" t="s">
        <v>14</v>
      </c>
      <c r="N186" s="17">
        <v>12</v>
      </c>
      <c r="O186" s="17" t="s">
        <v>13</v>
      </c>
      <c r="P186" s="18">
        <v>30</v>
      </c>
      <c r="Q186" s="19"/>
      <c r="R186" s="18"/>
      <c r="S186" s="18"/>
      <c r="T186" s="18"/>
      <c r="U186" s="20"/>
      <c r="V186" s="18"/>
      <c r="W186" s="21"/>
      <c r="X186" s="22" t="s">
        <v>1098</v>
      </c>
      <c r="Y186" s="106" t="s">
        <v>3083</v>
      </c>
      <c r="Z186" s="47">
        <v>170</v>
      </c>
    </row>
    <row r="187" spans="1:26" ht="18" customHeight="1">
      <c r="A187" s="44">
        <f>VLOOKUP(Z187,貼付け!A:C,2,0)</f>
        <v>12</v>
      </c>
      <c r="B187" s="10" t="s">
        <v>508</v>
      </c>
      <c r="C187" s="10" t="s">
        <v>2666</v>
      </c>
      <c r="D187" s="10" t="s">
        <v>247</v>
      </c>
      <c r="E187" s="11" t="s">
        <v>2508</v>
      </c>
      <c r="F187" s="11" t="s">
        <v>39</v>
      </c>
      <c r="G187" s="12" t="s">
        <v>12</v>
      </c>
      <c r="H187" s="114" t="s">
        <v>16</v>
      </c>
      <c r="I187" s="12" t="s">
        <v>763</v>
      </c>
      <c r="J187" s="14">
        <v>0</v>
      </c>
      <c r="K187" s="15" t="s">
        <v>13</v>
      </c>
      <c r="L187" s="16">
        <v>0</v>
      </c>
      <c r="M187" s="17" t="s">
        <v>14</v>
      </c>
      <c r="N187" s="17">
        <v>12</v>
      </c>
      <c r="O187" s="17" t="s">
        <v>13</v>
      </c>
      <c r="P187" s="18">
        <v>0</v>
      </c>
      <c r="Q187" s="19">
        <v>12</v>
      </c>
      <c r="R187" s="18" t="s">
        <v>13</v>
      </c>
      <c r="S187" s="18">
        <v>0</v>
      </c>
      <c r="T187" s="18" t="s">
        <v>14</v>
      </c>
      <c r="U187" s="20">
        <v>24</v>
      </c>
      <c r="V187" s="18" t="s">
        <v>13</v>
      </c>
      <c r="W187" s="21">
        <v>0</v>
      </c>
      <c r="X187" s="22" t="s">
        <v>764</v>
      </c>
      <c r="Y187" s="106" t="s">
        <v>765</v>
      </c>
      <c r="Z187" s="47">
        <v>173</v>
      </c>
    </row>
    <row r="188" spans="1:26" ht="18" customHeight="1">
      <c r="A188" s="44">
        <f>VLOOKUP(Z188,貼付け!A:C,2,0)</f>
        <v>885</v>
      </c>
      <c r="B188" s="10" t="s">
        <v>384</v>
      </c>
      <c r="C188" s="10" t="s">
        <v>385</v>
      </c>
      <c r="D188" s="10" t="s">
        <v>33</v>
      </c>
      <c r="E188" s="11" t="s">
        <v>386</v>
      </c>
      <c r="F188" s="11" t="s">
        <v>20</v>
      </c>
      <c r="G188" s="12" t="s">
        <v>12</v>
      </c>
      <c r="H188" s="114" t="s">
        <v>16</v>
      </c>
      <c r="I188" s="12" t="s">
        <v>387</v>
      </c>
      <c r="J188" s="14">
        <v>9</v>
      </c>
      <c r="K188" s="15" t="s">
        <v>13</v>
      </c>
      <c r="L188" s="16">
        <v>0</v>
      </c>
      <c r="M188" s="17" t="s">
        <v>14</v>
      </c>
      <c r="N188" s="17">
        <v>12</v>
      </c>
      <c r="O188" s="17" t="s">
        <v>13</v>
      </c>
      <c r="P188" s="18">
        <v>0</v>
      </c>
      <c r="Q188" s="19"/>
      <c r="R188" s="18"/>
      <c r="S188" s="18"/>
      <c r="T188" s="18"/>
      <c r="U188" s="20"/>
      <c r="V188" s="18"/>
      <c r="W188" s="21"/>
      <c r="X188" s="22" t="s">
        <v>2348</v>
      </c>
      <c r="Y188" s="106" t="s">
        <v>2633</v>
      </c>
      <c r="Z188" s="47">
        <v>13</v>
      </c>
    </row>
    <row r="189" spans="1:26" ht="18" customHeight="1">
      <c r="A189" s="44">
        <f>VLOOKUP(Z189,貼付け!A:C,2,0)</f>
        <v>443</v>
      </c>
      <c r="B189" s="10" t="s">
        <v>108</v>
      </c>
      <c r="C189" s="10" t="s">
        <v>109</v>
      </c>
      <c r="D189" s="10" t="s">
        <v>33</v>
      </c>
      <c r="E189" s="11" t="s">
        <v>1067</v>
      </c>
      <c r="F189" s="11" t="s">
        <v>29</v>
      </c>
      <c r="G189" s="12" t="s">
        <v>12</v>
      </c>
      <c r="H189" s="114" t="s">
        <v>16</v>
      </c>
      <c r="I189" s="12" t="s">
        <v>110</v>
      </c>
      <c r="J189" s="14">
        <v>9</v>
      </c>
      <c r="K189" s="15" t="s">
        <v>13</v>
      </c>
      <c r="L189" s="16">
        <v>40</v>
      </c>
      <c r="M189" s="17" t="s">
        <v>14</v>
      </c>
      <c r="N189" s="17">
        <v>12</v>
      </c>
      <c r="O189" s="17" t="s">
        <v>13</v>
      </c>
      <c r="P189" s="18">
        <v>0</v>
      </c>
      <c r="Q189" s="19">
        <v>13</v>
      </c>
      <c r="R189" s="18" t="s">
        <v>13</v>
      </c>
      <c r="S189" s="18">
        <v>0</v>
      </c>
      <c r="T189" s="18" t="s">
        <v>14</v>
      </c>
      <c r="U189" s="20">
        <v>17</v>
      </c>
      <c r="V189" s="18" t="s">
        <v>13</v>
      </c>
      <c r="W189" s="21">
        <v>0</v>
      </c>
      <c r="X189" s="22" t="s">
        <v>627</v>
      </c>
      <c r="Y189" s="106" t="s">
        <v>2375</v>
      </c>
      <c r="Z189" s="47">
        <v>36</v>
      </c>
    </row>
    <row r="190" spans="1:26" ht="18" customHeight="1">
      <c r="A190" s="44">
        <f>VLOOKUP(Z190,貼付け!A:C,2,0)</f>
        <v>451</v>
      </c>
      <c r="B190" s="10" t="s">
        <v>31</v>
      </c>
      <c r="C190" s="10" t="s">
        <v>32</v>
      </c>
      <c r="D190" s="10" t="s">
        <v>33</v>
      </c>
      <c r="E190" s="11" t="s">
        <v>34</v>
      </c>
      <c r="F190" s="11" t="s">
        <v>78</v>
      </c>
      <c r="G190" s="12" t="s">
        <v>12</v>
      </c>
      <c r="H190" s="114" t="s">
        <v>16</v>
      </c>
      <c r="I190" s="12" t="s">
        <v>35</v>
      </c>
      <c r="J190" s="14">
        <v>8</v>
      </c>
      <c r="K190" s="15" t="s">
        <v>13</v>
      </c>
      <c r="L190" s="16">
        <v>30</v>
      </c>
      <c r="M190" s="17" t="s">
        <v>14</v>
      </c>
      <c r="N190" s="17">
        <v>12</v>
      </c>
      <c r="O190" s="17" t="s">
        <v>13</v>
      </c>
      <c r="P190" s="18">
        <v>0</v>
      </c>
      <c r="Q190" s="19">
        <v>17</v>
      </c>
      <c r="R190" s="18" t="s">
        <v>13</v>
      </c>
      <c r="S190" s="18">
        <v>30</v>
      </c>
      <c r="T190" s="18" t="s">
        <v>14</v>
      </c>
      <c r="U190" s="20">
        <v>20</v>
      </c>
      <c r="V190" s="18" t="s">
        <v>13</v>
      </c>
      <c r="W190" s="21">
        <v>0</v>
      </c>
      <c r="X190" s="22" t="s">
        <v>626</v>
      </c>
      <c r="Y190" s="106" t="s">
        <v>2393</v>
      </c>
      <c r="Z190" s="47">
        <v>61</v>
      </c>
    </row>
    <row r="191" spans="1:26" ht="18" customHeight="1">
      <c r="A191" s="44">
        <f>VLOOKUP(Z191,貼付け!A:C,2,0)</f>
        <v>108</v>
      </c>
      <c r="B191" s="10" t="s">
        <v>491</v>
      </c>
      <c r="C191" s="10" t="s">
        <v>686</v>
      </c>
      <c r="D191" s="10" t="s">
        <v>33</v>
      </c>
      <c r="E191" s="11" t="s">
        <v>687</v>
      </c>
      <c r="F191" s="11" t="s">
        <v>20</v>
      </c>
      <c r="G191" s="12" t="s">
        <v>12</v>
      </c>
      <c r="H191" s="114" t="s">
        <v>16</v>
      </c>
      <c r="I191" s="12" t="s">
        <v>688</v>
      </c>
      <c r="J191" s="14">
        <v>9</v>
      </c>
      <c r="K191" s="15" t="s">
        <v>13</v>
      </c>
      <c r="L191" s="16">
        <v>30</v>
      </c>
      <c r="M191" s="17" t="s">
        <v>14</v>
      </c>
      <c r="N191" s="17">
        <v>11</v>
      </c>
      <c r="O191" s="17" t="s">
        <v>13</v>
      </c>
      <c r="P191" s="18">
        <v>30</v>
      </c>
      <c r="Q191" s="19">
        <v>13</v>
      </c>
      <c r="R191" s="18" t="s">
        <v>13</v>
      </c>
      <c r="S191" s="18">
        <v>0</v>
      </c>
      <c r="T191" s="18" t="s">
        <v>14</v>
      </c>
      <c r="U191" s="20">
        <v>15</v>
      </c>
      <c r="V191" s="18" t="s">
        <v>13</v>
      </c>
      <c r="W191" s="21">
        <v>30</v>
      </c>
      <c r="X191" s="22"/>
      <c r="Y191" s="106" t="s">
        <v>2657</v>
      </c>
      <c r="Z191" s="47">
        <v>126</v>
      </c>
    </row>
    <row r="192" spans="1:26" ht="18" customHeight="1">
      <c r="A192" s="44">
        <f>VLOOKUP(Z192,貼付け!A:C,2,0)</f>
        <v>2880</v>
      </c>
      <c r="B192" s="10" t="s">
        <v>1063</v>
      </c>
      <c r="C192" s="10" t="s">
        <v>1064</v>
      </c>
      <c r="D192" s="10" t="s">
        <v>33</v>
      </c>
      <c r="E192" s="11" t="s">
        <v>2464</v>
      </c>
      <c r="F192" s="11" t="s">
        <v>20</v>
      </c>
      <c r="G192" s="12" t="s">
        <v>12</v>
      </c>
      <c r="H192" s="114" t="s">
        <v>16</v>
      </c>
      <c r="I192" s="12" t="s">
        <v>1065</v>
      </c>
      <c r="J192" s="14"/>
      <c r="K192" s="15"/>
      <c r="L192" s="16"/>
      <c r="M192" s="17"/>
      <c r="N192" s="17"/>
      <c r="O192" s="17"/>
      <c r="P192" s="18"/>
      <c r="Q192" s="19">
        <v>16</v>
      </c>
      <c r="R192" s="18" t="s">
        <v>13</v>
      </c>
      <c r="S192" s="18">
        <v>0</v>
      </c>
      <c r="T192" s="18" t="s">
        <v>14</v>
      </c>
      <c r="U192" s="20">
        <v>17</v>
      </c>
      <c r="V192" s="18" t="s">
        <v>13</v>
      </c>
      <c r="W192" s="21">
        <v>30</v>
      </c>
      <c r="X192" s="22"/>
      <c r="Y192" s="106" t="s">
        <v>2465</v>
      </c>
      <c r="Z192" s="47">
        <v>128</v>
      </c>
    </row>
    <row r="193" spans="1:26" ht="18" customHeight="1">
      <c r="A193" s="44">
        <f>VLOOKUP(Z193,貼付け!A:C,2,0)</f>
        <v>2516</v>
      </c>
      <c r="B193" s="10" t="s">
        <v>1066</v>
      </c>
      <c r="C193" s="10" t="s">
        <v>287</v>
      </c>
      <c r="D193" s="10" t="s">
        <v>33</v>
      </c>
      <c r="E193" s="11" t="s">
        <v>2478</v>
      </c>
      <c r="F193" s="11" t="s">
        <v>20</v>
      </c>
      <c r="G193" s="12" t="s">
        <v>15</v>
      </c>
      <c r="H193" s="114" t="s">
        <v>17</v>
      </c>
      <c r="I193" s="12" t="s">
        <v>288</v>
      </c>
      <c r="J193" s="14">
        <v>9</v>
      </c>
      <c r="K193" s="15" t="s">
        <v>13</v>
      </c>
      <c r="L193" s="16">
        <v>0</v>
      </c>
      <c r="M193" s="17" t="s">
        <v>14</v>
      </c>
      <c r="N193" s="17">
        <v>12</v>
      </c>
      <c r="O193" s="17" t="s">
        <v>13</v>
      </c>
      <c r="P193" s="18">
        <v>0</v>
      </c>
      <c r="Q193" s="19">
        <v>13</v>
      </c>
      <c r="R193" s="18" t="s">
        <v>13</v>
      </c>
      <c r="S193" s="18">
        <v>0</v>
      </c>
      <c r="T193" s="18" t="s">
        <v>14</v>
      </c>
      <c r="U193" s="20">
        <v>16</v>
      </c>
      <c r="V193" s="18" t="s">
        <v>13</v>
      </c>
      <c r="W193" s="21">
        <v>0</v>
      </c>
      <c r="X193" s="22" t="s">
        <v>2479</v>
      </c>
      <c r="Y193" s="106" t="s">
        <v>2480</v>
      </c>
      <c r="Z193" s="47">
        <v>145</v>
      </c>
    </row>
    <row r="194" spans="1:26" ht="18" customHeight="1">
      <c r="A194" s="44">
        <f>VLOOKUP(Z194,貼付け!A:C,2,0)</f>
        <v>1100</v>
      </c>
      <c r="B194" s="10" t="s">
        <v>1017</v>
      </c>
      <c r="C194" s="10" t="s">
        <v>1018</v>
      </c>
      <c r="D194" s="10" t="s">
        <v>33</v>
      </c>
      <c r="E194" s="11" t="s">
        <v>1019</v>
      </c>
      <c r="F194" s="11" t="s">
        <v>20</v>
      </c>
      <c r="G194" s="12" t="s">
        <v>12</v>
      </c>
      <c r="H194" s="114" t="s">
        <v>16</v>
      </c>
      <c r="I194" s="12" t="s">
        <v>1020</v>
      </c>
      <c r="J194" s="14">
        <v>8</v>
      </c>
      <c r="K194" s="15" t="s">
        <v>13</v>
      </c>
      <c r="L194" s="16">
        <v>30</v>
      </c>
      <c r="M194" s="17" t="s">
        <v>14</v>
      </c>
      <c r="N194" s="17">
        <v>12</v>
      </c>
      <c r="O194" s="17" t="s">
        <v>13</v>
      </c>
      <c r="P194" s="18">
        <v>30</v>
      </c>
      <c r="Q194" s="19"/>
      <c r="R194" s="18"/>
      <c r="S194" s="18"/>
      <c r="T194" s="18"/>
      <c r="U194" s="20"/>
      <c r="V194" s="18"/>
      <c r="W194" s="21"/>
      <c r="X194" s="22"/>
      <c r="Y194" s="106" t="s">
        <v>1068</v>
      </c>
      <c r="Z194" s="47">
        <v>223</v>
      </c>
    </row>
    <row r="195" spans="1:26" ht="18" customHeight="1">
      <c r="A195" s="44">
        <f>VLOOKUP(Z195,貼付け!A:C,2,0)</f>
        <v>1510</v>
      </c>
      <c r="B195" s="10" t="s">
        <v>293</v>
      </c>
      <c r="C195" s="10" t="s">
        <v>294</v>
      </c>
      <c r="D195" s="10" t="s">
        <v>271</v>
      </c>
      <c r="E195" s="11" t="s">
        <v>295</v>
      </c>
      <c r="F195" s="11" t="s">
        <v>20</v>
      </c>
      <c r="G195" s="12" t="s">
        <v>12</v>
      </c>
      <c r="H195" s="114" t="s">
        <v>16</v>
      </c>
      <c r="I195" s="12" t="s">
        <v>296</v>
      </c>
      <c r="J195" s="14">
        <v>9</v>
      </c>
      <c r="K195" s="15" t="s">
        <v>13</v>
      </c>
      <c r="L195" s="16">
        <v>0</v>
      </c>
      <c r="M195" s="17" t="s">
        <v>14</v>
      </c>
      <c r="N195" s="17">
        <v>15</v>
      </c>
      <c r="O195" s="17" t="s">
        <v>13</v>
      </c>
      <c r="P195" s="18">
        <v>0</v>
      </c>
      <c r="Q195" s="19"/>
      <c r="R195" s="18"/>
      <c r="S195" s="18"/>
      <c r="T195" s="18"/>
      <c r="U195" s="20"/>
      <c r="V195" s="18"/>
      <c r="W195" s="21"/>
      <c r="X195" s="22"/>
      <c r="Y195" s="106" t="s">
        <v>1070</v>
      </c>
      <c r="Z195" s="47">
        <v>240</v>
      </c>
    </row>
    <row r="196" spans="1:26" ht="18" customHeight="1">
      <c r="A196" s="44">
        <f>VLOOKUP(Z196,貼付け!A:C,2,0)</f>
        <v>9</v>
      </c>
      <c r="B196" s="10" t="s">
        <v>300</v>
      </c>
      <c r="C196" s="10" t="s">
        <v>301</v>
      </c>
      <c r="D196" s="10" t="s">
        <v>271</v>
      </c>
      <c r="E196" s="11" t="s">
        <v>302</v>
      </c>
      <c r="F196" s="11" t="s">
        <v>78</v>
      </c>
      <c r="G196" s="12" t="s">
        <v>12</v>
      </c>
      <c r="H196" s="115" t="s">
        <v>16</v>
      </c>
      <c r="I196" s="12" t="s">
        <v>628</v>
      </c>
      <c r="J196" s="14">
        <v>9</v>
      </c>
      <c r="K196" s="15" t="s">
        <v>13</v>
      </c>
      <c r="L196" s="16">
        <v>0</v>
      </c>
      <c r="M196" s="17" t="s">
        <v>14</v>
      </c>
      <c r="N196" s="17">
        <v>12</v>
      </c>
      <c r="O196" s="17" t="s">
        <v>13</v>
      </c>
      <c r="P196" s="18">
        <v>0</v>
      </c>
      <c r="Q196" s="19">
        <v>12</v>
      </c>
      <c r="R196" s="18" t="s">
        <v>13</v>
      </c>
      <c r="S196" s="18">
        <v>0</v>
      </c>
      <c r="T196" s="18" t="s">
        <v>14</v>
      </c>
      <c r="U196" s="20">
        <v>17</v>
      </c>
      <c r="V196" s="18" t="s">
        <v>13</v>
      </c>
      <c r="W196" s="21">
        <v>0</v>
      </c>
      <c r="X196" s="22" t="s">
        <v>629</v>
      </c>
      <c r="Y196" s="106" t="s">
        <v>1069</v>
      </c>
      <c r="Z196" s="47">
        <v>278</v>
      </c>
    </row>
    <row r="197" spans="1:26" ht="18" customHeight="1">
      <c r="A197" s="44">
        <f>VLOOKUP(Z197,貼付け!A:C,2,0)</f>
        <v>500</v>
      </c>
      <c r="B197" s="10" t="s">
        <v>269</v>
      </c>
      <c r="C197" s="10" t="s">
        <v>270</v>
      </c>
      <c r="D197" s="10" t="s">
        <v>271</v>
      </c>
      <c r="E197" s="11" t="s">
        <v>272</v>
      </c>
      <c r="F197" s="11" t="s">
        <v>29</v>
      </c>
      <c r="G197" s="12" t="s">
        <v>1084</v>
      </c>
      <c r="H197" s="115" t="s">
        <v>1120</v>
      </c>
      <c r="I197" s="12" t="s">
        <v>455</v>
      </c>
      <c r="J197" s="14"/>
      <c r="K197" s="15"/>
      <c r="L197" s="16"/>
      <c r="M197" s="17"/>
      <c r="N197" s="17"/>
      <c r="O197" s="17"/>
      <c r="P197" s="18"/>
      <c r="Q197" s="19">
        <v>15</v>
      </c>
      <c r="R197" s="18" t="s">
        <v>13</v>
      </c>
      <c r="S197" s="18">
        <v>0</v>
      </c>
      <c r="T197" s="18" t="s">
        <v>14</v>
      </c>
      <c r="U197" s="20">
        <v>16</v>
      </c>
      <c r="V197" s="18" t="s">
        <v>13</v>
      </c>
      <c r="W197" s="21">
        <v>0</v>
      </c>
      <c r="X197" s="22"/>
      <c r="Y197" s="106" t="s">
        <v>16</v>
      </c>
      <c r="Z197" s="47">
        <v>290</v>
      </c>
    </row>
    <row r="198" spans="1:26" ht="18" customHeight="1">
      <c r="A198" s="44">
        <f>VLOOKUP(Z198,貼付け!A:C,2,0)</f>
        <v>3072</v>
      </c>
      <c r="B198" s="10" t="s">
        <v>2286</v>
      </c>
      <c r="C198" s="10" t="s">
        <v>2790</v>
      </c>
      <c r="D198" s="10" t="s">
        <v>271</v>
      </c>
      <c r="E198" s="11" t="s">
        <v>2791</v>
      </c>
      <c r="F198" s="11" t="s">
        <v>20</v>
      </c>
      <c r="G198" s="12" t="s">
        <v>12</v>
      </c>
      <c r="H198" s="114" t="s">
        <v>16</v>
      </c>
      <c r="I198" s="12" t="s">
        <v>2792</v>
      </c>
      <c r="J198" s="14"/>
      <c r="K198" s="15"/>
      <c r="L198" s="16"/>
      <c r="M198" s="17"/>
      <c r="N198" s="17"/>
      <c r="O198" s="17"/>
      <c r="P198" s="18"/>
      <c r="Q198" s="19">
        <v>12</v>
      </c>
      <c r="R198" s="18" t="s">
        <v>13</v>
      </c>
      <c r="S198" s="18">
        <v>0</v>
      </c>
      <c r="T198" s="18" t="s">
        <v>14</v>
      </c>
      <c r="U198" s="20">
        <v>16</v>
      </c>
      <c r="V198" s="18" t="s">
        <v>13</v>
      </c>
      <c r="W198" s="21">
        <v>0</v>
      </c>
      <c r="X198" s="22" t="s">
        <v>2793</v>
      </c>
      <c r="Y198" s="106" t="s">
        <v>2794</v>
      </c>
      <c r="Z198" s="47">
        <v>336</v>
      </c>
    </row>
    <row r="199" spans="1:26" ht="18" customHeight="1">
      <c r="A199" s="44">
        <f>VLOOKUP(Z199,貼付け!A:C,2,0)</f>
        <v>1182</v>
      </c>
      <c r="B199" s="10" t="s">
        <v>235</v>
      </c>
      <c r="C199" s="10" t="s">
        <v>236</v>
      </c>
      <c r="D199" s="10" t="s">
        <v>237</v>
      </c>
      <c r="E199" s="11" t="s">
        <v>1071</v>
      </c>
      <c r="F199" s="11" t="s">
        <v>20</v>
      </c>
      <c r="G199" s="12" t="s">
        <v>12</v>
      </c>
      <c r="H199" s="114" t="s">
        <v>16</v>
      </c>
      <c r="I199" s="12" t="s">
        <v>238</v>
      </c>
      <c r="J199" s="14">
        <v>11</v>
      </c>
      <c r="K199" s="15" t="s">
        <v>13</v>
      </c>
      <c r="L199" s="16">
        <v>30</v>
      </c>
      <c r="M199" s="17" t="s">
        <v>14</v>
      </c>
      <c r="N199" s="17">
        <v>15</v>
      </c>
      <c r="O199" s="17" t="s">
        <v>13</v>
      </c>
      <c r="P199" s="18">
        <v>30</v>
      </c>
      <c r="Q199" s="19"/>
      <c r="R199" s="18"/>
      <c r="S199" s="18"/>
      <c r="T199" s="18"/>
      <c r="U199" s="20"/>
      <c r="V199" s="18"/>
      <c r="W199" s="21"/>
      <c r="X199" s="22"/>
      <c r="Y199" s="106" t="s">
        <v>2336</v>
      </c>
      <c r="Z199" s="47">
        <v>1</v>
      </c>
    </row>
    <row r="200" spans="1:26" ht="18" customHeight="1">
      <c r="A200" s="44">
        <f>VLOOKUP(Z200,貼付け!A:C,2,0)</f>
        <v>111</v>
      </c>
      <c r="B200" s="10" t="s">
        <v>2379</v>
      </c>
      <c r="C200" s="10" t="s">
        <v>397</v>
      </c>
      <c r="D200" s="10" t="s">
        <v>237</v>
      </c>
      <c r="E200" s="11" t="s">
        <v>2380</v>
      </c>
      <c r="F200" s="11" t="s">
        <v>29</v>
      </c>
      <c r="G200" s="12" t="s">
        <v>12</v>
      </c>
      <c r="H200" s="114" t="s">
        <v>16</v>
      </c>
      <c r="I200" s="12" t="s">
        <v>398</v>
      </c>
      <c r="J200" s="14"/>
      <c r="K200" s="15"/>
      <c r="L200" s="16"/>
      <c r="M200" s="17"/>
      <c r="N200" s="17"/>
      <c r="O200" s="17"/>
      <c r="P200" s="18"/>
      <c r="Q200" s="19">
        <v>13</v>
      </c>
      <c r="R200" s="18" t="s">
        <v>13</v>
      </c>
      <c r="S200" s="18">
        <v>0</v>
      </c>
      <c r="T200" s="18" t="s">
        <v>14</v>
      </c>
      <c r="U200" s="20">
        <v>16</v>
      </c>
      <c r="V200" s="18" t="s">
        <v>13</v>
      </c>
      <c r="W200" s="21">
        <v>0</v>
      </c>
      <c r="X200" s="22" t="s">
        <v>632</v>
      </c>
      <c r="Y200" s="106" t="s">
        <v>16</v>
      </c>
      <c r="Z200" s="47">
        <v>43</v>
      </c>
    </row>
    <row r="201" spans="1:26" ht="18" customHeight="1">
      <c r="A201" s="44">
        <f>VLOOKUP(Z201,貼付け!A:C,2,0)</f>
        <v>2607</v>
      </c>
      <c r="B201" s="10" t="s">
        <v>485</v>
      </c>
      <c r="C201" s="10" t="s">
        <v>689</v>
      </c>
      <c r="D201" s="10" t="s">
        <v>237</v>
      </c>
      <c r="E201" s="11" t="s">
        <v>690</v>
      </c>
      <c r="F201" s="11" t="s">
        <v>39</v>
      </c>
      <c r="G201" s="12" t="s">
        <v>15</v>
      </c>
      <c r="H201" s="114" t="s">
        <v>17</v>
      </c>
      <c r="I201" s="12" t="s">
        <v>691</v>
      </c>
      <c r="J201" s="14">
        <v>9</v>
      </c>
      <c r="K201" s="15" t="s">
        <v>13</v>
      </c>
      <c r="L201" s="16">
        <v>0</v>
      </c>
      <c r="M201" s="17" t="s">
        <v>14</v>
      </c>
      <c r="N201" s="17">
        <v>12</v>
      </c>
      <c r="O201" s="17" t="s">
        <v>13</v>
      </c>
      <c r="P201" s="18">
        <v>0</v>
      </c>
      <c r="Q201" s="19">
        <v>13</v>
      </c>
      <c r="R201" s="18" t="s">
        <v>13</v>
      </c>
      <c r="S201" s="18">
        <v>0</v>
      </c>
      <c r="T201" s="18" t="s">
        <v>14</v>
      </c>
      <c r="U201" s="20">
        <v>16</v>
      </c>
      <c r="V201" s="18" t="s">
        <v>13</v>
      </c>
      <c r="W201" s="21">
        <v>0</v>
      </c>
      <c r="X201" s="22"/>
      <c r="Y201" s="106" t="s">
        <v>16</v>
      </c>
      <c r="Z201" s="47">
        <v>48</v>
      </c>
    </row>
    <row r="202" spans="1:26" ht="18" customHeight="1">
      <c r="A202" s="44">
        <f>VLOOKUP(Z202,貼付け!A:C,2,0)</f>
        <v>110</v>
      </c>
      <c r="B202" s="10" t="s">
        <v>392</v>
      </c>
      <c r="C202" s="10" t="s">
        <v>393</v>
      </c>
      <c r="D202" s="10" t="s">
        <v>237</v>
      </c>
      <c r="E202" s="11" t="s">
        <v>394</v>
      </c>
      <c r="F202" s="11" t="s">
        <v>169</v>
      </c>
      <c r="G202" s="12" t="s">
        <v>12</v>
      </c>
      <c r="H202" s="114" t="s">
        <v>16</v>
      </c>
      <c r="I202" s="12" t="s">
        <v>395</v>
      </c>
      <c r="J202" s="14">
        <v>9</v>
      </c>
      <c r="K202" s="15" t="s">
        <v>13</v>
      </c>
      <c r="L202" s="16">
        <v>0</v>
      </c>
      <c r="M202" s="17" t="s">
        <v>14</v>
      </c>
      <c r="N202" s="17">
        <v>10</v>
      </c>
      <c r="O202" s="17" t="s">
        <v>13</v>
      </c>
      <c r="P202" s="18">
        <v>0</v>
      </c>
      <c r="Q202" s="19"/>
      <c r="R202" s="18"/>
      <c r="S202" s="18"/>
      <c r="T202" s="18"/>
      <c r="U202" s="20"/>
      <c r="V202" s="18"/>
      <c r="W202" s="21"/>
      <c r="X202" s="22" t="s">
        <v>630</v>
      </c>
      <c r="Y202" s="106" t="s">
        <v>631</v>
      </c>
      <c r="Z202" s="47">
        <v>118</v>
      </c>
    </row>
    <row r="203" spans="1:26" ht="18" customHeight="1">
      <c r="A203" s="44">
        <f>VLOOKUP(Z203,貼付け!A:C,2,0)</f>
        <v>2453</v>
      </c>
      <c r="B203" s="10" t="s">
        <v>2509</v>
      </c>
      <c r="C203" s="10" t="s">
        <v>724</v>
      </c>
      <c r="D203" s="10" t="s">
        <v>237</v>
      </c>
      <c r="E203" s="11" t="s">
        <v>2510</v>
      </c>
      <c r="F203" s="11" t="s">
        <v>169</v>
      </c>
      <c r="G203" s="12" t="s">
        <v>12</v>
      </c>
      <c r="H203" s="114" t="s">
        <v>16</v>
      </c>
      <c r="I203" s="12" t="s">
        <v>725</v>
      </c>
      <c r="J203" s="14">
        <v>9</v>
      </c>
      <c r="K203" s="15" t="s">
        <v>13</v>
      </c>
      <c r="L203" s="16">
        <v>0</v>
      </c>
      <c r="M203" s="17" t="s">
        <v>14</v>
      </c>
      <c r="N203" s="17">
        <v>12</v>
      </c>
      <c r="O203" s="17" t="s">
        <v>13</v>
      </c>
      <c r="P203" s="18">
        <v>0</v>
      </c>
      <c r="Q203" s="19">
        <v>12</v>
      </c>
      <c r="R203" s="18" t="s">
        <v>13</v>
      </c>
      <c r="S203" s="18">
        <v>0</v>
      </c>
      <c r="T203" s="18" t="s">
        <v>14</v>
      </c>
      <c r="U203" s="20">
        <v>16</v>
      </c>
      <c r="V203" s="18" t="s">
        <v>13</v>
      </c>
      <c r="W203" s="21">
        <v>0</v>
      </c>
      <c r="X203" s="22" t="s">
        <v>2511</v>
      </c>
      <c r="Y203" s="106" t="s">
        <v>16</v>
      </c>
      <c r="Z203" s="47">
        <v>174</v>
      </c>
    </row>
    <row r="204" spans="1:26" ht="18" customHeight="1">
      <c r="A204" s="44">
        <f>VLOOKUP(Z204,貼付け!A:C,2,0)</f>
        <v>1545</v>
      </c>
      <c r="B204" s="10" t="s">
        <v>2273</v>
      </c>
      <c r="C204" s="10" t="s">
        <v>2328</v>
      </c>
      <c r="D204" s="10" t="s">
        <v>237</v>
      </c>
      <c r="E204" s="11" t="s">
        <v>2546</v>
      </c>
      <c r="F204" s="11" t="s">
        <v>39</v>
      </c>
      <c r="G204" s="12" t="s">
        <v>12</v>
      </c>
      <c r="H204" s="114" t="s">
        <v>16</v>
      </c>
      <c r="I204" s="12" t="s">
        <v>2547</v>
      </c>
      <c r="J204" s="14">
        <v>10</v>
      </c>
      <c r="K204" s="15" t="s">
        <v>13</v>
      </c>
      <c r="L204" s="16">
        <v>0</v>
      </c>
      <c r="M204" s="17" t="s">
        <v>14</v>
      </c>
      <c r="N204" s="17">
        <v>16</v>
      </c>
      <c r="O204" s="17" t="s">
        <v>13</v>
      </c>
      <c r="P204" s="18">
        <v>0</v>
      </c>
      <c r="Q204" s="19"/>
      <c r="R204" s="18"/>
      <c r="S204" s="18"/>
      <c r="T204" s="18"/>
      <c r="U204" s="20"/>
      <c r="V204" s="18"/>
      <c r="W204" s="21"/>
      <c r="X204" s="22" t="s">
        <v>2548</v>
      </c>
      <c r="Y204" s="106" t="s">
        <v>2971</v>
      </c>
      <c r="Z204" s="47">
        <v>206</v>
      </c>
    </row>
    <row r="205" spans="1:26" ht="18" customHeight="1">
      <c r="A205" s="44">
        <f>VLOOKUP(Z205,貼付け!A:C,2,0)</f>
        <v>899</v>
      </c>
      <c r="B205" s="10" t="s">
        <v>532</v>
      </c>
      <c r="C205" s="10" t="s">
        <v>1966</v>
      </c>
      <c r="D205" s="10" t="s">
        <v>237</v>
      </c>
      <c r="E205" s="11" t="s">
        <v>1969</v>
      </c>
      <c r="F205" s="11" t="s">
        <v>20</v>
      </c>
      <c r="G205" s="12" t="s">
        <v>12</v>
      </c>
      <c r="H205" s="114" t="s">
        <v>16</v>
      </c>
      <c r="I205" s="12" t="s">
        <v>1972</v>
      </c>
      <c r="J205" s="14">
        <v>9</v>
      </c>
      <c r="K205" s="15" t="s">
        <v>13</v>
      </c>
      <c r="L205" s="16">
        <v>0</v>
      </c>
      <c r="M205" s="17" t="s">
        <v>14</v>
      </c>
      <c r="N205" s="17">
        <v>12</v>
      </c>
      <c r="O205" s="17" t="s">
        <v>13</v>
      </c>
      <c r="P205" s="18">
        <v>0</v>
      </c>
      <c r="Q205" s="19">
        <v>13</v>
      </c>
      <c r="R205" s="18" t="s">
        <v>13</v>
      </c>
      <c r="S205" s="18">
        <v>0</v>
      </c>
      <c r="T205" s="18" t="s">
        <v>14</v>
      </c>
      <c r="U205" s="20">
        <v>16</v>
      </c>
      <c r="V205" s="18" t="s">
        <v>13</v>
      </c>
      <c r="W205" s="21">
        <v>0</v>
      </c>
      <c r="X205" s="22"/>
      <c r="Y205" s="106" t="s">
        <v>3028</v>
      </c>
      <c r="Z205" s="47">
        <v>244</v>
      </c>
    </row>
    <row r="206" spans="1:26" ht="18" customHeight="1">
      <c r="A206" s="44">
        <f>VLOOKUP(Z206,貼付け!A:C,2,0)</f>
        <v>1780</v>
      </c>
      <c r="B206" s="10" t="s">
        <v>1124</v>
      </c>
      <c r="C206" s="10" t="s">
        <v>403</v>
      </c>
      <c r="D206" s="10" t="s">
        <v>237</v>
      </c>
      <c r="E206" s="11" t="s">
        <v>1125</v>
      </c>
      <c r="F206" s="11" t="s">
        <v>52</v>
      </c>
      <c r="G206" s="12" t="s">
        <v>12</v>
      </c>
      <c r="H206" s="114" t="s">
        <v>16</v>
      </c>
      <c r="I206" s="12" t="s">
        <v>456</v>
      </c>
      <c r="J206" s="14">
        <v>9</v>
      </c>
      <c r="K206" s="15" t="s">
        <v>13</v>
      </c>
      <c r="L206" s="16">
        <v>0</v>
      </c>
      <c r="M206" s="17" t="s">
        <v>14</v>
      </c>
      <c r="N206" s="17">
        <v>13</v>
      </c>
      <c r="O206" s="17" t="s">
        <v>13</v>
      </c>
      <c r="P206" s="18">
        <v>0</v>
      </c>
      <c r="Q206" s="19"/>
      <c r="R206" s="18"/>
      <c r="S206" s="18"/>
      <c r="T206" s="18"/>
      <c r="U206" s="20"/>
      <c r="V206" s="18"/>
      <c r="W206" s="21"/>
      <c r="X206" s="22" t="s">
        <v>633</v>
      </c>
      <c r="Y206" s="106" t="s">
        <v>2687</v>
      </c>
      <c r="Z206" s="47">
        <v>286</v>
      </c>
    </row>
    <row r="207" spans="1:26" ht="18" customHeight="1">
      <c r="A207" s="44">
        <f>VLOOKUP(Z207,貼付け!A:C,2,0)</f>
        <v>1967</v>
      </c>
      <c r="B207" s="10" t="s">
        <v>376</v>
      </c>
      <c r="C207" s="10" t="s">
        <v>377</v>
      </c>
      <c r="D207" s="10" t="s">
        <v>378</v>
      </c>
      <c r="E207" s="11" t="s">
        <v>2520</v>
      </c>
      <c r="F207" s="11" t="s">
        <v>20</v>
      </c>
      <c r="G207" s="12" t="s">
        <v>12</v>
      </c>
      <c r="H207" s="114" t="s">
        <v>16</v>
      </c>
      <c r="I207" s="12" t="s">
        <v>379</v>
      </c>
      <c r="J207" s="14">
        <v>8</v>
      </c>
      <c r="K207" s="15" t="s">
        <v>13</v>
      </c>
      <c r="L207" s="16">
        <v>0</v>
      </c>
      <c r="M207" s="17" t="s">
        <v>14</v>
      </c>
      <c r="N207" s="17">
        <v>14</v>
      </c>
      <c r="O207" s="17" t="s">
        <v>13</v>
      </c>
      <c r="P207" s="18">
        <v>0</v>
      </c>
      <c r="Q207" s="19"/>
      <c r="R207" s="18"/>
      <c r="S207" s="18"/>
      <c r="T207" s="18"/>
      <c r="U207" s="20"/>
      <c r="V207" s="18"/>
      <c r="W207" s="21"/>
      <c r="X207" s="22"/>
      <c r="Y207" s="106" t="s">
        <v>2521</v>
      </c>
      <c r="Z207" s="47">
        <v>185</v>
      </c>
    </row>
    <row r="208" spans="1:26" ht="18" customHeight="1">
      <c r="A208" s="44">
        <f>VLOOKUP(Z208,貼付け!A:C,2,0)</f>
        <v>134</v>
      </c>
      <c r="B208" s="10" t="s">
        <v>2669</v>
      </c>
      <c r="C208" s="10" t="s">
        <v>922</v>
      </c>
      <c r="D208" s="10" t="s">
        <v>378</v>
      </c>
      <c r="E208" s="11" t="s">
        <v>923</v>
      </c>
      <c r="F208" s="11" t="s">
        <v>20</v>
      </c>
      <c r="G208" s="12" t="s">
        <v>15</v>
      </c>
      <c r="H208" s="114" t="s">
        <v>17</v>
      </c>
      <c r="I208" s="12" t="s">
        <v>924</v>
      </c>
      <c r="J208" s="14">
        <v>0</v>
      </c>
      <c r="K208" s="15" t="s">
        <v>13</v>
      </c>
      <c r="L208" s="16">
        <v>0</v>
      </c>
      <c r="M208" s="17" t="s">
        <v>14</v>
      </c>
      <c r="N208" s="17">
        <v>12</v>
      </c>
      <c r="O208" s="17" t="s">
        <v>13</v>
      </c>
      <c r="P208" s="18">
        <v>0</v>
      </c>
      <c r="Q208" s="19">
        <v>12</v>
      </c>
      <c r="R208" s="18" t="s">
        <v>13</v>
      </c>
      <c r="S208" s="18">
        <v>0</v>
      </c>
      <c r="T208" s="18" t="s">
        <v>14</v>
      </c>
      <c r="U208" s="20">
        <v>24</v>
      </c>
      <c r="V208" s="18" t="s">
        <v>13</v>
      </c>
      <c r="W208" s="21">
        <v>0</v>
      </c>
      <c r="X208" s="22" t="s">
        <v>925</v>
      </c>
      <c r="Y208" s="106" t="s">
        <v>3084</v>
      </c>
      <c r="Z208" s="47">
        <v>193</v>
      </c>
    </row>
    <row r="209" spans="1:26" ht="18" customHeight="1">
      <c r="A209" s="44">
        <f>VLOOKUP(Z209,貼付け!A:C,2,0)</f>
        <v>1068</v>
      </c>
      <c r="B209" s="10" t="s">
        <v>351</v>
      </c>
      <c r="C209" s="10" t="s">
        <v>352</v>
      </c>
      <c r="D209" s="10" t="s">
        <v>353</v>
      </c>
      <c r="E209" s="11" t="s">
        <v>354</v>
      </c>
      <c r="F209" s="11" t="s">
        <v>29</v>
      </c>
      <c r="G209" s="12" t="s">
        <v>12</v>
      </c>
      <c r="H209" s="114" t="s">
        <v>16</v>
      </c>
      <c r="I209" s="12" t="s">
        <v>355</v>
      </c>
      <c r="J209" s="14">
        <v>9</v>
      </c>
      <c r="K209" s="15" t="s">
        <v>13</v>
      </c>
      <c r="L209" s="16">
        <v>30</v>
      </c>
      <c r="M209" s="17" t="s">
        <v>14</v>
      </c>
      <c r="N209" s="17">
        <v>13</v>
      </c>
      <c r="O209" s="17" t="s">
        <v>13</v>
      </c>
      <c r="P209" s="18">
        <v>0</v>
      </c>
      <c r="Q209" s="19"/>
      <c r="R209" s="18"/>
      <c r="S209" s="18"/>
      <c r="T209" s="18"/>
      <c r="U209" s="20"/>
      <c r="V209" s="18"/>
      <c r="W209" s="21"/>
      <c r="X209" s="22"/>
      <c r="Y209" s="106" t="s">
        <v>2972</v>
      </c>
      <c r="Z209" s="47">
        <v>208</v>
      </c>
    </row>
    <row r="210" spans="1:26" ht="18" customHeight="1">
      <c r="A210" s="44">
        <f>VLOOKUP(Z210,貼付け!A:C,2,0)</f>
        <v>944</v>
      </c>
      <c r="B210" s="10" t="s">
        <v>437</v>
      </c>
      <c r="C210" s="10" t="s">
        <v>438</v>
      </c>
      <c r="D210" s="10" t="s">
        <v>353</v>
      </c>
      <c r="E210" s="11" t="s">
        <v>2781</v>
      </c>
      <c r="F210" s="11" t="s">
        <v>20</v>
      </c>
      <c r="G210" s="12" t="s">
        <v>12</v>
      </c>
      <c r="H210" s="114" t="s">
        <v>16</v>
      </c>
      <c r="I210" s="12" t="s">
        <v>439</v>
      </c>
      <c r="J210" s="14">
        <v>9</v>
      </c>
      <c r="K210" s="15" t="s">
        <v>13</v>
      </c>
      <c r="L210" s="16">
        <v>0</v>
      </c>
      <c r="M210" s="17" t="s">
        <v>14</v>
      </c>
      <c r="N210" s="17">
        <v>12</v>
      </c>
      <c r="O210" s="17" t="s">
        <v>13</v>
      </c>
      <c r="P210" s="18">
        <v>0</v>
      </c>
      <c r="Q210" s="19">
        <v>12</v>
      </c>
      <c r="R210" s="18" t="s">
        <v>13</v>
      </c>
      <c r="S210" s="18">
        <v>0</v>
      </c>
      <c r="T210" s="18" t="s">
        <v>14</v>
      </c>
      <c r="U210" s="20">
        <v>16</v>
      </c>
      <c r="V210" s="18" t="s">
        <v>13</v>
      </c>
      <c r="W210" s="21">
        <v>0</v>
      </c>
      <c r="X210" s="22" t="s">
        <v>2782</v>
      </c>
      <c r="Y210" s="106" t="s">
        <v>2783</v>
      </c>
      <c r="Z210" s="47">
        <v>321</v>
      </c>
    </row>
    <row r="211" spans="1:26" ht="18" customHeight="1">
      <c r="A211" s="44">
        <f>VLOOKUP(Z211,貼付け!A:C,2,0)</f>
        <v>1027</v>
      </c>
      <c r="B211" s="10" t="s">
        <v>446</v>
      </c>
      <c r="C211" s="10" t="s">
        <v>2239</v>
      </c>
      <c r="D211" s="10" t="s">
        <v>27</v>
      </c>
      <c r="E211" s="11" t="s">
        <v>448</v>
      </c>
      <c r="F211" s="11" t="s">
        <v>52</v>
      </c>
      <c r="G211" s="12" t="s">
        <v>12</v>
      </c>
      <c r="H211" s="114" t="s">
        <v>16</v>
      </c>
      <c r="I211" s="111" t="s">
        <v>449</v>
      </c>
      <c r="J211" s="14">
        <v>9</v>
      </c>
      <c r="K211" s="15" t="s">
        <v>13</v>
      </c>
      <c r="L211" s="16">
        <v>0</v>
      </c>
      <c r="M211" s="17" t="s">
        <v>14</v>
      </c>
      <c r="N211" s="17">
        <v>11</v>
      </c>
      <c r="O211" s="17" t="s">
        <v>13</v>
      </c>
      <c r="P211" s="18">
        <v>0</v>
      </c>
      <c r="Q211" s="19"/>
      <c r="R211" s="18"/>
      <c r="S211" s="18"/>
      <c r="T211" s="18"/>
      <c r="U211" s="20"/>
      <c r="V211" s="18"/>
      <c r="W211" s="21"/>
      <c r="X211" s="22"/>
      <c r="Y211" s="106" t="s">
        <v>16</v>
      </c>
      <c r="Z211" s="47">
        <v>19</v>
      </c>
    </row>
    <row r="212" spans="1:26" ht="18" customHeight="1">
      <c r="A212" s="44">
        <f>VLOOKUP(Z212,貼付け!A:C,2,0)</f>
        <v>1187</v>
      </c>
      <c r="B212" s="10" t="s">
        <v>541</v>
      </c>
      <c r="C212" s="10" t="s">
        <v>926</v>
      </c>
      <c r="D212" s="10" t="s">
        <v>27</v>
      </c>
      <c r="E212" s="11" t="s">
        <v>927</v>
      </c>
      <c r="F212" s="11" t="s">
        <v>52</v>
      </c>
      <c r="G212" s="12" t="s">
        <v>12</v>
      </c>
      <c r="H212" s="114" t="s">
        <v>16</v>
      </c>
      <c r="I212" s="12" t="s">
        <v>928</v>
      </c>
      <c r="J212" s="14">
        <v>9</v>
      </c>
      <c r="K212" s="15" t="s">
        <v>13</v>
      </c>
      <c r="L212" s="16">
        <v>0</v>
      </c>
      <c r="M212" s="17" t="s">
        <v>14</v>
      </c>
      <c r="N212" s="17">
        <v>11</v>
      </c>
      <c r="O212" s="17" t="s">
        <v>13</v>
      </c>
      <c r="P212" s="18">
        <v>0</v>
      </c>
      <c r="Q212" s="19">
        <v>13</v>
      </c>
      <c r="R212" s="18" t="s">
        <v>13</v>
      </c>
      <c r="S212" s="18">
        <v>30</v>
      </c>
      <c r="T212" s="18" t="s">
        <v>14</v>
      </c>
      <c r="U212" s="20">
        <v>15</v>
      </c>
      <c r="V212" s="18" t="s">
        <v>13</v>
      </c>
      <c r="W212" s="21">
        <v>30</v>
      </c>
      <c r="X212" s="22" t="s">
        <v>1100</v>
      </c>
      <c r="Y212" s="106" t="s">
        <v>16</v>
      </c>
      <c r="Z212" s="47">
        <v>106</v>
      </c>
    </row>
    <row r="213" spans="1:26" ht="18" customHeight="1">
      <c r="A213" s="44">
        <f>VLOOKUP(Z213,貼付け!A:C,2,0)</f>
        <v>1323</v>
      </c>
      <c r="B213" s="10" t="s">
        <v>205</v>
      </c>
      <c r="C213" s="10" t="s">
        <v>206</v>
      </c>
      <c r="D213" s="10" t="s">
        <v>27</v>
      </c>
      <c r="E213" s="11" t="s">
        <v>207</v>
      </c>
      <c r="F213" s="11" t="s">
        <v>20</v>
      </c>
      <c r="G213" s="12" t="s">
        <v>12</v>
      </c>
      <c r="H213" s="114" t="s">
        <v>16</v>
      </c>
      <c r="I213" s="12" t="s">
        <v>208</v>
      </c>
      <c r="J213" s="14">
        <v>8</v>
      </c>
      <c r="K213" s="15" t="s">
        <v>13</v>
      </c>
      <c r="L213" s="16">
        <v>45</v>
      </c>
      <c r="M213" s="17" t="s">
        <v>14</v>
      </c>
      <c r="N213" s="17">
        <v>12</v>
      </c>
      <c r="O213" s="17" t="s">
        <v>13</v>
      </c>
      <c r="P213" s="18">
        <v>0</v>
      </c>
      <c r="Q213" s="19">
        <v>12</v>
      </c>
      <c r="R213" s="18" t="s">
        <v>13</v>
      </c>
      <c r="S213" s="18">
        <v>0</v>
      </c>
      <c r="T213" s="18" t="s">
        <v>14</v>
      </c>
      <c r="U213" s="20">
        <v>14</v>
      </c>
      <c r="V213" s="18" t="s">
        <v>13</v>
      </c>
      <c r="W213" s="21">
        <v>45</v>
      </c>
      <c r="X213" s="24" t="s">
        <v>450</v>
      </c>
      <c r="Y213" s="106" t="s">
        <v>2700</v>
      </c>
      <c r="Z213" s="47">
        <v>119</v>
      </c>
    </row>
    <row r="214" spans="1:26" ht="18" customHeight="1">
      <c r="A214" s="44">
        <f>VLOOKUP(Z214,貼付け!A:C,2,0)</f>
        <v>465</v>
      </c>
      <c r="B214" s="10" t="s">
        <v>25</v>
      </c>
      <c r="C214" s="10" t="s">
        <v>26</v>
      </c>
      <c r="D214" s="10" t="s">
        <v>27</v>
      </c>
      <c r="E214" s="11" t="s">
        <v>28</v>
      </c>
      <c r="F214" s="11" t="s">
        <v>29</v>
      </c>
      <c r="G214" s="12" t="s">
        <v>12</v>
      </c>
      <c r="H214" s="114" t="s">
        <v>16</v>
      </c>
      <c r="I214" s="12" t="s">
        <v>30</v>
      </c>
      <c r="J214" s="14">
        <v>9</v>
      </c>
      <c r="K214" s="15" t="s">
        <v>13</v>
      </c>
      <c r="L214" s="16">
        <v>0</v>
      </c>
      <c r="M214" s="17" t="s">
        <v>14</v>
      </c>
      <c r="N214" s="17">
        <v>12</v>
      </c>
      <c r="O214" s="17" t="s">
        <v>13</v>
      </c>
      <c r="P214" s="18">
        <v>0</v>
      </c>
      <c r="Q214" s="19"/>
      <c r="R214" s="18"/>
      <c r="S214" s="18"/>
      <c r="T214" s="18"/>
      <c r="U214" s="20"/>
      <c r="V214" s="18"/>
      <c r="W214" s="21"/>
      <c r="X214" s="22"/>
      <c r="Y214" s="106" t="s">
        <v>16</v>
      </c>
      <c r="Z214" s="47">
        <v>123</v>
      </c>
    </row>
    <row r="215" spans="1:26" ht="18" customHeight="1">
      <c r="A215" s="44">
        <f>VLOOKUP(Z215,貼付け!A:C,2,0)</f>
        <v>461</v>
      </c>
      <c r="B215" s="10" t="s">
        <v>2254</v>
      </c>
      <c r="C215" s="10" t="s">
        <v>2622</v>
      </c>
      <c r="D215" s="10" t="s">
        <v>27</v>
      </c>
      <c r="E215" s="11" t="s">
        <v>2623</v>
      </c>
      <c r="F215" s="11" t="s">
        <v>52</v>
      </c>
      <c r="G215" s="12" t="s">
        <v>12</v>
      </c>
      <c r="H215" s="114" t="s">
        <v>16</v>
      </c>
      <c r="I215" s="111" t="s">
        <v>2624</v>
      </c>
      <c r="J215" s="14">
        <v>7</v>
      </c>
      <c r="K215" s="15" t="s">
        <v>13</v>
      </c>
      <c r="L215" s="16">
        <v>0</v>
      </c>
      <c r="M215" s="17" t="s">
        <v>14</v>
      </c>
      <c r="N215" s="17">
        <v>13</v>
      </c>
      <c r="O215" s="17" t="s">
        <v>13</v>
      </c>
      <c r="P215" s="18">
        <v>0</v>
      </c>
      <c r="Q215" s="19"/>
      <c r="R215" s="18"/>
      <c r="S215" s="18"/>
      <c r="T215" s="18"/>
      <c r="U215" s="20"/>
      <c r="V215" s="18"/>
      <c r="W215" s="21"/>
      <c r="X215" s="22"/>
      <c r="Y215" s="106" t="s">
        <v>16</v>
      </c>
      <c r="Z215" s="47">
        <v>274</v>
      </c>
    </row>
    <row r="216" spans="1:26" ht="18" customHeight="1">
      <c r="A216" s="44">
        <f>VLOOKUP(Z216,貼付け!A:C,2,0)</f>
        <v>1879</v>
      </c>
      <c r="B216" s="10" t="s">
        <v>281</v>
      </c>
      <c r="C216" s="10" t="s">
        <v>26</v>
      </c>
      <c r="D216" s="10" t="s">
        <v>27</v>
      </c>
      <c r="E216" s="11" t="s">
        <v>2757</v>
      </c>
      <c r="F216" s="11" t="s">
        <v>39</v>
      </c>
      <c r="G216" s="12" t="s">
        <v>12</v>
      </c>
      <c r="H216" s="114" t="s">
        <v>16</v>
      </c>
      <c r="I216" s="111" t="s">
        <v>3085</v>
      </c>
      <c r="J216" s="14">
        <v>9</v>
      </c>
      <c r="K216" s="15" t="s">
        <v>13</v>
      </c>
      <c r="L216" s="16">
        <v>0</v>
      </c>
      <c r="M216" s="17" t="s">
        <v>14</v>
      </c>
      <c r="N216" s="17">
        <v>15</v>
      </c>
      <c r="O216" s="17" t="s">
        <v>13</v>
      </c>
      <c r="P216" s="18">
        <v>0</v>
      </c>
      <c r="Q216" s="19"/>
      <c r="R216" s="18"/>
      <c r="S216" s="18"/>
      <c r="T216" s="18"/>
      <c r="U216" s="20"/>
      <c r="V216" s="18"/>
      <c r="W216" s="21"/>
      <c r="X216" s="22" t="s">
        <v>2758</v>
      </c>
      <c r="Y216" s="106" t="s">
        <v>2759</v>
      </c>
      <c r="Z216" s="47">
        <v>298</v>
      </c>
    </row>
    <row r="217" spans="1:26" ht="18" customHeight="1">
      <c r="A217" s="44">
        <f>VLOOKUP(Z217,貼付け!A:C,2,0)</f>
        <v>2819</v>
      </c>
      <c r="B217" s="10" t="s">
        <v>556</v>
      </c>
      <c r="C217" s="10" t="s">
        <v>831</v>
      </c>
      <c r="D217" s="10" t="s">
        <v>343</v>
      </c>
      <c r="E217" s="11" t="s">
        <v>2466</v>
      </c>
      <c r="F217" s="11" t="s">
        <v>20</v>
      </c>
      <c r="G217" s="12" t="s">
        <v>12</v>
      </c>
      <c r="H217" s="114" t="s">
        <v>16</v>
      </c>
      <c r="I217" s="12" t="s">
        <v>989</v>
      </c>
      <c r="J217" s="14">
        <v>9</v>
      </c>
      <c r="K217" s="15" t="s">
        <v>13</v>
      </c>
      <c r="L217" s="16">
        <v>0</v>
      </c>
      <c r="M217" s="17" t="s">
        <v>14</v>
      </c>
      <c r="N217" s="17">
        <v>15</v>
      </c>
      <c r="O217" s="17" t="s">
        <v>13</v>
      </c>
      <c r="P217" s="18">
        <v>0</v>
      </c>
      <c r="Q217" s="19"/>
      <c r="R217" s="18"/>
      <c r="S217" s="18"/>
      <c r="T217" s="18"/>
      <c r="U217" s="20"/>
      <c r="V217" s="18"/>
      <c r="W217" s="21"/>
      <c r="X217" s="22"/>
      <c r="Y217" s="106" t="s">
        <v>16</v>
      </c>
      <c r="Z217" s="47">
        <v>130</v>
      </c>
    </row>
    <row r="218" spans="1:26" ht="18" customHeight="1">
      <c r="A218" s="44">
        <f>VLOOKUP(Z218,貼付け!A:C,2,0)</f>
        <v>218</v>
      </c>
      <c r="B218" s="10" t="s">
        <v>3071</v>
      </c>
      <c r="C218" s="10" t="s">
        <v>342</v>
      </c>
      <c r="D218" s="10" t="s">
        <v>343</v>
      </c>
      <c r="E218" s="11" t="s">
        <v>872</v>
      </c>
      <c r="F218" s="11" t="s">
        <v>52</v>
      </c>
      <c r="G218" s="12" t="s">
        <v>12</v>
      </c>
      <c r="H218" s="114" t="s">
        <v>16</v>
      </c>
      <c r="I218" s="12" t="s">
        <v>635</v>
      </c>
      <c r="J218" s="14">
        <v>10</v>
      </c>
      <c r="K218" s="15" t="s">
        <v>13</v>
      </c>
      <c r="L218" s="16">
        <v>0</v>
      </c>
      <c r="M218" s="17" t="s">
        <v>14</v>
      </c>
      <c r="N218" s="17">
        <v>16</v>
      </c>
      <c r="O218" s="17" t="s">
        <v>13</v>
      </c>
      <c r="P218" s="18">
        <v>0</v>
      </c>
      <c r="Q218" s="19"/>
      <c r="R218" s="18"/>
      <c r="S218" s="18"/>
      <c r="T218" s="18"/>
      <c r="U218" s="20"/>
      <c r="V218" s="18"/>
      <c r="W218" s="21"/>
      <c r="X218" s="22"/>
      <c r="Y218" s="106" t="s">
        <v>16</v>
      </c>
      <c r="Z218" s="47">
        <v>203</v>
      </c>
    </row>
    <row r="219" spans="1:26" ht="18" customHeight="1">
      <c r="A219" s="44">
        <f>VLOOKUP(Z219,貼付け!A:C,2,0)</f>
        <v>2753</v>
      </c>
      <c r="B219" s="10" t="s">
        <v>523</v>
      </c>
      <c r="C219" s="10" t="s">
        <v>773</v>
      </c>
      <c r="D219" s="10" t="s">
        <v>210</v>
      </c>
      <c r="E219" s="11" t="s">
        <v>2337</v>
      </c>
      <c r="F219" s="11" t="s">
        <v>20</v>
      </c>
      <c r="G219" s="12" t="s">
        <v>15</v>
      </c>
      <c r="H219" s="114" t="s">
        <v>17</v>
      </c>
      <c r="I219" s="12" t="s">
        <v>885</v>
      </c>
      <c r="J219" s="14">
        <v>9</v>
      </c>
      <c r="K219" s="15" t="s">
        <v>13</v>
      </c>
      <c r="L219" s="16">
        <v>0</v>
      </c>
      <c r="M219" s="17" t="s">
        <v>14</v>
      </c>
      <c r="N219" s="17">
        <v>12</v>
      </c>
      <c r="O219" s="17" t="s">
        <v>13</v>
      </c>
      <c r="P219" s="18">
        <v>0</v>
      </c>
      <c r="Q219" s="19">
        <v>12</v>
      </c>
      <c r="R219" s="18" t="s">
        <v>13</v>
      </c>
      <c r="S219" s="18">
        <v>0</v>
      </c>
      <c r="T219" s="18" t="s">
        <v>14</v>
      </c>
      <c r="U219" s="20">
        <v>17</v>
      </c>
      <c r="V219" s="18" t="s">
        <v>13</v>
      </c>
      <c r="W219" s="21">
        <v>0</v>
      </c>
      <c r="X219" s="22"/>
      <c r="Y219" s="106" t="s">
        <v>2630</v>
      </c>
      <c r="Z219" s="47">
        <v>4</v>
      </c>
    </row>
    <row r="220" spans="1:26" ht="18" customHeight="1">
      <c r="A220" s="44">
        <f>VLOOKUP(Z220,貼付け!A:C,2,0)</f>
        <v>2734</v>
      </c>
      <c r="B220" s="10" t="s">
        <v>497</v>
      </c>
      <c r="C220" s="10" t="s">
        <v>769</v>
      </c>
      <c r="D220" s="10" t="s">
        <v>210</v>
      </c>
      <c r="E220" s="11" t="s">
        <v>770</v>
      </c>
      <c r="F220" s="11" t="s">
        <v>29</v>
      </c>
      <c r="G220" s="12" t="s">
        <v>12</v>
      </c>
      <c r="H220" s="114" t="s">
        <v>16</v>
      </c>
      <c r="I220" s="12" t="s">
        <v>771</v>
      </c>
      <c r="J220" s="14">
        <v>9</v>
      </c>
      <c r="K220" s="15" t="s">
        <v>13</v>
      </c>
      <c r="L220" s="16">
        <v>0</v>
      </c>
      <c r="M220" s="17" t="s">
        <v>14</v>
      </c>
      <c r="N220" s="17">
        <v>12</v>
      </c>
      <c r="O220" s="17" t="s">
        <v>13</v>
      </c>
      <c r="P220" s="18">
        <v>0</v>
      </c>
      <c r="Q220" s="19"/>
      <c r="R220" s="18"/>
      <c r="S220" s="18"/>
      <c r="T220" s="18"/>
      <c r="U220" s="20"/>
      <c r="V220" s="18"/>
      <c r="W220" s="21"/>
      <c r="X220" s="22" t="s">
        <v>772</v>
      </c>
      <c r="Y220" s="106" t="s">
        <v>2374</v>
      </c>
      <c r="Z220" s="47">
        <v>35</v>
      </c>
    </row>
    <row r="221" spans="1:26" ht="18" customHeight="1">
      <c r="A221" s="44">
        <f>VLOOKUP(Z221,貼付け!A:C,2,0)</f>
        <v>123</v>
      </c>
      <c r="B221" s="10" t="s">
        <v>501</v>
      </c>
      <c r="C221" s="10" t="s">
        <v>834</v>
      </c>
      <c r="D221" s="10" t="s">
        <v>210</v>
      </c>
      <c r="E221" s="11" t="s">
        <v>835</v>
      </c>
      <c r="F221" s="11" t="s">
        <v>192</v>
      </c>
      <c r="G221" s="12" t="s">
        <v>15</v>
      </c>
      <c r="H221" s="114" t="s">
        <v>17</v>
      </c>
      <c r="I221" s="12" t="s">
        <v>836</v>
      </c>
      <c r="J221" s="14">
        <v>10</v>
      </c>
      <c r="K221" s="15" t="s">
        <v>13</v>
      </c>
      <c r="L221" s="16">
        <v>0</v>
      </c>
      <c r="M221" s="17" t="s">
        <v>14</v>
      </c>
      <c r="N221" s="17">
        <v>12</v>
      </c>
      <c r="O221" s="17" t="s">
        <v>13</v>
      </c>
      <c r="P221" s="18">
        <v>0</v>
      </c>
      <c r="Q221" s="19"/>
      <c r="R221" s="18"/>
      <c r="S221" s="18"/>
      <c r="T221" s="18"/>
      <c r="U221" s="20"/>
      <c r="V221" s="18"/>
      <c r="W221" s="21"/>
      <c r="X221" s="22"/>
      <c r="Y221" s="106" t="s">
        <v>16</v>
      </c>
      <c r="Z221" s="47">
        <v>297</v>
      </c>
    </row>
    <row r="222" spans="1:26" ht="18" customHeight="1">
      <c r="A222" s="44">
        <f>VLOOKUP(Z222,貼付け!A:C,2,0)</f>
        <v>534</v>
      </c>
      <c r="B222" s="10" t="s">
        <v>209</v>
      </c>
      <c r="C222" s="10" t="s">
        <v>2241</v>
      </c>
      <c r="D222" s="10" t="s">
        <v>210</v>
      </c>
      <c r="E222" s="11" t="s">
        <v>211</v>
      </c>
      <c r="F222" s="11" t="s">
        <v>39</v>
      </c>
      <c r="G222" s="12" t="s">
        <v>12</v>
      </c>
      <c r="H222" s="114" t="s">
        <v>16</v>
      </c>
      <c r="I222" s="12" t="s">
        <v>212</v>
      </c>
      <c r="J222" s="14">
        <v>9</v>
      </c>
      <c r="K222" s="15" t="s">
        <v>13</v>
      </c>
      <c r="L222" s="16">
        <v>0</v>
      </c>
      <c r="M222" s="17" t="s">
        <v>14</v>
      </c>
      <c r="N222" s="17">
        <v>12</v>
      </c>
      <c r="O222" s="17" t="s">
        <v>13</v>
      </c>
      <c r="P222" s="18">
        <v>0</v>
      </c>
      <c r="Q222" s="19"/>
      <c r="R222" s="18"/>
      <c r="S222" s="18"/>
      <c r="T222" s="18"/>
      <c r="U222" s="20"/>
      <c r="V222" s="18"/>
      <c r="W222" s="21"/>
      <c r="X222" s="22"/>
      <c r="Y222" s="106" t="s">
        <v>16</v>
      </c>
      <c r="Z222" s="47">
        <v>302</v>
      </c>
    </row>
    <row r="223" spans="1:26" ht="18" customHeight="1">
      <c r="A223" s="44">
        <f>VLOOKUP(Z223,貼付け!A:C,2,0)</f>
        <v>16</v>
      </c>
      <c r="B223" s="10" t="s">
        <v>1076</v>
      </c>
      <c r="C223" s="10" t="s">
        <v>249</v>
      </c>
      <c r="D223" s="10" t="s">
        <v>98</v>
      </c>
      <c r="E223" s="11" t="s">
        <v>250</v>
      </c>
      <c r="F223" s="11" t="s">
        <v>52</v>
      </c>
      <c r="G223" s="12" t="s">
        <v>12</v>
      </c>
      <c r="H223" s="114" t="s">
        <v>16</v>
      </c>
      <c r="I223" s="12" t="s">
        <v>251</v>
      </c>
      <c r="J223" s="14">
        <v>9</v>
      </c>
      <c r="K223" s="15" t="s">
        <v>13</v>
      </c>
      <c r="L223" s="16">
        <v>0</v>
      </c>
      <c r="M223" s="17" t="s">
        <v>14</v>
      </c>
      <c r="N223" s="17">
        <v>15</v>
      </c>
      <c r="O223" s="17" t="s">
        <v>13</v>
      </c>
      <c r="P223" s="18">
        <v>0</v>
      </c>
      <c r="Q223" s="19"/>
      <c r="R223" s="18"/>
      <c r="S223" s="18"/>
      <c r="T223" s="18"/>
      <c r="U223" s="20"/>
      <c r="V223" s="18"/>
      <c r="W223" s="21"/>
      <c r="X223" s="22"/>
      <c r="Y223" s="106" t="s">
        <v>16</v>
      </c>
      <c r="Z223" s="47">
        <v>22</v>
      </c>
    </row>
    <row r="224" spans="1:26" ht="18" customHeight="1">
      <c r="A224" s="44">
        <f>VLOOKUP(Z224,貼付け!A:C,2,0)</f>
        <v>2136</v>
      </c>
      <c r="B224" s="10" t="s">
        <v>239</v>
      </c>
      <c r="C224" s="10" t="s">
        <v>240</v>
      </c>
      <c r="D224" s="10" t="s">
        <v>98</v>
      </c>
      <c r="E224" s="11" t="s">
        <v>241</v>
      </c>
      <c r="F224" s="11" t="s">
        <v>29</v>
      </c>
      <c r="G224" s="12" t="s">
        <v>12</v>
      </c>
      <c r="H224" s="114" t="s">
        <v>16</v>
      </c>
      <c r="I224" s="111" t="s">
        <v>886</v>
      </c>
      <c r="J224" s="14">
        <v>10</v>
      </c>
      <c r="K224" s="15" t="s">
        <v>13</v>
      </c>
      <c r="L224" s="16">
        <v>0</v>
      </c>
      <c r="M224" s="17" t="s">
        <v>14</v>
      </c>
      <c r="N224" s="17">
        <v>12</v>
      </c>
      <c r="O224" s="17" t="s">
        <v>13</v>
      </c>
      <c r="P224" s="18">
        <v>0</v>
      </c>
      <c r="Q224" s="19">
        <v>12</v>
      </c>
      <c r="R224" s="18" t="s">
        <v>13</v>
      </c>
      <c r="S224" s="18">
        <v>0</v>
      </c>
      <c r="T224" s="18" t="s">
        <v>14</v>
      </c>
      <c r="U224" s="20">
        <v>16</v>
      </c>
      <c r="V224" s="18" t="s">
        <v>13</v>
      </c>
      <c r="W224" s="21">
        <v>0</v>
      </c>
      <c r="X224" s="22"/>
      <c r="Y224" s="106" t="s">
        <v>2637</v>
      </c>
      <c r="Z224" s="47">
        <v>49</v>
      </c>
    </row>
    <row r="225" spans="1:26" ht="18" customHeight="1">
      <c r="A225" s="44">
        <f>VLOOKUP(Z225,貼付け!A:C,2,0)</f>
        <v>2817</v>
      </c>
      <c r="B225" s="10" t="s">
        <v>1130</v>
      </c>
      <c r="C225" s="10" t="s">
        <v>1131</v>
      </c>
      <c r="D225" s="10" t="s">
        <v>98</v>
      </c>
      <c r="E225" s="11" t="s">
        <v>2515</v>
      </c>
      <c r="F225" s="11" t="s">
        <v>29</v>
      </c>
      <c r="G225" s="12" t="s">
        <v>12</v>
      </c>
      <c r="H225" s="114" t="s">
        <v>16</v>
      </c>
      <c r="I225" s="111" t="s">
        <v>1132</v>
      </c>
      <c r="J225" s="14">
        <v>8</v>
      </c>
      <c r="K225" s="15" t="s">
        <v>13</v>
      </c>
      <c r="L225" s="16">
        <v>0</v>
      </c>
      <c r="M225" s="17" t="s">
        <v>14</v>
      </c>
      <c r="N225" s="17">
        <v>12</v>
      </c>
      <c r="O225" s="17" t="s">
        <v>13</v>
      </c>
      <c r="P225" s="18">
        <v>0</v>
      </c>
      <c r="Q225" s="19"/>
      <c r="R225" s="18"/>
      <c r="S225" s="18"/>
      <c r="T225" s="18"/>
      <c r="U225" s="20"/>
      <c r="V225" s="18"/>
      <c r="W225" s="21"/>
      <c r="X225" s="22"/>
      <c r="Y225" s="106" t="s">
        <v>16</v>
      </c>
      <c r="Z225" s="47">
        <v>180</v>
      </c>
    </row>
    <row r="226" spans="1:26" ht="18" customHeight="1">
      <c r="A226" s="44">
        <f>VLOOKUP(Z226,貼付け!A:C,2,0)</f>
        <v>2791</v>
      </c>
      <c r="B226" s="10" t="s">
        <v>3029</v>
      </c>
      <c r="C226" s="10" t="s">
        <v>2084</v>
      </c>
      <c r="D226" s="10" t="s">
        <v>98</v>
      </c>
      <c r="E226" s="11" t="s">
        <v>2087</v>
      </c>
      <c r="F226" s="11" t="s">
        <v>20</v>
      </c>
      <c r="G226" s="12" t="s">
        <v>12</v>
      </c>
      <c r="H226" s="114" t="s">
        <v>16</v>
      </c>
      <c r="I226" s="12" t="s">
        <v>2089</v>
      </c>
      <c r="J226" s="14">
        <v>9</v>
      </c>
      <c r="K226" s="15" t="s">
        <v>13</v>
      </c>
      <c r="L226" s="16">
        <v>0</v>
      </c>
      <c r="M226" s="17" t="s">
        <v>14</v>
      </c>
      <c r="N226" s="17">
        <v>12</v>
      </c>
      <c r="O226" s="17" t="s">
        <v>13</v>
      </c>
      <c r="P226" s="18">
        <v>0</v>
      </c>
      <c r="Q226" s="19">
        <v>12</v>
      </c>
      <c r="R226" s="18" t="s">
        <v>13</v>
      </c>
      <c r="S226" s="18">
        <v>30</v>
      </c>
      <c r="T226" s="18" t="s">
        <v>14</v>
      </c>
      <c r="U226" s="20">
        <v>15</v>
      </c>
      <c r="V226" s="18" t="s">
        <v>13</v>
      </c>
      <c r="W226" s="21">
        <v>30</v>
      </c>
      <c r="X226" s="22" t="s">
        <v>3030</v>
      </c>
      <c r="Y226" s="106" t="s">
        <v>3086</v>
      </c>
      <c r="Z226" s="47">
        <v>265</v>
      </c>
    </row>
    <row r="227" spans="1:26" ht="18" customHeight="1">
      <c r="A227" s="44">
        <f>VLOOKUP(Z227,貼付け!A:C,2,0)</f>
        <v>2827</v>
      </c>
      <c r="B227" s="10" t="s">
        <v>2257</v>
      </c>
      <c r="C227" s="10" t="s">
        <v>2184</v>
      </c>
      <c r="D227" s="10" t="s">
        <v>98</v>
      </c>
      <c r="E227" s="11" t="s">
        <v>2625</v>
      </c>
      <c r="F227" s="11" t="s">
        <v>29</v>
      </c>
      <c r="G227" s="12" t="s">
        <v>12</v>
      </c>
      <c r="H227" s="114" t="s">
        <v>16</v>
      </c>
      <c r="I227" s="12" t="s">
        <v>2626</v>
      </c>
      <c r="J227" s="14">
        <v>9</v>
      </c>
      <c r="K227" s="15" t="s">
        <v>13</v>
      </c>
      <c r="L227" s="16">
        <v>0</v>
      </c>
      <c r="M227" s="17" t="s">
        <v>14</v>
      </c>
      <c r="N227" s="17">
        <v>12</v>
      </c>
      <c r="O227" s="17" t="s">
        <v>13</v>
      </c>
      <c r="P227" s="18">
        <v>0</v>
      </c>
      <c r="Q227" s="19"/>
      <c r="R227" s="18"/>
      <c r="S227" s="18"/>
      <c r="T227" s="18"/>
      <c r="U227" s="20"/>
      <c r="V227" s="18"/>
      <c r="W227" s="21"/>
      <c r="X227" s="22"/>
      <c r="Y227" s="106" t="s">
        <v>16</v>
      </c>
      <c r="Z227" s="47">
        <v>277</v>
      </c>
    </row>
    <row r="228" spans="1:26" ht="18" customHeight="1">
      <c r="A228" s="44">
        <f>VLOOKUP(Z228,貼付け!A:C,2,0)</f>
        <v>1001</v>
      </c>
      <c r="B228" s="10" t="s">
        <v>3031</v>
      </c>
      <c r="C228" s="10" t="s">
        <v>1521</v>
      </c>
      <c r="D228" s="10" t="s">
        <v>98</v>
      </c>
      <c r="E228" s="11" t="s">
        <v>3032</v>
      </c>
      <c r="F228" s="11" t="s">
        <v>20</v>
      </c>
      <c r="G228" s="12" t="s">
        <v>12</v>
      </c>
      <c r="H228" s="114" t="s">
        <v>16</v>
      </c>
      <c r="I228" s="12" t="s">
        <v>3073</v>
      </c>
      <c r="J228" s="14">
        <v>8</v>
      </c>
      <c r="K228" s="15" t="s">
        <v>13</v>
      </c>
      <c r="L228" s="16">
        <v>0</v>
      </c>
      <c r="M228" s="17" t="s">
        <v>14</v>
      </c>
      <c r="N228" s="17">
        <v>13</v>
      </c>
      <c r="O228" s="17" t="s">
        <v>13</v>
      </c>
      <c r="P228" s="18">
        <v>30</v>
      </c>
      <c r="Q228" s="19"/>
      <c r="R228" s="18"/>
      <c r="S228" s="18"/>
      <c r="T228" s="18"/>
      <c r="U228" s="20"/>
      <c r="V228" s="18"/>
      <c r="W228" s="21"/>
      <c r="X228" s="22" t="s">
        <v>3033</v>
      </c>
      <c r="Y228" s="106" t="s">
        <v>1913</v>
      </c>
      <c r="Z228" s="47">
        <v>343</v>
      </c>
    </row>
    <row r="229" spans="1:26" ht="18" customHeight="1">
      <c r="A229" s="44">
        <f>VLOOKUP(Z229,貼付け!A:C,2,0)</f>
        <v>121</v>
      </c>
      <c r="B229" s="10" t="s">
        <v>96</v>
      </c>
      <c r="C229" s="10" t="s">
        <v>97</v>
      </c>
      <c r="D229" s="10" t="s">
        <v>98</v>
      </c>
      <c r="E229" s="11" t="s">
        <v>3036</v>
      </c>
      <c r="F229" s="11" t="s">
        <v>20</v>
      </c>
      <c r="G229" s="12" t="s">
        <v>12</v>
      </c>
      <c r="H229" s="114" t="s">
        <v>16</v>
      </c>
      <c r="I229" s="12" t="s">
        <v>99</v>
      </c>
      <c r="J229" s="14">
        <v>9</v>
      </c>
      <c r="K229" s="15" t="s">
        <v>13</v>
      </c>
      <c r="L229" s="16">
        <v>30</v>
      </c>
      <c r="M229" s="17" t="s">
        <v>14</v>
      </c>
      <c r="N229" s="17">
        <v>12</v>
      </c>
      <c r="O229" s="17" t="s">
        <v>13</v>
      </c>
      <c r="P229" s="18">
        <v>0</v>
      </c>
      <c r="Q229" s="19">
        <v>14</v>
      </c>
      <c r="R229" s="18" t="s">
        <v>13</v>
      </c>
      <c r="S229" s="18">
        <v>0</v>
      </c>
      <c r="T229" s="18" t="s">
        <v>14</v>
      </c>
      <c r="U229" s="20">
        <v>17</v>
      </c>
      <c r="V229" s="18" t="s">
        <v>13</v>
      </c>
      <c r="W229" s="21">
        <v>0</v>
      </c>
      <c r="X229" s="22" t="s">
        <v>3037</v>
      </c>
      <c r="Y229" s="106" t="s">
        <v>3038</v>
      </c>
      <c r="Z229" s="47">
        <v>348</v>
      </c>
    </row>
    <row r="230" spans="1:26" ht="18" customHeight="1">
      <c r="A230" s="44">
        <f>VLOOKUP(Z230,貼付け!A:C,2,0)</f>
        <v>1861</v>
      </c>
      <c r="B230" s="10" t="s">
        <v>2522</v>
      </c>
      <c r="C230" s="10" t="s">
        <v>115</v>
      </c>
      <c r="D230" s="10" t="s">
        <v>116</v>
      </c>
      <c r="E230" s="11" t="s">
        <v>2523</v>
      </c>
      <c r="F230" s="11" t="s">
        <v>20</v>
      </c>
      <c r="G230" s="12" t="s">
        <v>12</v>
      </c>
      <c r="H230" s="114" t="s">
        <v>16</v>
      </c>
      <c r="I230" s="12" t="s">
        <v>117</v>
      </c>
      <c r="J230" s="14">
        <v>9</v>
      </c>
      <c r="K230" s="15" t="s">
        <v>13</v>
      </c>
      <c r="L230" s="16">
        <v>0</v>
      </c>
      <c r="M230" s="17" t="s">
        <v>14</v>
      </c>
      <c r="N230" s="17">
        <v>14</v>
      </c>
      <c r="O230" s="17" t="s">
        <v>13</v>
      </c>
      <c r="P230" s="18">
        <v>0</v>
      </c>
      <c r="Q230" s="19"/>
      <c r="R230" s="18"/>
      <c r="S230" s="18"/>
      <c r="T230" s="18"/>
      <c r="U230" s="20"/>
      <c r="V230" s="18"/>
      <c r="W230" s="21"/>
      <c r="X230" s="22"/>
      <c r="Y230" s="106" t="s">
        <v>2524</v>
      </c>
      <c r="Z230" s="47">
        <v>186</v>
      </c>
    </row>
    <row r="231" spans="1:26" ht="18" customHeight="1">
      <c r="A231" s="44">
        <f>VLOOKUP(Z231,貼付け!A:C,2,0)</f>
        <v>481</v>
      </c>
      <c r="B231" s="10" t="s">
        <v>2255</v>
      </c>
      <c r="C231" s="10" t="s">
        <v>124</v>
      </c>
      <c r="D231" s="10" t="s">
        <v>125</v>
      </c>
      <c r="E231" s="11" t="s">
        <v>774</v>
      </c>
      <c r="F231" s="11" t="s">
        <v>20</v>
      </c>
      <c r="G231" s="12" t="s">
        <v>15</v>
      </c>
      <c r="H231" s="114" t="s">
        <v>17</v>
      </c>
      <c r="I231" s="12" t="s">
        <v>775</v>
      </c>
      <c r="J231" s="14">
        <v>9</v>
      </c>
      <c r="K231" s="15" t="s">
        <v>13</v>
      </c>
      <c r="L231" s="16">
        <v>0</v>
      </c>
      <c r="M231" s="17" t="s">
        <v>14</v>
      </c>
      <c r="N231" s="17">
        <v>12</v>
      </c>
      <c r="O231" s="17" t="s">
        <v>13</v>
      </c>
      <c r="P231" s="18">
        <v>0</v>
      </c>
      <c r="Q231" s="19">
        <v>12</v>
      </c>
      <c r="R231" s="18" t="s">
        <v>13</v>
      </c>
      <c r="S231" s="18">
        <v>0</v>
      </c>
      <c r="T231" s="18" t="s">
        <v>14</v>
      </c>
      <c r="U231" s="20">
        <v>15</v>
      </c>
      <c r="V231" s="18" t="s">
        <v>13</v>
      </c>
      <c r="W231" s="21">
        <v>0</v>
      </c>
      <c r="X231" s="22" t="s">
        <v>776</v>
      </c>
      <c r="Y231" s="106" t="s">
        <v>16</v>
      </c>
      <c r="Z231" s="47">
        <v>45</v>
      </c>
    </row>
    <row r="232" spans="1:26" ht="18" customHeight="1">
      <c r="A232" s="44">
        <f>VLOOKUP(Z232,貼付け!A:C,2,0)</f>
        <v>3092</v>
      </c>
      <c r="B232" s="10" t="s">
        <v>2288</v>
      </c>
      <c r="C232" s="10" t="s">
        <v>2447</v>
      </c>
      <c r="D232" s="10" t="s">
        <v>125</v>
      </c>
      <c r="E232" s="11" t="s">
        <v>2448</v>
      </c>
      <c r="F232" s="11" t="s">
        <v>29</v>
      </c>
      <c r="G232" s="12" t="s">
        <v>12</v>
      </c>
      <c r="H232" s="114" t="s">
        <v>16</v>
      </c>
      <c r="I232" s="12" t="s">
        <v>2449</v>
      </c>
      <c r="J232" s="14">
        <v>9</v>
      </c>
      <c r="K232" s="15" t="s">
        <v>13</v>
      </c>
      <c r="L232" s="16">
        <v>0</v>
      </c>
      <c r="M232" s="17" t="s">
        <v>14</v>
      </c>
      <c r="N232" s="17">
        <v>13</v>
      </c>
      <c r="O232" s="17" t="s">
        <v>13</v>
      </c>
      <c r="P232" s="18">
        <v>0</v>
      </c>
      <c r="Q232" s="19"/>
      <c r="R232" s="18"/>
      <c r="S232" s="18"/>
      <c r="T232" s="18"/>
      <c r="U232" s="20"/>
      <c r="V232" s="18"/>
      <c r="W232" s="21"/>
      <c r="X232" s="22"/>
      <c r="Y232" s="106" t="s">
        <v>2450</v>
      </c>
      <c r="Z232" s="47">
        <v>104</v>
      </c>
    </row>
    <row r="233" spans="1:26" ht="18" customHeight="1">
      <c r="A233" s="44">
        <f>VLOOKUP(Z233,貼付け!A:C,2,0)</f>
        <v>166</v>
      </c>
      <c r="B233" s="10" t="s">
        <v>2467</v>
      </c>
      <c r="C233" s="10" t="s">
        <v>124</v>
      </c>
      <c r="D233" s="10" t="s">
        <v>125</v>
      </c>
      <c r="E233" s="11" t="s">
        <v>126</v>
      </c>
      <c r="F233" s="11" t="s">
        <v>20</v>
      </c>
      <c r="G233" s="12" t="s">
        <v>12</v>
      </c>
      <c r="H233" s="114" t="s">
        <v>16</v>
      </c>
      <c r="I233" s="12" t="s">
        <v>127</v>
      </c>
      <c r="J233" s="14">
        <v>9</v>
      </c>
      <c r="K233" s="15" t="s">
        <v>13</v>
      </c>
      <c r="L233" s="16">
        <v>0</v>
      </c>
      <c r="M233" s="17" t="s">
        <v>14</v>
      </c>
      <c r="N233" s="17">
        <v>15</v>
      </c>
      <c r="O233" s="17" t="s">
        <v>13</v>
      </c>
      <c r="P233" s="18">
        <v>0</v>
      </c>
      <c r="Q233" s="19"/>
      <c r="R233" s="18"/>
      <c r="S233" s="18"/>
      <c r="T233" s="18"/>
      <c r="U233" s="20"/>
      <c r="V233" s="18"/>
      <c r="W233" s="21"/>
      <c r="X233" s="22" t="s">
        <v>2290</v>
      </c>
      <c r="Y233" s="106" t="s">
        <v>2468</v>
      </c>
      <c r="Z233" s="47">
        <v>131</v>
      </c>
    </row>
    <row r="234" spans="1:26" ht="18" customHeight="1">
      <c r="A234" s="44">
        <f>VLOOKUP(Z234,貼付け!A:C,2,0)</f>
        <v>1</v>
      </c>
      <c r="B234" s="10" t="s">
        <v>420</v>
      </c>
      <c r="C234" s="10" t="s">
        <v>421</v>
      </c>
      <c r="D234" s="10" t="s">
        <v>125</v>
      </c>
      <c r="E234" s="11" t="s">
        <v>422</v>
      </c>
      <c r="F234" s="11" t="s">
        <v>29</v>
      </c>
      <c r="G234" s="12" t="s">
        <v>12</v>
      </c>
      <c r="H234" s="114" t="s">
        <v>16</v>
      </c>
      <c r="I234" s="12" t="s">
        <v>636</v>
      </c>
      <c r="J234" s="14">
        <v>10</v>
      </c>
      <c r="K234" s="15" t="s">
        <v>13</v>
      </c>
      <c r="L234" s="16">
        <v>0</v>
      </c>
      <c r="M234" s="17" t="s">
        <v>14</v>
      </c>
      <c r="N234" s="17">
        <v>12</v>
      </c>
      <c r="O234" s="17" t="s">
        <v>13</v>
      </c>
      <c r="P234" s="18">
        <v>0</v>
      </c>
      <c r="Q234" s="19">
        <v>13</v>
      </c>
      <c r="R234" s="18" t="s">
        <v>13</v>
      </c>
      <c r="S234" s="18">
        <v>0</v>
      </c>
      <c r="T234" s="18" t="s">
        <v>14</v>
      </c>
      <c r="U234" s="20">
        <v>17</v>
      </c>
      <c r="V234" s="18" t="s">
        <v>13</v>
      </c>
      <c r="W234" s="21">
        <v>0</v>
      </c>
      <c r="X234" s="22" t="s">
        <v>2513</v>
      </c>
      <c r="Y234" s="106" t="s">
        <v>16</v>
      </c>
      <c r="Z234" s="47">
        <v>178</v>
      </c>
    </row>
    <row r="235" spans="1:26" ht="18" customHeight="1">
      <c r="A235" s="44">
        <f>VLOOKUP(Z235,貼付け!A:C,2,0)</f>
        <v>2659</v>
      </c>
      <c r="B235" s="10" t="s">
        <v>521</v>
      </c>
      <c r="C235" s="10" t="s">
        <v>858</v>
      </c>
      <c r="D235" s="10" t="s">
        <v>694</v>
      </c>
      <c r="E235" s="11" t="s">
        <v>859</v>
      </c>
      <c r="F235" s="11" t="s">
        <v>20</v>
      </c>
      <c r="G235" s="12" t="s">
        <v>15</v>
      </c>
      <c r="H235" s="115" t="s">
        <v>17</v>
      </c>
      <c r="I235" s="12" t="s">
        <v>860</v>
      </c>
      <c r="J235" s="14">
        <v>9</v>
      </c>
      <c r="K235" s="15" t="s">
        <v>13</v>
      </c>
      <c r="L235" s="16">
        <v>0</v>
      </c>
      <c r="M235" s="17" t="s">
        <v>14</v>
      </c>
      <c r="N235" s="17">
        <v>12</v>
      </c>
      <c r="O235" s="17" t="s">
        <v>13</v>
      </c>
      <c r="P235" s="18">
        <v>0</v>
      </c>
      <c r="Q235" s="19"/>
      <c r="R235" s="18"/>
      <c r="S235" s="18"/>
      <c r="T235" s="18"/>
      <c r="U235" s="20"/>
      <c r="V235" s="18"/>
      <c r="W235" s="21"/>
      <c r="X235" s="22"/>
      <c r="Y235" s="106" t="s">
        <v>2441</v>
      </c>
      <c r="Z235" s="47">
        <v>100</v>
      </c>
    </row>
    <row r="236" spans="1:26" ht="18" customHeight="1">
      <c r="A236" s="44">
        <f>VLOOKUP(Z236,貼付け!A:C,2,0)</f>
        <v>516</v>
      </c>
      <c r="B236" s="10" t="s">
        <v>162</v>
      </c>
      <c r="C236" s="10" t="s">
        <v>163</v>
      </c>
      <c r="D236" s="10" t="s">
        <v>164</v>
      </c>
      <c r="E236" s="11" t="s">
        <v>165</v>
      </c>
      <c r="F236" s="11" t="s">
        <v>20</v>
      </c>
      <c r="G236" s="12" t="s">
        <v>12</v>
      </c>
      <c r="H236" s="114" t="s">
        <v>16</v>
      </c>
      <c r="I236" s="111" t="s">
        <v>2932</v>
      </c>
      <c r="J236" s="14">
        <v>9</v>
      </c>
      <c r="K236" s="15" t="s">
        <v>13</v>
      </c>
      <c r="L236" s="16">
        <v>0</v>
      </c>
      <c r="M236" s="17" t="s">
        <v>14</v>
      </c>
      <c r="N236" s="17">
        <v>12</v>
      </c>
      <c r="O236" s="17" t="s">
        <v>13</v>
      </c>
      <c r="P236" s="18">
        <v>0</v>
      </c>
      <c r="Q236" s="19">
        <v>12</v>
      </c>
      <c r="R236" s="18" t="s">
        <v>13</v>
      </c>
      <c r="S236" s="18">
        <v>0</v>
      </c>
      <c r="T236" s="18" t="s">
        <v>14</v>
      </c>
      <c r="U236" s="20">
        <v>17</v>
      </c>
      <c r="V236" s="18" t="s">
        <v>13</v>
      </c>
      <c r="W236" s="21">
        <v>0</v>
      </c>
      <c r="X236" s="22" t="s">
        <v>637</v>
      </c>
      <c r="Y236" s="106" t="s">
        <v>2635</v>
      </c>
      <c r="Z236" s="47">
        <v>15</v>
      </c>
    </row>
    <row r="237" spans="1:26" ht="18" customHeight="1">
      <c r="A237" s="44">
        <f>VLOOKUP(Z237,貼付け!A:C,2,0)</f>
        <v>523</v>
      </c>
      <c r="B237" s="10" t="s">
        <v>416</v>
      </c>
      <c r="C237" s="10" t="s">
        <v>417</v>
      </c>
      <c r="D237" s="10" t="s">
        <v>164</v>
      </c>
      <c r="E237" s="11" t="s">
        <v>418</v>
      </c>
      <c r="F237" s="11" t="s">
        <v>20</v>
      </c>
      <c r="G237" s="12" t="s">
        <v>12</v>
      </c>
      <c r="H237" s="114" t="s">
        <v>16</v>
      </c>
      <c r="I237" s="12" t="s">
        <v>419</v>
      </c>
      <c r="J237" s="14">
        <v>10</v>
      </c>
      <c r="K237" s="15" t="s">
        <v>13</v>
      </c>
      <c r="L237" s="16">
        <v>0</v>
      </c>
      <c r="M237" s="17" t="s">
        <v>14</v>
      </c>
      <c r="N237" s="17">
        <v>12</v>
      </c>
      <c r="O237" s="17" t="s">
        <v>13</v>
      </c>
      <c r="P237" s="18">
        <v>0</v>
      </c>
      <c r="Q237" s="19">
        <v>12</v>
      </c>
      <c r="R237" s="18" t="s">
        <v>13</v>
      </c>
      <c r="S237" s="18">
        <v>0</v>
      </c>
      <c r="T237" s="18" t="s">
        <v>14</v>
      </c>
      <c r="U237" s="20">
        <v>16</v>
      </c>
      <c r="V237" s="18" t="s">
        <v>13</v>
      </c>
      <c r="W237" s="21">
        <v>0</v>
      </c>
      <c r="X237" s="22"/>
      <c r="Y237" s="106" t="s">
        <v>2357</v>
      </c>
      <c r="Z237" s="47">
        <v>23</v>
      </c>
    </row>
    <row r="238" spans="1:26" ht="18" customHeight="1">
      <c r="A238" s="44">
        <f>VLOOKUP(Z238,貼付け!A:C,2,0)</f>
        <v>14</v>
      </c>
      <c r="B238" s="10" t="s">
        <v>2246</v>
      </c>
      <c r="C238" s="10" t="s">
        <v>308</v>
      </c>
      <c r="D238" s="10" t="s">
        <v>164</v>
      </c>
      <c r="E238" s="11" t="s">
        <v>309</v>
      </c>
      <c r="F238" s="11" t="s">
        <v>20</v>
      </c>
      <c r="G238" s="12" t="s">
        <v>12</v>
      </c>
      <c r="H238" s="115" t="s">
        <v>16</v>
      </c>
      <c r="I238" s="111" t="s">
        <v>2932</v>
      </c>
      <c r="J238" s="14">
        <v>9</v>
      </c>
      <c r="K238" s="15" t="s">
        <v>13</v>
      </c>
      <c r="L238" s="16">
        <v>0</v>
      </c>
      <c r="M238" s="17" t="s">
        <v>14</v>
      </c>
      <c r="N238" s="17">
        <v>12</v>
      </c>
      <c r="O238" s="17" t="s">
        <v>13</v>
      </c>
      <c r="P238" s="18">
        <v>0</v>
      </c>
      <c r="Q238" s="19">
        <v>12</v>
      </c>
      <c r="R238" s="18" t="s">
        <v>13</v>
      </c>
      <c r="S238" s="18">
        <v>0</v>
      </c>
      <c r="T238" s="18" t="s">
        <v>14</v>
      </c>
      <c r="U238" s="20">
        <v>15</v>
      </c>
      <c r="V238" s="18" t="s">
        <v>13</v>
      </c>
      <c r="W238" s="21">
        <v>0</v>
      </c>
      <c r="X238" s="22" t="s">
        <v>696</v>
      </c>
      <c r="Y238" s="106" t="s">
        <v>2652</v>
      </c>
      <c r="Z238" s="47">
        <v>112</v>
      </c>
    </row>
    <row r="239" spans="1:26" ht="18" customHeight="1">
      <c r="A239" s="44">
        <f>VLOOKUP(Z239,貼付け!A:C,2,0)</f>
        <v>2675</v>
      </c>
      <c r="B239" s="10" t="s">
        <v>483</v>
      </c>
      <c r="C239" s="10" t="s">
        <v>697</v>
      </c>
      <c r="D239" s="10" t="s">
        <v>164</v>
      </c>
      <c r="E239" s="11" t="s">
        <v>1077</v>
      </c>
      <c r="F239" s="11" t="s">
        <v>20</v>
      </c>
      <c r="G239" s="12" t="s">
        <v>12</v>
      </c>
      <c r="H239" s="114" t="s">
        <v>16</v>
      </c>
      <c r="I239" s="12" t="s">
        <v>698</v>
      </c>
      <c r="J239" s="14">
        <v>9</v>
      </c>
      <c r="K239" s="15" t="s">
        <v>13</v>
      </c>
      <c r="L239" s="16">
        <v>0</v>
      </c>
      <c r="M239" s="17" t="s">
        <v>14</v>
      </c>
      <c r="N239" s="17">
        <v>12</v>
      </c>
      <c r="O239" s="17" t="s">
        <v>13</v>
      </c>
      <c r="P239" s="18">
        <v>0</v>
      </c>
      <c r="Q239" s="19"/>
      <c r="R239" s="18"/>
      <c r="S239" s="18"/>
      <c r="T239" s="18"/>
      <c r="U239" s="20"/>
      <c r="V239" s="18"/>
      <c r="W239" s="21"/>
      <c r="X239" s="22"/>
      <c r="Y239" s="106" t="s">
        <v>16</v>
      </c>
      <c r="Z239" s="47">
        <v>153</v>
      </c>
    </row>
    <row r="240" spans="1:26" ht="18" customHeight="1">
      <c r="A240" s="44">
        <f>VLOOKUP(Z240,貼付け!A:C,2,0)</f>
        <v>196</v>
      </c>
      <c r="B240" s="10" t="s">
        <v>2715</v>
      </c>
      <c r="C240" s="10" t="s">
        <v>2716</v>
      </c>
      <c r="D240" s="10" t="s">
        <v>164</v>
      </c>
      <c r="E240" s="11" t="s">
        <v>2717</v>
      </c>
      <c r="F240" s="11" t="s">
        <v>29</v>
      </c>
      <c r="G240" s="12" t="s">
        <v>12</v>
      </c>
      <c r="H240" s="114" t="s">
        <v>16</v>
      </c>
      <c r="I240" s="12" t="s">
        <v>2718</v>
      </c>
      <c r="J240" s="14">
        <v>10</v>
      </c>
      <c r="K240" s="15" t="s">
        <v>13</v>
      </c>
      <c r="L240" s="16">
        <v>0</v>
      </c>
      <c r="M240" s="17" t="s">
        <v>14</v>
      </c>
      <c r="N240" s="17">
        <v>12</v>
      </c>
      <c r="O240" s="17" t="s">
        <v>13</v>
      </c>
      <c r="P240" s="18">
        <v>0</v>
      </c>
      <c r="Q240" s="19">
        <v>12</v>
      </c>
      <c r="R240" s="18" t="s">
        <v>13</v>
      </c>
      <c r="S240" s="18">
        <v>0</v>
      </c>
      <c r="T240" s="18" t="s">
        <v>14</v>
      </c>
      <c r="U240" s="20">
        <v>16</v>
      </c>
      <c r="V240" s="18" t="s">
        <v>13</v>
      </c>
      <c r="W240" s="21">
        <v>0</v>
      </c>
      <c r="X240" s="22"/>
      <c r="Y240" s="106" t="s">
        <v>16</v>
      </c>
      <c r="Z240" s="47">
        <v>184</v>
      </c>
    </row>
    <row r="241" spans="1:26" ht="18" customHeight="1">
      <c r="A241" s="44">
        <f>VLOOKUP(Z241,貼付け!A:C,2,0)</f>
        <v>519</v>
      </c>
      <c r="B241" s="10" t="s">
        <v>255</v>
      </c>
      <c r="C241" s="10" t="s">
        <v>256</v>
      </c>
      <c r="D241" s="10" t="s">
        <v>164</v>
      </c>
      <c r="E241" s="11" t="s">
        <v>2528</v>
      </c>
      <c r="F241" s="11" t="s">
        <v>20</v>
      </c>
      <c r="G241" s="12" t="s">
        <v>15</v>
      </c>
      <c r="H241" s="114" t="s">
        <v>17</v>
      </c>
      <c r="I241" s="12" t="s">
        <v>257</v>
      </c>
      <c r="J241" s="14">
        <v>9</v>
      </c>
      <c r="K241" s="15" t="s">
        <v>13</v>
      </c>
      <c r="L241" s="16">
        <v>0</v>
      </c>
      <c r="M241" s="17" t="s">
        <v>14</v>
      </c>
      <c r="N241" s="17">
        <v>12</v>
      </c>
      <c r="O241" s="17" t="s">
        <v>13</v>
      </c>
      <c r="P241" s="18">
        <v>0</v>
      </c>
      <c r="Q241" s="19">
        <v>12</v>
      </c>
      <c r="R241" s="18" t="s">
        <v>13</v>
      </c>
      <c r="S241" s="18">
        <v>0</v>
      </c>
      <c r="T241" s="18" t="s">
        <v>14</v>
      </c>
      <c r="U241" s="20">
        <v>17</v>
      </c>
      <c r="V241" s="18" t="s">
        <v>13</v>
      </c>
      <c r="W241" s="21">
        <v>0</v>
      </c>
      <c r="X241" s="22"/>
      <c r="Y241" s="106" t="s">
        <v>16</v>
      </c>
      <c r="Z241" s="47">
        <v>192</v>
      </c>
    </row>
    <row r="242" spans="1:26" ht="18" customHeight="1">
      <c r="A242" s="44">
        <f>VLOOKUP(Z242,貼付け!A:C,2,0)</f>
        <v>3002</v>
      </c>
      <c r="B242" s="10" t="s">
        <v>2142</v>
      </c>
      <c r="C242" s="10" t="s">
        <v>2141</v>
      </c>
      <c r="D242" s="10" t="s">
        <v>164</v>
      </c>
      <c r="E242" s="11" t="s">
        <v>2571</v>
      </c>
      <c r="F242" s="11" t="s">
        <v>78</v>
      </c>
      <c r="G242" s="12" t="s">
        <v>12</v>
      </c>
      <c r="H242" s="114" t="s">
        <v>16</v>
      </c>
      <c r="I242" s="12" t="s">
        <v>2144</v>
      </c>
      <c r="J242" s="14">
        <v>9</v>
      </c>
      <c r="K242" s="15" t="s">
        <v>13</v>
      </c>
      <c r="L242" s="16">
        <v>0</v>
      </c>
      <c r="M242" s="17" t="s">
        <v>14</v>
      </c>
      <c r="N242" s="17">
        <v>12</v>
      </c>
      <c r="O242" s="17" t="s">
        <v>13</v>
      </c>
      <c r="P242" s="18">
        <v>0</v>
      </c>
      <c r="Q242" s="19">
        <v>12</v>
      </c>
      <c r="R242" s="18" t="s">
        <v>13</v>
      </c>
      <c r="S242" s="18">
        <v>0</v>
      </c>
      <c r="T242" s="18" t="s">
        <v>14</v>
      </c>
      <c r="U242" s="20">
        <v>14</v>
      </c>
      <c r="V242" s="18" t="s">
        <v>13</v>
      </c>
      <c r="W242" s="21">
        <v>0</v>
      </c>
      <c r="X242" s="22" t="s">
        <v>2572</v>
      </c>
      <c r="Y242" s="106" t="s">
        <v>3087</v>
      </c>
      <c r="Z242" s="47">
        <v>230</v>
      </c>
    </row>
    <row r="243" spans="1:26" ht="18" customHeight="1">
      <c r="A243" s="44">
        <f>VLOOKUP(Z243,貼付け!A:C,2,0)</f>
        <v>13</v>
      </c>
      <c r="B243" s="10" t="s">
        <v>561</v>
      </c>
      <c r="C243" s="10" t="s">
        <v>995</v>
      </c>
      <c r="D243" s="10" t="s">
        <v>164</v>
      </c>
      <c r="E243" s="11" t="s">
        <v>996</v>
      </c>
      <c r="F243" s="11" t="s">
        <v>20</v>
      </c>
      <c r="G243" s="12" t="s">
        <v>12</v>
      </c>
      <c r="H243" s="115" t="s">
        <v>16</v>
      </c>
      <c r="I243" s="12" t="s">
        <v>997</v>
      </c>
      <c r="J243" s="14">
        <v>11</v>
      </c>
      <c r="K243" s="15" t="s">
        <v>13</v>
      </c>
      <c r="L243" s="16">
        <v>0</v>
      </c>
      <c r="M243" s="17" t="s">
        <v>14</v>
      </c>
      <c r="N243" s="17">
        <v>12</v>
      </c>
      <c r="O243" s="17" t="s">
        <v>13</v>
      </c>
      <c r="P243" s="18">
        <v>0</v>
      </c>
      <c r="Q243" s="19">
        <v>12</v>
      </c>
      <c r="R243" s="18" t="s">
        <v>13</v>
      </c>
      <c r="S243" s="18">
        <v>0</v>
      </c>
      <c r="T243" s="18" t="s">
        <v>14</v>
      </c>
      <c r="U243" s="20">
        <v>17</v>
      </c>
      <c r="V243" s="18" t="s">
        <v>13</v>
      </c>
      <c r="W243" s="21">
        <v>0</v>
      </c>
      <c r="X243" s="22"/>
      <c r="Y243" s="106" t="s">
        <v>2756</v>
      </c>
      <c r="Z243" s="47">
        <v>294</v>
      </c>
    </row>
    <row r="244" spans="1:26" ht="18" customHeight="1">
      <c r="A244" s="44">
        <f>VLOOKUP(Z244,貼付け!A:C,2,0)</f>
        <v>5</v>
      </c>
      <c r="B244" s="10" t="s">
        <v>461</v>
      </c>
      <c r="C244" s="10" t="s">
        <v>638</v>
      </c>
      <c r="D244" s="10" t="s">
        <v>639</v>
      </c>
      <c r="E244" s="11" t="s">
        <v>640</v>
      </c>
      <c r="F244" s="11" t="s">
        <v>39</v>
      </c>
      <c r="G244" s="12" t="s">
        <v>12</v>
      </c>
      <c r="H244" s="114" t="s">
        <v>16</v>
      </c>
      <c r="I244" s="12" t="s">
        <v>641</v>
      </c>
      <c r="J244" s="14">
        <v>8</v>
      </c>
      <c r="K244" s="15" t="s">
        <v>13</v>
      </c>
      <c r="L244" s="16">
        <v>30</v>
      </c>
      <c r="M244" s="17" t="s">
        <v>14</v>
      </c>
      <c r="N244" s="17">
        <v>11</v>
      </c>
      <c r="O244" s="17" t="s">
        <v>13</v>
      </c>
      <c r="P244" s="18">
        <v>30</v>
      </c>
      <c r="Q244" s="19">
        <v>13</v>
      </c>
      <c r="R244" s="18" t="s">
        <v>13</v>
      </c>
      <c r="S244" s="18">
        <v>30</v>
      </c>
      <c r="T244" s="18" t="s">
        <v>14</v>
      </c>
      <c r="U244" s="20">
        <v>15</v>
      </c>
      <c r="V244" s="18" t="s">
        <v>13</v>
      </c>
      <c r="W244" s="21">
        <v>30</v>
      </c>
      <c r="X244" s="22" t="s">
        <v>2434</v>
      </c>
      <c r="Y244" s="106" t="s">
        <v>2435</v>
      </c>
      <c r="Z244" s="47">
        <v>96</v>
      </c>
    </row>
    <row r="245" spans="1:26" ht="18" customHeight="1">
      <c r="A245" s="44">
        <f>VLOOKUP(Z245,貼付け!A:C,2,0)</f>
        <v>1267</v>
      </c>
      <c r="B245" s="10" t="s">
        <v>413</v>
      </c>
      <c r="C245" s="10" t="s">
        <v>414</v>
      </c>
      <c r="D245" s="10" t="s">
        <v>639</v>
      </c>
      <c r="E245" s="11" t="s">
        <v>2442</v>
      </c>
      <c r="F245" s="11" t="s">
        <v>20</v>
      </c>
      <c r="G245" s="12" t="s">
        <v>12</v>
      </c>
      <c r="H245" s="114" t="s">
        <v>16</v>
      </c>
      <c r="I245" s="12" t="s">
        <v>415</v>
      </c>
      <c r="J245" s="14">
        <v>9</v>
      </c>
      <c r="K245" s="15" t="s">
        <v>13</v>
      </c>
      <c r="L245" s="16">
        <v>0</v>
      </c>
      <c r="M245" s="17" t="s">
        <v>14</v>
      </c>
      <c r="N245" s="17">
        <v>12</v>
      </c>
      <c r="O245" s="17" t="s">
        <v>13</v>
      </c>
      <c r="P245" s="18">
        <v>0</v>
      </c>
      <c r="Q245" s="19"/>
      <c r="R245" s="18"/>
      <c r="S245" s="18"/>
      <c r="T245" s="18"/>
      <c r="U245" s="20"/>
      <c r="V245" s="18"/>
      <c r="W245" s="21"/>
      <c r="X245" s="22"/>
      <c r="Y245" s="106" t="s">
        <v>16</v>
      </c>
      <c r="Z245" s="47">
        <v>101</v>
      </c>
    </row>
    <row r="246" spans="1:26" ht="18" customHeight="1">
      <c r="A246" s="44">
        <f>VLOOKUP(Z246,貼付け!A:C,2,0)</f>
        <v>2768</v>
      </c>
      <c r="B246" s="10" t="s">
        <v>557</v>
      </c>
      <c r="C246" s="10" t="s">
        <v>990</v>
      </c>
      <c r="D246" s="10" t="s">
        <v>370</v>
      </c>
      <c r="E246" s="11" t="s">
        <v>1078</v>
      </c>
      <c r="F246" s="11" t="s">
        <v>29</v>
      </c>
      <c r="G246" s="12" t="s">
        <v>12</v>
      </c>
      <c r="H246" s="114" t="s">
        <v>16</v>
      </c>
      <c r="I246" s="12" t="s">
        <v>991</v>
      </c>
      <c r="J246" s="14">
        <v>9</v>
      </c>
      <c r="K246" s="15" t="s">
        <v>13</v>
      </c>
      <c r="L246" s="16">
        <v>0</v>
      </c>
      <c r="M246" s="17" t="s">
        <v>14</v>
      </c>
      <c r="N246" s="17">
        <v>12</v>
      </c>
      <c r="O246" s="17" t="s">
        <v>13</v>
      </c>
      <c r="P246" s="18">
        <v>0</v>
      </c>
      <c r="Q246" s="19">
        <v>13</v>
      </c>
      <c r="R246" s="18" t="s">
        <v>13</v>
      </c>
      <c r="S246" s="18">
        <v>0</v>
      </c>
      <c r="T246" s="18" t="s">
        <v>14</v>
      </c>
      <c r="U246" s="20">
        <v>16</v>
      </c>
      <c r="V246" s="18" t="s">
        <v>13</v>
      </c>
      <c r="W246" s="21">
        <v>0</v>
      </c>
      <c r="X246" s="22" t="s">
        <v>992</v>
      </c>
      <c r="Y246" s="106" t="s">
        <v>2598</v>
      </c>
      <c r="Z246" s="47">
        <v>252</v>
      </c>
    </row>
    <row r="247" spans="1:26" ht="18" customHeight="1">
      <c r="A247" s="44">
        <f>VLOOKUP(Z247,貼付け!A:C,2,0)</f>
        <v>1580</v>
      </c>
      <c r="B247" s="10" t="s">
        <v>2028</v>
      </c>
      <c r="C247" s="10" t="s">
        <v>369</v>
      </c>
      <c r="D247" s="10" t="s">
        <v>370</v>
      </c>
      <c r="E247" s="11" t="s">
        <v>3047</v>
      </c>
      <c r="F247" s="11" t="s">
        <v>192</v>
      </c>
      <c r="G247" s="12" t="s">
        <v>12</v>
      </c>
      <c r="H247" s="114" t="s">
        <v>16</v>
      </c>
      <c r="I247" s="12" t="s">
        <v>2030</v>
      </c>
      <c r="J247" s="14">
        <v>9</v>
      </c>
      <c r="K247" s="15" t="s">
        <v>13</v>
      </c>
      <c r="L247" s="16">
        <v>0</v>
      </c>
      <c r="M247" s="17" t="s">
        <v>14</v>
      </c>
      <c r="N247" s="17">
        <v>15</v>
      </c>
      <c r="O247" s="17" t="s">
        <v>13</v>
      </c>
      <c r="P247" s="18">
        <v>0</v>
      </c>
      <c r="Q247" s="19"/>
      <c r="R247" s="18"/>
      <c r="S247" s="18"/>
      <c r="T247" s="18"/>
      <c r="U247" s="20"/>
      <c r="V247" s="18"/>
      <c r="W247" s="21"/>
      <c r="X247" s="22"/>
      <c r="Y247" s="106" t="s">
        <v>3048</v>
      </c>
      <c r="Z247" s="47">
        <v>332</v>
      </c>
    </row>
    <row r="248" spans="1:26" ht="18" customHeight="1">
      <c r="A248" s="44">
        <f>VLOOKUP(Z248,貼付け!A:C,2,0)</f>
        <v>24</v>
      </c>
      <c r="B248" s="10" t="s">
        <v>2371</v>
      </c>
      <c r="C248" s="10" t="s">
        <v>49</v>
      </c>
      <c r="D248" s="10" t="s">
        <v>50</v>
      </c>
      <c r="E248" s="11" t="s">
        <v>51</v>
      </c>
      <c r="F248" s="11" t="s">
        <v>78</v>
      </c>
      <c r="G248" s="12" t="s">
        <v>12</v>
      </c>
      <c r="H248" s="114" t="s">
        <v>16</v>
      </c>
      <c r="I248" s="12" t="s">
        <v>53</v>
      </c>
      <c r="J248" s="14">
        <v>9</v>
      </c>
      <c r="K248" s="15" t="s">
        <v>13</v>
      </c>
      <c r="L248" s="16">
        <v>0</v>
      </c>
      <c r="M248" s="17" t="s">
        <v>14</v>
      </c>
      <c r="N248" s="17">
        <v>11</v>
      </c>
      <c r="O248" s="17" t="s">
        <v>13</v>
      </c>
      <c r="P248" s="18">
        <v>0</v>
      </c>
      <c r="Q248" s="19"/>
      <c r="R248" s="18"/>
      <c r="S248" s="18"/>
      <c r="T248" s="18"/>
      <c r="U248" s="20"/>
      <c r="V248" s="18"/>
      <c r="W248" s="21"/>
      <c r="X248" s="22" t="s">
        <v>2372</v>
      </c>
      <c r="Y248" s="106" t="s">
        <v>2373</v>
      </c>
      <c r="Z248" s="47">
        <v>32</v>
      </c>
    </row>
    <row r="249" spans="1:26" ht="18" customHeight="1">
      <c r="A249" s="44">
        <f>VLOOKUP(Z249,貼付け!A:C,2,0)</f>
        <v>538</v>
      </c>
      <c r="B249" s="10" t="s">
        <v>93</v>
      </c>
      <c r="C249" s="10" t="s">
        <v>94</v>
      </c>
      <c r="D249" s="10" t="s">
        <v>50</v>
      </c>
      <c r="E249" s="11" t="s">
        <v>1079</v>
      </c>
      <c r="F249" s="11" t="s">
        <v>20</v>
      </c>
      <c r="G249" s="12" t="s">
        <v>15</v>
      </c>
      <c r="H249" s="114" t="s">
        <v>17</v>
      </c>
      <c r="I249" s="12" t="s">
        <v>95</v>
      </c>
      <c r="J249" s="14"/>
      <c r="K249" s="15"/>
      <c r="L249" s="16"/>
      <c r="M249" s="17"/>
      <c r="N249" s="17"/>
      <c r="O249" s="17"/>
      <c r="P249" s="18"/>
      <c r="Q249" s="19">
        <v>13</v>
      </c>
      <c r="R249" s="18" t="s">
        <v>13</v>
      </c>
      <c r="S249" s="18">
        <v>0</v>
      </c>
      <c r="T249" s="18" t="s">
        <v>14</v>
      </c>
      <c r="U249" s="20">
        <v>14</v>
      </c>
      <c r="V249" s="18" t="s">
        <v>13</v>
      </c>
      <c r="W249" s="21">
        <v>0</v>
      </c>
      <c r="X249" s="22" t="s">
        <v>699</v>
      </c>
      <c r="Y249" s="106" t="s">
        <v>2292</v>
      </c>
      <c r="Z249" s="47">
        <v>33</v>
      </c>
    </row>
    <row r="250" spans="1:26" ht="18" customHeight="1">
      <c r="A250" s="44">
        <f>VLOOKUP(Z250,貼付け!A:C,2,0)</f>
        <v>982</v>
      </c>
      <c r="B250" s="10" t="s">
        <v>147</v>
      </c>
      <c r="C250" s="10" t="s">
        <v>148</v>
      </c>
      <c r="D250" s="10" t="s">
        <v>149</v>
      </c>
      <c r="E250" s="11" t="s">
        <v>150</v>
      </c>
      <c r="F250" s="11" t="s">
        <v>52</v>
      </c>
      <c r="G250" s="12" t="s">
        <v>1084</v>
      </c>
      <c r="H250" s="115" t="s">
        <v>1120</v>
      </c>
      <c r="I250" s="12" t="s">
        <v>151</v>
      </c>
      <c r="J250" s="14">
        <v>9</v>
      </c>
      <c r="K250" s="15" t="s">
        <v>13</v>
      </c>
      <c r="L250" s="16">
        <v>30</v>
      </c>
      <c r="M250" s="17" t="s">
        <v>14</v>
      </c>
      <c r="N250" s="17">
        <v>13</v>
      </c>
      <c r="O250" s="17" t="s">
        <v>13</v>
      </c>
      <c r="P250" s="18">
        <v>30</v>
      </c>
      <c r="Q250" s="19"/>
      <c r="R250" s="18"/>
      <c r="S250" s="18"/>
      <c r="T250" s="18"/>
      <c r="U250" s="20"/>
      <c r="V250" s="18"/>
      <c r="W250" s="21"/>
      <c r="X250" s="22" t="s">
        <v>2973</v>
      </c>
      <c r="Y250" s="106" t="s">
        <v>2699</v>
      </c>
      <c r="Z250" s="47">
        <v>107</v>
      </c>
    </row>
    <row r="251" spans="1:26" ht="18" customHeight="1">
      <c r="A251" s="44">
        <f>VLOOKUP(Z251,貼付け!A:C,2,0)</f>
        <v>849</v>
      </c>
      <c r="B251" s="10" t="s">
        <v>504</v>
      </c>
      <c r="C251" s="10" t="s">
        <v>777</v>
      </c>
      <c r="D251" s="10" t="s">
        <v>149</v>
      </c>
      <c r="E251" s="11" t="s">
        <v>778</v>
      </c>
      <c r="F251" s="11" t="s">
        <v>20</v>
      </c>
      <c r="G251" s="12" t="s">
        <v>12</v>
      </c>
      <c r="H251" s="114" t="s">
        <v>16</v>
      </c>
      <c r="I251" s="12" t="s">
        <v>779</v>
      </c>
      <c r="J251" s="14">
        <v>8</v>
      </c>
      <c r="K251" s="15" t="s">
        <v>13</v>
      </c>
      <c r="L251" s="16">
        <v>0</v>
      </c>
      <c r="M251" s="17" t="s">
        <v>14</v>
      </c>
      <c r="N251" s="17">
        <v>10</v>
      </c>
      <c r="O251" s="17" t="s">
        <v>13</v>
      </c>
      <c r="P251" s="18">
        <v>30</v>
      </c>
      <c r="Q251" s="19"/>
      <c r="R251" s="18"/>
      <c r="S251" s="18"/>
      <c r="T251" s="18"/>
      <c r="U251" s="20"/>
      <c r="V251" s="18"/>
      <c r="W251" s="21"/>
      <c r="X251" s="22"/>
      <c r="Y251" s="106" t="s">
        <v>16</v>
      </c>
      <c r="Z251" s="47">
        <v>213</v>
      </c>
    </row>
    <row r="252" spans="1:26" ht="18" customHeight="1">
      <c r="A252" s="44">
        <f>VLOOKUP(Z252,貼付け!A:C,2,0)</f>
        <v>1087</v>
      </c>
      <c r="B252" s="10" t="s">
        <v>2586</v>
      </c>
      <c r="C252" s="10" t="s">
        <v>843</v>
      </c>
      <c r="D252" s="10" t="s">
        <v>149</v>
      </c>
      <c r="E252" s="11" t="s">
        <v>844</v>
      </c>
      <c r="F252" s="11" t="s">
        <v>20</v>
      </c>
      <c r="G252" s="12" t="s">
        <v>12</v>
      </c>
      <c r="H252" s="114" t="s">
        <v>16</v>
      </c>
      <c r="I252" s="12" t="s">
        <v>845</v>
      </c>
      <c r="J252" s="14">
        <v>8</v>
      </c>
      <c r="K252" s="15" t="s">
        <v>13</v>
      </c>
      <c r="L252" s="16">
        <v>0</v>
      </c>
      <c r="M252" s="17" t="s">
        <v>14</v>
      </c>
      <c r="N252" s="17">
        <v>12</v>
      </c>
      <c r="O252" s="17" t="s">
        <v>13</v>
      </c>
      <c r="P252" s="18">
        <v>0</v>
      </c>
      <c r="Q252" s="19"/>
      <c r="R252" s="18"/>
      <c r="S252" s="18"/>
      <c r="T252" s="18"/>
      <c r="U252" s="20"/>
      <c r="V252" s="18"/>
      <c r="W252" s="21"/>
      <c r="X252" s="22" t="s">
        <v>2587</v>
      </c>
      <c r="Y252" s="106" t="s">
        <v>2681</v>
      </c>
      <c r="Z252" s="47">
        <v>247</v>
      </c>
    </row>
    <row r="253" spans="1:26" ht="18" customHeight="1">
      <c r="A253" s="44">
        <f>VLOOKUP(Z253,貼付け!A:C,2,0)</f>
        <v>97</v>
      </c>
      <c r="B253" s="10" t="s">
        <v>487</v>
      </c>
      <c r="C253" s="10" t="s">
        <v>700</v>
      </c>
      <c r="D253" s="10" t="s">
        <v>149</v>
      </c>
      <c r="E253" s="11" t="s">
        <v>701</v>
      </c>
      <c r="F253" s="11" t="s">
        <v>52</v>
      </c>
      <c r="G253" s="12" t="s">
        <v>1084</v>
      </c>
      <c r="H253" s="115" t="s">
        <v>1120</v>
      </c>
      <c r="I253" s="12" t="s">
        <v>702</v>
      </c>
      <c r="J253" s="14">
        <v>9</v>
      </c>
      <c r="K253" s="15" t="s">
        <v>13</v>
      </c>
      <c r="L253" s="16">
        <v>0</v>
      </c>
      <c r="M253" s="17" t="s">
        <v>14</v>
      </c>
      <c r="N253" s="17">
        <v>12</v>
      </c>
      <c r="O253" s="17" t="s">
        <v>13</v>
      </c>
      <c r="P253" s="18">
        <v>30</v>
      </c>
      <c r="Q253" s="19">
        <v>14</v>
      </c>
      <c r="R253" s="18" t="s">
        <v>13</v>
      </c>
      <c r="S253" s="18">
        <v>0</v>
      </c>
      <c r="T253" s="18" t="s">
        <v>14</v>
      </c>
      <c r="U253" s="20">
        <v>17</v>
      </c>
      <c r="V253" s="18" t="s">
        <v>13</v>
      </c>
      <c r="W253" s="21">
        <v>0</v>
      </c>
      <c r="X253" s="22" t="s">
        <v>2601</v>
      </c>
      <c r="Y253" s="106" t="s">
        <v>16</v>
      </c>
      <c r="Z253" s="47">
        <v>256</v>
      </c>
    </row>
    <row r="254" spans="1:26" ht="18" customHeight="1">
      <c r="A254" s="44">
        <f>VLOOKUP(Z254,貼付け!A:C,2,0)</f>
        <v>1214</v>
      </c>
      <c r="B254" s="10" t="s">
        <v>2602</v>
      </c>
      <c r="C254" s="10" t="s">
        <v>861</v>
      </c>
      <c r="D254" s="10" t="s">
        <v>149</v>
      </c>
      <c r="E254" s="11" t="s">
        <v>2603</v>
      </c>
      <c r="F254" s="11" t="s">
        <v>20</v>
      </c>
      <c r="G254" s="12" t="s">
        <v>12</v>
      </c>
      <c r="H254" s="114" t="s">
        <v>16</v>
      </c>
      <c r="I254" s="12" t="s">
        <v>862</v>
      </c>
      <c r="J254" s="14">
        <v>9</v>
      </c>
      <c r="K254" s="15" t="s">
        <v>13</v>
      </c>
      <c r="L254" s="16">
        <v>0</v>
      </c>
      <c r="M254" s="17" t="s">
        <v>14</v>
      </c>
      <c r="N254" s="17">
        <v>12</v>
      </c>
      <c r="O254" s="17" t="s">
        <v>13</v>
      </c>
      <c r="P254" s="18">
        <v>0</v>
      </c>
      <c r="Q254" s="19"/>
      <c r="R254" s="18"/>
      <c r="S254" s="18"/>
      <c r="T254" s="18"/>
      <c r="U254" s="20"/>
      <c r="V254" s="18"/>
      <c r="W254" s="21"/>
      <c r="X254" s="22"/>
      <c r="Y254" s="106" t="s">
        <v>2604</v>
      </c>
      <c r="Z254" s="47">
        <v>257</v>
      </c>
    </row>
    <row r="255" spans="1:26" ht="18" customHeight="1">
      <c r="A255" s="44">
        <f>VLOOKUP(Z255,貼付け!A:C,2,0)</f>
        <v>1441</v>
      </c>
      <c r="B255" s="10" t="s">
        <v>550</v>
      </c>
      <c r="C255" s="10" t="s">
        <v>848</v>
      </c>
      <c r="D255" s="10" t="s">
        <v>156</v>
      </c>
      <c r="E255" s="11" t="s">
        <v>934</v>
      </c>
      <c r="F255" s="11" t="s">
        <v>20</v>
      </c>
      <c r="G255" s="12" t="s">
        <v>12</v>
      </c>
      <c r="H255" s="114" t="s">
        <v>16</v>
      </c>
      <c r="I255" s="12" t="s">
        <v>2244</v>
      </c>
      <c r="J255" s="14">
        <v>9</v>
      </c>
      <c r="K255" s="15" t="s">
        <v>13</v>
      </c>
      <c r="L255" s="16">
        <v>0</v>
      </c>
      <c r="M255" s="17" t="s">
        <v>14</v>
      </c>
      <c r="N255" s="17">
        <v>12</v>
      </c>
      <c r="O255" s="17" t="s">
        <v>13</v>
      </c>
      <c r="P255" s="18">
        <v>0</v>
      </c>
      <c r="Q255" s="19"/>
      <c r="R255" s="18"/>
      <c r="S255" s="18"/>
      <c r="T255" s="18"/>
      <c r="U255" s="20"/>
      <c r="V255" s="18"/>
      <c r="W255" s="21"/>
      <c r="X255" s="22" t="s">
        <v>2220</v>
      </c>
      <c r="Y255" s="106" t="s">
        <v>1920</v>
      </c>
      <c r="Z255" s="47">
        <v>44</v>
      </c>
    </row>
    <row r="256" spans="1:26" ht="18" customHeight="1">
      <c r="A256" s="44">
        <f>VLOOKUP(Z256,貼付け!A:C,2,0)</f>
        <v>42</v>
      </c>
      <c r="B256" s="10" t="s">
        <v>2247</v>
      </c>
      <c r="C256" s="10" t="s">
        <v>233</v>
      </c>
      <c r="D256" s="10" t="s">
        <v>156</v>
      </c>
      <c r="E256" s="11" t="s">
        <v>984</v>
      </c>
      <c r="F256" s="11" t="s">
        <v>20</v>
      </c>
      <c r="G256" s="12" t="s">
        <v>12</v>
      </c>
      <c r="H256" s="114" t="s">
        <v>16</v>
      </c>
      <c r="I256" s="12" t="s">
        <v>234</v>
      </c>
      <c r="J256" s="14">
        <v>9</v>
      </c>
      <c r="K256" s="15" t="s">
        <v>13</v>
      </c>
      <c r="L256" s="16">
        <v>0</v>
      </c>
      <c r="M256" s="17" t="s">
        <v>14</v>
      </c>
      <c r="N256" s="17">
        <v>12</v>
      </c>
      <c r="O256" s="17" t="s">
        <v>13</v>
      </c>
      <c r="P256" s="18">
        <v>0</v>
      </c>
      <c r="Q256" s="19">
        <v>13</v>
      </c>
      <c r="R256" s="18" t="s">
        <v>13</v>
      </c>
      <c r="S256" s="18">
        <v>0</v>
      </c>
      <c r="T256" s="18" t="s">
        <v>14</v>
      </c>
      <c r="U256" s="20">
        <v>17</v>
      </c>
      <c r="V256" s="18" t="s">
        <v>13</v>
      </c>
      <c r="W256" s="21">
        <v>0</v>
      </c>
      <c r="X256" s="22" t="s">
        <v>2461</v>
      </c>
      <c r="Y256" s="106" t="s">
        <v>2462</v>
      </c>
      <c r="Z256" s="47">
        <v>121</v>
      </c>
    </row>
    <row r="257" spans="1:26" ht="18" customHeight="1">
      <c r="A257" s="44">
        <f>VLOOKUP(Z257,貼付け!A:C,2,0)</f>
        <v>2782</v>
      </c>
      <c r="B257" s="10" t="s">
        <v>1855</v>
      </c>
      <c r="C257" s="10" t="s">
        <v>318</v>
      </c>
      <c r="D257" s="10" t="s">
        <v>156</v>
      </c>
      <c r="E257" s="11" t="s">
        <v>1859</v>
      </c>
      <c r="F257" s="11" t="s">
        <v>29</v>
      </c>
      <c r="G257" s="12" t="s">
        <v>12</v>
      </c>
      <c r="H257" s="114" t="s">
        <v>16</v>
      </c>
      <c r="I257" s="12" t="s">
        <v>1860</v>
      </c>
      <c r="J257" s="14">
        <v>11</v>
      </c>
      <c r="K257" s="15" t="s">
        <v>13</v>
      </c>
      <c r="L257" s="16">
        <v>0</v>
      </c>
      <c r="M257" s="17" t="s">
        <v>14</v>
      </c>
      <c r="N257" s="17">
        <v>12</v>
      </c>
      <c r="O257" s="17" t="s">
        <v>13</v>
      </c>
      <c r="P257" s="18">
        <v>0</v>
      </c>
      <c r="Q257" s="19"/>
      <c r="R257" s="18"/>
      <c r="S257" s="18"/>
      <c r="T257" s="18"/>
      <c r="U257" s="20"/>
      <c r="V257" s="18"/>
      <c r="W257" s="21"/>
      <c r="X257" s="22" t="s">
        <v>2219</v>
      </c>
      <c r="Y257" s="106" t="s">
        <v>16</v>
      </c>
      <c r="Z257" s="47">
        <v>155</v>
      </c>
    </row>
    <row r="258" spans="1:26" ht="18" customHeight="1">
      <c r="A258" s="44">
        <f>VLOOKUP(Z258,貼付け!A:C,2,0)</f>
        <v>255</v>
      </c>
      <c r="B258" s="10" t="s">
        <v>1080</v>
      </c>
      <c r="C258" s="10" t="s">
        <v>846</v>
      </c>
      <c r="D258" s="10" t="s">
        <v>156</v>
      </c>
      <c r="E258" s="11" t="s">
        <v>2499</v>
      </c>
      <c r="F258" s="11" t="s">
        <v>20</v>
      </c>
      <c r="G258" s="12" t="s">
        <v>12</v>
      </c>
      <c r="H258" s="114" t="s">
        <v>16</v>
      </c>
      <c r="I258" s="111" t="s">
        <v>847</v>
      </c>
      <c r="J258" s="14"/>
      <c r="K258" s="15"/>
      <c r="L258" s="16"/>
      <c r="M258" s="17"/>
      <c r="N258" s="17"/>
      <c r="O258" s="17"/>
      <c r="P258" s="18"/>
      <c r="Q258" s="19">
        <v>16</v>
      </c>
      <c r="R258" s="18" t="s">
        <v>13</v>
      </c>
      <c r="S258" s="18">
        <v>30</v>
      </c>
      <c r="T258" s="18" t="s">
        <v>14</v>
      </c>
      <c r="U258" s="20">
        <v>17</v>
      </c>
      <c r="V258" s="18" t="s">
        <v>13</v>
      </c>
      <c r="W258" s="21">
        <v>30</v>
      </c>
      <c r="X258" s="22" t="s">
        <v>2501</v>
      </c>
      <c r="Y258" s="106" t="s">
        <v>2298</v>
      </c>
      <c r="Z258" s="47">
        <v>163</v>
      </c>
    </row>
    <row r="259" spans="1:26" ht="18" customHeight="1">
      <c r="A259" s="44">
        <f>VLOOKUP(Z259,貼付け!A:C,2,0)</f>
        <v>41</v>
      </c>
      <c r="B259" s="10" t="s">
        <v>317</v>
      </c>
      <c r="C259" s="10" t="s">
        <v>318</v>
      </c>
      <c r="D259" s="10" t="s">
        <v>156</v>
      </c>
      <c r="E259" s="11" t="s">
        <v>319</v>
      </c>
      <c r="F259" s="11" t="s">
        <v>29</v>
      </c>
      <c r="G259" s="12" t="s">
        <v>12</v>
      </c>
      <c r="H259" s="115" t="s">
        <v>16</v>
      </c>
      <c r="I259" s="12" t="s">
        <v>646</v>
      </c>
      <c r="J259" s="14">
        <v>9</v>
      </c>
      <c r="K259" s="15" t="s">
        <v>13</v>
      </c>
      <c r="L259" s="16">
        <v>0</v>
      </c>
      <c r="M259" s="17" t="s">
        <v>14</v>
      </c>
      <c r="N259" s="17">
        <v>12</v>
      </c>
      <c r="O259" s="17" t="s">
        <v>13</v>
      </c>
      <c r="P259" s="18">
        <v>0</v>
      </c>
      <c r="Q259" s="19">
        <v>13</v>
      </c>
      <c r="R259" s="18" t="s">
        <v>13</v>
      </c>
      <c r="S259" s="18">
        <v>0</v>
      </c>
      <c r="T259" s="18" t="s">
        <v>14</v>
      </c>
      <c r="U259" s="20">
        <v>16</v>
      </c>
      <c r="V259" s="18" t="s">
        <v>13</v>
      </c>
      <c r="W259" s="21">
        <v>0</v>
      </c>
      <c r="X259" s="22" t="s">
        <v>2583</v>
      </c>
      <c r="Y259" s="106" t="s">
        <v>2584</v>
      </c>
      <c r="Z259" s="47">
        <v>243</v>
      </c>
    </row>
    <row r="260" spans="1:26" ht="18" customHeight="1">
      <c r="A260" s="44">
        <f>VLOOKUP(Z260,貼付け!A:C,2,0)</f>
        <v>31</v>
      </c>
      <c r="B260" s="10" t="s">
        <v>2240</v>
      </c>
      <c r="C260" s="10" t="s">
        <v>873</v>
      </c>
      <c r="D260" s="10" t="s">
        <v>647</v>
      </c>
      <c r="E260" s="11" t="s">
        <v>874</v>
      </c>
      <c r="F260" s="11" t="s">
        <v>29</v>
      </c>
      <c r="G260" s="12" t="s">
        <v>12</v>
      </c>
      <c r="H260" s="114" t="s">
        <v>16</v>
      </c>
      <c r="I260" s="12" t="s">
        <v>3056</v>
      </c>
      <c r="J260" s="14">
        <v>9</v>
      </c>
      <c r="K260" s="15" t="s">
        <v>13</v>
      </c>
      <c r="L260" s="16">
        <v>30</v>
      </c>
      <c r="M260" s="17" t="s">
        <v>14</v>
      </c>
      <c r="N260" s="17">
        <v>15</v>
      </c>
      <c r="O260" s="17" t="s">
        <v>13</v>
      </c>
      <c r="P260" s="18">
        <v>0</v>
      </c>
      <c r="Q260" s="19"/>
      <c r="R260" s="18"/>
      <c r="S260" s="18"/>
      <c r="T260" s="18"/>
      <c r="U260" s="20"/>
      <c r="V260" s="18"/>
      <c r="W260" s="21"/>
      <c r="X260" s="22"/>
      <c r="Y260" s="106" t="s">
        <v>16</v>
      </c>
      <c r="Z260" s="47">
        <v>34</v>
      </c>
    </row>
    <row r="261" spans="1:26" ht="18" customHeight="1">
      <c r="A261" s="44">
        <f>VLOOKUP(Z261,貼付け!A:C,2,0)</f>
        <v>220</v>
      </c>
      <c r="B261" s="10" t="s">
        <v>530</v>
      </c>
      <c r="C261" s="10" t="s">
        <v>975</v>
      </c>
      <c r="D261" s="10" t="s">
        <v>647</v>
      </c>
      <c r="E261" s="11" t="s">
        <v>887</v>
      </c>
      <c r="F261" s="11" t="s">
        <v>20</v>
      </c>
      <c r="G261" s="12" t="s">
        <v>12</v>
      </c>
      <c r="H261" s="114" t="s">
        <v>16</v>
      </c>
      <c r="I261" s="12" t="s">
        <v>888</v>
      </c>
      <c r="J261" s="14">
        <v>8</v>
      </c>
      <c r="K261" s="15" t="s">
        <v>13</v>
      </c>
      <c r="L261" s="16">
        <v>45</v>
      </c>
      <c r="M261" s="17" t="s">
        <v>14</v>
      </c>
      <c r="N261" s="17">
        <v>12</v>
      </c>
      <c r="O261" s="17" t="s">
        <v>13</v>
      </c>
      <c r="P261" s="18">
        <v>45</v>
      </c>
      <c r="Q261" s="19"/>
      <c r="R261" s="18"/>
      <c r="S261" s="18"/>
      <c r="T261" s="18"/>
      <c r="U261" s="20"/>
      <c r="V261" s="18"/>
      <c r="W261" s="21"/>
      <c r="X261" s="22" t="s">
        <v>3057</v>
      </c>
      <c r="Y261" s="106" t="s">
        <v>16</v>
      </c>
      <c r="Z261" s="47">
        <v>337</v>
      </c>
    </row>
    <row r="262" spans="1:26" ht="18" customHeight="1">
      <c r="A262" s="44">
        <f>VLOOKUP(Z262,貼付け!A:C,2,0)</f>
        <v>1185</v>
      </c>
      <c r="B262" s="10" t="s">
        <v>2559</v>
      </c>
      <c r="C262" s="10" t="s">
        <v>704</v>
      </c>
      <c r="D262" s="10" t="s">
        <v>705</v>
      </c>
      <c r="E262" s="11" t="s">
        <v>706</v>
      </c>
      <c r="F262" s="11" t="s">
        <v>20</v>
      </c>
      <c r="G262" s="12" t="s">
        <v>15</v>
      </c>
      <c r="H262" s="114" t="s">
        <v>17</v>
      </c>
      <c r="I262" s="12" t="s">
        <v>707</v>
      </c>
      <c r="J262" s="14">
        <v>11</v>
      </c>
      <c r="K262" s="15" t="s">
        <v>13</v>
      </c>
      <c r="L262" s="16">
        <v>0</v>
      </c>
      <c r="M262" s="17" t="s">
        <v>14</v>
      </c>
      <c r="N262" s="17">
        <v>12</v>
      </c>
      <c r="O262" s="17" t="s">
        <v>13</v>
      </c>
      <c r="P262" s="18">
        <v>0</v>
      </c>
      <c r="Q262" s="19">
        <v>15</v>
      </c>
      <c r="R262" s="18" t="s">
        <v>13</v>
      </c>
      <c r="S262" s="18">
        <v>0</v>
      </c>
      <c r="T262" s="18" t="s">
        <v>14</v>
      </c>
      <c r="U262" s="20">
        <v>16</v>
      </c>
      <c r="V262" s="18" t="s">
        <v>13</v>
      </c>
      <c r="W262" s="21">
        <v>0</v>
      </c>
      <c r="X262" s="22" t="s">
        <v>708</v>
      </c>
      <c r="Y262" s="106" t="s">
        <v>2674</v>
      </c>
      <c r="Z262" s="47">
        <v>220</v>
      </c>
    </row>
    <row r="263" spans="1:26" ht="18" customHeight="1">
      <c r="A263" s="44">
        <f>VLOOKUP(Z263,貼付け!A:C,2,0)</f>
        <v>40</v>
      </c>
      <c r="B263" s="10" t="s">
        <v>283</v>
      </c>
      <c r="C263" s="10" t="s">
        <v>284</v>
      </c>
      <c r="D263" s="10" t="s">
        <v>285</v>
      </c>
      <c r="E263" s="11" t="s">
        <v>2398</v>
      </c>
      <c r="F263" s="11" t="s">
        <v>169</v>
      </c>
      <c r="G263" s="12" t="s">
        <v>12</v>
      </c>
      <c r="H263" s="114" t="s">
        <v>16</v>
      </c>
      <c r="I263" s="12" t="s">
        <v>286</v>
      </c>
      <c r="J263" s="14">
        <v>9</v>
      </c>
      <c r="K263" s="15" t="s">
        <v>13</v>
      </c>
      <c r="L263" s="16">
        <v>0</v>
      </c>
      <c r="M263" s="17" t="s">
        <v>14</v>
      </c>
      <c r="N263" s="17">
        <v>13</v>
      </c>
      <c r="O263" s="17" t="s">
        <v>13</v>
      </c>
      <c r="P263" s="18">
        <v>0</v>
      </c>
      <c r="Q263" s="19"/>
      <c r="R263" s="18"/>
      <c r="S263" s="18"/>
      <c r="T263" s="18"/>
      <c r="U263" s="20"/>
      <c r="V263" s="18"/>
      <c r="W263" s="21"/>
      <c r="X263" s="22" t="s">
        <v>648</v>
      </c>
      <c r="Y263" s="106" t="s">
        <v>2697</v>
      </c>
      <c r="Z263" s="47">
        <v>67</v>
      </c>
    </row>
    <row r="264" spans="1:26" ht="18" customHeight="1">
      <c r="A264" s="44">
        <f>VLOOKUP(Z264,貼付け!A:C,2,0)</f>
        <v>264</v>
      </c>
      <c r="B264" s="10" t="s">
        <v>2180</v>
      </c>
      <c r="C264" s="10" t="s">
        <v>976</v>
      </c>
      <c r="D264" s="10" t="s">
        <v>2977</v>
      </c>
      <c r="E264" s="11" t="s">
        <v>2181</v>
      </c>
      <c r="F264" s="11" t="s">
        <v>20</v>
      </c>
      <c r="G264" s="12" t="s">
        <v>12</v>
      </c>
      <c r="H264" s="115" t="s">
        <v>16</v>
      </c>
      <c r="I264" s="12" t="s">
        <v>2242</v>
      </c>
      <c r="J264" s="14">
        <v>9</v>
      </c>
      <c r="K264" s="15" t="s">
        <v>13</v>
      </c>
      <c r="L264" s="16">
        <v>0</v>
      </c>
      <c r="M264" s="17" t="s">
        <v>14</v>
      </c>
      <c r="N264" s="17">
        <v>15</v>
      </c>
      <c r="O264" s="17" t="s">
        <v>13</v>
      </c>
      <c r="P264" s="18">
        <v>0</v>
      </c>
      <c r="Q264" s="19"/>
      <c r="R264" s="18"/>
      <c r="S264" s="18"/>
      <c r="T264" s="18"/>
      <c r="U264" s="20"/>
      <c r="V264" s="18"/>
      <c r="W264" s="21"/>
      <c r="X264" s="22" t="s">
        <v>2784</v>
      </c>
      <c r="Y264" s="106" t="s">
        <v>16</v>
      </c>
      <c r="Z264" s="47">
        <v>324</v>
      </c>
    </row>
  </sheetData>
  <autoFilter ref="A13:Z13">
    <filterColumn colId="6" showButton="0"/>
    <filterColumn colId="9"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19" showButton="0"/>
    <filterColumn colId="20" showButton="0"/>
    <filterColumn colId="21" showButton="0"/>
  </autoFilter>
  <mergeCells count="14">
    <mergeCell ref="Z12:Z13"/>
    <mergeCell ref="J13:P13"/>
    <mergeCell ref="Q13:W13"/>
    <mergeCell ref="B7:D7"/>
    <mergeCell ref="B12:B13"/>
    <mergeCell ref="C12:C13"/>
    <mergeCell ref="D12:D13"/>
    <mergeCell ref="E12:E13"/>
    <mergeCell ref="F12:F13"/>
    <mergeCell ref="G12:H13"/>
    <mergeCell ref="I12:I13"/>
    <mergeCell ref="J12:W12"/>
    <mergeCell ref="X12:X13"/>
    <mergeCell ref="Y12:Y13"/>
  </mergeCells>
  <phoneticPr fontId="2"/>
  <conditionalFormatting sqref="B14:Z264">
    <cfRule type="expression" dxfId="15" priority="1">
      <formula>$G14="A"</formula>
    </cfRule>
    <cfRule type="expression" dxfId="14" priority="3">
      <formula>$G14="B"</formula>
    </cfRule>
  </conditionalFormatting>
  <conditionalFormatting sqref="G14:Z264">
    <cfRule type="expression" dxfId="13" priority="2">
      <formula>$G14="準A"</formula>
    </cfRule>
  </conditionalFormatting>
  <hyperlinks>
    <hyperlink ref="X213" r:id="rId1"/>
  </hyperlinks>
  <pageMargins left="0.70866141732283472" right="0.70866141732283472" top="0.94488188976377963" bottom="0.94488188976377963" header="0.31496062992125984" footer="0.31496062992125984"/>
  <pageSetup paperSize="8" scale="48" fitToHeight="0" orientation="landscape" cellComments="asDisplayed"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64"/>
  <sheetViews>
    <sheetView view="pageBreakPreview" zoomScale="50" zoomScaleNormal="70" zoomScaleSheetLayoutView="50" workbookViewId="0">
      <pane xSplit="4" ySplit="13" topLeftCell="E14" activePane="bottomRight" state="frozen"/>
      <selection activeCell="B197" sqref="B197"/>
      <selection pane="topRight" activeCell="B197" sqref="B197"/>
      <selection pane="bottomLeft" activeCell="B197" sqref="B197"/>
      <selection pane="bottomRight" activeCell="F22" sqref="F22"/>
    </sheetView>
  </sheetViews>
  <sheetFormatPr defaultColWidth="9" defaultRowHeight="18" customHeight="1"/>
  <cols>
    <col min="1" max="1" width="9" style="44"/>
    <col min="2" max="2" width="50.5" style="44" customWidth="1"/>
    <col min="3" max="3" width="14.5" style="44" customWidth="1"/>
    <col min="4" max="4" width="16.875" style="44" customWidth="1"/>
    <col min="5" max="5" width="44.125" style="43" customWidth="1"/>
    <col min="6" max="6" width="38.375" style="43" customWidth="1"/>
    <col min="7" max="7" width="5.25" style="44" bestFit="1" customWidth="1"/>
    <col min="8" max="8" width="20.625" style="44" customWidth="1"/>
    <col min="9" max="9" width="19.5" style="44" bestFit="1" customWidth="1"/>
    <col min="10" max="10" width="4.75" style="44" customWidth="1"/>
    <col min="11" max="11" width="2" style="45" customWidth="1"/>
    <col min="12" max="12" width="4.75" style="44" customWidth="1"/>
    <col min="13" max="13" width="2" style="44" customWidth="1"/>
    <col min="14" max="14" width="4.75" style="44" customWidth="1"/>
    <col min="15" max="15" width="2" style="44" customWidth="1"/>
    <col min="16" max="17" width="4.75" style="46" customWidth="1"/>
    <col min="18" max="18" width="2" style="46" customWidth="1"/>
    <col min="19" max="19" width="4.75" style="46" customWidth="1"/>
    <col min="20" max="20" width="2" style="46" customWidth="1"/>
    <col min="21" max="21" width="4.75" style="46" customWidth="1"/>
    <col min="22" max="22" width="2" style="46" customWidth="1"/>
    <col min="23" max="23" width="4.75" style="46" customWidth="1"/>
    <col min="24" max="24" width="38.125" style="46" customWidth="1"/>
    <col min="25" max="25" width="70.625" style="44" customWidth="1"/>
    <col min="26" max="26" width="9" style="47" customWidth="1"/>
    <col min="27" max="16384" width="9" style="44"/>
  </cols>
  <sheetData>
    <row r="1" spans="1:26" ht="26.25" customHeight="1" thickBot="1">
      <c r="B1" s="3" t="s">
        <v>18</v>
      </c>
      <c r="C1" s="4" t="s">
        <v>2289</v>
      </c>
      <c r="D1" s="5">
        <v>45049</v>
      </c>
      <c r="H1" s="113"/>
      <c r="I1" s="45"/>
    </row>
    <row r="2" spans="1:26" ht="6.75" customHeight="1">
      <c r="B2" s="48"/>
      <c r="H2" s="113"/>
      <c r="I2" s="45"/>
    </row>
    <row r="3" spans="1:26" ht="24" customHeight="1">
      <c r="B3" s="6" t="s">
        <v>1023</v>
      </c>
      <c r="H3" s="113"/>
      <c r="I3" s="45"/>
    </row>
    <row r="4" spans="1:26" ht="6.75" customHeight="1" thickBot="1">
      <c r="B4" s="49"/>
      <c r="H4" s="113"/>
      <c r="I4" s="45"/>
    </row>
    <row r="5" spans="1:26" ht="19.5">
      <c r="B5" s="7" t="s">
        <v>4</v>
      </c>
      <c r="C5" s="50"/>
      <c r="D5" s="51"/>
      <c r="H5" s="113"/>
      <c r="I5" s="45"/>
    </row>
    <row r="6" spans="1:26" ht="24">
      <c r="B6" s="61" t="s">
        <v>563</v>
      </c>
      <c r="C6" s="62"/>
      <c r="D6" s="63"/>
      <c r="H6" s="113"/>
      <c r="I6" s="45"/>
      <c r="X6" s="43"/>
    </row>
    <row r="7" spans="1:26" ht="48" customHeight="1">
      <c r="B7" s="186" t="s">
        <v>1082</v>
      </c>
      <c r="C7" s="187"/>
      <c r="D7" s="188"/>
      <c r="H7" s="113"/>
      <c r="I7" s="45"/>
      <c r="X7" s="43"/>
    </row>
    <row r="8" spans="1:26" ht="24">
      <c r="B8" s="8" t="s">
        <v>564</v>
      </c>
      <c r="C8" s="52"/>
      <c r="D8" s="53"/>
      <c r="H8" s="113"/>
      <c r="I8" s="45"/>
    </row>
    <row r="9" spans="1:26" ht="20.25" customHeight="1" thickBot="1">
      <c r="B9" s="9" t="s">
        <v>5</v>
      </c>
      <c r="C9" s="54"/>
      <c r="D9" s="55"/>
      <c r="H9" s="113"/>
      <c r="I9" s="45"/>
    </row>
    <row r="10" spans="1:26" ht="20.25" customHeight="1">
      <c r="H10" s="113"/>
      <c r="I10" s="45"/>
      <c r="X10" s="56"/>
    </row>
    <row r="11" spans="1:26" ht="20.25" customHeight="1">
      <c r="H11" s="113"/>
      <c r="I11" s="45"/>
      <c r="X11" s="57"/>
    </row>
    <row r="12" spans="1:26" ht="53.25" customHeight="1">
      <c r="B12" s="189" t="s">
        <v>3</v>
      </c>
      <c r="C12" s="189" t="s">
        <v>1</v>
      </c>
      <c r="D12" s="189" t="s">
        <v>8</v>
      </c>
      <c r="E12" s="191" t="s">
        <v>7</v>
      </c>
      <c r="F12" s="191" t="s">
        <v>11</v>
      </c>
      <c r="G12" s="197" t="s">
        <v>2</v>
      </c>
      <c r="H12" s="198"/>
      <c r="I12" s="189" t="s">
        <v>0</v>
      </c>
      <c r="J12" s="203" t="s">
        <v>10</v>
      </c>
      <c r="K12" s="203"/>
      <c r="L12" s="203"/>
      <c r="M12" s="203"/>
      <c r="N12" s="203"/>
      <c r="O12" s="203"/>
      <c r="P12" s="203"/>
      <c r="Q12" s="203"/>
      <c r="R12" s="203"/>
      <c r="S12" s="203"/>
      <c r="T12" s="203"/>
      <c r="U12" s="203"/>
      <c r="V12" s="203"/>
      <c r="W12" s="203"/>
      <c r="X12" s="193" t="s">
        <v>6</v>
      </c>
      <c r="Y12" s="195" t="s">
        <v>9</v>
      </c>
      <c r="Z12" s="205" t="s">
        <v>1119</v>
      </c>
    </row>
    <row r="13" spans="1:26" ht="31.5" customHeight="1">
      <c r="B13" s="190"/>
      <c r="C13" s="190"/>
      <c r="D13" s="190"/>
      <c r="E13" s="192"/>
      <c r="F13" s="192"/>
      <c r="G13" s="199"/>
      <c r="H13" s="200"/>
      <c r="I13" s="190"/>
      <c r="J13" s="201" t="s">
        <v>1024</v>
      </c>
      <c r="K13" s="201"/>
      <c r="L13" s="201"/>
      <c r="M13" s="201"/>
      <c r="N13" s="201"/>
      <c r="O13" s="201"/>
      <c r="P13" s="202"/>
      <c r="Q13" s="201" t="s">
        <v>1025</v>
      </c>
      <c r="R13" s="201"/>
      <c r="S13" s="201"/>
      <c r="T13" s="201"/>
      <c r="U13" s="201"/>
      <c r="V13" s="201"/>
      <c r="W13" s="201"/>
      <c r="X13" s="194"/>
      <c r="Y13" s="196"/>
      <c r="Z13" s="205"/>
    </row>
    <row r="14" spans="1:26" ht="18" customHeight="1">
      <c r="A14" s="44">
        <f>VLOOKUP(Z14,貼付け!A:C,2,0)</f>
        <v>1461</v>
      </c>
      <c r="B14" s="10" t="s">
        <v>59</v>
      </c>
      <c r="C14" s="10" t="s">
        <v>60</v>
      </c>
      <c r="D14" s="10" t="s">
        <v>23</v>
      </c>
      <c r="E14" s="11" t="s">
        <v>2338</v>
      </c>
      <c r="F14" s="11" t="s">
        <v>20</v>
      </c>
      <c r="G14" s="12" t="s">
        <v>15</v>
      </c>
      <c r="H14" s="114" t="s">
        <v>17</v>
      </c>
      <c r="I14" s="12" t="s">
        <v>61</v>
      </c>
      <c r="J14" s="14">
        <v>9</v>
      </c>
      <c r="K14" s="15" t="s">
        <v>13</v>
      </c>
      <c r="L14" s="16">
        <v>0</v>
      </c>
      <c r="M14" s="17" t="s">
        <v>14</v>
      </c>
      <c r="N14" s="17">
        <v>10</v>
      </c>
      <c r="O14" s="17" t="s">
        <v>13</v>
      </c>
      <c r="P14" s="18">
        <v>0</v>
      </c>
      <c r="Q14" s="19"/>
      <c r="R14" s="18"/>
      <c r="S14" s="18"/>
      <c r="T14" s="18"/>
      <c r="U14" s="20"/>
      <c r="V14" s="18"/>
      <c r="W14" s="21"/>
      <c r="X14" s="22"/>
      <c r="Y14" s="106" t="s">
        <v>2340</v>
      </c>
      <c r="Z14" s="47">
        <v>7</v>
      </c>
    </row>
    <row r="15" spans="1:26" ht="18" customHeight="1">
      <c r="A15" s="44">
        <f>VLOOKUP(Z15,貼付け!A:C,2,0)</f>
        <v>981</v>
      </c>
      <c r="B15" s="10" t="s">
        <v>138</v>
      </c>
      <c r="C15" s="10" t="s">
        <v>60</v>
      </c>
      <c r="D15" s="10" t="s">
        <v>23</v>
      </c>
      <c r="E15" s="11" t="s">
        <v>139</v>
      </c>
      <c r="F15" s="11" t="s">
        <v>29</v>
      </c>
      <c r="G15" s="12" t="s">
        <v>12</v>
      </c>
      <c r="H15" s="114" t="s">
        <v>16</v>
      </c>
      <c r="I15" s="12" t="s">
        <v>3088</v>
      </c>
      <c r="J15" s="14">
        <v>6</v>
      </c>
      <c r="K15" s="15" t="s">
        <v>13</v>
      </c>
      <c r="L15" s="16">
        <v>0</v>
      </c>
      <c r="M15" s="17" t="s">
        <v>14</v>
      </c>
      <c r="N15" s="17">
        <v>12</v>
      </c>
      <c r="O15" s="17" t="s">
        <v>13</v>
      </c>
      <c r="P15" s="18">
        <v>0</v>
      </c>
      <c r="Q15" s="19"/>
      <c r="R15" s="18"/>
      <c r="S15" s="18"/>
      <c r="T15" s="18"/>
      <c r="U15" s="20"/>
      <c r="V15" s="18"/>
      <c r="W15" s="21"/>
      <c r="X15" s="22"/>
      <c r="Y15" s="106" t="s">
        <v>2354</v>
      </c>
      <c r="Z15" s="47">
        <v>17</v>
      </c>
    </row>
    <row r="16" spans="1:26" ht="18" customHeight="1">
      <c r="A16" s="44">
        <f>VLOOKUP(Z16,貼付け!A:C,2,0)</f>
        <v>354</v>
      </c>
      <c r="B16" s="10" t="s">
        <v>380</v>
      </c>
      <c r="C16" s="10" t="s">
        <v>22</v>
      </c>
      <c r="D16" s="10" t="s">
        <v>23</v>
      </c>
      <c r="E16" s="11" t="s">
        <v>2655</v>
      </c>
      <c r="F16" s="11" t="s">
        <v>20</v>
      </c>
      <c r="G16" s="12" t="s">
        <v>12</v>
      </c>
      <c r="H16" s="114" t="s">
        <v>16</v>
      </c>
      <c r="I16" s="12" t="s">
        <v>381</v>
      </c>
      <c r="J16" s="14">
        <v>8</v>
      </c>
      <c r="K16" s="15" t="s">
        <v>13</v>
      </c>
      <c r="L16" s="16">
        <v>0</v>
      </c>
      <c r="M16" s="17" t="s">
        <v>14</v>
      </c>
      <c r="N16" s="17">
        <v>14</v>
      </c>
      <c r="O16" s="17" t="s">
        <v>13</v>
      </c>
      <c r="P16" s="18">
        <v>30</v>
      </c>
      <c r="Q16" s="19"/>
      <c r="R16" s="18"/>
      <c r="S16" s="18"/>
      <c r="T16" s="18"/>
      <c r="U16" s="20"/>
      <c r="V16" s="18"/>
      <c r="W16" s="21"/>
      <c r="X16" s="22" t="s">
        <v>567</v>
      </c>
      <c r="Y16" s="106" t="s">
        <v>1133</v>
      </c>
      <c r="Z16" s="47">
        <v>117</v>
      </c>
    </row>
    <row r="17" spans="1:26" ht="18" customHeight="1">
      <c r="A17" s="44">
        <f>VLOOKUP(Z17,貼付け!A:C,2,0)</f>
        <v>2416</v>
      </c>
      <c r="B17" s="10" t="s">
        <v>2277</v>
      </c>
      <c r="C17" s="10" t="s">
        <v>649</v>
      </c>
      <c r="D17" s="10" t="s">
        <v>23</v>
      </c>
      <c r="E17" s="11" t="s">
        <v>2585</v>
      </c>
      <c r="F17" s="11" t="s">
        <v>39</v>
      </c>
      <c r="G17" s="12" t="s">
        <v>15</v>
      </c>
      <c r="H17" s="114" t="s">
        <v>17</v>
      </c>
      <c r="I17" s="111" t="s">
        <v>650</v>
      </c>
      <c r="J17" s="14">
        <v>10</v>
      </c>
      <c r="K17" s="15" t="s">
        <v>13</v>
      </c>
      <c r="L17" s="16">
        <v>0</v>
      </c>
      <c r="M17" s="17" t="s">
        <v>14</v>
      </c>
      <c r="N17" s="17">
        <v>12</v>
      </c>
      <c r="O17" s="17" t="s">
        <v>13</v>
      </c>
      <c r="P17" s="18">
        <v>0</v>
      </c>
      <c r="Q17" s="19">
        <v>12</v>
      </c>
      <c r="R17" s="18" t="s">
        <v>13</v>
      </c>
      <c r="S17" s="18">
        <v>0</v>
      </c>
      <c r="T17" s="18" t="s">
        <v>14</v>
      </c>
      <c r="U17" s="20">
        <v>16</v>
      </c>
      <c r="V17" s="18" t="s">
        <v>13</v>
      </c>
      <c r="W17" s="21">
        <v>0</v>
      </c>
      <c r="X17" s="22" t="s">
        <v>1102</v>
      </c>
      <c r="Y17" s="106" t="s">
        <v>2680</v>
      </c>
      <c r="Z17" s="47">
        <v>246</v>
      </c>
    </row>
    <row r="18" spans="1:26" ht="18" customHeight="1">
      <c r="A18" s="44">
        <f>VLOOKUP(Z18,貼付け!A:C,2,0)</f>
        <v>1823</v>
      </c>
      <c r="B18" s="10" t="s">
        <v>21</v>
      </c>
      <c r="C18" s="10" t="s">
        <v>22</v>
      </c>
      <c r="D18" s="10" t="s">
        <v>23</v>
      </c>
      <c r="E18" s="11" t="s">
        <v>24</v>
      </c>
      <c r="F18" s="11" t="s">
        <v>20</v>
      </c>
      <c r="G18" s="12" t="s">
        <v>12</v>
      </c>
      <c r="H18" s="114" t="s">
        <v>16</v>
      </c>
      <c r="I18" s="12" t="s">
        <v>565</v>
      </c>
      <c r="J18" s="14">
        <v>0</v>
      </c>
      <c r="K18" s="15" t="s">
        <v>13</v>
      </c>
      <c r="L18" s="16">
        <v>0</v>
      </c>
      <c r="M18" s="17" t="s">
        <v>14</v>
      </c>
      <c r="N18" s="17">
        <v>6</v>
      </c>
      <c r="O18" s="17" t="s">
        <v>13</v>
      </c>
      <c r="P18" s="18">
        <v>0</v>
      </c>
      <c r="Q18" s="19"/>
      <c r="R18" s="18"/>
      <c r="S18" s="18"/>
      <c r="T18" s="18"/>
      <c r="U18" s="20"/>
      <c r="V18" s="18"/>
      <c r="W18" s="21"/>
      <c r="X18" s="22"/>
      <c r="Y18" s="106" t="s">
        <v>16</v>
      </c>
      <c r="Z18" s="47">
        <v>276</v>
      </c>
    </row>
    <row r="19" spans="1:26" ht="18" customHeight="1">
      <c r="A19" s="44">
        <f>VLOOKUP(Z19,貼付け!A:C,2,0)</f>
        <v>673</v>
      </c>
      <c r="B19" s="10" t="s">
        <v>2258</v>
      </c>
      <c r="C19" s="10" t="s">
        <v>22</v>
      </c>
      <c r="D19" s="10" t="s">
        <v>23</v>
      </c>
      <c r="E19" s="11" t="s">
        <v>2688</v>
      </c>
      <c r="F19" s="11" t="s">
        <v>20</v>
      </c>
      <c r="G19" s="12" t="s">
        <v>15</v>
      </c>
      <c r="H19" s="114" t="s">
        <v>17</v>
      </c>
      <c r="I19" s="12" t="s">
        <v>2689</v>
      </c>
      <c r="J19" s="14">
        <v>9</v>
      </c>
      <c r="K19" s="15" t="s">
        <v>13</v>
      </c>
      <c r="L19" s="16">
        <v>0</v>
      </c>
      <c r="M19" s="17" t="s">
        <v>14</v>
      </c>
      <c r="N19" s="17">
        <v>12</v>
      </c>
      <c r="O19" s="17" t="s">
        <v>13</v>
      </c>
      <c r="P19" s="18">
        <v>0</v>
      </c>
      <c r="Q19" s="19">
        <v>15</v>
      </c>
      <c r="R19" s="18" t="s">
        <v>13</v>
      </c>
      <c r="S19" s="18">
        <v>0</v>
      </c>
      <c r="T19" s="18" t="s">
        <v>14</v>
      </c>
      <c r="U19" s="20">
        <v>18</v>
      </c>
      <c r="V19" s="18" t="s">
        <v>13</v>
      </c>
      <c r="W19" s="21">
        <v>0</v>
      </c>
      <c r="X19" s="22"/>
      <c r="Y19" s="106" t="s">
        <v>16</v>
      </c>
      <c r="Z19" s="47">
        <v>304</v>
      </c>
    </row>
    <row r="20" spans="1:26" ht="18" customHeight="1">
      <c r="A20" s="44">
        <f>VLOOKUP(Z20,貼付け!A:C,2,0)</f>
        <v>667</v>
      </c>
      <c r="B20" s="10" t="s">
        <v>2978</v>
      </c>
      <c r="C20" s="10" t="s">
        <v>889</v>
      </c>
      <c r="D20" s="10" t="s">
        <v>23</v>
      </c>
      <c r="E20" s="11" t="s">
        <v>952</v>
      </c>
      <c r="F20" s="11" t="s">
        <v>29</v>
      </c>
      <c r="G20" s="12" t="s">
        <v>12</v>
      </c>
      <c r="H20" s="115" t="s">
        <v>16</v>
      </c>
      <c r="I20" s="12" t="s">
        <v>2979</v>
      </c>
      <c r="J20" s="14">
        <v>8</v>
      </c>
      <c r="K20" s="15" t="s">
        <v>13</v>
      </c>
      <c r="L20" s="16">
        <v>0</v>
      </c>
      <c r="M20" s="17" t="s">
        <v>14</v>
      </c>
      <c r="N20" s="17">
        <v>12</v>
      </c>
      <c r="O20" s="17" t="s">
        <v>13</v>
      </c>
      <c r="P20" s="18">
        <v>0</v>
      </c>
      <c r="Q20" s="19"/>
      <c r="R20" s="18"/>
      <c r="S20" s="18"/>
      <c r="T20" s="18"/>
      <c r="U20" s="20"/>
      <c r="V20" s="18"/>
      <c r="W20" s="21"/>
      <c r="X20" s="22"/>
      <c r="Y20" s="106" t="s">
        <v>3089</v>
      </c>
      <c r="Z20" s="47">
        <v>322</v>
      </c>
    </row>
    <row r="21" spans="1:26" ht="18" customHeight="1">
      <c r="A21" s="44">
        <f>VLOOKUP(Z21,貼付け!A:C,2,0)</f>
        <v>2414</v>
      </c>
      <c r="B21" s="10" t="s">
        <v>1897</v>
      </c>
      <c r="C21" s="10" t="s">
        <v>101</v>
      </c>
      <c r="D21" s="10" t="s">
        <v>102</v>
      </c>
      <c r="E21" s="11" t="s">
        <v>1896</v>
      </c>
      <c r="F21" s="11" t="s">
        <v>20</v>
      </c>
      <c r="G21" s="12" t="s">
        <v>15</v>
      </c>
      <c r="H21" s="114" t="s">
        <v>17</v>
      </c>
      <c r="I21" s="12" t="s">
        <v>784</v>
      </c>
      <c r="J21" s="14">
        <v>9</v>
      </c>
      <c r="K21" s="15" t="s">
        <v>13</v>
      </c>
      <c r="L21" s="16">
        <v>0</v>
      </c>
      <c r="M21" s="17" t="s">
        <v>14</v>
      </c>
      <c r="N21" s="17">
        <v>12</v>
      </c>
      <c r="O21" s="17" t="s">
        <v>13</v>
      </c>
      <c r="P21" s="18">
        <v>0</v>
      </c>
      <c r="Q21" s="19">
        <v>12</v>
      </c>
      <c r="R21" s="18" t="s">
        <v>13</v>
      </c>
      <c r="S21" s="18">
        <v>0</v>
      </c>
      <c r="T21" s="18" t="s">
        <v>14</v>
      </c>
      <c r="U21" s="20">
        <v>17</v>
      </c>
      <c r="V21" s="18" t="s">
        <v>13</v>
      </c>
      <c r="W21" s="21">
        <v>0</v>
      </c>
      <c r="X21" s="22" t="s">
        <v>2224</v>
      </c>
      <c r="Y21" s="106" t="s">
        <v>16</v>
      </c>
      <c r="Z21" s="47">
        <v>142</v>
      </c>
    </row>
    <row r="22" spans="1:26" ht="18" customHeight="1">
      <c r="A22" s="44">
        <f>VLOOKUP(Z22,貼付け!A:C,2,0)</f>
        <v>2595</v>
      </c>
      <c r="B22" s="10" t="s">
        <v>544</v>
      </c>
      <c r="C22" s="10" t="s">
        <v>935</v>
      </c>
      <c r="D22" s="10" t="s">
        <v>102</v>
      </c>
      <c r="E22" s="11" t="s">
        <v>936</v>
      </c>
      <c r="F22" s="11" t="s">
        <v>52</v>
      </c>
      <c r="G22" s="12" t="s">
        <v>15</v>
      </c>
      <c r="H22" s="114" t="s">
        <v>17</v>
      </c>
      <c r="I22" s="12" t="s">
        <v>937</v>
      </c>
      <c r="J22" s="14">
        <v>9</v>
      </c>
      <c r="K22" s="15" t="s">
        <v>13</v>
      </c>
      <c r="L22" s="16">
        <v>0</v>
      </c>
      <c r="M22" s="17" t="s">
        <v>14</v>
      </c>
      <c r="N22" s="17">
        <v>12</v>
      </c>
      <c r="O22" s="17" t="s">
        <v>13</v>
      </c>
      <c r="P22" s="18">
        <v>0</v>
      </c>
      <c r="Q22" s="19">
        <v>13</v>
      </c>
      <c r="R22" s="18" t="s">
        <v>13</v>
      </c>
      <c r="S22" s="18">
        <v>0</v>
      </c>
      <c r="T22" s="18" t="s">
        <v>14</v>
      </c>
      <c r="U22" s="20">
        <v>17</v>
      </c>
      <c r="V22" s="18" t="s">
        <v>13</v>
      </c>
      <c r="W22" s="21">
        <v>0</v>
      </c>
      <c r="X22" s="22"/>
      <c r="Y22" s="106" t="s">
        <v>16</v>
      </c>
      <c r="Z22" s="47">
        <v>189</v>
      </c>
    </row>
    <row r="23" spans="1:26" ht="18" customHeight="1">
      <c r="A23" s="44">
        <f>VLOOKUP(Z23,貼付け!A:C,2,0)</f>
        <v>1156</v>
      </c>
      <c r="B23" s="10" t="s">
        <v>100</v>
      </c>
      <c r="C23" s="10" t="s">
        <v>101</v>
      </c>
      <c r="D23" s="10" t="s">
        <v>102</v>
      </c>
      <c r="E23" s="11" t="s">
        <v>103</v>
      </c>
      <c r="F23" s="11" t="s">
        <v>29</v>
      </c>
      <c r="G23" s="12" t="s">
        <v>12</v>
      </c>
      <c r="H23" s="115" t="s">
        <v>16</v>
      </c>
      <c r="I23" s="12" t="s">
        <v>1201</v>
      </c>
      <c r="J23" s="14">
        <v>8</v>
      </c>
      <c r="K23" s="15" t="s">
        <v>13</v>
      </c>
      <c r="L23" s="16">
        <v>0</v>
      </c>
      <c r="M23" s="17" t="s">
        <v>14</v>
      </c>
      <c r="N23" s="17">
        <v>12</v>
      </c>
      <c r="O23" s="17" t="s">
        <v>13</v>
      </c>
      <c r="P23" s="18">
        <v>0</v>
      </c>
      <c r="Q23" s="19">
        <v>15</v>
      </c>
      <c r="R23" s="18" t="s">
        <v>13</v>
      </c>
      <c r="S23" s="18">
        <v>0</v>
      </c>
      <c r="T23" s="18" t="s">
        <v>14</v>
      </c>
      <c r="U23" s="20">
        <v>20</v>
      </c>
      <c r="V23" s="18" t="s">
        <v>13</v>
      </c>
      <c r="W23" s="21">
        <v>0</v>
      </c>
      <c r="X23" s="22" t="s">
        <v>568</v>
      </c>
      <c r="Y23" s="106" t="s">
        <v>2805</v>
      </c>
      <c r="Z23" s="47">
        <v>296</v>
      </c>
    </row>
    <row r="24" spans="1:26" ht="18" customHeight="1">
      <c r="A24" s="44">
        <f>VLOOKUP(Z24,貼付け!A:C,2,0)</f>
        <v>1572</v>
      </c>
      <c r="B24" s="10" t="s">
        <v>506</v>
      </c>
      <c r="C24" s="10" t="s">
        <v>730</v>
      </c>
      <c r="D24" s="10" t="s">
        <v>102</v>
      </c>
      <c r="E24" s="11" t="s">
        <v>2293</v>
      </c>
      <c r="F24" s="11" t="s">
        <v>20</v>
      </c>
      <c r="G24" s="12" t="s">
        <v>12</v>
      </c>
      <c r="H24" s="114" t="s">
        <v>16</v>
      </c>
      <c r="I24" s="12" t="s">
        <v>2785</v>
      </c>
      <c r="J24" s="14">
        <v>7</v>
      </c>
      <c r="K24" s="15" t="s">
        <v>13</v>
      </c>
      <c r="L24" s="16">
        <v>0</v>
      </c>
      <c r="M24" s="17" t="s">
        <v>14</v>
      </c>
      <c r="N24" s="17">
        <v>12</v>
      </c>
      <c r="O24" s="17" t="s">
        <v>13</v>
      </c>
      <c r="P24" s="18">
        <v>0</v>
      </c>
      <c r="Q24" s="19">
        <v>12</v>
      </c>
      <c r="R24" s="18" t="s">
        <v>13</v>
      </c>
      <c r="S24" s="18">
        <v>0</v>
      </c>
      <c r="T24" s="18" t="s">
        <v>14</v>
      </c>
      <c r="U24" s="20">
        <v>23</v>
      </c>
      <c r="V24" s="18" t="s">
        <v>13</v>
      </c>
      <c r="W24" s="21">
        <v>55</v>
      </c>
      <c r="X24" s="22"/>
      <c r="Y24" s="106" t="s">
        <v>2786</v>
      </c>
      <c r="Z24" s="47">
        <v>326</v>
      </c>
    </row>
    <row r="25" spans="1:26" ht="18" customHeight="1">
      <c r="A25" s="44">
        <f>VLOOKUP(Z25,貼付け!A:C,2,0)</f>
        <v>343</v>
      </c>
      <c r="B25" s="10" t="s">
        <v>226</v>
      </c>
      <c r="C25" s="10" t="s">
        <v>227</v>
      </c>
      <c r="D25" s="10" t="s">
        <v>228</v>
      </c>
      <c r="E25" s="11" t="s">
        <v>2343</v>
      </c>
      <c r="F25" s="11" t="s">
        <v>20</v>
      </c>
      <c r="G25" s="12" t="s">
        <v>12</v>
      </c>
      <c r="H25" s="114" t="s">
        <v>16</v>
      </c>
      <c r="I25" s="111" t="s">
        <v>2932</v>
      </c>
      <c r="J25" s="14">
        <v>8</v>
      </c>
      <c r="K25" s="15" t="s">
        <v>13</v>
      </c>
      <c r="L25" s="16">
        <v>30</v>
      </c>
      <c r="M25" s="17" t="s">
        <v>14</v>
      </c>
      <c r="N25" s="17">
        <v>14</v>
      </c>
      <c r="O25" s="17" t="s">
        <v>13</v>
      </c>
      <c r="P25" s="18">
        <v>0</v>
      </c>
      <c r="Q25" s="19"/>
      <c r="R25" s="18"/>
      <c r="S25" s="18"/>
      <c r="T25" s="18"/>
      <c r="U25" s="20"/>
      <c r="V25" s="18"/>
      <c r="W25" s="21"/>
      <c r="X25" s="22" t="s">
        <v>569</v>
      </c>
      <c r="Y25" s="106" t="s">
        <v>2632</v>
      </c>
      <c r="Z25" s="47">
        <v>11</v>
      </c>
    </row>
    <row r="26" spans="1:26" ht="18" customHeight="1">
      <c r="A26" s="44">
        <f>VLOOKUP(Z26,貼付け!A:C,2,0)</f>
        <v>1649</v>
      </c>
      <c r="B26" s="10" t="s">
        <v>2394</v>
      </c>
      <c r="C26" s="10" t="s">
        <v>2193</v>
      </c>
      <c r="D26" s="10" t="s">
        <v>228</v>
      </c>
      <c r="E26" s="11" t="s">
        <v>2395</v>
      </c>
      <c r="F26" s="11" t="s">
        <v>20</v>
      </c>
      <c r="G26" s="12" t="s">
        <v>15</v>
      </c>
      <c r="H26" s="114" t="s">
        <v>17</v>
      </c>
      <c r="I26" s="12" t="s">
        <v>2196</v>
      </c>
      <c r="J26" s="14">
        <v>9</v>
      </c>
      <c r="K26" s="15" t="s">
        <v>13</v>
      </c>
      <c r="L26" s="16">
        <v>0</v>
      </c>
      <c r="M26" s="17" t="s">
        <v>14</v>
      </c>
      <c r="N26" s="17">
        <v>12</v>
      </c>
      <c r="O26" s="17" t="s">
        <v>13</v>
      </c>
      <c r="P26" s="18">
        <v>0</v>
      </c>
      <c r="Q26" s="19">
        <v>13</v>
      </c>
      <c r="R26" s="18" t="s">
        <v>13</v>
      </c>
      <c r="S26" s="18">
        <v>0</v>
      </c>
      <c r="T26" s="18" t="s">
        <v>14</v>
      </c>
      <c r="U26" s="20">
        <v>17</v>
      </c>
      <c r="V26" s="18" t="s">
        <v>13</v>
      </c>
      <c r="W26" s="21">
        <v>0</v>
      </c>
      <c r="X26" s="22" t="s">
        <v>2396</v>
      </c>
      <c r="Y26" s="106"/>
      <c r="Z26" s="47">
        <v>62</v>
      </c>
    </row>
    <row r="27" spans="1:26" ht="18" customHeight="1">
      <c r="A27" s="44">
        <f>VLOOKUP(Z27,貼付け!A:C,2,0)</f>
        <v>1291</v>
      </c>
      <c r="B27" s="10" t="s">
        <v>1028</v>
      </c>
      <c r="C27" s="10" t="s">
        <v>731</v>
      </c>
      <c r="D27" s="10" t="s">
        <v>228</v>
      </c>
      <c r="E27" s="11" t="s">
        <v>2397</v>
      </c>
      <c r="F27" s="11" t="s">
        <v>20</v>
      </c>
      <c r="G27" s="12" t="s">
        <v>12</v>
      </c>
      <c r="H27" s="114" t="s">
        <v>16</v>
      </c>
      <c r="I27" s="12" t="s">
        <v>863</v>
      </c>
      <c r="J27" s="14">
        <v>9</v>
      </c>
      <c r="K27" s="15" t="s">
        <v>13</v>
      </c>
      <c r="L27" s="16">
        <v>0</v>
      </c>
      <c r="M27" s="17" t="s">
        <v>14</v>
      </c>
      <c r="N27" s="17">
        <v>15</v>
      </c>
      <c r="O27" s="17" t="s">
        <v>13</v>
      </c>
      <c r="P27" s="18">
        <v>0</v>
      </c>
      <c r="Q27" s="19"/>
      <c r="R27" s="18"/>
      <c r="S27" s="18"/>
      <c r="T27" s="18"/>
      <c r="U27" s="20"/>
      <c r="V27" s="18"/>
      <c r="W27" s="21"/>
      <c r="X27" s="22" t="s">
        <v>864</v>
      </c>
      <c r="Y27" s="106" t="s">
        <v>2933</v>
      </c>
      <c r="Z27" s="47">
        <v>63</v>
      </c>
    </row>
    <row r="28" spans="1:26" ht="18" customHeight="1">
      <c r="A28" s="44">
        <f>VLOOKUP(Z28,貼付け!A:C,2,0)</f>
        <v>2295</v>
      </c>
      <c r="B28" s="10" t="s">
        <v>538</v>
      </c>
      <c r="C28" s="10" t="s">
        <v>282</v>
      </c>
      <c r="D28" s="10" t="s">
        <v>228</v>
      </c>
      <c r="E28" s="11" t="s">
        <v>2647</v>
      </c>
      <c r="F28" s="11" t="s">
        <v>20</v>
      </c>
      <c r="G28" s="12" t="s">
        <v>12</v>
      </c>
      <c r="H28" s="114" t="s">
        <v>16</v>
      </c>
      <c r="I28" s="111" t="s">
        <v>2934</v>
      </c>
      <c r="J28" s="14">
        <v>11</v>
      </c>
      <c r="K28" s="15" t="s">
        <v>13</v>
      </c>
      <c r="L28" s="16">
        <v>0</v>
      </c>
      <c r="M28" s="17" t="s">
        <v>14</v>
      </c>
      <c r="N28" s="17">
        <v>12</v>
      </c>
      <c r="O28" s="17" t="s">
        <v>13</v>
      </c>
      <c r="P28" s="18">
        <v>0</v>
      </c>
      <c r="Q28" s="19">
        <v>12</v>
      </c>
      <c r="R28" s="18" t="s">
        <v>13</v>
      </c>
      <c r="S28" s="18">
        <v>0</v>
      </c>
      <c r="T28" s="18" t="s">
        <v>14</v>
      </c>
      <c r="U28" s="20">
        <v>17</v>
      </c>
      <c r="V28" s="18" t="s">
        <v>13</v>
      </c>
      <c r="W28" s="21">
        <v>0</v>
      </c>
      <c r="X28" s="22" t="s">
        <v>1104</v>
      </c>
      <c r="Y28" s="106" t="s">
        <v>2648</v>
      </c>
      <c r="Z28" s="47">
        <v>85</v>
      </c>
    </row>
    <row r="29" spans="1:26" ht="18" customHeight="1">
      <c r="A29" s="44">
        <f>VLOOKUP(Z29,貼付け!A:C,2,0)</f>
        <v>1905</v>
      </c>
      <c r="B29" s="10" t="s">
        <v>492</v>
      </c>
      <c r="C29" s="10" t="s">
        <v>709</v>
      </c>
      <c r="D29" s="10" t="s">
        <v>228</v>
      </c>
      <c r="E29" s="11" t="s">
        <v>2662</v>
      </c>
      <c r="F29" s="11" t="s">
        <v>20</v>
      </c>
      <c r="G29" s="12" t="s">
        <v>12</v>
      </c>
      <c r="H29" s="114" t="s">
        <v>16</v>
      </c>
      <c r="I29" s="12" t="s">
        <v>710</v>
      </c>
      <c r="J29" s="14">
        <v>10</v>
      </c>
      <c r="K29" s="15" t="s">
        <v>13</v>
      </c>
      <c r="L29" s="16">
        <v>0</v>
      </c>
      <c r="M29" s="17" t="s">
        <v>14</v>
      </c>
      <c r="N29" s="17">
        <v>16</v>
      </c>
      <c r="O29" s="17" t="s">
        <v>13</v>
      </c>
      <c r="P29" s="18">
        <v>0</v>
      </c>
      <c r="Q29" s="19"/>
      <c r="R29" s="18"/>
      <c r="S29" s="18"/>
      <c r="T29" s="18"/>
      <c r="U29" s="20"/>
      <c r="V29" s="18"/>
      <c r="W29" s="21"/>
      <c r="X29" s="22" t="s">
        <v>2494</v>
      </c>
      <c r="Y29" s="106" t="s">
        <v>2495</v>
      </c>
      <c r="Z29" s="47">
        <v>161</v>
      </c>
    </row>
    <row r="30" spans="1:26" ht="18" customHeight="1">
      <c r="A30" s="44">
        <f>VLOOKUP(Z30,貼付け!A:C,2,0)</f>
        <v>2494</v>
      </c>
      <c r="B30" s="10" t="s">
        <v>549</v>
      </c>
      <c r="C30" s="10" t="s">
        <v>785</v>
      </c>
      <c r="D30" s="10" t="s">
        <v>228</v>
      </c>
      <c r="E30" s="11" t="s">
        <v>978</v>
      </c>
      <c r="F30" s="11" t="s">
        <v>29</v>
      </c>
      <c r="G30" s="12" t="s">
        <v>15</v>
      </c>
      <c r="H30" s="114" t="s">
        <v>17</v>
      </c>
      <c r="I30" s="12" t="s">
        <v>979</v>
      </c>
      <c r="J30" s="14">
        <v>10</v>
      </c>
      <c r="K30" s="15" t="s">
        <v>13</v>
      </c>
      <c r="L30" s="16">
        <v>0</v>
      </c>
      <c r="M30" s="17" t="s">
        <v>14</v>
      </c>
      <c r="N30" s="17">
        <v>12</v>
      </c>
      <c r="O30" s="17" t="s">
        <v>13</v>
      </c>
      <c r="P30" s="18">
        <v>0</v>
      </c>
      <c r="Q30" s="19">
        <v>12</v>
      </c>
      <c r="R30" s="18" t="s">
        <v>13</v>
      </c>
      <c r="S30" s="18">
        <v>0</v>
      </c>
      <c r="T30" s="18" t="s">
        <v>14</v>
      </c>
      <c r="U30" s="20">
        <v>15</v>
      </c>
      <c r="V30" s="18" t="s">
        <v>13</v>
      </c>
      <c r="W30" s="21">
        <v>0</v>
      </c>
      <c r="X30" s="22" t="s">
        <v>980</v>
      </c>
      <c r="Y30" s="106" t="s">
        <v>2879</v>
      </c>
      <c r="Z30" s="47">
        <v>196</v>
      </c>
    </row>
    <row r="31" spans="1:26" ht="18" customHeight="1">
      <c r="A31" s="44">
        <f>VLOOKUP(Z31,貼付け!A:C,2,0)</f>
        <v>3134</v>
      </c>
      <c r="B31" s="10" t="s">
        <v>2774</v>
      </c>
      <c r="C31" s="10" t="s">
        <v>227</v>
      </c>
      <c r="D31" s="10" t="s">
        <v>228</v>
      </c>
      <c r="E31" s="11" t="s">
        <v>2775</v>
      </c>
      <c r="F31" s="11" t="s">
        <v>29</v>
      </c>
      <c r="G31" s="12" t="s">
        <v>12</v>
      </c>
      <c r="H31" s="114" t="s">
        <v>16</v>
      </c>
      <c r="I31" s="12" t="s">
        <v>2776</v>
      </c>
      <c r="J31" s="14">
        <v>9</v>
      </c>
      <c r="K31" s="15" t="s">
        <v>13</v>
      </c>
      <c r="L31" s="16">
        <v>0</v>
      </c>
      <c r="M31" s="17" t="s">
        <v>14</v>
      </c>
      <c r="N31" s="17">
        <v>13</v>
      </c>
      <c r="O31" s="17" t="s">
        <v>13</v>
      </c>
      <c r="P31" s="18">
        <v>0</v>
      </c>
      <c r="Q31" s="19">
        <v>14</v>
      </c>
      <c r="R31" s="18" t="s">
        <v>13</v>
      </c>
      <c r="S31" s="18">
        <v>0</v>
      </c>
      <c r="T31" s="18" t="s">
        <v>14</v>
      </c>
      <c r="U31" s="20">
        <v>18</v>
      </c>
      <c r="V31" s="18" t="s">
        <v>13</v>
      </c>
      <c r="W31" s="21">
        <v>0</v>
      </c>
      <c r="X31" s="22" t="s">
        <v>2777</v>
      </c>
      <c r="Y31" s="106" t="s">
        <v>2778</v>
      </c>
      <c r="Z31" s="47">
        <v>310</v>
      </c>
    </row>
    <row r="32" spans="1:26" ht="18" customHeight="1">
      <c r="A32" s="44">
        <f>VLOOKUP(Z32,貼付け!A:C,2,0)</f>
        <v>1309</v>
      </c>
      <c r="B32" s="10" t="s">
        <v>2269</v>
      </c>
      <c r="C32" s="10" t="s">
        <v>2113</v>
      </c>
      <c r="D32" s="10" t="s">
        <v>892</v>
      </c>
      <c r="E32" s="11" t="s">
        <v>2358</v>
      </c>
      <c r="F32" s="11" t="s">
        <v>20</v>
      </c>
      <c r="G32" s="12" t="s">
        <v>15</v>
      </c>
      <c r="H32" s="114" t="s">
        <v>17</v>
      </c>
      <c r="I32" s="12" t="s">
        <v>2359</v>
      </c>
      <c r="J32" s="14">
        <v>9</v>
      </c>
      <c r="K32" s="15" t="s">
        <v>13</v>
      </c>
      <c r="L32" s="16">
        <v>0</v>
      </c>
      <c r="M32" s="17" t="s">
        <v>14</v>
      </c>
      <c r="N32" s="17">
        <v>12</v>
      </c>
      <c r="O32" s="17" t="s">
        <v>13</v>
      </c>
      <c r="P32" s="18">
        <v>0</v>
      </c>
      <c r="Q32" s="19">
        <v>12</v>
      </c>
      <c r="R32" s="18" t="s">
        <v>13</v>
      </c>
      <c r="S32" s="18">
        <v>0</v>
      </c>
      <c r="T32" s="18" t="s">
        <v>14</v>
      </c>
      <c r="U32" s="20">
        <v>17</v>
      </c>
      <c r="V32" s="18" t="s">
        <v>13</v>
      </c>
      <c r="W32" s="21">
        <v>0</v>
      </c>
      <c r="X32" s="22" t="s">
        <v>2360</v>
      </c>
      <c r="Y32" s="106" t="s">
        <v>16</v>
      </c>
      <c r="Z32" s="47">
        <v>24</v>
      </c>
    </row>
    <row r="33" spans="1:26" ht="18" customHeight="1">
      <c r="A33" s="44">
        <f>VLOOKUP(Z33,貼付け!A:C,2,0)</f>
        <v>1308</v>
      </c>
      <c r="B33" s="10" t="s">
        <v>2268</v>
      </c>
      <c r="C33" s="10" t="s">
        <v>2113</v>
      </c>
      <c r="D33" s="10" t="s">
        <v>892</v>
      </c>
      <c r="E33" s="11" t="s">
        <v>2365</v>
      </c>
      <c r="F33" s="11" t="s">
        <v>20</v>
      </c>
      <c r="G33" s="12" t="s">
        <v>15</v>
      </c>
      <c r="H33" s="114" t="s">
        <v>17</v>
      </c>
      <c r="I33" s="12" t="s">
        <v>2366</v>
      </c>
      <c r="J33" s="14">
        <v>9</v>
      </c>
      <c r="K33" s="15" t="s">
        <v>13</v>
      </c>
      <c r="L33" s="16">
        <v>0</v>
      </c>
      <c r="M33" s="17" t="s">
        <v>14</v>
      </c>
      <c r="N33" s="17">
        <v>12</v>
      </c>
      <c r="O33" s="17" t="s">
        <v>13</v>
      </c>
      <c r="P33" s="18">
        <v>0</v>
      </c>
      <c r="Q33" s="19">
        <v>12</v>
      </c>
      <c r="R33" s="18" t="s">
        <v>13</v>
      </c>
      <c r="S33" s="18">
        <v>0</v>
      </c>
      <c r="T33" s="18" t="s">
        <v>14</v>
      </c>
      <c r="U33" s="20">
        <v>17</v>
      </c>
      <c r="V33" s="18" t="s">
        <v>13</v>
      </c>
      <c r="W33" s="21">
        <v>0</v>
      </c>
      <c r="X33" s="22" t="s">
        <v>2360</v>
      </c>
      <c r="Y33" s="106" t="s">
        <v>16</v>
      </c>
      <c r="Z33" s="47">
        <v>26</v>
      </c>
    </row>
    <row r="34" spans="1:26" ht="18" customHeight="1">
      <c r="A34" s="44">
        <f>VLOOKUP(Z34,貼付け!A:C,2,0)</f>
        <v>776</v>
      </c>
      <c r="B34" s="10" t="s">
        <v>527</v>
      </c>
      <c r="C34" s="10" t="s">
        <v>891</v>
      </c>
      <c r="D34" s="10" t="s">
        <v>892</v>
      </c>
      <c r="E34" s="11" t="s">
        <v>2424</v>
      </c>
      <c r="F34" s="11" t="s">
        <v>20</v>
      </c>
      <c r="G34" s="12" t="s">
        <v>15</v>
      </c>
      <c r="H34" s="114" t="s">
        <v>17</v>
      </c>
      <c r="I34" s="12" t="s">
        <v>1105</v>
      </c>
      <c r="J34" s="14">
        <v>11</v>
      </c>
      <c r="K34" s="15" t="s">
        <v>13</v>
      </c>
      <c r="L34" s="16">
        <v>30</v>
      </c>
      <c r="M34" s="17" t="s">
        <v>14</v>
      </c>
      <c r="N34" s="17">
        <v>12</v>
      </c>
      <c r="O34" s="17" t="s">
        <v>13</v>
      </c>
      <c r="P34" s="18">
        <v>30</v>
      </c>
      <c r="Q34" s="19"/>
      <c r="R34" s="18"/>
      <c r="S34" s="18"/>
      <c r="T34" s="18"/>
      <c r="U34" s="20"/>
      <c r="V34" s="18"/>
      <c r="W34" s="21"/>
      <c r="X34" s="22"/>
      <c r="Y34" s="106" t="s">
        <v>16</v>
      </c>
      <c r="Z34" s="47">
        <v>91</v>
      </c>
    </row>
    <row r="35" spans="1:26" ht="18" customHeight="1">
      <c r="A35" s="44">
        <f>VLOOKUP(Z35,貼付け!A:C,2,0)</f>
        <v>1964</v>
      </c>
      <c r="B35" s="10" t="s">
        <v>494</v>
      </c>
      <c r="C35" s="10" t="s">
        <v>68</v>
      </c>
      <c r="D35" s="10" t="s">
        <v>69</v>
      </c>
      <c r="E35" s="11" t="s">
        <v>786</v>
      </c>
      <c r="F35" s="11" t="s">
        <v>20</v>
      </c>
      <c r="G35" s="12" t="s">
        <v>12</v>
      </c>
      <c r="H35" s="114" t="s">
        <v>16</v>
      </c>
      <c r="I35" s="12" t="s">
        <v>787</v>
      </c>
      <c r="J35" s="14">
        <v>9</v>
      </c>
      <c r="K35" s="15" t="s">
        <v>13</v>
      </c>
      <c r="L35" s="16">
        <v>0</v>
      </c>
      <c r="M35" s="17" t="s">
        <v>14</v>
      </c>
      <c r="N35" s="17">
        <v>15</v>
      </c>
      <c r="O35" s="17" t="s">
        <v>13</v>
      </c>
      <c r="P35" s="18">
        <v>0</v>
      </c>
      <c r="Q35" s="19"/>
      <c r="R35" s="18"/>
      <c r="S35" s="18"/>
      <c r="T35" s="18"/>
      <c r="U35" s="20"/>
      <c r="V35" s="18"/>
      <c r="W35" s="21"/>
      <c r="X35" s="22" t="s">
        <v>788</v>
      </c>
      <c r="Y35" s="106" t="s">
        <v>1030</v>
      </c>
      <c r="Z35" s="47">
        <v>50</v>
      </c>
    </row>
    <row r="36" spans="1:26" ht="18" customHeight="1">
      <c r="A36" s="44">
        <f>VLOOKUP(Z36,貼付け!A:C,2,0)</f>
        <v>3102</v>
      </c>
      <c r="B36" s="10" t="s">
        <v>2210</v>
      </c>
      <c r="C36" s="10" t="s">
        <v>955</v>
      </c>
      <c r="D36" s="10" t="s">
        <v>19</v>
      </c>
      <c r="E36" s="11" t="s">
        <v>2209</v>
      </c>
      <c r="F36" s="11" t="s">
        <v>20</v>
      </c>
      <c r="G36" s="12" t="s">
        <v>12</v>
      </c>
      <c r="H36" s="114" t="s">
        <v>16</v>
      </c>
      <c r="I36" s="12" t="s">
        <v>2211</v>
      </c>
      <c r="J36" s="14">
        <v>9</v>
      </c>
      <c r="K36" s="15" t="s">
        <v>13</v>
      </c>
      <c r="L36" s="16">
        <v>0</v>
      </c>
      <c r="M36" s="17" t="s">
        <v>14</v>
      </c>
      <c r="N36" s="17">
        <v>12</v>
      </c>
      <c r="O36" s="17" t="s">
        <v>13</v>
      </c>
      <c r="P36" s="18">
        <v>0</v>
      </c>
      <c r="Q36" s="19">
        <v>12</v>
      </c>
      <c r="R36" s="18" t="s">
        <v>13</v>
      </c>
      <c r="S36" s="18">
        <v>0</v>
      </c>
      <c r="T36" s="18" t="s">
        <v>14</v>
      </c>
      <c r="U36" s="20">
        <v>17</v>
      </c>
      <c r="V36" s="18" t="s">
        <v>13</v>
      </c>
      <c r="W36" s="21">
        <v>0</v>
      </c>
      <c r="X36" s="22" t="s">
        <v>2981</v>
      </c>
      <c r="Y36" s="106" t="s">
        <v>1922</v>
      </c>
      <c r="Z36" s="47">
        <v>20</v>
      </c>
    </row>
    <row r="37" spans="1:26" ht="18" customHeight="1">
      <c r="A37" s="44">
        <f>VLOOKUP(Z37,貼付け!A:C,2,0)</f>
        <v>2133</v>
      </c>
      <c r="B37" s="10" t="s">
        <v>2982</v>
      </c>
      <c r="C37" s="10" t="s">
        <v>789</v>
      </c>
      <c r="D37" s="10" t="s">
        <v>19</v>
      </c>
      <c r="E37" s="11" t="s">
        <v>790</v>
      </c>
      <c r="F37" s="11" t="s">
        <v>20</v>
      </c>
      <c r="G37" s="12" t="s">
        <v>15</v>
      </c>
      <c r="H37" s="114" t="s">
        <v>17</v>
      </c>
      <c r="I37" s="12" t="s">
        <v>791</v>
      </c>
      <c r="J37" s="14">
        <v>9</v>
      </c>
      <c r="K37" s="15" t="s">
        <v>13</v>
      </c>
      <c r="L37" s="16">
        <v>0</v>
      </c>
      <c r="M37" s="17" t="s">
        <v>14</v>
      </c>
      <c r="N37" s="17">
        <v>12</v>
      </c>
      <c r="O37" s="17" t="s">
        <v>13</v>
      </c>
      <c r="P37" s="18">
        <v>0</v>
      </c>
      <c r="Q37" s="19">
        <v>13</v>
      </c>
      <c r="R37" s="18" t="s">
        <v>13</v>
      </c>
      <c r="S37" s="18">
        <v>0</v>
      </c>
      <c r="T37" s="18" t="s">
        <v>14</v>
      </c>
      <c r="U37" s="20">
        <v>16</v>
      </c>
      <c r="V37" s="18" t="s">
        <v>13</v>
      </c>
      <c r="W37" s="21">
        <v>30</v>
      </c>
      <c r="X37" s="22" t="s">
        <v>792</v>
      </c>
      <c r="Y37" s="106" t="s">
        <v>2983</v>
      </c>
      <c r="Z37" s="47">
        <v>81</v>
      </c>
    </row>
    <row r="38" spans="1:26" ht="18" customHeight="1">
      <c r="A38" s="44">
        <f>VLOOKUP(Z38,貼付け!A:C,2,0)</f>
        <v>1403</v>
      </c>
      <c r="B38" s="10" t="s">
        <v>1085</v>
      </c>
      <c r="C38" s="10" t="s">
        <v>333</v>
      </c>
      <c r="D38" s="10" t="s">
        <v>19</v>
      </c>
      <c r="E38" s="11" t="s">
        <v>334</v>
      </c>
      <c r="F38" s="11" t="s">
        <v>20</v>
      </c>
      <c r="G38" s="12" t="s">
        <v>12</v>
      </c>
      <c r="H38" s="114" t="s">
        <v>16</v>
      </c>
      <c r="I38" s="12" t="s">
        <v>335</v>
      </c>
      <c r="J38" s="14">
        <v>9</v>
      </c>
      <c r="K38" s="15" t="s">
        <v>13</v>
      </c>
      <c r="L38" s="16">
        <v>0</v>
      </c>
      <c r="M38" s="17" t="s">
        <v>14</v>
      </c>
      <c r="N38" s="17">
        <v>12</v>
      </c>
      <c r="O38" s="17" t="s">
        <v>13</v>
      </c>
      <c r="P38" s="18">
        <v>30</v>
      </c>
      <c r="Q38" s="19">
        <v>12</v>
      </c>
      <c r="R38" s="18" t="s">
        <v>13</v>
      </c>
      <c r="S38" s="18">
        <v>30</v>
      </c>
      <c r="T38" s="18" t="s">
        <v>14</v>
      </c>
      <c r="U38" s="20">
        <v>15</v>
      </c>
      <c r="V38" s="18" t="s">
        <v>13</v>
      </c>
      <c r="W38" s="21">
        <v>0</v>
      </c>
      <c r="X38" s="22" t="s">
        <v>572</v>
      </c>
      <c r="Y38" s="106" t="s">
        <v>1086</v>
      </c>
      <c r="Z38" s="47">
        <v>134</v>
      </c>
    </row>
    <row r="39" spans="1:26" ht="18" customHeight="1">
      <c r="A39" s="44">
        <f>VLOOKUP(Z39,貼付け!A:C,2,0)</f>
        <v>321</v>
      </c>
      <c r="B39" s="10" t="s">
        <v>202</v>
      </c>
      <c r="C39" s="10" t="s">
        <v>203</v>
      </c>
      <c r="D39" s="10" t="s">
        <v>19</v>
      </c>
      <c r="E39" s="11" t="s">
        <v>1031</v>
      </c>
      <c r="F39" s="11" t="s">
        <v>20</v>
      </c>
      <c r="G39" s="12" t="s">
        <v>12</v>
      </c>
      <c r="H39" s="114" t="s">
        <v>16</v>
      </c>
      <c r="I39" s="12" t="s">
        <v>204</v>
      </c>
      <c r="J39" s="14"/>
      <c r="K39" s="15"/>
      <c r="L39" s="16"/>
      <c r="M39" s="17"/>
      <c r="N39" s="17"/>
      <c r="O39" s="17"/>
      <c r="P39" s="18"/>
      <c r="Q39" s="19">
        <v>13</v>
      </c>
      <c r="R39" s="18" t="s">
        <v>13</v>
      </c>
      <c r="S39" s="18">
        <v>0</v>
      </c>
      <c r="T39" s="18" t="s">
        <v>14</v>
      </c>
      <c r="U39" s="20">
        <v>16</v>
      </c>
      <c r="V39" s="18" t="s">
        <v>13</v>
      </c>
      <c r="W39" s="21">
        <v>0</v>
      </c>
      <c r="X39" s="22" t="s">
        <v>1083</v>
      </c>
      <c r="Y39" s="106" t="s">
        <v>2685</v>
      </c>
      <c r="Z39" s="47">
        <v>267</v>
      </c>
    </row>
    <row r="40" spans="1:26" ht="18" customHeight="1">
      <c r="A40" s="44">
        <f>VLOOKUP(Z40,貼付け!A:C,2,0)</f>
        <v>2439</v>
      </c>
      <c r="B40" s="10" t="s">
        <v>2984</v>
      </c>
      <c r="C40" s="10" t="s">
        <v>2985</v>
      </c>
      <c r="D40" s="10" t="s">
        <v>19</v>
      </c>
      <c r="E40" s="11" t="s">
        <v>2986</v>
      </c>
      <c r="F40" s="11" t="s">
        <v>20</v>
      </c>
      <c r="G40" s="12" t="s">
        <v>15</v>
      </c>
      <c r="H40" s="114" t="s">
        <v>17</v>
      </c>
      <c r="I40" s="111" t="s">
        <v>2987</v>
      </c>
      <c r="J40" s="14">
        <v>9</v>
      </c>
      <c r="K40" s="15" t="s">
        <v>13</v>
      </c>
      <c r="L40" s="16">
        <v>0</v>
      </c>
      <c r="M40" s="17" t="s">
        <v>14</v>
      </c>
      <c r="N40" s="17">
        <v>12</v>
      </c>
      <c r="O40" s="17" t="s">
        <v>13</v>
      </c>
      <c r="P40" s="18">
        <v>0</v>
      </c>
      <c r="Q40" s="19">
        <v>15</v>
      </c>
      <c r="R40" s="18" t="s">
        <v>13</v>
      </c>
      <c r="S40" s="18">
        <v>0</v>
      </c>
      <c r="T40" s="18" t="s">
        <v>14</v>
      </c>
      <c r="U40" s="20">
        <v>18</v>
      </c>
      <c r="V40" s="18" t="s">
        <v>13</v>
      </c>
      <c r="W40" s="21">
        <v>0</v>
      </c>
      <c r="X40" s="22" t="s">
        <v>2988</v>
      </c>
      <c r="Y40" s="106" t="s">
        <v>2989</v>
      </c>
      <c r="Z40" s="47">
        <v>309</v>
      </c>
    </row>
    <row r="41" spans="1:26" ht="18" customHeight="1">
      <c r="A41" s="44">
        <f>VLOOKUP(Z41,貼付け!A:C,2,0)</f>
        <v>1801</v>
      </c>
      <c r="B41" s="10" t="s">
        <v>104</v>
      </c>
      <c r="C41" s="10" t="s">
        <v>105</v>
      </c>
      <c r="D41" s="10" t="s">
        <v>106</v>
      </c>
      <c r="E41" s="11" t="s">
        <v>107</v>
      </c>
      <c r="F41" s="11" t="s">
        <v>20</v>
      </c>
      <c r="G41" s="12" t="s">
        <v>12</v>
      </c>
      <c r="H41" s="114" t="s">
        <v>16</v>
      </c>
      <c r="I41" s="12" t="s">
        <v>573</v>
      </c>
      <c r="J41" s="14">
        <v>10</v>
      </c>
      <c r="K41" s="15" t="s">
        <v>13</v>
      </c>
      <c r="L41" s="16">
        <v>0</v>
      </c>
      <c r="M41" s="17" t="s">
        <v>14</v>
      </c>
      <c r="N41" s="17">
        <v>12</v>
      </c>
      <c r="O41" s="17" t="s">
        <v>13</v>
      </c>
      <c r="P41" s="18">
        <v>0</v>
      </c>
      <c r="Q41" s="19">
        <v>16</v>
      </c>
      <c r="R41" s="18" t="s">
        <v>13</v>
      </c>
      <c r="S41" s="18">
        <v>0</v>
      </c>
      <c r="T41" s="18" t="s">
        <v>14</v>
      </c>
      <c r="U41" s="20">
        <v>22</v>
      </c>
      <c r="V41" s="18" t="s">
        <v>13</v>
      </c>
      <c r="W41" s="21">
        <v>0</v>
      </c>
      <c r="X41" s="22" t="s">
        <v>574</v>
      </c>
      <c r="Y41" s="106" t="s">
        <v>2739</v>
      </c>
      <c r="Z41" s="47">
        <v>2</v>
      </c>
    </row>
    <row r="42" spans="1:26" ht="18" customHeight="1">
      <c r="A42" s="44">
        <f>VLOOKUP(Z42,貼付け!A:C,2,0)</f>
        <v>2682</v>
      </c>
      <c r="B42" s="10" t="s">
        <v>498</v>
      </c>
      <c r="C42" s="10" t="s">
        <v>711</v>
      </c>
      <c r="D42" s="10" t="s">
        <v>106</v>
      </c>
      <c r="E42" s="11" t="s">
        <v>2421</v>
      </c>
      <c r="F42" s="11" t="s">
        <v>39</v>
      </c>
      <c r="G42" s="12" t="s">
        <v>12</v>
      </c>
      <c r="H42" s="114" t="s">
        <v>16</v>
      </c>
      <c r="I42" s="111" t="s">
        <v>1032</v>
      </c>
      <c r="J42" s="14">
        <v>9</v>
      </c>
      <c r="K42" s="15" t="s">
        <v>13</v>
      </c>
      <c r="L42" s="16">
        <v>0</v>
      </c>
      <c r="M42" s="17" t="s">
        <v>14</v>
      </c>
      <c r="N42" s="17">
        <v>13</v>
      </c>
      <c r="O42" s="17" t="s">
        <v>13</v>
      </c>
      <c r="P42" s="18">
        <v>0</v>
      </c>
      <c r="Q42" s="19">
        <v>14</v>
      </c>
      <c r="R42" s="18" t="s">
        <v>13</v>
      </c>
      <c r="S42" s="18">
        <v>0</v>
      </c>
      <c r="T42" s="18" t="s">
        <v>14</v>
      </c>
      <c r="U42" s="20">
        <v>17</v>
      </c>
      <c r="V42" s="18" t="s">
        <v>13</v>
      </c>
      <c r="W42" s="21">
        <v>0</v>
      </c>
      <c r="X42" s="22" t="s">
        <v>713</v>
      </c>
      <c r="Y42" s="106" t="s">
        <v>1597</v>
      </c>
      <c r="Z42" s="47">
        <v>89</v>
      </c>
    </row>
    <row r="43" spans="1:26" ht="18" customHeight="1">
      <c r="A43" s="44">
        <f>VLOOKUP(Z43,貼付け!A:C,2,0)</f>
        <v>3013</v>
      </c>
      <c r="B43" s="10" t="s">
        <v>2198</v>
      </c>
      <c r="C43" s="10" t="s">
        <v>2197</v>
      </c>
      <c r="D43" s="10" t="s">
        <v>106</v>
      </c>
      <c r="E43" s="11" t="s">
        <v>2760</v>
      </c>
      <c r="F43" s="11" t="s">
        <v>20</v>
      </c>
      <c r="G43" s="12" t="s">
        <v>12</v>
      </c>
      <c r="H43" s="114" t="s">
        <v>16</v>
      </c>
      <c r="I43" s="12" t="s">
        <v>2200</v>
      </c>
      <c r="J43" s="14"/>
      <c r="K43" s="15"/>
      <c r="L43" s="16"/>
      <c r="M43" s="17"/>
      <c r="N43" s="17"/>
      <c r="O43" s="17"/>
      <c r="P43" s="18"/>
      <c r="Q43" s="19">
        <v>13</v>
      </c>
      <c r="R43" s="18" t="s">
        <v>13</v>
      </c>
      <c r="S43" s="18">
        <v>0</v>
      </c>
      <c r="T43" s="18" t="s">
        <v>14</v>
      </c>
      <c r="U43" s="20">
        <v>19</v>
      </c>
      <c r="V43" s="18" t="s">
        <v>13</v>
      </c>
      <c r="W43" s="21">
        <v>0</v>
      </c>
      <c r="X43" s="22"/>
      <c r="Y43" s="106" t="s">
        <v>3090</v>
      </c>
      <c r="Z43" s="47">
        <v>299</v>
      </c>
    </row>
    <row r="44" spans="1:26" ht="18" customHeight="1">
      <c r="A44" s="44">
        <f>VLOOKUP(Z44,貼付け!A:C,2,0)</f>
        <v>2036</v>
      </c>
      <c r="B44" s="10" t="s">
        <v>2278</v>
      </c>
      <c r="C44" s="10" t="s">
        <v>865</v>
      </c>
      <c r="D44" s="10" t="s">
        <v>106</v>
      </c>
      <c r="E44" s="11" t="s">
        <v>2737</v>
      </c>
      <c r="F44" s="11" t="s">
        <v>29</v>
      </c>
      <c r="G44" s="12" t="s">
        <v>12</v>
      </c>
      <c r="H44" s="115" t="s">
        <v>16</v>
      </c>
      <c r="I44" s="12" t="s">
        <v>866</v>
      </c>
      <c r="J44" s="14">
        <v>8</v>
      </c>
      <c r="K44" s="15" t="s">
        <v>13</v>
      </c>
      <c r="L44" s="16">
        <v>0</v>
      </c>
      <c r="M44" s="17" t="s">
        <v>14</v>
      </c>
      <c r="N44" s="17">
        <v>14</v>
      </c>
      <c r="O44" s="17" t="s">
        <v>13</v>
      </c>
      <c r="P44" s="18">
        <v>0</v>
      </c>
      <c r="Q44" s="19"/>
      <c r="R44" s="18"/>
      <c r="S44" s="18"/>
      <c r="T44" s="18"/>
      <c r="U44" s="20"/>
      <c r="V44" s="18"/>
      <c r="W44" s="21"/>
      <c r="X44" s="22"/>
      <c r="Y44" s="106" t="s">
        <v>2738</v>
      </c>
      <c r="Z44" s="47">
        <v>305</v>
      </c>
    </row>
    <row r="45" spans="1:26" ht="18" customHeight="1">
      <c r="A45" s="44">
        <f>VLOOKUP(Z45,貼付け!A:C,2,0)</f>
        <v>1702</v>
      </c>
      <c r="B45" s="10" t="s">
        <v>2361</v>
      </c>
      <c r="C45" s="10" t="s">
        <v>2362</v>
      </c>
      <c r="D45" s="10" t="s">
        <v>326</v>
      </c>
      <c r="E45" s="11" t="s">
        <v>2363</v>
      </c>
      <c r="F45" s="11" t="s">
        <v>20</v>
      </c>
      <c r="G45" s="12" t="s">
        <v>15</v>
      </c>
      <c r="H45" s="114" t="s">
        <v>17</v>
      </c>
      <c r="I45" s="12" t="s">
        <v>2364</v>
      </c>
      <c r="J45" s="14">
        <v>9</v>
      </c>
      <c r="K45" s="15" t="s">
        <v>13</v>
      </c>
      <c r="L45" s="16">
        <v>0</v>
      </c>
      <c r="M45" s="17" t="s">
        <v>14</v>
      </c>
      <c r="N45" s="17">
        <v>12</v>
      </c>
      <c r="O45" s="17" t="s">
        <v>13</v>
      </c>
      <c r="P45" s="18">
        <v>0</v>
      </c>
      <c r="Q45" s="19">
        <v>12</v>
      </c>
      <c r="R45" s="18" t="s">
        <v>13</v>
      </c>
      <c r="S45" s="18">
        <v>0</v>
      </c>
      <c r="T45" s="18" t="s">
        <v>14</v>
      </c>
      <c r="U45" s="20">
        <v>17</v>
      </c>
      <c r="V45" s="18" t="s">
        <v>13</v>
      </c>
      <c r="W45" s="21">
        <v>0</v>
      </c>
      <c r="X45" s="22" t="s">
        <v>2360</v>
      </c>
      <c r="Y45" s="106" t="s">
        <v>16</v>
      </c>
      <c r="Z45" s="47">
        <v>25</v>
      </c>
    </row>
    <row r="46" spans="1:26" ht="18" customHeight="1">
      <c r="A46" s="44">
        <f>VLOOKUP(Z46,貼付け!A:C,2,0)</f>
        <v>356</v>
      </c>
      <c r="B46" s="10" t="s">
        <v>425</v>
      </c>
      <c r="C46" s="10" t="s">
        <v>426</v>
      </c>
      <c r="D46" s="10" t="s">
        <v>326</v>
      </c>
      <c r="E46" s="11" t="s">
        <v>427</v>
      </c>
      <c r="F46" s="11" t="s">
        <v>39</v>
      </c>
      <c r="G46" s="12" t="s">
        <v>12</v>
      </c>
      <c r="H46" s="114" t="s">
        <v>16</v>
      </c>
      <c r="I46" s="12" t="s">
        <v>428</v>
      </c>
      <c r="J46" s="14">
        <v>8</v>
      </c>
      <c r="K46" s="15" t="s">
        <v>13</v>
      </c>
      <c r="L46" s="16">
        <v>0</v>
      </c>
      <c r="M46" s="17" t="s">
        <v>14</v>
      </c>
      <c r="N46" s="17">
        <v>12</v>
      </c>
      <c r="O46" s="17" t="s">
        <v>13</v>
      </c>
      <c r="P46" s="18">
        <v>0</v>
      </c>
      <c r="Q46" s="19">
        <v>12</v>
      </c>
      <c r="R46" s="18" t="s">
        <v>13</v>
      </c>
      <c r="S46" s="18">
        <v>0</v>
      </c>
      <c r="T46" s="18" t="s">
        <v>14</v>
      </c>
      <c r="U46" s="20">
        <v>14</v>
      </c>
      <c r="V46" s="18" t="s">
        <v>13</v>
      </c>
      <c r="W46" s="21">
        <v>0</v>
      </c>
      <c r="X46" s="22" t="s">
        <v>575</v>
      </c>
      <c r="Y46" s="106" t="s">
        <v>714</v>
      </c>
      <c r="Z46" s="47">
        <v>245</v>
      </c>
    </row>
    <row r="47" spans="1:26" ht="18" customHeight="1">
      <c r="A47" s="44">
        <f>VLOOKUP(Z47,貼付け!A:C,2,0)</f>
        <v>797</v>
      </c>
      <c r="B47" s="10" t="s">
        <v>324</v>
      </c>
      <c r="C47" s="10" t="s">
        <v>325</v>
      </c>
      <c r="D47" s="10" t="s">
        <v>326</v>
      </c>
      <c r="E47" s="11" t="s">
        <v>327</v>
      </c>
      <c r="F47" s="11" t="s">
        <v>29</v>
      </c>
      <c r="G47" s="12" t="s">
        <v>12</v>
      </c>
      <c r="H47" s="114" t="s">
        <v>16</v>
      </c>
      <c r="I47" s="12" t="s">
        <v>328</v>
      </c>
      <c r="J47" s="14">
        <v>9</v>
      </c>
      <c r="K47" s="15" t="s">
        <v>13</v>
      </c>
      <c r="L47" s="16">
        <v>30</v>
      </c>
      <c r="M47" s="17" t="s">
        <v>14</v>
      </c>
      <c r="N47" s="17">
        <v>11</v>
      </c>
      <c r="O47" s="17" t="s">
        <v>13</v>
      </c>
      <c r="P47" s="18">
        <v>0</v>
      </c>
      <c r="Q47" s="19"/>
      <c r="R47" s="18"/>
      <c r="S47" s="18"/>
      <c r="T47" s="18"/>
      <c r="U47" s="20"/>
      <c r="V47" s="18"/>
      <c r="W47" s="21"/>
      <c r="X47" s="22"/>
      <c r="Y47" s="106" t="s">
        <v>2937</v>
      </c>
      <c r="Z47" s="47">
        <v>270</v>
      </c>
    </row>
    <row r="48" spans="1:26" ht="18" customHeight="1">
      <c r="A48" s="44">
        <f>VLOOKUP(Z48,貼付け!A:C,2,0)</f>
        <v>1676</v>
      </c>
      <c r="B48" s="10" t="s">
        <v>473</v>
      </c>
      <c r="C48" s="10" t="s">
        <v>734</v>
      </c>
      <c r="D48" s="10" t="s">
        <v>326</v>
      </c>
      <c r="E48" s="11" t="s">
        <v>1106</v>
      </c>
      <c r="F48" s="11" t="s">
        <v>20</v>
      </c>
      <c r="G48" s="12" t="s">
        <v>15</v>
      </c>
      <c r="H48" s="114" t="s">
        <v>17</v>
      </c>
      <c r="I48" s="12" t="s">
        <v>735</v>
      </c>
      <c r="J48" s="14">
        <v>7</v>
      </c>
      <c r="K48" s="15" t="s">
        <v>13</v>
      </c>
      <c r="L48" s="16">
        <v>30</v>
      </c>
      <c r="M48" s="17" t="s">
        <v>14</v>
      </c>
      <c r="N48" s="17">
        <v>13</v>
      </c>
      <c r="O48" s="17" t="s">
        <v>13</v>
      </c>
      <c r="P48" s="18">
        <v>30</v>
      </c>
      <c r="Q48" s="19"/>
      <c r="R48" s="18"/>
      <c r="S48" s="18"/>
      <c r="T48" s="18"/>
      <c r="U48" s="20"/>
      <c r="V48" s="18"/>
      <c r="W48" s="21"/>
      <c r="X48" s="22"/>
      <c r="Y48" s="106" t="s">
        <v>2990</v>
      </c>
      <c r="Z48" s="47">
        <v>284</v>
      </c>
    </row>
    <row r="49" spans="1:26" ht="18" customHeight="1">
      <c r="A49" s="44">
        <f>VLOOKUP(Z49,貼付け!A:C,2,0)</f>
        <v>280</v>
      </c>
      <c r="B49" s="10" t="s">
        <v>363</v>
      </c>
      <c r="C49" s="10" t="s">
        <v>364</v>
      </c>
      <c r="D49" s="10" t="s">
        <v>136</v>
      </c>
      <c r="E49" s="11" t="s">
        <v>365</v>
      </c>
      <c r="F49" s="11" t="s">
        <v>29</v>
      </c>
      <c r="G49" s="12" t="s">
        <v>12</v>
      </c>
      <c r="H49" s="114" t="s">
        <v>16</v>
      </c>
      <c r="I49" s="12" t="s">
        <v>366</v>
      </c>
      <c r="J49" s="14"/>
      <c r="K49" s="15"/>
      <c r="L49" s="16"/>
      <c r="M49" s="17"/>
      <c r="N49" s="17"/>
      <c r="O49" s="17"/>
      <c r="P49" s="18"/>
      <c r="Q49" s="19">
        <v>20</v>
      </c>
      <c r="R49" s="18" t="s">
        <v>13</v>
      </c>
      <c r="S49" s="18">
        <v>0</v>
      </c>
      <c r="T49" s="18" t="s">
        <v>14</v>
      </c>
      <c r="U49" s="20">
        <v>21</v>
      </c>
      <c r="V49" s="18" t="s">
        <v>13</v>
      </c>
      <c r="W49" s="21">
        <v>0</v>
      </c>
      <c r="X49" s="22"/>
      <c r="Y49" s="106" t="s">
        <v>16</v>
      </c>
      <c r="Z49" s="47">
        <v>5</v>
      </c>
    </row>
    <row r="50" spans="1:26" ht="18" customHeight="1">
      <c r="A50" s="44">
        <f>VLOOKUP(Z50,貼付け!A:C,2,0)</f>
        <v>1942</v>
      </c>
      <c r="B50" s="10" t="s">
        <v>382</v>
      </c>
      <c r="C50" s="10" t="s">
        <v>383</v>
      </c>
      <c r="D50" s="10" t="s">
        <v>136</v>
      </c>
      <c r="E50" s="11" t="s">
        <v>2670</v>
      </c>
      <c r="F50" s="11" t="s">
        <v>29</v>
      </c>
      <c r="G50" s="12" t="s">
        <v>12</v>
      </c>
      <c r="H50" s="114" t="s">
        <v>16</v>
      </c>
      <c r="I50" s="111" t="s">
        <v>1032</v>
      </c>
      <c r="J50" s="14">
        <v>8</v>
      </c>
      <c r="K50" s="15" t="s">
        <v>13</v>
      </c>
      <c r="L50" s="16">
        <v>0</v>
      </c>
      <c r="M50" s="17" t="s">
        <v>14</v>
      </c>
      <c r="N50" s="17">
        <v>14</v>
      </c>
      <c r="O50" s="17" t="s">
        <v>13</v>
      </c>
      <c r="P50" s="18">
        <v>0</v>
      </c>
      <c r="Q50" s="19"/>
      <c r="R50" s="18"/>
      <c r="S50" s="18"/>
      <c r="T50" s="18"/>
      <c r="U50" s="20"/>
      <c r="V50" s="18"/>
      <c r="W50" s="21"/>
      <c r="X50" s="22" t="s">
        <v>715</v>
      </c>
      <c r="Y50" s="106" t="s">
        <v>2540</v>
      </c>
      <c r="Z50" s="47">
        <v>202</v>
      </c>
    </row>
    <row r="51" spans="1:26" ht="18" customHeight="1">
      <c r="A51" s="44">
        <f>VLOOKUP(Z51,貼付け!A:C,2,0)</f>
        <v>279</v>
      </c>
      <c r="B51" s="10" t="s">
        <v>1034</v>
      </c>
      <c r="C51" s="10" t="s">
        <v>423</v>
      </c>
      <c r="D51" s="10" t="s">
        <v>136</v>
      </c>
      <c r="E51" s="11" t="s">
        <v>2567</v>
      </c>
      <c r="F51" s="11" t="s">
        <v>20</v>
      </c>
      <c r="G51" s="12" t="s">
        <v>15</v>
      </c>
      <c r="H51" s="114" t="s">
        <v>17</v>
      </c>
      <c r="I51" s="12" t="s">
        <v>736</v>
      </c>
      <c r="J51" s="14"/>
      <c r="K51" s="15"/>
      <c r="L51" s="16"/>
      <c r="M51" s="17"/>
      <c r="N51" s="17"/>
      <c r="O51" s="17"/>
      <c r="P51" s="18"/>
      <c r="Q51" s="19">
        <v>16</v>
      </c>
      <c r="R51" s="18" t="s">
        <v>13</v>
      </c>
      <c r="S51" s="18">
        <v>0</v>
      </c>
      <c r="T51" s="18" t="s">
        <v>14</v>
      </c>
      <c r="U51" s="20">
        <v>17</v>
      </c>
      <c r="V51" s="18" t="s">
        <v>13</v>
      </c>
      <c r="W51" s="21">
        <v>0</v>
      </c>
      <c r="X51" s="22"/>
      <c r="Y51" s="106" t="s">
        <v>16</v>
      </c>
      <c r="Z51" s="47">
        <v>227</v>
      </c>
    </row>
    <row r="52" spans="1:26" ht="18" customHeight="1">
      <c r="A52" s="44">
        <f>VLOOKUP(Z52,貼付け!A:C,2,0)</f>
        <v>2698</v>
      </c>
      <c r="B52" s="10" t="s">
        <v>424</v>
      </c>
      <c r="C52" s="10" t="s">
        <v>423</v>
      </c>
      <c r="D52" s="10" t="s">
        <v>136</v>
      </c>
      <c r="E52" s="11" t="s">
        <v>2568</v>
      </c>
      <c r="F52" s="11" t="s">
        <v>20</v>
      </c>
      <c r="G52" s="12" t="s">
        <v>15</v>
      </c>
      <c r="H52" s="114" t="s">
        <v>17</v>
      </c>
      <c r="I52" s="12" t="s">
        <v>577</v>
      </c>
      <c r="J52" s="14"/>
      <c r="K52" s="15"/>
      <c r="L52" s="16"/>
      <c r="M52" s="17"/>
      <c r="N52" s="17"/>
      <c r="O52" s="17"/>
      <c r="P52" s="18"/>
      <c r="Q52" s="19">
        <v>13</v>
      </c>
      <c r="R52" s="18" t="s">
        <v>13</v>
      </c>
      <c r="S52" s="18">
        <v>0</v>
      </c>
      <c r="T52" s="18" t="s">
        <v>14</v>
      </c>
      <c r="U52" s="20">
        <v>19</v>
      </c>
      <c r="V52" s="18" t="s">
        <v>13</v>
      </c>
      <c r="W52" s="21">
        <v>0</v>
      </c>
      <c r="X52" s="22"/>
      <c r="Y52" s="106" t="s">
        <v>16</v>
      </c>
      <c r="Z52" s="47">
        <v>228</v>
      </c>
    </row>
    <row r="53" spans="1:26" ht="18" customHeight="1">
      <c r="A53" s="44">
        <f>VLOOKUP(Z53,貼付け!A:C,2,0)</f>
        <v>3026</v>
      </c>
      <c r="B53" s="10" t="s">
        <v>2787</v>
      </c>
      <c r="C53" s="10" t="s">
        <v>655</v>
      </c>
      <c r="D53" s="10" t="s">
        <v>656</v>
      </c>
      <c r="E53" s="11" t="s">
        <v>2788</v>
      </c>
      <c r="F53" s="11" t="s">
        <v>20</v>
      </c>
      <c r="G53" s="12" t="s">
        <v>12</v>
      </c>
      <c r="H53" s="114" t="s">
        <v>16</v>
      </c>
      <c r="I53" s="12" t="s">
        <v>2225</v>
      </c>
      <c r="J53" s="14">
        <v>9</v>
      </c>
      <c r="K53" s="15" t="s">
        <v>13</v>
      </c>
      <c r="L53" s="16">
        <v>0</v>
      </c>
      <c r="M53" s="17" t="s">
        <v>14</v>
      </c>
      <c r="N53" s="17">
        <v>12</v>
      </c>
      <c r="O53" s="17" t="s">
        <v>13</v>
      </c>
      <c r="P53" s="18">
        <v>0</v>
      </c>
      <c r="Q53" s="19">
        <v>12</v>
      </c>
      <c r="R53" s="18" t="s">
        <v>13</v>
      </c>
      <c r="S53" s="18">
        <v>0</v>
      </c>
      <c r="T53" s="18" t="s">
        <v>14</v>
      </c>
      <c r="U53" s="20">
        <v>17</v>
      </c>
      <c r="V53" s="18" t="s">
        <v>13</v>
      </c>
      <c r="W53" s="21">
        <v>0</v>
      </c>
      <c r="X53" s="22"/>
      <c r="Y53" s="106" t="s">
        <v>2789</v>
      </c>
      <c r="Z53" s="47">
        <v>328</v>
      </c>
    </row>
    <row r="54" spans="1:26" ht="18" customHeight="1">
      <c r="A54" s="44">
        <f>VLOOKUP(Z54,貼付け!A:C,2,0)</f>
        <v>322</v>
      </c>
      <c r="B54" s="10" t="s">
        <v>62</v>
      </c>
      <c r="C54" s="10" t="s">
        <v>63</v>
      </c>
      <c r="D54" s="10" t="s">
        <v>64</v>
      </c>
      <c r="E54" s="11" t="s">
        <v>65</v>
      </c>
      <c r="F54" s="11" t="s">
        <v>20</v>
      </c>
      <c r="G54" s="12" t="s">
        <v>12</v>
      </c>
      <c r="H54" s="114" t="s">
        <v>16</v>
      </c>
      <c r="I54" s="12" t="s">
        <v>66</v>
      </c>
      <c r="J54" s="14">
        <v>6</v>
      </c>
      <c r="K54" s="15" t="s">
        <v>13</v>
      </c>
      <c r="L54" s="16">
        <v>0</v>
      </c>
      <c r="M54" s="17" t="s">
        <v>14</v>
      </c>
      <c r="N54" s="17">
        <v>12</v>
      </c>
      <c r="O54" s="17" t="s">
        <v>13</v>
      </c>
      <c r="P54" s="18">
        <v>0</v>
      </c>
      <c r="Q54" s="19"/>
      <c r="R54" s="18"/>
      <c r="S54" s="18"/>
      <c r="T54" s="18"/>
      <c r="U54" s="20"/>
      <c r="V54" s="18"/>
      <c r="W54" s="21"/>
      <c r="X54" s="22"/>
      <c r="Y54" s="106" t="s">
        <v>16</v>
      </c>
      <c r="Z54" s="47">
        <v>16</v>
      </c>
    </row>
    <row r="55" spans="1:26" ht="18" customHeight="1">
      <c r="A55" s="44">
        <f>VLOOKUP(Z55,貼付け!A:C,2,0)</f>
        <v>327</v>
      </c>
      <c r="B55" s="10" t="s">
        <v>2385</v>
      </c>
      <c r="C55" s="10" t="s">
        <v>716</v>
      </c>
      <c r="D55" s="10" t="s">
        <v>64</v>
      </c>
      <c r="E55" s="11" t="s">
        <v>737</v>
      </c>
      <c r="F55" s="11" t="s">
        <v>20</v>
      </c>
      <c r="G55" s="12" t="s">
        <v>12</v>
      </c>
      <c r="H55" s="114" t="s">
        <v>16</v>
      </c>
      <c r="I55" s="12" t="s">
        <v>2386</v>
      </c>
      <c r="J55" s="14">
        <v>9</v>
      </c>
      <c r="K55" s="15" t="s">
        <v>13</v>
      </c>
      <c r="L55" s="16">
        <v>0</v>
      </c>
      <c r="M55" s="17" t="s">
        <v>14</v>
      </c>
      <c r="N55" s="17">
        <v>12</v>
      </c>
      <c r="O55" s="17" t="s">
        <v>13</v>
      </c>
      <c r="P55" s="18">
        <v>0</v>
      </c>
      <c r="Q55" s="19">
        <v>13</v>
      </c>
      <c r="R55" s="18" t="s">
        <v>13</v>
      </c>
      <c r="S55" s="18">
        <v>0</v>
      </c>
      <c r="T55" s="18" t="s">
        <v>14</v>
      </c>
      <c r="U55" s="20">
        <v>16</v>
      </c>
      <c r="V55" s="18" t="s">
        <v>13</v>
      </c>
      <c r="W55" s="21">
        <v>0</v>
      </c>
      <c r="X55" s="22"/>
      <c r="Y55" s="106" t="s">
        <v>2387</v>
      </c>
      <c r="Z55" s="47">
        <v>54</v>
      </c>
    </row>
    <row r="56" spans="1:26" ht="18" customHeight="1">
      <c r="A56" s="44">
        <f>VLOOKUP(Z56,貼付け!A:C,2,0)</f>
        <v>2843</v>
      </c>
      <c r="B56" s="10" t="s">
        <v>1035</v>
      </c>
      <c r="C56" s="10" t="s">
        <v>1036</v>
      </c>
      <c r="D56" s="10" t="s">
        <v>64</v>
      </c>
      <c r="E56" s="11" t="s">
        <v>2695</v>
      </c>
      <c r="F56" s="11" t="s">
        <v>39</v>
      </c>
      <c r="G56" s="12" t="s">
        <v>12</v>
      </c>
      <c r="H56" s="114" t="s">
        <v>16</v>
      </c>
      <c r="I56" s="12" t="s">
        <v>1037</v>
      </c>
      <c r="J56" s="14"/>
      <c r="K56" s="15"/>
      <c r="L56" s="16"/>
      <c r="M56" s="17"/>
      <c r="N56" s="17"/>
      <c r="O56" s="17"/>
      <c r="P56" s="18"/>
      <c r="Q56" s="19">
        <v>13</v>
      </c>
      <c r="R56" s="18" t="s">
        <v>13</v>
      </c>
      <c r="S56" s="18">
        <v>0</v>
      </c>
      <c r="T56" s="18" t="s">
        <v>14</v>
      </c>
      <c r="U56" s="20">
        <v>19</v>
      </c>
      <c r="V56" s="18" t="s">
        <v>13</v>
      </c>
      <c r="W56" s="21">
        <v>0</v>
      </c>
      <c r="X56" s="22" t="s">
        <v>1108</v>
      </c>
      <c r="Y56" s="106" t="s">
        <v>2696</v>
      </c>
      <c r="Z56" s="47">
        <v>58</v>
      </c>
    </row>
    <row r="57" spans="1:26" ht="18" customHeight="1">
      <c r="A57" s="44">
        <f>VLOOKUP(Z57,貼付け!A:C,2,0)</f>
        <v>1981</v>
      </c>
      <c r="B57" s="10" t="s">
        <v>320</v>
      </c>
      <c r="C57" s="10" t="s">
        <v>321</v>
      </c>
      <c r="D57" s="10" t="s">
        <v>64</v>
      </c>
      <c r="E57" s="11" t="s">
        <v>322</v>
      </c>
      <c r="F57" s="11" t="s">
        <v>20</v>
      </c>
      <c r="G57" s="12" t="s">
        <v>15</v>
      </c>
      <c r="H57" s="114" t="s">
        <v>17</v>
      </c>
      <c r="I57" s="111" t="s">
        <v>323</v>
      </c>
      <c r="J57" s="14">
        <v>9</v>
      </c>
      <c r="K57" s="15" t="s">
        <v>13</v>
      </c>
      <c r="L57" s="16">
        <v>0</v>
      </c>
      <c r="M57" s="17" t="s">
        <v>14</v>
      </c>
      <c r="N57" s="17">
        <v>12</v>
      </c>
      <c r="O57" s="17" t="s">
        <v>13</v>
      </c>
      <c r="P57" s="18">
        <v>0</v>
      </c>
      <c r="Q57" s="19">
        <v>13</v>
      </c>
      <c r="R57" s="18" t="s">
        <v>13</v>
      </c>
      <c r="S57" s="18">
        <v>0</v>
      </c>
      <c r="T57" s="18" t="s">
        <v>14</v>
      </c>
      <c r="U57" s="20">
        <v>17</v>
      </c>
      <c r="V57" s="18" t="s">
        <v>13</v>
      </c>
      <c r="W57" s="21">
        <v>0</v>
      </c>
      <c r="X57" s="22"/>
      <c r="Y57" s="106" t="s">
        <v>657</v>
      </c>
      <c r="Z57" s="47">
        <v>79</v>
      </c>
    </row>
    <row r="58" spans="1:26" ht="18" customHeight="1">
      <c r="A58" s="44">
        <f>VLOOKUP(Z58,貼付け!A:C,2,0)</f>
        <v>1204</v>
      </c>
      <c r="B58" s="10" t="s">
        <v>480</v>
      </c>
      <c r="C58" s="10" t="s">
        <v>716</v>
      </c>
      <c r="D58" s="10" t="s">
        <v>64</v>
      </c>
      <c r="E58" s="11" t="s">
        <v>2492</v>
      </c>
      <c r="F58" s="11" t="s">
        <v>20</v>
      </c>
      <c r="G58" s="12" t="s">
        <v>1084</v>
      </c>
      <c r="H58" s="115" t="s">
        <v>1120</v>
      </c>
      <c r="I58" s="12" t="s">
        <v>717</v>
      </c>
      <c r="J58" s="14">
        <v>9</v>
      </c>
      <c r="K58" s="15" t="s">
        <v>13</v>
      </c>
      <c r="L58" s="16">
        <v>0</v>
      </c>
      <c r="M58" s="17" t="s">
        <v>14</v>
      </c>
      <c r="N58" s="17">
        <v>12</v>
      </c>
      <c r="O58" s="17" t="s">
        <v>13</v>
      </c>
      <c r="P58" s="18">
        <v>0</v>
      </c>
      <c r="Q58" s="19"/>
      <c r="R58" s="18"/>
      <c r="S58" s="18"/>
      <c r="T58" s="18"/>
      <c r="U58" s="20"/>
      <c r="V58" s="18"/>
      <c r="W58" s="21"/>
      <c r="X58" s="22"/>
      <c r="Y58" s="106" t="s">
        <v>16</v>
      </c>
      <c r="Z58" s="47">
        <v>159</v>
      </c>
    </row>
    <row r="59" spans="1:26" ht="18" customHeight="1">
      <c r="A59" s="44">
        <f>VLOOKUP(Z59,貼付け!A:C,2,0)</f>
        <v>62</v>
      </c>
      <c r="B59" s="10" t="s">
        <v>399</v>
      </c>
      <c r="C59" s="10" t="s">
        <v>400</v>
      </c>
      <c r="D59" s="10" t="s">
        <v>64</v>
      </c>
      <c r="E59" s="11" t="s">
        <v>401</v>
      </c>
      <c r="F59" s="11" t="s">
        <v>78</v>
      </c>
      <c r="G59" s="12" t="s">
        <v>12</v>
      </c>
      <c r="H59" s="114" t="s">
        <v>16</v>
      </c>
      <c r="I59" s="12" t="s">
        <v>402</v>
      </c>
      <c r="J59" s="14">
        <v>9</v>
      </c>
      <c r="K59" s="15" t="s">
        <v>13</v>
      </c>
      <c r="L59" s="16">
        <v>0</v>
      </c>
      <c r="M59" s="17" t="s">
        <v>14</v>
      </c>
      <c r="N59" s="17">
        <v>13</v>
      </c>
      <c r="O59" s="17" t="s">
        <v>13</v>
      </c>
      <c r="P59" s="18">
        <v>0</v>
      </c>
      <c r="Q59" s="19">
        <v>13</v>
      </c>
      <c r="R59" s="18" t="s">
        <v>13</v>
      </c>
      <c r="S59" s="18">
        <v>0</v>
      </c>
      <c r="T59" s="18" t="s">
        <v>14</v>
      </c>
      <c r="U59" s="20">
        <v>17</v>
      </c>
      <c r="V59" s="18" t="s">
        <v>13</v>
      </c>
      <c r="W59" s="21">
        <v>0</v>
      </c>
      <c r="X59" s="22" t="s">
        <v>578</v>
      </c>
      <c r="Y59" s="106" t="s">
        <v>16</v>
      </c>
      <c r="Z59" s="47">
        <v>210</v>
      </c>
    </row>
    <row r="60" spans="1:26" ht="18" customHeight="1">
      <c r="A60" s="44">
        <f>VLOOKUP(Z60,貼付け!A:C,2,0)</f>
        <v>2785</v>
      </c>
      <c r="B60" s="10" t="s">
        <v>1009</v>
      </c>
      <c r="C60" s="10" t="s">
        <v>716</v>
      </c>
      <c r="D60" s="10" t="s">
        <v>64</v>
      </c>
      <c r="E60" s="11" t="s">
        <v>1010</v>
      </c>
      <c r="F60" s="11" t="s">
        <v>20</v>
      </c>
      <c r="G60" s="12" t="s">
        <v>12</v>
      </c>
      <c r="H60" s="114" t="s">
        <v>16</v>
      </c>
      <c r="I60" s="12" t="s">
        <v>1011</v>
      </c>
      <c r="J60" s="14">
        <v>9</v>
      </c>
      <c r="K60" s="15" t="s">
        <v>13</v>
      </c>
      <c r="L60" s="16">
        <v>0</v>
      </c>
      <c r="M60" s="17" t="s">
        <v>14</v>
      </c>
      <c r="N60" s="17">
        <v>15</v>
      </c>
      <c r="O60" s="17" t="s">
        <v>13</v>
      </c>
      <c r="P60" s="18">
        <v>0</v>
      </c>
      <c r="Q60" s="19"/>
      <c r="R60" s="18"/>
      <c r="S60" s="18"/>
      <c r="T60" s="18"/>
      <c r="U60" s="20"/>
      <c r="V60" s="18"/>
      <c r="W60" s="21"/>
      <c r="X60" s="22" t="s">
        <v>2581</v>
      </c>
      <c r="Y60" s="106" t="s">
        <v>2679</v>
      </c>
      <c r="Z60" s="47">
        <v>242</v>
      </c>
    </row>
    <row r="61" spans="1:26" ht="18" customHeight="1">
      <c r="A61" s="44">
        <f>VLOOKUP(Z61,貼付け!A:C,2,0)</f>
        <v>1985</v>
      </c>
      <c r="B61" s="10" t="s">
        <v>486</v>
      </c>
      <c r="C61" s="10" t="s">
        <v>793</v>
      </c>
      <c r="D61" s="10" t="s">
        <v>64</v>
      </c>
      <c r="E61" s="11" t="s">
        <v>794</v>
      </c>
      <c r="F61" s="11" t="s">
        <v>20</v>
      </c>
      <c r="G61" s="12" t="s">
        <v>15</v>
      </c>
      <c r="H61" s="114" t="s">
        <v>17</v>
      </c>
      <c r="I61" s="12" t="s">
        <v>795</v>
      </c>
      <c r="J61" s="14"/>
      <c r="K61" s="15"/>
      <c r="L61" s="16"/>
      <c r="M61" s="17"/>
      <c r="N61" s="17"/>
      <c r="O61" s="17"/>
      <c r="P61" s="18"/>
      <c r="Q61" s="19">
        <v>14</v>
      </c>
      <c r="R61" s="18" t="s">
        <v>13</v>
      </c>
      <c r="S61" s="18">
        <v>0</v>
      </c>
      <c r="T61" s="18" t="s">
        <v>14</v>
      </c>
      <c r="U61" s="20">
        <v>16</v>
      </c>
      <c r="V61" s="18" t="s">
        <v>13</v>
      </c>
      <c r="W61" s="21">
        <v>0</v>
      </c>
      <c r="X61" s="22"/>
      <c r="Y61" s="106" t="s">
        <v>1107</v>
      </c>
      <c r="Z61" s="47">
        <v>283</v>
      </c>
    </row>
    <row r="62" spans="1:26" ht="18" customHeight="1">
      <c r="A62" s="44">
        <f>VLOOKUP(Z62,貼付け!A:C,2,0)</f>
        <v>1032</v>
      </c>
      <c r="B62" s="10" t="s">
        <v>479</v>
      </c>
      <c r="C62" s="10" t="s">
        <v>659</v>
      </c>
      <c r="D62" s="10" t="s">
        <v>195</v>
      </c>
      <c r="E62" s="11" t="s">
        <v>1039</v>
      </c>
      <c r="F62" s="11" t="s">
        <v>20</v>
      </c>
      <c r="G62" s="12" t="s">
        <v>15</v>
      </c>
      <c r="H62" s="114" t="s">
        <v>17</v>
      </c>
      <c r="I62" s="12" t="s">
        <v>660</v>
      </c>
      <c r="J62" s="14">
        <v>9</v>
      </c>
      <c r="K62" s="15" t="s">
        <v>13</v>
      </c>
      <c r="L62" s="16">
        <v>0</v>
      </c>
      <c r="M62" s="17" t="s">
        <v>14</v>
      </c>
      <c r="N62" s="17">
        <v>12</v>
      </c>
      <c r="O62" s="17" t="s">
        <v>13</v>
      </c>
      <c r="P62" s="18">
        <v>0</v>
      </c>
      <c r="Q62" s="19">
        <v>13</v>
      </c>
      <c r="R62" s="18" t="s">
        <v>13</v>
      </c>
      <c r="S62" s="18">
        <v>0</v>
      </c>
      <c r="T62" s="18" t="s">
        <v>14</v>
      </c>
      <c r="U62" s="20">
        <v>17</v>
      </c>
      <c r="V62" s="18" t="s">
        <v>13</v>
      </c>
      <c r="W62" s="21">
        <v>0</v>
      </c>
      <c r="X62" s="22"/>
      <c r="Y62" s="106" t="s">
        <v>16</v>
      </c>
      <c r="Z62" s="47">
        <v>125</v>
      </c>
    </row>
    <row r="63" spans="1:26" ht="18" customHeight="1">
      <c r="A63" s="44">
        <f>VLOOKUP(Z63,貼付け!A:C,2,0)</f>
        <v>675</v>
      </c>
      <c r="B63" s="10" t="s">
        <v>2259</v>
      </c>
      <c r="C63" s="10" t="s">
        <v>314</v>
      </c>
      <c r="D63" s="10" t="s">
        <v>195</v>
      </c>
      <c r="E63" s="11" t="s">
        <v>315</v>
      </c>
      <c r="F63" s="11" t="s">
        <v>20</v>
      </c>
      <c r="G63" s="12" t="s">
        <v>12</v>
      </c>
      <c r="H63" s="114" t="s">
        <v>16</v>
      </c>
      <c r="I63" s="12" t="s">
        <v>316</v>
      </c>
      <c r="J63" s="14"/>
      <c r="K63" s="15"/>
      <c r="L63" s="16"/>
      <c r="M63" s="17"/>
      <c r="N63" s="17"/>
      <c r="O63" s="17"/>
      <c r="P63" s="18"/>
      <c r="Q63" s="19">
        <v>15</v>
      </c>
      <c r="R63" s="18" t="s">
        <v>13</v>
      </c>
      <c r="S63" s="18">
        <v>0</v>
      </c>
      <c r="T63" s="18" t="s">
        <v>14</v>
      </c>
      <c r="U63" s="20">
        <v>19</v>
      </c>
      <c r="V63" s="18" t="s">
        <v>13</v>
      </c>
      <c r="W63" s="21">
        <v>0</v>
      </c>
      <c r="X63" s="22"/>
      <c r="Y63" s="106" t="s">
        <v>2710</v>
      </c>
      <c r="Z63" s="47">
        <v>160</v>
      </c>
    </row>
    <row r="64" spans="1:26" ht="18" customHeight="1">
      <c r="A64" s="44">
        <f>VLOOKUP(Z64,貼付け!A:C,2,0)</f>
        <v>139</v>
      </c>
      <c r="B64" s="10" t="s">
        <v>1038</v>
      </c>
      <c r="C64" s="10" t="s">
        <v>194</v>
      </c>
      <c r="D64" s="10" t="s">
        <v>195</v>
      </c>
      <c r="E64" s="11" t="s">
        <v>196</v>
      </c>
      <c r="F64" s="11" t="s">
        <v>39</v>
      </c>
      <c r="G64" s="12" t="s">
        <v>15</v>
      </c>
      <c r="H64" s="114" t="s">
        <v>17</v>
      </c>
      <c r="I64" s="12" t="s">
        <v>197</v>
      </c>
      <c r="J64" s="14">
        <v>9</v>
      </c>
      <c r="K64" s="15" t="s">
        <v>13</v>
      </c>
      <c r="L64" s="16">
        <v>0</v>
      </c>
      <c r="M64" s="17" t="s">
        <v>14</v>
      </c>
      <c r="N64" s="17">
        <v>12</v>
      </c>
      <c r="O64" s="17" t="s">
        <v>13</v>
      </c>
      <c r="P64" s="18">
        <v>0</v>
      </c>
      <c r="Q64" s="19">
        <v>12</v>
      </c>
      <c r="R64" s="18" t="s">
        <v>13</v>
      </c>
      <c r="S64" s="18">
        <v>0</v>
      </c>
      <c r="T64" s="18" t="s">
        <v>14</v>
      </c>
      <c r="U64" s="20">
        <v>16</v>
      </c>
      <c r="V64" s="18" t="s">
        <v>13</v>
      </c>
      <c r="W64" s="21">
        <v>0</v>
      </c>
      <c r="X64" s="22" t="s">
        <v>579</v>
      </c>
      <c r="Y64" s="106" t="s">
        <v>16</v>
      </c>
      <c r="Z64" s="47">
        <v>175</v>
      </c>
    </row>
    <row r="65" spans="1:26" ht="18" customHeight="1">
      <c r="A65" s="44">
        <f>VLOOKUP(Z65,貼付け!A:C,2,0)</f>
        <v>1774</v>
      </c>
      <c r="B65" s="10" t="s">
        <v>1109</v>
      </c>
      <c r="C65" s="10" t="s">
        <v>194</v>
      </c>
      <c r="D65" s="10" t="s">
        <v>195</v>
      </c>
      <c r="E65" s="11" t="s">
        <v>1110</v>
      </c>
      <c r="F65" s="11" t="s">
        <v>20</v>
      </c>
      <c r="G65" s="12" t="s">
        <v>15</v>
      </c>
      <c r="H65" s="114" t="s">
        <v>17</v>
      </c>
      <c r="I65" s="12" t="s">
        <v>1111</v>
      </c>
      <c r="J65" s="14">
        <v>8</v>
      </c>
      <c r="K65" s="15" t="s">
        <v>13</v>
      </c>
      <c r="L65" s="16">
        <v>0</v>
      </c>
      <c r="M65" s="17" t="s">
        <v>14</v>
      </c>
      <c r="N65" s="17">
        <v>13</v>
      </c>
      <c r="O65" s="17" t="s">
        <v>13</v>
      </c>
      <c r="P65" s="18">
        <v>0</v>
      </c>
      <c r="Q65" s="19">
        <v>13</v>
      </c>
      <c r="R65" s="18" t="s">
        <v>13</v>
      </c>
      <c r="S65" s="18">
        <v>0</v>
      </c>
      <c r="T65" s="18" t="s">
        <v>14</v>
      </c>
      <c r="U65" s="20">
        <v>17</v>
      </c>
      <c r="V65" s="18" t="s">
        <v>13</v>
      </c>
      <c r="W65" s="21">
        <v>0</v>
      </c>
      <c r="X65" s="22" t="s">
        <v>1112</v>
      </c>
      <c r="Y65" s="106" t="s">
        <v>2991</v>
      </c>
      <c r="Z65" s="47">
        <v>271</v>
      </c>
    </row>
    <row r="66" spans="1:26" ht="18" customHeight="1">
      <c r="A66" s="44">
        <f>VLOOKUP(Z66,貼付け!A:C,2,0)</f>
        <v>1131</v>
      </c>
      <c r="B66" s="10" t="s">
        <v>444</v>
      </c>
      <c r="C66" s="10" t="s">
        <v>445</v>
      </c>
      <c r="D66" s="10" t="s">
        <v>195</v>
      </c>
      <c r="E66" s="11" t="s">
        <v>2938</v>
      </c>
      <c r="F66" s="11" t="s">
        <v>20</v>
      </c>
      <c r="G66" s="12" t="s">
        <v>12</v>
      </c>
      <c r="H66" s="114" t="s">
        <v>16</v>
      </c>
      <c r="I66" s="12" t="s">
        <v>658</v>
      </c>
      <c r="J66" s="14">
        <v>8</v>
      </c>
      <c r="K66" s="15" t="s">
        <v>13</v>
      </c>
      <c r="L66" s="16">
        <v>0</v>
      </c>
      <c r="M66" s="17" t="s">
        <v>14</v>
      </c>
      <c r="N66" s="17">
        <v>9</v>
      </c>
      <c r="O66" s="17" t="s">
        <v>13</v>
      </c>
      <c r="P66" s="18">
        <v>0</v>
      </c>
      <c r="Q66" s="19"/>
      <c r="R66" s="18"/>
      <c r="S66" s="18"/>
      <c r="T66" s="18"/>
      <c r="U66" s="20"/>
      <c r="V66" s="18"/>
      <c r="W66" s="21"/>
      <c r="X66" s="22" t="s">
        <v>2939</v>
      </c>
      <c r="Y66" s="106" t="s">
        <v>2940</v>
      </c>
      <c r="Z66" s="47">
        <v>346</v>
      </c>
    </row>
    <row r="67" spans="1:26" ht="18" customHeight="1">
      <c r="A67" s="44">
        <f>VLOOKUP(Z67,貼付け!A:C,2,0)</f>
        <v>690</v>
      </c>
      <c r="B67" s="10" t="s">
        <v>71</v>
      </c>
      <c r="C67" s="10" t="s">
        <v>72</v>
      </c>
      <c r="D67" s="10" t="s">
        <v>73</v>
      </c>
      <c r="E67" s="11" t="s">
        <v>1040</v>
      </c>
      <c r="F67" s="11" t="s">
        <v>29</v>
      </c>
      <c r="G67" s="12" t="s">
        <v>15</v>
      </c>
      <c r="H67" s="114" t="s">
        <v>17</v>
      </c>
      <c r="I67" s="12" t="s">
        <v>74</v>
      </c>
      <c r="J67" s="14">
        <v>9</v>
      </c>
      <c r="K67" s="15" t="s">
        <v>13</v>
      </c>
      <c r="L67" s="16">
        <v>0</v>
      </c>
      <c r="M67" s="17" t="s">
        <v>14</v>
      </c>
      <c r="N67" s="17">
        <v>13</v>
      </c>
      <c r="O67" s="17" t="s">
        <v>13</v>
      </c>
      <c r="P67" s="18">
        <v>0</v>
      </c>
      <c r="Q67" s="19">
        <v>13</v>
      </c>
      <c r="R67" s="18" t="s">
        <v>13</v>
      </c>
      <c r="S67" s="18">
        <v>0</v>
      </c>
      <c r="T67" s="18" t="s">
        <v>14</v>
      </c>
      <c r="U67" s="20">
        <v>15</v>
      </c>
      <c r="V67" s="18" t="s">
        <v>13</v>
      </c>
      <c r="W67" s="21">
        <v>0</v>
      </c>
      <c r="X67" s="22" t="s">
        <v>584</v>
      </c>
      <c r="Y67" s="106" t="s">
        <v>2629</v>
      </c>
      <c r="Z67" s="47">
        <v>3</v>
      </c>
    </row>
    <row r="68" spans="1:26" ht="18" customHeight="1">
      <c r="A68" s="44">
        <f>VLOOKUP(Z68,貼付け!A:C,2,0)</f>
        <v>684</v>
      </c>
      <c r="B68" s="10" t="s">
        <v>489</v>
      </c>
      <c r="C68" s="10" t="s">
        <v>661</v>
      </c>
      <c r="D68" s="10" t="s">
        <v>73</v>
      </c>
      <c r="E68" s="11" t="s">
        <v>2349</v>
      </c>
      <c r="F68" s="11" t="s">
        <v>29</v>
      </c>
      <c r="G68" s="12" t="s">
        <v>12</v>
      </c>
      <c r="H68" s="114" t="s">
        <v>16</v>
      </c>
      <c r="I68" s="12" t="s">
        <v>662</v>
      </c>
      <c r="J68" s="14">
        <v>11</v>
      </c>
      <c r="K68" s="15" t="s">
        <v>13</v>
      </c>
      <c r="L68" s="16">
        <v>0</v>
      </c>
      <c r="M68" s="17" t="s">
        <v>14</v>
      </c>
      <c r="N68" s="17">
        <v>17</v>
      </c>
      <c r="O68" s="17" t="s">
        <v>13</v>
      </c>
      <c r="P68" s="18">
        <v>0</v>
      </c>
      <c r="Q68" s="19"/>
      <c r="R68" s="18"/>
      <c r="S68" s="18"/>
      <c r="T68" s="18"/>
      <c r="U68" s="20"/>
      <c r="V68" s="18"/>
      <c r="W68" s="21"/>
      <c r="X68" s="22"/>
      <c r="Y68" s="106" t="s">
        <v>2634</v>
      </c>
      <c r="Z68" s="47">
        <v>14</v>
      </c>
    </row>
    <row r="69" spans="1:26" ht="18" customHeight="1">
      <c r="A69" s="44">
        <f>VLOOKUP(Z69,貼付け!A:C,2,0)</f>
        <v>1285</v>
      </c>
      <c r="B69" s="10" t="s">
        <v>477</v>
      </c>
      <c r="C69" s="10" t="s">
        <v>661</v>
      </c>
      <c r="D69" s="10" t="s">
        <v>73</v>
      </c>
      <c r="E69" s="11" t="s">
        <v>1113</v>
      </c>
      <c r="F69" s="11" t="s">
        <v>78</v>
      </c>
      <c r="G69" s="12" t="s">
        <v>15</v>
      </c>
      <c r="H69" s="114" t="s">
        <v>17</v>
      </c>
      <c r="I69" s="12" t="s">
        <v>798</v>
      </c>
      <c r="J69" s="14">
        <v>9</v>
      </c>
      <c r="K69" s="15" t="s">
        <v>13</v>
      </c>
      <c r="L69" s="16">
        <v>0</v>
      </c>
      <c r="M69" s="17" t="s">
        <v>14</v>
      </c>
      <c r="N69" s="17">
        <v>12</v>
      </c>
      <c r="O69" s="17" t="s">
        <v>13</v>
      </c>
      <c r="P69" s="18">
        <v>0</v>
      </c>
      <c r="Q69" s="19">
        <v>13</v>
      </c>
      <c r="R69" s="18" t="s">
        <v>13</v>
      </c>
      <c r="S69" s="18">
        <v>0</v>
      </c>
      <c r="T69" s="18" t="s">
        <v>14</v>
      </c>
      <c r="U69" s="20">
        <v>16</v>
      </c>
      <c r="V69" s="18" t="s">
        <v>13</v>
      </c>
      <c r="W69" s="21">
        <v>0</v>
      </c>
      <c r="X69" s="22" t="s">
        <v>2992</v>
      </c>
      <c r="Y69" s="106" t="s">
        <v>16</v>
      </c>
      <c r="Z69" s="47">
        <v>46</v>
      </c>
    </row>
    <row r="70" spans="1:26" ht="18" customHeight="1">
      <c r="A70" s="44">
        <f>VLOOKUP(Z70,貼付け!A:C,2,0)</f>
        <v>2826</v>
      </c>
      <c r="B70" s="10" t="s">
        <v>560</v>
      </c>
      <c r="C70" s="10" t="s">
        <v>129</v>
      </c>
      <c r="D70" s="10" t="s">
        <v>73</v>
      </c>
      <c r="E70" s="11" t="s">
        <v>2408</v>
      </c>
      <c r="F70" s="11" t="s">
        <v>20</v>
      </c>
      <c r="G70" s="12" t="s">
        <v>12</v>
      </c>
      <c r="H70" s="114" t="s">
        <v>16</v>
      </c>
      <c r="I70" s="12" t="s">
        <v>985</v>
      </c>
      <c r="J70" s="14">
        <v>9</v>
      </c>
      <c r="K70" s="15" t="s">
        <v>13</v>
      </c>
      <c r="L70" s="16">
        <v>0</v>
      </c>
      <c r="M70" s="17" t="s">
        <v>14</v>
      </c>
      <c r="N70" s="17">
        <v>15</v>
      </c>
      <c r="O70" s="17" t="s">
        <v>13</v>
      </c>
      <c r="P70" s="18">
        <v>0</v>
      </c>
      <c r="Q70" s="19"/>
      <c r="R70" s="18"/>
      <c r="S70" s="18"/>
      <c r="T70" s="18"/>
      <c r="U70" s="20"/>
      <c r="V70" s="18"/>
      <c r="W70" s="21"/>
      <c r="X70" s="22" t="s">
        <v>2644</v>
      </c>
      <c r="Y70" s="106" t="s">
        <v>2942</v>
      </c>
      <c r="Z70" s="47">
        <v>75</v>
      </c>
    </row>
    <row r="71" spans="1:26" ht="18" customHeight="1">
      <c r="A71" s="44">
        <f>VLOOKUP(Z71,貼付け!A:C,2,0)</f>
        <v>1320</v>
      </c>
      <c r="B71" s="10" t="s">
        <v>2270</v>
      </c>
      <c r="C71" s="10" t="s">
        <v>796</v>
      </c>
      <c r="D71" s="10" t="s">
        <v>73</v>
      </c>
      <c r="E71" s="11" t="s">
        <v>3091</v>
      </c>
      <c r="F71" s="11" t="s">
        <v>20</v>
      </c>
      <c r="G71" s="12" t="s">
        <v>15</v>
      </c>
      <c r="H71" s="114" t="s">
        <v>17</v>
      </c>
      <c r="I71" s="12" t="s">
        <v>797</v>
      </c>
      <c r="J71" s="14"/>
      <c r="K71" s="15"/>
      <c r="L71" s="16"/>
      <c r="M71" s="17"/>
      <c r="N71" s="17"/>
      <c r="O71" s="17"/>
      <c r="P71" s="18"/>
      <c r="Q71" s="19">
        <v>14</v>
      </c>
      <c r="R71" s="18" t="s">
        <v>13</v>
      </c>
      <c r="S71" s="18">
        <v>0</v>
      </c>
      <c r="T71" s="18" t="s">
        <v>14</v>
      </c>
      <c r="U71" s="20">
        <v>16</v>
      </c>
      <c r="V71" s="18" t="s">
        <v>13</v>
      </c>
      <c r="W71" s="21">
        <v>0</v>
      </c>
      <c r="X71" s="22"/>
      <c r="Y71" s="106" t="s">
        <v>16</v>
      </c>
      <c r="Z71" s="47">
        <v>303</v>
      </c>
    </row>
    <row r="72" spans="1:26" ht="18" customHeight="1">
      <c r="A72" s="44">
        <f>VLOOKUP(Z72,貼付け!A:C,2,0)</f>
        <v>2008</v>
      </c>
      <c r="B72" s="10" t="s">
        <v>1087</v>
      </c>
      <c r="C72" s="10" t="s">
        <v>185</v>
      </c>
      <c r="D72" s="10" t="s">
        <v>43</v>
      </c>
      <c r="E72" s="11" t="s">
        <v>2439</v>
      </c>
      <c r="F72" s="11" t="s">
        <v>20</v>
      </c>
      <c r="G72" s="12" t="s">
        <v>12</v>
      </c>
      <c r="H72" s="114" t="s">
        <v>16</v>
      </c>
      <c r="I72" s="12" t="s">
        <v>851</v>
      </c>
      <c r="J72" s="14"/>
      <c r="K72" s="15"/>
      <c r="L72" s="16"/>
      <c r="M72" s="17"/>
      <c r="N72" s="17"/>
      <c r="O72" s="17"/>
      <c r="P72" s="18"/>
      <c r="Q72" s="19">
        <v>14</v>
      </c>
      <c r="R72" s="18" t="s">
        <v>13</v>
      </c>
      <c r="S72" s="18">
        <v>0</v>
      </c>
      <c r="T72" s="18" t="s">
        <v>14</v>
      </c>
      <c r="U72" s="20">
        <v>17</v>
      </c>
      <c r="V72" s="18" t="s">
        <v>13</v>
      </c>
      <c r="W72" s="21">
        <v>0</v>
      </c>
      <c r="X72" s="22" t="s">
        <v>586</v>
      </c>
      <c r="Y72" s="106" t="s">
        <v>2943</v>
      </c>
      <c r="Z72" s="47">
        <v>98</v>
      </c>
    </row>
    <row r="73" spans="1:26" ht="18" customHeight="1">
      <c r="A73" s="44">
        <f>VLOOKUP(Z73,貼付け!A:C,2,0)</f>
        <v>2940</v>
      </c>
      <c r="B73" s="10" t="s">
        <v>2284</v>
      </c>
      <c r="C73" s="10" t="s">
        <v>2484</v>
      </c>
      <c r="D73" s="10" t="s">
        <v>43</v>
      </c>
      <c r="E73" s="11" t="s">
        <v>2485</v>
      </c>
      <c r="F73" s="11" t="s">
        <v>20</v>
      </c>
      <c r="G73" s="12" t="s">
        <v>1084</v>
      </c>
      <c r="H73" s="115" t="s">
        <v>1120</v>
      </c>
      <c r="I73" s="12" t="s">
        <v>2486</v>
      </c>
      <c r="J73" s="14">
        <v>10</v>
      </c>
      <c r="K73" s="15" t="s">
        <v>13</v>
      </c>
      <c r="L73" s="16">
        <v>0</v>
      </c>
      <c r="M73" s="17" t="s">
        <v>14</v>
      </c>
      <c r="N73" s="17">
        <v>12</v>
      </c>
      <c r="O73" s="17" t="s">
        <v>13</v>
      </c>
      <c r="P73" s="18">
        <v>0</v>
      </c>
      <c r="Q73" s="19">
        <v>12</v>
      </c>
      <c r="R73" s="18" t="s">
        <v>13</v>
      </c>
      <c r="S73" s="18">
        <v>0</v>
      </c>
      <c r="T73" s="18" t="s">
        <v>14</v>
      </c>
      <c r="U73" s="20">
        <v>16</v>
      </c>
      <c r="V73" s="18" t="s">
        <v>13</v>
      </c>
      <c r="W73" s="21">
        <v>0</v>
      </c>
      <c r="X73" s="22"/>
      <c r="Y73" s="106" t="s">
        <v>2660</v>
      </c>
      <c r="Z73" s="47">
        <v>149</v>
      </c>
    </row>
    <row r="74" spans="1:26" ht="18" customHeight="1">
      <c r="A74" s="44">
        <f>VLOOKUP(Z74,貼付け!A:C,2,0)</f>
        <v>331</v>
      </c>
      <c r="B74" s="10" t="s">
        <v>41</v>
      </c>
      <c r="C74" s="10" t="s">
        <v>42</v>
      </c>
      <c r="D74" s="10" t="s">
        <v>43</v>
      </c>
      <c r="E74" s="11" t="s">
        <v>44</v>
      </c>
      <c r="F74" s="11" t="s">
        <v>20</v>
      </c>
      <c r="G74" s="12" t="s">
        <v>12</v>
      </c>
      <c r="H74" s="114" t="s">
        <v>16</v>
      </c>
      <c r="I74" s="111" t="s">
        <v>2672</v>
      </c>
      <c r="J74" s="14">
        <v>8</v>
      </c>
      <c r="K74" s="15" t="s">
        <v>13</v>
      </c>
      <c r="L74" s="16">
        <v>30</v>
      </c>
      <c r="M74" s="17" t="s">
        <v>14</v>
      </c>
      <c r="N74" s="17">
        <v>11</v>
      </c>
      <c r="O74" s="17" t="s">
        <v>13</v>
      </c>
      <c r="P74" s="18">
        <v>30</v>
      </c>
      <c r="Q74" s="19">
        <v>14</v>
      </c>
      <c r="R74" s="18" t="s">
        <v>13</v>
      </c>
      <c r="S74" s="18">
        <v>0</v>
      </c>
      <c r="T74" s="18" t="s">
        <v>14</v>
      </c>
      <c r="U74" s="20">
        <v>20</v>
      </c>
      <c r="V74" s="18" t="s">
        <v>13</v>
      </c>
      <c r="W74" s="21">
        <v>0</v>
      </c>
      <c r="X74" s="22" t="s">
        <v>2215</v>
      </c>
      <c r="Y74" s="106" t="s">
        <v>2919</v>
      </c>
      <c r="Z74" s="47">
        <v>212</v>
      </c>
    </row>
    <row r="75" spans="1:26" ht="18" customHeight="1">
      <c r="A75" s="44">
        <f>VLOOKUP(Z75,貼付け!A:C,2,0)</f>
        <v>1488</v>
      </c>
      <c r="B75" s="10" t="s">
        <v>533</v>
      </c>
      <c r="C75" s="10" t="s">
        <v>893</v>
      </c>
      <c r="D75" s="10" t="s">
        <v>43</v>
      </c>
      <c r="E75" s="11" t="s">
        <v>894</v>
      </c>
      <c r="F75" s="11" t="s">
        <v>29</v>
      </c>
      <c r="G75" s="12" t="s">
        <v>15</v>
      </c>
      <c r="H75" s="114" t="s">
        <v>17</v>
      </c>
      <c r="I75" s="12" t="s">
        <v>895</v>
      </c>
      <c r="J75" s="14">
        <v>9</v>
      </c>
      <c r="K75" s="15" t="s">
        <v>13</v>
      </c>
      <c r="L75" s="16">
        <v>0</v>
      </c>
      <c r="M75" s="17" t="s">
        <v>14</v>
      </c>
      <c r="N75" s="17">
        <v>12</v>
      </c>
      <c r="O75" s="17" t="s">
        <v>13</v>
      </c>
      <c r="P75" s="18">
        <v>0</v>
      </c>
      <c r="Q75" s="19">
        <v>12</v>
      </c>
      <c r="R75" s="18" t="s">
        <v>13</v>
      </c>
      <c r="S75" s="18">
        <v>0</v>
      </c>
      <c r="T75" s="18" t="s">
        <v>14</v>
      </c>
      <c r="U75" s="20">
        <v>22</v>
      </c>
      <c r="V75" s="18" t="s">
        <v>13</v>
      </c>
      <c r="W75" s="21">
        <v>0</v>
      </c>
      <c r="X75" s="22"/>
      <c r="Y75" s="106" t="s">
        <v>16</v>
      </c>
      <c r="Z75" s="47">
        <v>282</v>
      </c>
    </row>
    <row r="76" spans="1:26" ht="18" customHeight="1">
      <c r="A76" s="44">
        <f>VLOOKUP(Z76,貼付け!A:C,2,0)</f>
        <v>1762</v>
      </c>
      <c r="B76" s="10" t="s">
        <v>525</v>
      </c>
      <c r="C76" s="10" t="s">
        <v>867</v>
      </c>
      <c r="D76" s="10" t="s">
        <v>43</v>
      </c>
      <c r="E76" s="11" t="s">
        <v>868</v>
      </c>
      <c r="F76" s="11" t="s">
        <v>20</v>
      </c>
      <c r="G76" s="12" t="s">
        <v>12</v>
      </c>
      <c r="H76" s="114" t="s">
        <v>16</v>
      </c>
      <c r="I76" s="12" t="s">
        <v>869</v>
      </c>
      <c r="J76" s="14">
        <v>8</v>
      </c>
      <c r="K76" s="15" t="s">
        <v>13</v>
      </c>
      <c r="L76" s="16">
        <v>0</v>
      </c>
      <c r="M76" s="17" t="s">
        <v>14</v>
      </c>
      <c r="N76" s="17">
        <v>12</v>
      </c>
      <c r="O76" s="17" t="s">
        <v>13</v>
      </c>
      <c r="P76" s="18">
        <v>0</v>
      </c>
      <c r="Q76" s="19">
        <v>12</v>
      </c>
      <c r="R76" s="18" t="s">
        <v>13</v>
      </c>
      <c r="S76" s="18">
        <v>0</v>
      </c>
      <c r="T76" s="18" t="s">
        <v>14</v>
      </c>
      <c r="U76" s="20">
        <v>14</v>
      </c>
      <c r="V76" s="18" t="s">
        <v>13</v>
      </c>
      <c r="W76" s="21">
        <v>0</v>
      </c>
      <c r="X76" s="22" t="s">
        <v>870</v>
      </c>
      <c r="Y76" s="106" t="s">
        <v>2755</v>
      </c>
      <c r="Z76" s="47">
        <v>292</v>
      </c>
    </row>
    <row r="77" spans="1:26" ht="18" customHeight="1">
      <c r="A77" s="44">
        <f>VLOOKUP(Z77,貼付け!A:C,2,0)</f>
        <v>329</v>
      </c>
      <c r="B77" s="10" t="s">
        <v>3076</v>
      </c>
      <c r="C77" s="10" t="s">
        <v>268</v>
      </c>
      <c r="D77" s="10" t="s">
        <v>43</v>
      </c>
      <c r="E77" s="11" t="s">
        <v>3077</v>
      </c>
      <c r="F77" s="11" t="s">
        <v>20</v>
      </c>
      <c r="G77" s="12" t="s">
        <v>12</v>
      </c>
      <c r="H77" s="114" t="s">
        <v>16</v>
      </c>
      <c r="I77" s="12" t="s">
        <v>3078</v>
      </c>
      <c r="J77" s="14">
        <v>8</v>
      </c>
      <c r="K77" s="15" t="s">
        <v>13</v>
      </c>
      <c r="L77" s="16">
        <v>30</v>
      </c>
      <c r="M77" s="17" t="s">
        <v>14</v>
      </c>
      <c r="N77" s="17">
        <v>12</v>
      </c>
      <c r="O77" s="17" t="s">
        <v>13</v>
      </c>
      <c r="P77" s="18">
        <v>0</v>
      </c>
      <c r="Q77" s="19"/>
      <c r="R77" s="18"/>
      <c r="S77" s="18"/>
      <c r="T77" s="18"/>
      <c r="U77" s="20"/>
      <c r="V77" s="18"/>
      <c r="W77" s="21"/>
      <c r="X77" s="22" t="s">
        <v>3079</v>
      </c>
      <c r="Y77" s="106" t="s">
        <v>16</v>
      </c>
      <c r="Z77" s="47">
        <v>340</v>
      </c>
    </row>
    <row r="78" spans="1:26" ht="18" customHeight="1">
      <c r="A78" s="44">
        <f>VLOOKUP(Z78,貼付け!A:C,2,0)</f>
        <v>65</v>
      </c>
      <c r="B78" s="10" t="s">
        <v>198</v>
      </c>
      <c r="C78" s="10" t="s">
        <v>199</v>
      </c>
      <c r="D78" s="10" t="s">
        <v>200</v>
      </c>
      <c r="E78" s="11" t="s">
        <v>2456</v>
      </c>
      <c r="F78" s="11" t="s">
        <v>78</v>
      </c>
      <c r="G78" s="12" t="s">
        <v>12</v>
      </c>
      <c r="H78" s="114" t="s">
        <v>16</v>
      </c>
      <c r="I78" s="12" t="s">
        <v>201</v>
      </c>
      <c r="J78" s="14">
        <v>9</v>
      </c>
      <c r="K78" s="15" t="s">
        <v>13</v>
      </c>
      <c r="L78" s="16">
        <v>0</v>
      </c>
      <c r="M78" s="17" t="s">
        <v>14</v>
      </c>
      <c r="N78" s="17">
        <v>12</v>
      </c>
      <c r="O78" s="17" t="s">
        <v>13</v>
      </c>
      <c r="P78" s="18">
        <v>0</v>
      </c>
      <c r="Q78" s="19">
        <v>12</v>
      </c>
      <c r="R78" s="18" t="s">
        <v>13</v>
      </c>
      <c r="S78" s="18">
        <v>0</v>
      </c>
      <c r="T78" s="18" t="s">
        <v>14</v>
      </c>
      <c r="U78" s="20">
        <v>17</v>
      </c>
      <c r="V78" s="18" t="s">
        <v>13</v>
      </c>
      <c r="W78" s="21">
        <v>0</v>
      </c>
      <c r="X78" s="22" t="s">
        <v>2457</v>
      </c>
      <c r="Y78" s="106" t="s">
        <v>2653</v>
      </c>
      <c r="Z78" s="47">
        <v>113</v>
      </c>
    </row>
    <row r="79" spans="1:26" ht="18" customHeight="1">
      <c r="A79" s="44">
        <f>VLOOKUP(Z79,貼付け!A:C,2,0)</f>
        <v>333</v>
      </c>
      <c r="B79" s="10" t="s">
        <v>2481</v>
      </c>
      <c r="C79" s="10" t="s">
        <v>739</v>
      </c>
      <c r="D79" s="10" t="s">
        <v>200</v>
      </c>
      <c r="E79" s="11" t="s">
        <v>740</v>
      </c>
      <c r="F79" s="11" t="s">
        <v>29</v>
      </c>
      <c r="G79" s="12" t="s">
        <v>12</v>
      </c>
      <c r="H79" s="114" t="s">
        <v>16</v>
      </c>
      <c r="I79" s="12" t="s">
        <v>741</v>
      </c>
      <c r="J79" s="14"/>
      <c r="K79" s="15"/>
      <c r="L79" s="16"/>
      <c r="M79" s="17"/>
      <c r="N79" s="17"/>
      <c r="O79" s="17"/>
      <c r="P79" s="18"/>
      <c r="Q79" s="19">
        <v>15</v>
      </c>
      <c r="R79" s="18" t="s">
        <v>13</v>
      </c>
      <c r="S79" s="18">
        <v>0</v>
      </c>
      <c r="T79" s="18" t="s">
        <v>14</v>
      </c>
      <c r="U79" s="20">
        <v>16</v>
      </c>
      <c r="V79" s="18" t="s">
        <v>13</v>
      </c>
      <c r="W79" s="21">
        <v>0</v>
      </c>
      <c r="X79" s="22" t="s">
        <v>2482</v>
      </c>
      <c r="Y79" s="106" t="s">
        <v>2483</v>
      </c>
      <c r="Z79" s="47">
        <v>148</v>
      </c>
    </row>
    <row r="80" spans="1:26" ht="18" customHeight="1">
      <c r="A80" s="44">
        <f>VLOOKUP(Z80,貼付け!A:C,2,0)</f>
        <v>367</v>
      </c>
      <c r="B80" s="10" t="s">
        <v>1012</v>
      </c>
      <c r="C80" s="10" t="s">
        <v>1013</v>
      </c>
      <c r="D80" s="10" t="s">
        <v>348</v>
      </c>
      <c r="E80" s="11" t="s">
        <v>1014</v>
      </c>
      <c r="F80" s="11" t="s">
        <v>29</v>
      </c>
      <c r="G80" s="12" t="s">
        <v>15</v>
      </c>
      <c r="H80" s="114" t="s">
        <v>17</v>
      </c>
      <c r="I80" s="12" t="s">
        <v>1041</v>
      </c>
      <c r="J80" s="14">
        <v>7</v>
      </c>
      <c r="K80" s="15" t="s">
        <v>13</v>
      </c>
      <c r="L80" s="16">
        <v>30</v>
      </c>
      <c r="M80" s="17" t="s">
        <v>14</v>
      </c>
      <c r="N80" s="17">
        <v>13</v>
      </c>
      <c r="O80" s="17" t="s">
        <v>13</v>
      </c>
      <c r="P80" s="18">
        <v>30</v>
      </c>
      <c r="Q80" s="19"/>
      <c r="R80" s="18"/>
      <c r="S80" s="18"/>
      <c r="T80" s="18"/>
      <c r="U80" s="20"/>
      <c r="V80" s="18"/>
      <c r="W80" s="21"/>
      <c r="X80" s="22"/>
      <c r="Y80" s="106" t="s">
        <v>16</v>
      </c>
      <c r="Z80" s="47">
        <v>27</v>
      </c>
    </row>
    <row r="81" spans="1:26" ht="18" customHeight="1">
      <c r="A81" s="44">
        <f>VLOOKUP(Z81,貼付け!A:C,2,0)</f>
        <v>1946</v>
      </c>
      <c r="B81" s="10" t="s">
        <v>2606</v>
      </c>
      <c r="C81" s="10" t="s">
        <v>347</v>
      </c>
      <c r="D81" s="10" t="s">
        <v>348</v>
      </c>
      <c r="E81" s="11" t="s">
        <v>349</v>
      </c>
      <c r="F81" s="11" t="s">
        <v>169</v>
      </c>
      <c r="G81" s="12" t="s">
        <v>12</v>
      </c>
      <c r="H81" s="114" t="s">
        <v>16</v>
      </c>
      <c r="I81" s="12" t="s">
        <v>350</v>
      </c>
      <c r="J81" s="14">
        <v>9</v>
      </c>
      <c r="K81" s="15" t="s">
        <v>13</v>
      </c>
      <c r="L81" s="16">
        <v>30</v>
      </c>
      <c r="M81" s="17" t="s">
        <v>14</v>
      </c>
      <c r="N81" s="17">
        <v>12</v>
      </c>
      <c r="O81" s="17" t="s">
        <v>13</v>
      </c>
      <c r="P81" s="18">
        <v>0</v>
      </c>
      <c r="Q81" s="19">
        <v>13</v>
      </c>
      <c r="R81" s="18" t="s">
        <v>13</v>
      </c>
      <c r="S81" s="18">
        <v>0</v>
      </c>
      <c r="T81" s="18" t="s">
        <v>14</v>
      </c>
      <c r="U81" s="20">
        <v>16</v>
      </c>
      <c r="V81" s="18" t="s">
        <v>13</v>
      </c>
      <c r="W81" s="21">
        <v>0</v>
      </c>
      <c r="X81" s="22"/>
      <c r="Y81" s="106" t="s">
        <v>2607</v>
      </c>
      <c r="Z81" s="47">
        <v>259</v>
      </c>
    </row>
    <row r="82" spans="1:26" ht="18" customHeight="1">
      <c r="A82" s="44">
        <f>VLOOKUP(Z82,貼付け!A:C,2,0)</f>
        <v>988</v>
      </c>
      <c r="B82" s="10" t="s">
        <v>482</v>
      </c>
      <c r="C82" s="10" t="s">
        <v>663</v>
      </c>
      <c r="D82" s="10" t="s">
        <v>348</v>
      </c>
      <c r="E82" s="11" t="s">
        <v>2612</v>
      </c>
      <c r="F82" s="11" t="s">
        <v>20</v>
      </c>
      <c r="G82" s="12" t="s">
        <v>12</v>
      </c>
      <c r="H82" s="114" t="s">
        <v>16</v>
      </c>
      <c r="I82" s="12" t="s">
        <v>664</v>
      </c>
      <c r="J82" s="14">
        <v>9</v>
      </c>
      <c r="K82" s="15" t="s">
        <v>13</v>
      </c>
      <c r="L82" s="16">
        <v>0</v>
      </c>
      <c r="M82" s="17" t="s">
        <v>14</v>
      </c>
      <c r="N82" s="17">
        <v>12</v>
      </c>
      <c r="O82" s="17" t="s">
        <v>13</v>
      </c>
      <c r="P82" s="18">
        <v>0</v>
      </c>
      <c r="Q82" s="19">
        <v>13</v>
      </c>
      <c r="R82" s="18" t="s">
        <v>13</v>
      </c>
      <c r="S82" s="18">
        <v>0</v>
      </c>
      <c r="T82" s="18" t="s">
        <v>14</v>
      </c>
      <c r="U82" s="20">
        <v>16</v>
      </c>
      <c r="V82" s="18" t="s">
        <v>13</v>
      </c>
      <c r="W82" s="21">
        <v>0</v>
      </c>
      <c r="X82" s="22" t="s">
        <v>665</v>
      </c>
      <c r="Y82" s="106" t="s">
        <v>16</v>
      </c>
      <c r="Z82" s="47">
        <v>261</v>
      </c>
    </row>
    <row r="83" spans="1:26" ht="18" customHeight="1">
      <c r="A83" s="44">
        <f>VLOOKUP(Z83,貼付け!A:C,2,0)</f>
        <v>2750</v>
      </c>
      <c r="B83" s="10" t="s">
        <v>526</v>
      </c>
      <c r="C83" s="10" t="s">
        <v>1003</v>
      </c>
      <c r="D83" s="10" t="s">
        <v>348</v>
      </c>
      <c r="E83" s="11" t="s">
        <v>1883</v>
      </c>
      <c r="F83" s="11" t="s">
        <v>20</v>
      </c>
      <c r="G83" s="12" t="s">
        <v>15</v>
      </c>
      <c r="H83" s="114" t="s">
        <v>17</v>
      </c>
      <c r="I83" s="12" t="s">
        <v>1004</v>
      </c>
      <c r="J83" s="14">
        <v>9</v>
      </c>
      <c r="K83" s="15" t="s">
        <v>13</v>
      </c>
      <c r="L83" s="16">
        <v>0</v>
      </c>
      <c r="M83" s="17" t="s">
        <v>14</v>
      </c>
      <c r="N83" s="17">
        <v>12</v>
      </c>
      <c r="O83" s="17" t="s">
        <v>13</v>
      </c>
      <c r="P83" s="18">
        <v>0</v>
      </c>
      <c r="Q83" s="19">
        <v>13</v>
      </c>
      <c r="R83" s="18" t="s">
        <v>13</v>
      </c>
      <c r="S83" s="18">
        <v>0</v>
      </c>
      <c r="T83" s="18" t="s">
        <v>14</v>
      </c>
      <c r="U83" s="20">
        <v>16</v>
      </c>
      <c r="V83" s="18" t="s">
        <v>13</v>
      </c>
      <c r="W83" s="21">
        <v>0</v>
      </c>
      <c r="X83" s="22"/>
      <c r="Y83" s="106" t="s">
        <v>2993</v>
      </c>
      <c r="Z83" s="47">
        <v>317</v>
      </c>
    </row>
    <row r="84" spans="1:26" ht="18" customHeight="1">
      <c r="A84" s="44">
        <f>VLOOKUP(Z84,貼付け!A:C,2,0)</f>
        <v>2437</v>
      </c>
      <c r="B84" s="10" t="s">
        <v>329</v>
      </c>
      <c r="C84" s="10" t="s">
        <v>330</v>
      </c>
      <c r="D84" s="10" t="s">
        <v>291</v>
      </c>
      <c r="E84" s="11" t="s">
        <v>331</v>
      </c>
      <c r="F84" s="11" t="s">
        <v>29</v>
      </c>
      <c r="G84" s="12" t="s">
        <v>15</v>
      </c>
      <c r="H84" s="114" t="s">
        <v>17</v>
      </c>
      <c r="I84" s="12" t="s">
        <v>332</v>
      </c>
      <c r="J84" s="14">
        <v>10</v>
      </c>
      <c r="K84" s="15" t="s">
        <v>13</v>
      </c>
      <c r="L84" s="16">
        <v>0</v>
      </c>
      <c r="M84" s="17" t="s">
        <v>14</v>
      </c>
      <c r="N84" s="17">
        <v>13</v>
      </c>
      <c r="O84" s="17" t="s">
        <v>13</v>
      </c>
      <c r="P84" s="18">
        <v>0</v>
      </c>
      <c r="Q84" s="19">
        <v>13</v>
      </c>
      <c r="R84" s="18" t="s">
        <v>13</v>
      </c>
      <c r="S84" s="18">
        <v>0</v>
      </c>
      <c r="T84" s="18" t="s">
        <v>14</v>
      </c>
      <c r="U84" s="20">
        <v>16</v>
      </c>
      <c r="V84" s="18" t="s">
        <v>13</v>
      </c>
      <c r="W84" s="21">
        <v>0</v>
      </c>
      <c r="X84" s="22" t="s">
        <v>591</v>
      </c>
      <c r="Y84" s="106" t="s">
        <v>2641</v>
      </c>
      <c r="Z84" s="47">
        <v>69</v>
      </c>
    </row>
    <row r="85" spans="1:26" ht="18" customHeight="1">
      <c r="A85" s="44">
        <f>VLOOKUP(Z85,貼付け!A:C,2,0)</f>
        <v>2594</v>
      </c>
      <c r="B85" s="10" t="s">
        <v>2474</v>
      </c>
      <c r="C85" s="10" t="s">
        <v>896</v>
      </c>
      <c r="D85" s="10" t="s">
        <v>291</v>
      </c>
      <c r="E85" s="11" t="s">
        <v>897</v>
      </c>
      <c r="F85" s="11" t="s">
        <v>29</v>
      </c>
      <c r="G85" s="12" t="s">
        <v>12</v>
      </c>
      <c r="H85" s="114" t="s">
        <v>16</v>
      </c>
      <c r="I85" s="12" t="s">
        <v>898</v>
      </c>
      <c r="J85" s="14">
        <v>9</v>
      </c>
      <c r="K85" s="15" t="s">
        <v>13</v>
      </c>
      <c r="L85" s="16">
        <v>30</v>
      </c>
      <c r="M85" s="17" t="s">
        <v>14</v>
      </c>
      <c r="N85" s="17">
        <v>12</v>
      </c>
      <c r="O85" s="17" t="s">
        <v>13</v>
      </c>
      <c r="P85" s="18">
        <v>30</v>
      </c>
      <c r="Q85" s="19">
        <v>13</v>
      </c>
      <c r="R85" s="18" t="s">
        <v>13</v>
      </c>
      <c r="S85" s="18">
        <v>30</v>
      </c>
      <c r="T85" s="18" t="s">
        <v>14</v>
      </c>
      <c r="U85" s="20">
        <v>16</v>
      </c>
      <c r="V85" s="18" t="s">
        <v>13</v>
      </c>
      <c r="W85" s="21">
        <v>30</v>
      </c>
      <c r="X85" s="22" t="s">
        <v>899</v>
      </c>
      <c r="Y85" s="106" t="s">
        <v>1135</v>
      </c>
      <c r="Z85" s="47">
        <v>140</v>
      </c>
    </row>
    <row r="86" spans="1:26" ht="18" customHeight="1">
      <c r="A86" s="44">
        <f>VLOOKUP(Z86,貼付け!A:C,2,0)</f>
        <v>2373</v>
      </c>
      <c r="B86" s="10" t="s">
        <v>289</v>
      </c>
      <c r="C86" s="10" t="s">
        <v>290</v>
      </c>
      <c r="D86" s="10" t="s">
        <v>291</v>
      </c>
      <c r="E86" s="11" t="s">
        <v>292</v>
      </c>
      <c r="F86" s="11" t="s">
        <v>39</v>
      </c>
      <c r="G86" s="12" t="s">
        <v>15</v>
      </c>
      <c r="H86" s="114" t="s">
        <v>17</v>
      </c>
      <c r="I86" s="12" t="s">
        <v>742</v>
      </c>
      <c r="J86" s="14">
        <v>9</v>
      </c>
      <c r="K86" s="15" t="s">
        <v>13</v>
      </c>
      <c r="L86" s="16">
        <v>0</v>
      </c>
      <c r="M86" s="17" t="s">
        <v>14</v>
      </c>
      <c r="N86" s="17">
        <v>11</v>
      </c>
      <c r="O86" s="17" t="s">
        <v>13</v>
      </c>
      <c r="P86" s="18">
        <v>0</v>
      </c>
      <c r="Q86" s="19"/>
      <c r="R86" s="18"/>
      <c r="S86" s="18"/>
      <c r="T86" s="18"/>
      <c r="U86" s="20"/>
      <c r="V86" s="18"/>
      <c r="W86" s="21"/>
      <c r="X86" s="22"/>
      <c r="Y86" s="106" t="s">
        <v>16</v>
      </c>
      <c r="Z86" s="47">
        <v>199</v>
      </c>
    </row>
    <row r="87" spans="1:26" ht="18" customHeight="1">
      <c r="A87" s="44">
        <f>VLOOKUP(Z87,貼付け!A:C,2,0)</f>
        <v>1127</v>
      </c>
      <c r="B87" s="10" t="s">
        <v>2599</v>
      </c>
      <c r="C87" s="10" t="s">
        <v>411</v>
      </c>
      <c r="D87" s="10" t="s">
        <v>412</v>
      </c>
      <c r="E87" s="11" t="s">
        <v>1043</v>
      </c>
      <c r="F87" s="11" t="s">
        <v>20</v>
      </c>
      <c r="G87" s="12" t="s">
        <v>12</v>
      </c>
      <c r="H87" s="114" t="s">
        <v>16</v>
      </c>
      <c r="I87" s="12" t="s">
        <v>594</v>
      </c>
      <c r="J87" s="14">
        <v>10</v>
      </c>
      <c r="K87" s="15" t="s">
        <v>13</v>
      </c>
      <c r="L87" s="16">
        <v>0</v>
      </c>
      <c r="M87" s="17" t="s">
        <v>14</v>
      </c>
      <c r="N87" s="17">
        <v>12</v>
      </c>
      <c r="O87" s="17" t="s">
        <v>13</v>
      </c>
      <c r="P87" s="18">
        <v>0</v>
      </c>
      <c r="Q87" s="19">
        <v>14</v>
      </c>
      <c r="R87" s="18" t="s">
        <v>13</v>
      </c>
      <c r="S87" s="18">
        <v>0</v>
      </c>
      <c r="T87" s="18" t="s">
        <v>14</v>
      </c>
      <c r="U87" s="20">
        <v>16</v>
      </c>
      <c r="V87" s="18" t="s">
        <v>13</v>
      </c>
      <c r="W87" s="21">
        <v>0</v>
      </c>
      <c r="X87" s="22" t="s">
        <v>595</v>
      </c>
      <c r="Y87" s="106" t="s">
        <v>2600</v>
      </c>
      <c r="Z87" s="47">
        <v>255</v>
      </c>
    </row>
    <row r="88" spans="1:26" ht="18" customHeight="1">
      <c r="A88" s="44">
        <f>VLOOKUP(Z88,貼付け!A:C,2,0)</f>
        <v>1031</v>
      </c>
      <c r="B88" s="10" t="s">
        <v>273</v>
      </c>
      <c r="C88" s="10" t="s">
        <v>274</v>
      </c>
      <c r="D88" s="10" t="s">
        <v>275</v>
      </c>
      <c r="E88" s="11" t="s">
        <v>276</v>
      </c>
      <c r="F88" s="11" t="s">
        <v>20</v>
      </c>
      <c r="G88" s="12" t="s">
        <v>12</v>
      </c>
      <c r="H88" s="114" t="s">
        <v>16</v>
      </c>
      <c r="I88" s="111" t="s">
        <v>2932</v>
      </c>
      <c r="J88" s="14">
        <v>9</v>
      </c>
      <c r="K88" s="15" t="s">
        <v>13</v>
      </c>
      <c r="L88" s="16">
        <v>0</v>
      </c>
      <c r="M88" s="17" t="s">
        <v>14</v>
      </c>
      <c r="N88" s="17">
        <v>12</v>
      </c>
      <c r="O88" s="17" t="s">
        <v>13</v>
      </c>
      <c r="P88" s="18">
        <v>0</v>
      </c>
      <c r="Q88" s="19">
        <v>12</v>
      </c>
      <c r="R88" s="18" t="s">
        <v>13</v>
      </c>
      <c r="S88" s="18">
        <v>0</v>
      </c>
      <c r="T88" s="18" t="s">
        <v>14</v>
      </c>
      <c r="U88" s="20">
        <v>24</v>
      </c>
      <c r="V88" s="18" t="s">
        <v>13</v>
      </c>
      <c r="W88" s="21">
        <v>0</v>
      </c>
      <c r="X88" s="22" t="s">
        <v>1088</v>
      </c>
      <c r="Y88" s="106" t="s">
        <v>2661</v>
      </c>
      <c r="Z88" s="47">
        <v>151</v>
      </c>
    </row>
    <row r="89" spans="1:26" ht="18" customHeight="1">
      <c r="A89" s="44">
        <f>VLOOKUP(Z89,貼付け!A:C,2,0)</f>
        <v>372</v>
      </c>
      <c r="B89" s="10" t="s">
        <v>388</v>
      </c>
      <c r="C89" s="10" t="s">
        <v>389</v>
      </c>
      <c r="D89" s="10" t="s">
        <v>275</v>
      </c>
      <c r="E89" s="11" t="s">
        <v>390</v>
      </c>
      <c r="F89" s="11" t="s">
        <v>29</v>
      </c>
      <c r="G89" s="12" t="s">
        <v>12</v>
      </c>
      <c r="H89" s="114" t="s">
        <v>16</v>
      </c>
      <c r="I89" s="12" t="s">
        <v>391</v>
      </c>
      <c r="J89" s="14">
        <v>10</v>
      </c>
      <c r="K89" s="15" t="s">
        <v>13</v>
      </c>
      <c r="L89" s="16">
        <v>0</v>
      </c>
      <c r="M89" s="17" t="s">
        <v>14</v>
      </c>
      <c r="N89" s="17">
        <v>12</v>
      </c>
      <c r="O89" s="17" t="s">
        <v>13</v>
      </c>
      <c r="P89" s="18">
        <v>0</v>
      </c>
      <c r="Q89" s="19">
        <v>12</v>
      </c>
      <c r="R89" s="18" t="s">
        <v>13</v>
      </c>
      <c r="S89" s="18">
        <v>0</v>
      </c>
      <c r="T89" s="18" t="s">
        <v>14</v>
      </c>
      <c r="U89" s="20">
        <v>16</v>
      </c>
      <c r="V89" s="18" t="s">
        <v>13</v>
      </c>
      <c r="W89" s="21">
        <v>0</v>
      </c>
      <c r="X89" s="22" t="s">
        <v>666</v>
      </c>
      <c r="Y89" s="106" t="s">
        <v>1243</v>
      </c>
      <c r="Z89" s="47">
        <v>232</v>
      </c>
    </row>
    <row r="90" spans="1:26" ht="18" customHeight="1">
      <c r="A90" s="44">
        <f>VLOOKUP(Z90,貼付け!A:C,2,0)</f>
        <v>813</v>
      </c>
      <c r="B90" s="10" t="s">
        <v>336</v>
      </c>
      <c r="C90" s="10" t="s">
        <v>337</v>
      </c>
      <c r="D90" s="10" t="s">
        <v>275</v>
      </c>
      <c r="E90" s="11" t="s">
        <v>2733</v>
      </c>
      <c r="F90" s="11" t="s">
        <v>52</v>
      </c>
      <c r="G90" s="12" t="s">
        <v>12</v>
      </c>
      <c r="H90" s="114" t="s">
        <v>16</v>
      </c>
      <c r="I90" s="12" t="s">
        <v>338</v>
      </c>
      <c r="J90" s="14">
        <v>8</v>
      </c>
      <c r="K90" s="15" t="s">
        <v>13</v>
      </c>
      <c r="L90" s="16">
        <v>0</v>
      </c>
      <c r="M90" s="17" t="s">
        <v>14</v>
      </c>
      <c r="N90" s="17">
        <v>14</v>
      </c>
      <c r="O90" s="17" t="s">
        <v>13</v>
      </c>
      <c r="P90" s="18">
        <v>0</v>
      </c>
      <c r="Q90" s="19"/>
      <c r="R90" s="18"/>
      <c r="S90" s="18"/>
      <c r="T90" s="18"/>
      <c r="U90" s="20"/>
      <c r="V90" s="18"/>
      <c r="W90" s="21"/>
      <c r="X90" s="22" t="s">
        <v>2734</v>
      </c>
      <c r="Y90" s="106" t="s">
        <v>2735</v>
      </c>
      <c r="Z90" s="47">
        <v>295</v>
      </c>
    </row>
    <row r="91" spans="1:26" ht="18" customHeight="1">
      <c r="A91" s="44">
        <f>VLOOKUP(Z91,貼付け!A:C,2,0)</f>
        <v>2621</v>
      </c>
      <c r="B91" s="10" t="s">
        <v>2355</v>
      </c>
      <c r="C91" s="10" t="s">
        <v>981</v>
      </c>
      <c r="D91" s="10" t="s">
        <v>168</v>
      </c>
      <c r="E91" s="11" t="s">
        <v>982</v>
      </c>
      <c r="F91" s="11" t="s">
        <v>192</v>
      </c>
      <c r="G91" s="12" t="s">
        <v>12</v>
      </c>
      <c r="H91" s="114" t="s">
        <v>16</v>
      </c>
      <c r="I91" s="12" t="s">
        <v>983</v>
      </c>
      <c r="J91" s="14">
        <v>8</v>
      </c>
      <c r="K91" s="15" t="s">
        <v>13</v>
      </c>
      <c r="L91" s="16">
        <v>0</v>
      </c>
      <c r="M91" s="17" t="s">
        <v>14</v>
      </c>
      <c r="N91" s="17">
        <v>12</v>
      </c>
      <c r="O91" s="17" t="s">
        <v>13</v>
      </c>
      <c r="P91" s="18">
        <v>0</v>
      </c>
      <c r="Q91" s="19"/>
      <c r="R91" s="18"/>
      <c r="S91" s="18"/>
      <c r="T91" s="18"/>
      <c r="U91" s="20"/>
      <c r="V91" s="18"/>
      <c r="W91" s="21"/>
      <c r="X91" s="22"/>
      <c r="Y91" s="106" t="s">
        <v>16</v>
      </c>
      <c r="Z91" s="47">
        <v>18</v>
      </c>
    </row>
    <row r="92" spans="1:26" ht="18" customHeight="1">
      <c r="A92" s="44">
        <f>VLOOKUP(Z92,貼付け!A:C,2,0)</f>
        <v>67</v>
      </c>
      <c r="B92" s="10" t="s">
        <v>1438</v>
      </c>
      <c r="C92" s="10" t="s">
        <v>167</v>
      </c>
      <c r="D92" s="10" t="s">
        <v>168</v>
      </c>
      <c r="E92" s="11" t="s">
        <v>2507</v>
      </c>
      <c r="F92" s="11" t="s">
        <v>169</v>
      </c>
      <c r="G92" s="12" t="s">
        <v>12</v>
      </c>
      <c r="H92" s="114" t="s">
        <v>16</v>
      </c>
      <c r="I92" s="111" t="s">
        <v>170</v>
      </c>
      <c r="J92" s="14">
        <v>9</v>
      </c>
      <c r="K92" s="15" t="s">
        <v>13</v>
      </c>
      <c r="L92" s="16">
        <v>0</v>
      </c>
      <c r="M92" s="17" t="s">
        <v>14</v>
      </c>
      <c r="N92" s="17">
        <v>12</v>
      </c>
      <c r="O92" s="17" t="s">
        <v>13</v>
      </c>
      <c r="P92" s="18">
        <v>0</v>
      </c>
      <c r="Q92" s="19">
        <v>12</v>
      </c>
      <c r="R92" s="18" t="s">
        <v>13</v>
      </c>
      <c r="S92" s="18">
        <v>0</v>
      </c>
      <c r="T92" s="18" t="s">
        <v>14</v>
      </c>
      <c r="U92" s="20">
        <v>17</v>
      </c>
      <c r="V92" s="18" t="s">
        <v>13</v>
      </c>
      <c r="W92" s="21">
        <v>0</v>
      </c>
      <c r="X92" s="22" t="s">
        <v>596</v>
      </c>
      <c r="Y92" s="106" t="s">
        <v>2665</v>
      </c>
      <c r="Z92" s="47">
        <v>171</v>
      </c>
    </row>
    <row r="93" spans="1:26" ht="18" customHeight="1">
      <c r="A93" s="44">
        <f>VLOOKUP(Z93,貼付け!A:C,2,0)</f>
        <v>1122</v>
      </c>
      <c r="B93" s="10" t="s">
        <v>2266</v>
      </c>
      <c r="C93" s="10" t="s">
        <v>1921</v>
      </c>
      <c r="D93" s="10" t="s">
        <v>168</v>
      </c>
      <c r="E93" s="11" t="s">
        <v>2613</v>
      </c>
      <c r="F93" s="11" t="s">
        <v>20</v>
      </c>
      <c r="G93" s="12" t="s">
        <v>12</v>
      </c>
      <c r="H93" s="114" t="s">
        <v>16</v>
      </c>
      <c r="I93" s="12" t="s">
        <v>2614</v>
      </c>
      <c r="J93" s="14">
        <v>0</v>
      </c>
      <c r="K93" s="15" t="s">
        <v>13</v>
      </c>
      <c r="L93" s="16">
        <v>0</v>
      </c>
      <c r="M93" s="17" t="s">
        <v>14</v>
      </c>
      <c r="N93" s="17">
        <v>12</v>
      </c>
      <c r="O93" s="17" t="s">
        <v>13</v>
      </c>
      <c r="P93" s="18">
        <v>0</v>
      </c>
      <c r="Q93" s="19">
        <v>12</v>
      </c>
      <c r="R93" s="18" t="s">
        <v>13</v>
      </c>
      <c r="S93" s="18">
        <v>0</v>
      </c>
      <c r="T93" s="18" t="s">
        <v>14</v>
      </c>
      <c r="U93" s="20">
        <v>24</v>
      </c>
      <c r="V93" s="18" t="s">
        <v>13</v>
      </c>
      <c r="W93" s="21">
        <v>0</v>
      </c>
      <c r="X93" s="22" t="s">
        <v>2615</v>
      </c>
      <c r="Y93" s="106" t="s">
        <v>2616</v>
      </c>
      <c r="Z93" s="47">
        <v>264</v>
      </c>
    </row>
    <row r="94" spans="1:26" ht="18" customHeight="1">
      <c r="A94" s="44">
        <f>VLOOKUP(Z94,貼付け!A:C,2,0)</f>
        <v>2274</v>
      </c>
      <c r="B94" s="10" t="s">
        <v>356</v>
      </c>
      <c r="C94" s="10" t="s">
        <v>357</v>
      </c>
      <c r="D94" s="10" t="s">
        <v>168</v>
      </c>
      <c r="E94" s="11" t="s">
        <v>358</v>
      </c>
      <c r="F94" s="11" t="s">
        <v>20</v>
      </c>
      <c r="G94" s="12" t="s">
        <v>12</v>
      </c>
      <c r="H94" s="114" t="s">
        <v>16</v>
      </c>
      <c r="I94" s="12" t="s">
        <v>359</v>
      </c>
      <c r="J94" s="14">
        <v>9</v>
      </c>
      <c r="K94" s="15" t="s">
        <v>13</v>
      </c>
      <c r="L94" s="16">
        <v>0</v>
      </c>
      <c r="M94" s="17" t="s">
        <v>14</v>
      </c>
      <c r="N94" s="17">
        <v>12</v>
      </c>
      <c r="O94" s="17" t="s">
        <v>13</v>
      </c>
      <c r="P94" s="18">
        <v>0</v>
      </c>
      <c r="Q94" s="19">
        <v>13</v>
      </c>
      <c r="R94" s="18" t="s">
        <v>13</v>
      </c>
      <c r="S94" s="18">
        <v>30</v>
      </c>
      <c r="T94" s="18" t="s">
        <v>14</v>
      </c>
      <c r="U94" s="20">
        <v>16</v>
      </c>
      <c r="V94" s="18" t="s">
        <v>13</v>
      </c>
      <c r="W94" s="21">
        <v>0</v>
      </c>
      <c r="X94" s="22" t="s">
        <v>2686</v>
      </c>
      <c r="Y94" s="106" t="s">
        <v>16</v>
      </c>
      <c r="Z94" s="47">
        <v>268</v>
      </c>
    </row>
    <row r="95" spans="1:26" ht="18" customHeight="1">
      <c r="A95" s="44">
        <f>VLOOKUP(Z95,貼付け!A:C,2,0)</f>
        <v>2670</v>
      </c>
      <c r="B95" s="10" t="s">
        <v>516</v>
      </c>
      <c r="C95" s="10" t="s">
        <v>799</v>
      </c>
      <c r="D95" s="10" t="s">
        <v>141</v>
      </c>
      <c r="E95" s="11" t="s">
        <v>2382</v>
      </c>
      <c r="F95" s="11" t="s">
        <v>192</v>
      </c>
      <c r="G95" s="12" t="s">
        <v>12</v>
      </c>
      <c r="H95" s="114" t="s">
        <v>16</v>
      </c>
      <c r="I95" s="12" t="s">
        <v>800</v>
      </c>
      <c r="J95" s="14">
        <v>9</v>
      </c>
      <c r="K95" s="15" t="s">
        <v>13</v>
      </c>
      <c r="L95" s="16">
        <v>30</v>
      </c>
      <c r="M95" s="17" t="s">
        <v>14</v>
      </c>
      <c r="N95" s="17">
        <v>12</v>
      </c>
      <c r="O95" s="17" t="s">
        <v>13</v>
      </c>
      <c r="P95" s="18">
        <v>0</v>
      </c>
      <c r="Q95" s="19"/>
      <c r="R95" s="18"/>
      <c r="S95" s="18"/>
      <c r="T95" s="18"/>
      <c r="U95" s="20"/>
      <c r="V95" s="18"/>
      <c r="W95" s="21"/>
      <c r="X95" s="22" t="s">
        <v>2383</v>
      </c>
      <c r="Y95" s="106" t="s">
        <v>2384</v>
      </c>
      <c r="Z95" s="47">
        <v>53</v>
      </c>
    </row>
    <row r="96" spans="1:26" ht="18" customHeight="1">
      <c r="A96" s="44">
        <f>VLOOKUP(Z96,貼付け!A:C,2,0)</f>
        <v>643</v>
      </c>
      <c r="B96" s="10" t="s">
        <v>495</v>
      </c>
      <c r="C96" s="10" t="s">
        <v>671</v>
      </c>
      <c r="D96" s="10" t="s">
        <v>141</v>
      </c>
      <c r="E96" s="11" t="s">
        <v>2410</v>
      </c>
      <c r="F96" s="11" t="s">
        <v>20</v>
      </c>
      <c r="G96" s="12" t="s">
        <v>15</v>
      </c>
      <c r="H96" s="114" t="s">
        <v>17</v>
      </c>
      <c r="I96" s="12" t="s">
        <v>672</v>
      </c>
      <c r="J96" s="14"/>
      <c r="K96" s="15"/>
      <c r="L96" s="16"/>
      <c r="M96" s="17"/>
      <c r="N96" s="17"/>
      <c r="O96" s="17"/>
      <c r="P96" s="18"/>
      <c r="Q96" s="19">
        <v>18</v>
      </c>
      <c r="R96" s="18" t="s">
        <v>13</v>
      </c>
      <c r="S96" s="18">
        <v>0</v>
      </c>
      <c r="T96" s="18" t="s">
        <v>14</v>
      </c>
      <c r="U96" s="20">
        <v>19</v>
      </c>
      <c r="V96" s="18" t="s">
        <v>13</v>
      </c>
      <c r="W96" s="21">
        <v>0</v>
      </c>
      <c r="X96" s="22" t="s">
        <v>1089</v>
      </c>
      <c r="Y96" s="106" t="s">
        <v>16</v>
      </c>
      <c r="Z96" s="47">
        <v>76</v>
      </c>
    </row>
    <row r="97" spans="1:26" ht="18" customHeight="1">
      <c r="A97" s="44">
        <f>VLOOKUP(Z97,貼付け!A:C,2,0)</f>
        <v>3022</v>
      </c>
      <c r="B97" s="10" t="s">
        <v>1932</v>
      </c>
      <c r="C97" s="10" t="s">
        <v>960</v>
      </c>
      <c r="D97" s="10" t="s">
        <v>141</v>
      </c>
      <c r="E97" s="11" t="s">
        <v>2427</v>
      </c>
      <c r="F97" s="11" t="s">
        <v>29</v>
      </c>
      <c r="G97" s="12" t="s">
        <v>15</v>
      </c>
      <c r="H97" s="114" t="s">
        <v>17</v>
      </c>
      <c r="I97" s="12" t="s">
        <v>1933</v>
      </c>
      <c r="J97" s="14">
        <v>9</v>
      </c>
      <c r="K97" s="15" t="s">
        <v>13</v>
      </c>
      <c r="L97" s="16">
        <v>0</v>
      </c>
      <c r="M97" s="17" t="s">
        <v>14</v>
      </c>
      <c r="N97" s="17">
        <v>12</v>
      </c>
      <c r="O97" s="17" t="s">
        <v>13</v>
      </c>
      <c r="P97" s="18">
        <v>0</v>
      </c>
      <c r="Q97" s="19">
        <v>12</v>
      </c>
      <c r="R97" s="18" t="s">
        <v>13</v>
      </c>
      <c r="S97" s="18">
        <v>0</v>
      </c>
      <c r="T97" s="18" t="s">
        <v>14</v>
      </c>
      <c r="U97" s="20">
        <v>15</v>
      </c>
      <c r="V97" s="18" t="s">
        <v>13</v>
      </c>
      <c r="W97" s="21">
        <v>0</v>
      </c>
      <c r="X97" s="22"/>
      <c r="Y97" s="106" t="s">
        <v>2428</v>
      </c>
      <c r="Z97" s="47">
        <v>93</v>
      </c>
    </row>
    <row r="98" spans="1:26" ht="18" customHeight="1">
      <c r="A98" s="44">
        <f>VLOOKUP(Z98,貼付け!A:C,2,0)</f>
        <v>1621</v>
      </c>
      <c r="B98" s="10" t="s">
        <v>408</v>
      </c>
      <c r="C98" s="10" t="s">
        <v>140</v>
      </c>
      <c r="D98" s="10" t="s">
        <v>141</v>
      </c>
      <c r="E98" s="11" t="s">
        <v>409</v>
      </c>
      <c r="F98" s="11" t="s">
        <v>20</v>
      </c>
      <c r="G98" s="12" t="s">
        <v>12</v>
      </c>
      <c r="H98" s="114" t="s">
        <v>16</v>
      </c>
      <c r="I98" s="12" t="s">
        <v>410</v>
      </c>
      <c r="J98" s="14">
        <v>10</v>
      </c>
      <c r="K98" s="15" t="s">
        <v>13</v>
      </c>
      <c r="L98" s="16">
        <v>0</v>
      </c>
      <c r="M98" s="17" t="s">
        <v>14</v>
      </c>
      <c r="N98" s="17">
        <v>13</v>
      </c>
      <c r="O98" s="17" t="s">
        <v>13</v>
      </c>
      <c r="P98" s="18">
        <v>0</v>
      </c>
      <c r="Q98" s="19"/>
      <c r="R98" s="18"/>
      <c r="S98" s="18"/>
      <c r="T98" s="18"/>
      <c r="U98" s="20"/>
      <c r="V98" s="18"/>
      <c r="W98" s="21"/>
      <c r="X98" s="22" t="s">
        <v>599</v>
      </c>
      <c r="Y98" s="106" t="s">
        <v>1047</v>
      </c>
      <c r="Z98" s="47">
        <v>150</v>
      </c>
    </row>
    <row r="99" spans="1:26" ht="18" customHeight="1">
      <c r="A99" s="44">
        <f>VLOOKUP(Z99,貼付け!A:C,2,0)</f>
        <v>49</v>
      </c>
      <c r="B99" s="10" t="s">
        <v>2059</v>
      </c>
      <c r="C99" s="10" t="s">
        <v>2057</v>
      </c>
      <c r="D99" s="10" t="s">
        <v>141</v>
      </c>
      <c r="E99" s="11" t="s">
        <v>2060</v>
      </c>
      <c r="F99" s="11" t="s">
        <v>52</v>
      </c>
      <c r="G99" s="12" t="s">
        <v>12</v>
      </c>
      <c r="H99" s="114" t="s">
        <v>16</v>
      </c>
      <c r="I99" s="12" t="s">
        <v>2065</v>
      </c>
      <c r="J99" s="14">
        <v>10</v>
      </c>
      <c r="K99" s="15" t="s">
        <v>13</v>
      </c>
      <c r="L99" s="16">
        <v>0</v>
      </c>
      <c r="M99" s="17" t="s">
        <v>14</v>
      </c>
      <c r="N99" s="17">
        <v>12</v>
      </c>
      <c r="O99" s="17" t="s">
        <v>13</v>
      </c>
      <c r="P99" s="18">
        <v>0</v>
      </c>
      <c r="Q99" s="19">
        <v>12</v>
      </c>
      <c r="R99" s="18" t="s">
        <v>13</v>
      </c>
      <c r="S99" s="18">
        <v>0</v>
      </c>
      <c r="T99" s="18" t="s">
        <v>14</v>
      </c>
      <c r="U99" s="20">
        <v>20</v>
      </c>
      <c r="V99" s="18" t="s">
        <v>13</v>
      </c>
      <c r="W99" s="21">
        <v>0</v>
      </c>
      <c r="X99" s="22" t="s">
        <v>2237</v>
      </c>
      <c r="Y99" s="106" t="s">
        <v>2301</v>
      </c>
      <c r="Z99" s="47">
        <v>209</v>
      </c>
    </row>
    <row r="100" spans="1:26" ht="18" customHeight="1">
      <c r="A100" s="44">
        <f>VLOOKUP(Z100,貼付け!A:C,2,0)</f>
        <v>3104</v>
      </c>
      <c r="B100" s="10" t="s">
        <v>2551</v>
      </c>
      <c r="C100" s="10" t="s">
        <v>2552</v>
      </c>
      <c r="D100" s="10" t="s">
        <v>141</v>
      </c>
      <c r="E100" s="11" t="s">
        <v>2553</v>
      </c>
      <c r="F100" s="11" t="s">
        <v>78</v>
      </c>
      <c r="G100" s="12" t="s">
        <v>12</v>
      </c>
      <c r="H100" s="114" t="s">
        <v>16</v>
      </c>
      <c r="I100" s="12" t="s">
        <v>2554</v>
      </c>
      <c r="J100" s="14">
        <v>10</v>
      </c>
      <c r="K100" s="15" t="s">
        <v>13</v>
      </c>
      <c r="L100" s="16">
        <v>0</v>
      </c>
      <c r="M100" s="17" t="s">
        <v>14</v>
      </c>
      <c r="N100" s="17">
        <v>12</v>
      </c>
      <c r="O100" s="17" t="s">
        <v>13</v>
      </c>
      <c r="P100" s="18">
        <v>0</v>
      </c>
      <c r="Q100" s="19">
        <v>15</v>
      </c>
      <c r="R100" s="18" t="s">
        <v>13</v>
      </c>
      <c r="S100" s="18">
        <v>0</v>
      </c>
      <c r="T100" s="18" t="s">
        <v>14</v>
      </c>
      <c r="U100" s="20">
        <v>19</v>
      </c>
      <c r="V100" s="18" t="s">
        <v>13</v>
      </c>
      <c r="W100" s="21">
        <v>0</v>
      </c>
      <c r="X100" s="22"/>
      <c r="Y100" s="106" t="s">
        <v>16</v>
      </c>
      <c r="Z100" s="47">
        <v>215</v>
      </c>
    </row>
    <row r="101" spans="1:26" ht="18" customHeight="1">
      <c r="A101" s="44">
        <f>VLOOKUP(Z101,貼付け!A:C,2,0)</f>
        <v>267</v>
      </c>
      <c r="B101" s="10" t="s">
        <v>2722</v>
      </c>
      <c r="C101" s="10" t="s">
        <v>960</v>
      </c>
      <c r="D101" s="10" t="s">
        <v>141</v>
      </c>
      <c r="E101" s="11" t="s">
        <v>2723</v>
      </c>
      <c r="F101" s="11" t="s">
        <v>20</v>
      </c>
      <c r="G101" s="12" t="s">
        <v>12</v>
      </c>
      <c r="H101" s="114" t="s">
        <v>16</v>
      </c>
      <c r="I101" s="12" t="s">
        <v>2724</v>
      </c>
      <c r="J101" s="14">
        <v>10</v>
      </c>
      <c r="K101" s="15" t="s">
        <v>13</v>
      </c>
      <c r="L101" s="16">
        <v>0</v>
      </c>
      <c r="M101" s="17" t="s">
        <v>14</v>
      </c>
      <c r="N101" s="17">
        <v>13</v>
      </c>
      <c r="O101" s="17" t="s">
        <v>13</v>
      </c>
      <c r="P101" s="18">
        <v>30</v>
      </c>
      <c r="Q101" s="19">
        <v>14</v>
      </c>
      <c r="R101" s="18" t="s">
        <v>13</v>
      </c>
      <c r="S101" s="18">
        <v>30</v>
      </c>
      <c r="T101" s="18" t="s">
        <v>14</v>
      </c>
      <c r="U101" s="20">
        <v>18</v>
      </c>
      <c r="V101" s="18" t="s">
        <v>13</v>
      </c>
      <c r="W101" s="21">
        <v>0</v>
      </c>
      <c r="X101" s="22" t="s">
        <v>2725</v>
      </c>
      <c r="Y101" s="106" t="s">
        <v>2726</v>
      </c>
      <c r="Z101" s="47">
        <v>217</v>
      </c>
    </row>
    <row r="102" spans="1:26" ht="18" customHeight="1">
      <c r="A102" s="44">
        <f>VLOOKUP(Z102,貼付け!A:C,2,0)</f>
        <v>1432</v>
      </c>
      <c r="B102" s="10" t="s">
        <v>218</v>
      </c>
      <c r="C102" s="10" t="s">
        <v>219</v>
      </c>
      <c r="D102" s="10" t="s">
        <v>141</v>
      </c>
      <c r="E102" s="11" t="s">
        <v>220</v>
      </c>
      <c r="F102" s="11" t="s">
        <v>20</v>
      </c>
      <c r="G102" s="12" t="s">
        <v>12</v>
      </c>
      <c r="H102" s="114" t="s">
        <v>16</v>
      </c>
      <c r="I102" s="12" t="s">
        <v>221</v>
      </c>
      <c r="J102" s="14">
        <v>9</v>
      </c>
      <c r="K102" s="15" t="s">
        <v>13</v>
      </c>
      <c r="L102" s="16">
        <v>30</v>
      </c>
      <c r="M102" s="17" t="s">
        <v>14</v>
      </c>
      <c r="N102" s="17">
        <v>13</v>
      </c>
      <c r="O102" s="17" t="s">
        <v>13</v>
      </c>
      <c r="P102" s="18">
        <v>0</v>
      </c>
      <c r="Q102" s="19"/>
      <c r="R102" s="18"/>
      <c r="S102" s="18"/>
      <c r="T102" s="18"/>
      <c r="U102" s="20"/>
      <c r="V102" s="18"/>
      <c r="W102" s="21"/>
      <c r="X102" s="22" t="s">
        <v>598</v>
      </c>
      <c r="Y102" s="106" t="s">
        <v>1090</v>
      </c>
      <c r="Z102" s="47">
        <v>279</v>
      </c>
    </row>
    <row r="103" spans="1:26" ht="18" customHeight="1">
      <c r="A103" s="44">
        <f>VLOOKUP(Z103,貼付け!A:C,2,0)</f>
        <v>3096</v>
      </c>
      <c r="B103" s="10" t="s">
        <v>2306</v>
      </c>
      <c r="C103" s="10" t="s">
        <v>2304</v>
      </c>
      <c r="D103" s="10" t="s">
        <v>141</v>
      </c>
      <c r="E103" s="11" t="s">
        <v>2305</v>
      </c>
      <c r="F103" s="11" t="s">
        <v>29</v>
      </c>
      <c r="G103" s="12" t="s">
        <v>12</v>
      </c>
      <c r="H103" s="114" t="s">
        <v>16</v>
      </c>
      <c r="I103" s="12" t="s">
        <v>2309</v>
      </c>
      <c r="J103" s="14">
        <v>10</v>
      </c>
      <c r="K103" s="15" t="s">
        <v>13</v>
      </c>
      <c r="L103" s="16">
        <v>0</v>
      </c>
      <c r="M103" s="17" t="s">
        <v>14</v>
      </c>
      <c r="N103" s="17">
        <v>13</v>
      </c>
      <c r="O103" s="17" t="s">
        <v>13</v>
      </c>
      <c r="P103" s="18">
        <v>0</v>
      </c>
      <c r="Q103" s="19">
        <v>15</v>
      </c>
      <c r="R103" s="18" t="s">
        <v>13</v>
      </c>
      <c r="S103" s="18">
        <v>0</v>
      </c>
      <c r="T103" s="18" t="s">
        <v>14</v>
      </c>
      <c r="U103" s="20">
        <v>18</v>
      </c>
      <c r="V103" s="18" t="s">
        <v>13</v>
      </c>
      <c r="W103" s="21">
        <v>0</v>
      </c>
      <c r="X103" s="22" t="s">
        <v>3092</v>
      </c>
      <c r="Y103" s="106"/>
      <c r="Z103" s="47">
        <v>350</v>
      </c>
    </row>
    <row r="104" spans="1:26" ht="18" customHeight="1">
      <c r="A104" s="44">
        <f>VLOOKUP(Z104,貼付け!A:C,2,0)</f>
        <v>1519</v>
      </c>
      <c r="B104" s="10" t="s">
        <v>2994</v>
      </c>
      <c r="C104" s="10" t="s">
        <v>806</v>
      </c>
      <c r="D104" s="10" t="s">
        <v>47</v>
      </c>
      <c r="E104" s="11" t="s">
        <v>1114</v>
      </c>
      <c r="F104" s="11" t="s">
        <v>20</v>
      </c>
      <c r="G104" s="12" t="s">
        <v>15</v>
      </c>
      <c r="H104" s="114" t="s">
        <v>17</v>
      </c>
      <c r="I104" s="12" t="s">
        <v>807</v>
      </c>
      <c r="J104" s="14">
        <v>9</v>
      </c>
      <c r="K104" s="15" t="s">
        <v>13</v>
      </c>
      <c r="L104" s="16">
        <v>0</v>
      </c>
      <c r="M104" s="17" t="s">
        <v>14</v>
      </c>
      <c r="N104" s="17">
        <v>15</v>
      </c>
      <c r="O104" s="17" t="s">
        <v>13</v>
      </c>
      <c r="P104" s="18">
        <v>0</v>
      </c>
      <c r="Q104" s="19"/>
      <c r="R104" s="18"/>
      <c r="S104" s="18"/>
      <c r="T104" s="18"/>
      <c r="U104" s="20"/>
      <c r="V104" s="18"/>
      <c r="W104" s="21"/>
      <c r="X104" s="22"/>
      <c r="Y104" s="106" t="s">
        <v>16</v>
      </c>
      <c r="Z104" s="47">
        <v>39</v>
      </c>
    </row>
    <row r="105" spans="1:26" ht="18" customHeight="1">
      <c r="A105" s="44">
        <f>VLOOKUP(Z105,貼付け!A:C,2,0)</f>
        <v>2779</v>
      </c>
      <c r="B105" s="10" t="s">
        <v>552</v>
      </c>
      <c r="C105" s="10" t="s">
        <v>901</v>
      </c>
      <c r="D105" s="10" t="s">
        <v>47</v>
      </c>
      <c r="E105" s="11" t="s">
        <v>902</v>
      </c>
      <c r="F105" s="11" t="s">
        <v>20</v>
      </c>
      <c r="G105" s="12" t="s">
        <v>12</v>
      </c>
      <c r="H105" s="114" t="s">
        <v>16</v>
      </c>
      <c r="I105" s="12" t="s">
        <v>903</v>
      </c>
      <c r="J105" s="14">
        <v>5</v>
      </c>
      <c r="K105" s="15" t="s">
        <v>13</v>
      </c>
      <c r="L105" s="16">
        <v>0</v>
      </c>
      <c r="M105" s="17" t="s">
        <v>14</v>
      </c>
      <c r="N105" s="17">
        <v>11</v>
      </c>
      <c r="O105" s="17" t="s">
        <v>13</v>
      </c>
      <c r="P105" s="18">
        <v>0</v>
      </c>
      <c r="Q105" s="19"/>
      <c r="R105" s="18"/>
      <c r="S105" s="18"/>
      <c r="T105" s="18"/>
      <c r="U105" s="20"/>
      <c r="V105" s="18"/>
      <c r="W105" s="21"/>
      <c r="X105" s="22" t="s">
        <v>2230</v>
      </c>
      <c r="Y105" s="106" t="s">
        <v>2399</v>
      </c>
      <c r="Z105" s="47">
        <v>68</v>
      </c>
    </row>
    <row r="106" spans="1:26" ht="18" customHeight="1">
      <c r="A106" s="44">
        <f>VLOOKUP(Z106,貼付け!A:C,2,0)</f>
        <v>1243</v>
      </c>
      <c r="B106" s="10" t="s">
        <v>186</v>
      </c>
      <c r="C106" s="10" t="s">
        <v>187</v>
      </c>
      <c r="D106" s="10" t="s">
        <v>47</v>
      </c>
      <c r="E106" s="11" t="s">
        <v>2411</v>
      </c>
      <c r="F106" s="11" t="s">
        <v>39</v>
      </c>
      <c r="G106" s="12" t="s">
        <v>12</v>
      </c>
      <c r="H106" s="114" t="s">
        <v>16</v>
      </c>
      <c r="I106" s="12" t="s">
        <v>188</v>
      </c>
      <c r="J106" s="14">
        <v>7</v>
      </c>
      <c r="K106" s="15" t="s">
        <v>13</v>
      </c>
      <c r="L106" s="16">
        <v>0</v>
      </c>
      <c r="M106" s="17" t="s">
        <v>14</v>
      </c>
      <c r="N106" s="17">
        <v>13</v>
      </c>
      <c r="O106" s="17" t="s">
        <v>13</v>
      </c>
      <c r="P106" s="18">
        <v>0</v>
      </c>
      <c r="Q106" s="19"/>
      <c r="R106" s="18"/>
      <c r="S106" s="18"/>
      <c r="T106" s="18"/>
      <c r="U106" s="20"/>
      <c r="V106" s="18"/>
      <c r="W106" s="21"/>
      <c r="X106" s="22" t="s">
        <v>601</v>
      </c>
      <c r="Y106" s="106" t="s">
        <v>16</v>
      </c>
      <c r="Z106" s="47">
        <v>77</v>
      </c>
    </row>
    <row r="107" spans="1:26" ht="18" customHeight="1">
      <c r="A107" s="44">
        <f>VLOOKUP(Z107,貼付け!A:C,2,0)</f>
        <v>3086</v>
      </c>
      <c r="B107" s="10" t="s">
        <v>2443</v>
      </c>
      <c r="C107" s="10" t="s">
        <v>2066</v>
      </c>
      <c r="D107" s="10" t="s">
        <v>47</v>
      </c>
      <c r="E107" s="11" t="s">
        <v>2444</v>
      </c>
      <c r="F107" s="11" t="s">
        <v>39</v>
      </c>
      <c r="G107" s="12" t="s">
        <v>12</v>
      </c>
      <c r="H107" s="114" t="s">
        <v>16</v>
      </c>
      <c r="I107" s="12" t="s">
        <v>2068</v>
      </c>
      <c r="J107" s="14">
        <v>10</v>
      </c>
      <c r="K107" s="15" t="s">
        <v>13</v>
      </c>
      <c r="L107" s="16">
        <v>0</v>
      </c>
      <c r="M107" s="17" t="s">
        <v>14</v>
      </c>
      <c r="N107" s="17">
        <v>12</v>
      </c>
      <c r="O107" s="17" t="s">
        <v>13</v>
      </c>
      <c r="P107" s="18">
        <v>0</v>
      </c>
      <c r="Q107" s="19">
        <v>12</v>
      </c>
      <c r="R107" s="18" t="s">
        <v>13</v>
      </c>
      <c r="S107" s="18">
        <v>0</v>
      </c>
      <c r="T107" s="18" t="s">
        <v>14</v>
      </c>
      <c r="U107" s="20">
        <v>18</v>
      </c>
      <c r="V107" s="18" t="s">
        <v>13</v>
      </c>
      <c r="W107" s="21">
        <v>0</v>
      </c>
      <c r="X107" s="22" t="s">
        <v>2445</v>
      </c>
      <c r="Y107" s="106" t="s">
        <v>2833</v>
      </c>
      <c r="Z107" s="47">
        <v>103</v>
      </c>
    </row>
    <row r="108" spans="1:26" ht="18" customHeight="1">
      <c r="A108" s="44">
        <f>VLOOKUP(Z108,貼付け!A:C,2,0)</f>
        <v>1286</v>
      </c>
      <c r="B108" s="10" t="s">
        <v>297</v>
      </c>
      <c r="C108" s="10" t="s">
        <v>298</v>
      </c>
      <c r="D108" s="10" t="s">
        <v>47</v>
      </c>
      <c r="E108" s="11" t="s">
        <v>2453</v>
      </c>
      <c r="F108" s="11" t="s">
        <v>20</v>
      </c>
      <c r="G108" s="12" t="s">
        <v>12</v>
      </c>
      <c r="H108" s="114" t="s">
        <v>16</v>
      </c>
      <c r="I108" s="12" t="s">
        <v>299</v>
      </c>
      <c r="J108" s="14">
        <v>8</v>
      </c>
      <c r="K108" s="15" t="s">
        <v>13</v>
      </c>
      <c r="L108" s="16">
        <v>0</v>
      </c>
      <c r="M108" s="17" t="s">
        <v>14</v>
      </c>
      <c r="N108" s="17">
        <v>14</v>
      </c>
      <c r="O108" s="17" t="s">
        <v>13</v>
      </c>
      <c r="P108" s="18">
        <v>0</v>
      </c>
      <c r="Q108" s="19"/>
      <c r="R108" s="18"/>
      <c r="S108" s="18"/>
      <c r="T108" s="18"/>
      <c r="U108" s="20"/>
      <c r="V108" s="18"/>
      <c r="W108" s="21"/>
      <c r="X108" s="22" t="s">
        <v>2454</v>
      </c>
      <c r="Y108" s="106" t="s">
        <v>1051</v>
      </c>
      <c r="Z108" s="47">
        <v>111</v>
      </c>
    </row>
    <row r="109" spans="1:26" ht="18" customHeight="1">
      <c r="A109" s="44">
        <f>VLOOKUP(Z109,貼付け!A:C,2,0)</f>
        <v>2683</v>
      </c>
      <c r="B109" s="10" t="s">
        <v>511</v>
      </c>
      <c r="C109" s="10" t="s">
        <v>746</v>
      </c>
      <c r="D109" s="10" t="s">
        <v>47</v>
      </c>
      <c r="E109" s="11" t="s">
        <v>2472</v>
      </c>
      <c r="F109" s="11" t="s">
        <v>52</v>
      </c>
      <c r="G109" s="12" t="s">
        <v>15</v>
      </c>
      <c r="H109" s="114" t="s">
        <v>17</v>
      </c>
      <c r="I109" s="12" t="s">
        <v>747</v>
      </c>
      <c r="J109" s="14">
        <v>12</v>
      </c>
      <c r="K109" s="15" t="s">
        <v>13</v>
      </c>
      <c r="L109" s="16">
        <v>0</v>
      </c>
      <c r="M109" s="17" t="s">
        <v>14</v>
      </c>
      <c r="N109" s="17">
        <v>18</v>
      </c>
      <c r="O109" s="17" t="s">
        <v>13</v>
      </c>
      <c r="P109" s="18">
        <v>0</v>
      </c>
      <c r="Q109" s="19">
        <v>18</v>
      </c>
      <c r="R109" s="18" t="s">
        <v>13</v>
      </c>
      <c r="S109" s="18">
        <v>30</v>
      </c>
      <c r="T109" s="18" t="s">
        <v>14</v>
      </c>
      <c r="U109" s="20">
        <v>22</v>
      </c>
      <c r="V109" s="18" t="s">
        <v>13</v>
      </c>
      <c r="W109" s="21">
        <v>30</v>
      </c>
      <c r="X109" s="22"/>
      <c r="Y109" s="106" t="s">
        <v>2658</v>
      </c>
      <c r="Z109" s="47">
        <v>135</v>
      </c>
    </row>
    <row r="110" spans="1:26" ht="18" customHeight="1">
      <c r="A110" s="44">
        <f>VLOOKUP(Z110,貼付け!A:C,2,0)</f>
        <v>2623</v>
      </c>
      <c r="B110" s="10" t="s">
        <v>507</v>
      </c>
      <c r="C110" s="10" t="s">
        <v>46</v>
      </c>
      <c r="D110" s="10" t="s">
        <v>47</v>
      </c>
      <c r="E110" s="11" t="s">
        <v>743</v>
      </c>
      <c r="F110" s="11" t="s">
        <v>20</v>
      </c>
      <c r="G110" s="12" t="s">
        <v>12</v>
      </c>
      <c r="H110" s="114" t="s">
        <v>16</v>
      </c>
      <c r="I110" s="12" t="s">
        <v>744</v>
      </c>
      <c r="J110" s="14">
        <v>8</v>
      </c>
      <c r="K110" s="15" t="s">
        <v>13</v>
      </c>
      <c r="L110" s="16">
        <v>0</v>
      </c>
      <c r="M110" s="17" t="s">
        <v>14</v>
      </c>
      <c r="N110" s="17">
        <v>13</v>
      </c>
      <c r="O110" s="17" t="s">
        <v>13</v>
      </c>
      <c r="P110" s="18">
        <v>0</v>
      </c>
      <c r="Q110" s="19"/>
      <c r="R110" s="18"/>
      <c r="S110" s="18"/>
      <c r="T110" s="18"/>
      <c r="U110" s="20"/>
      <c r="V110" s="18"/>
      <c r="W110" s="21"/>
      <c r="X110" s="22" t="s">
        <v>745</v>
      </c>
      <c r="Y110" s="106" t="s">
        <v>3093</v>
      </c>
      <c r="Z110" s="47">
        <v>136</v>
      </c>
    </row>
    <row r="111" spans="1:26" ht="18" customHeight="1">
      <c r="A111" s="44">
        <f>VLOOKUP(Z111,貼付け!A:C,2,0)</f>
        <v>316</v>
      </c>
      <c r="B111" s="10" t="s">
        <v>462</v>
      </c>
      <c r="C111" s="10" t="s">
        <v>900</v>
      </c>
      <c r="D111" s="10" t="s">
        <v>47</v>
      </c>
      <c r="E111" s="11" t="s">
        <v>2712</v>
      </c>
      <c r="F111" s="11" t="s">
        <v>20</v>
      </c>
      <c r="G111" s="12" t="s">
        <v>12</v>
      </c>
      <c r="H111" s="114" t="s">
        <v>16</v>
      </c>
      <c r="I111" s="12" t="s">
        <v>602</v>
      </c>
      <c r="J111" s="14">
        <v>10</v>
      </c>
      <c r="K111" s="15" t="s">
        <v>13</v>
      </c>
      <c r="L111" s="16">
        <v>0</v>
      </c>
      <c r="M111" s="17" t="s">
        <v>14</v>
      </c>
      <c r="N111" s="17">
        <v>15</v>
      </c>
      <c r="O111" s="17" t="s">
        <v>13</v>
      </c>
      <c r="P111" s="18">
        <v>0</v>
      </c>
      <c r="Q111" s="19"/>
      <c r="R111" s="18"/>
      <c r="S111" s="18"/>
      <c r="T111" s="18"/>
      <c r="U111" s="20"/>
      <c r="V111" s="18"/>
      <c r="W111" s="21"/>
      <c r="X111" s="22" t="s">
        <v>2713</v>
      </c>
      <c r="Y111" s="106" t="s">
        <v>2714</v>
      </c>
      <c r="Z111" s="47">
        <v>176</v>
      </c>
    </row>
    <row r="112" spans="1:26" ht="18" customHeight="1">
      <c r="A112" s="44">
        <f>VLOOKUP(Z112,貼付け!A:C,2,0)</f>
        <v>310</v>
      </c>
      <c r="B112" s="10" t="s">
        <v>475</v>
      </c>
      <c r="C112" s="10" t="s">
        <v>718</v>
      </c>
      <c r="D112" s="10" t="s">
        <v>47</v>
      </c>
      <c r="E112" s="11" t="s">
        <v>2512</v>
      </c>
      <c r="F112" s="11" t="s">
        <v>20</v>
      </c>
      <c r="G112" s="12" t="s">
        <v>12</v>
      </c>
      <c r="H112" s="114" t="s">
        <v>16</v>
      </c>
      <c r="I112" s="12" t="s">
        <v>719</v>
      </c>
      <c r="J112" s="14">
        <v>8</v>
      </c>
      <c r="K112" s="15" t="s">
        <v>13</v>
      </c>
      <c r="L112" s="16">
        <v>30</v>
      </c>
      <c r="M112" s="17" t="s">
        <v>14</v>
      </c>
      <c r="N112" s="17">
        <v>13</v>
      </c>
      <c r="O112" s="17" t="s">
        <v>13</v>
      </c>
      <c r="P112" s="18">
        <v>0</v>
      </c>
      <c r="Q112" s="19"/>
      <c r="R112" s="18"/>
      <c r="S112" s="18"/>
      <c r="T112" s="18"/>
      <c r="U112" s="20"/>
      <c r="V112" s="18"/>
      <c r="W112" s="21"/>
      <c r="X112" s="22"/>
      <c r="Y112" s="106" t="s">
        <v>1091</v>
      </c>
      <c r="Z112" s="47">
        <v>177</v>
      </c>
    </row>
    <row r="113" spans="1:26" ht="18" customHeight="1">
      <c r="A113" s="44">
        <f>VLOOKUP(Z113,貼付け!A:C,2,0)</f>
        <v>3090</v>
      </c>
      <c r="B113" s="10" t="s">
        <v>2287</v>
      </c>
      <c r="C113" s="10" t="s">
        <v>746</v>
      </c>
      <c r="D113" s="10" t="s">
        <v>47</v>
      </c>
      <c r="E113" s="11" t="s">
        <v>2533</v>
      </c>
      <c r="F113" s="11" t="s">
        <v>39</v>
      </c>
      <c r="G113" s="12" t="s">
        <v>12</v>
      </c>
      <c r="H113" s="114" t="s">
        <v>16</v>
      </c>
      <c r="I113" s="111" t="s">
        <v>2534</v>
      </c>
      <c r="J113" s="14">
        <v>9</v>
      </c>
      <c r="K113" s="15" t="s">
        <v>13</v>
      </c>
      <c r="L113" s="16">
        <v>0</v>
      </c>
      <c r="M113" s="17" t="s">
        <v>14</v>
      </c>
      <c r="N113" s="17">
        <v>12</v>
      </c>
      <c r="O113" s="17" t="s">
        <v>13</v>
      </c>
      <c r="P113" s="18">
        <v>0</v>
      </c>
      <c r="Q113" s="19">
        <v>12</v>
      </c>
      <c r="R113" s="18" t="s">
        <v>13</v>
      </c>
      <c r="S113" s="18">
        <v>0</v>
      </c>
      <c r="T113" s="18" t="s">
        <v>14</v>
      </c>
      <c r="U113" s="20">
        <v>21</v>
      </c>
      <c r="V113" s="18" t="s">
        <v>13</v>
      </c>
      <c r="W113" s="21">
        <v>0</v>
      </c>
      <c r="X113" s="22" t="s">
        <v>2535</v>
      </c>
      <c r="Y113" s="106" t="s">
        <v>2923</v>
      </c>
      <c r="Z113" s="47">
        <v>198</v>
      </c>
    </row>
    <row r="114" spans="1:26" ht="18" customHeight="1">
      <c r="A114" s="44">
        <f>VLOOKUP(Z114,貼付け!A:C,2,0)</f>
        <v>1599</v>
      </c>
      <c r="B114" s="10" t="s">
        <v>537</v>
      </c>
      <c r="C114" s="10" t="s">
        <v>182</v>
      </c>
      <c r="D114" s="10" t="s">
        <v>47</v>
      </c>
      <c r="E114" s="11" t="s">
        <v>2537</v>
      </c>
      <c r="F114" s="11" t="s">
        <v>20</v>
      </c>
      <c r="G114" s="12" t="s">
        <v>12</v>
      </c>
      <c r="H114" s="114" t="s">
        <v>16</v>
      </c>
      <c r="I114" s="12" t="s">
        <v>878</v>
      </c>
      <c r="J114" s="14"/>
      <c r="K114" s="15"/>
      <c r="L114" s="16"/>
      <c r="M114" s="17"/>
      <c r="N114" s="17"/>
      <c r="O114" s="17"/>
      <c r="P114" s="18"/>
      <c r="Q114" s="19">
        <v>15</v>
      </c>
      <c r="R114" s="18" t="s">
        <v>13</v>
      </c>
      <c r="S114" s="18">
        <v>0</v>
      </c>
      <c r="T114" s="18" t="s">
        <v>14</v>
      </c>
      <c r="U114" s="20">
        <v>16</v>
      </c>
      <c r="V114" s="18" t="s">
        <v>13</v>
      </c>
      <c r="W114" s="21">
        <v>0</v>
      </c>
      <c r="X114" s="22"/>
      <c r="Y114" s="106" t="s">
        <v>2538</v>
      </c>
      <c r="Z114" s="47">
        <v>201</v>
      </c>
    </row>
    <row r="115" spans="1:26" ht="18" customHeight="1">
      <c r="A115" s="44">
        <f>VLOOKUP(Z115,貼付け!A:C,2,0)</f>
        <v>2983</v>
      </c>
      <c r="B115" s="10" t="s">
        <v>1936</v>
      </c>
      <c r="C115" s="10" t="s">
        <v>1005</v>
      </c>
      <c r="D115" s="10" t="s">
        <v>47</v>
      </c>
      <c r="E115" s="11" t="s">
        <v>2543</v>
      </c>
      <c r="F115" s="11" t="s">
        <v>20</v>
      </c>
      <c r="G115" s="12" t="s">
        <v>12</v>
      </c>
      <c r="H115" s="114" t="s">
        <v>16</v>
      </c>
      <c r="I115" s="12" t="s">
        <v>1941</v>
      </c>
      <c r="J115" s="14">
        <v>9</v>
      </c>
      <c r="K115" s="15" t="s">
        <v>13</v>
      </c>
      <c r="L115" s="16">
        <v>0</v>
      </c>
      <c r="M115" s="17" t="s">
        <v>14</v>
      </c>
      <c r="N115" s="17">
        <v>10</v>
      </c>
      <c r="O115" s="17" t="s">
        <v>13</v>
      </c>
      <c r="P115" s="18">
        <v>0</v>
      </c>
      <c r="Q115" s="19"/>
      <c r="R115" s="18"/>
      <c r="S115" s="18"/>
      <c r="T115" s="18"/>
      <c r="U115" s="20"/>
      <c r="V115" s="18"/>
      <c r="W115" s="21"/>
      <c r="X115" s="22" t="s">
        <v>2227</v>
      </c>
      <c r="Y115" s="106" t="s">
        <v>2544</v>
      </c>
      <c r="Z115" s="47">
        <v>205</v>
      </c>
    </row>
    <row r="116" spans="1:26" ht="18" customHeight="1">
      <c r="A116" s="44">
        <f>VLOOKUP(Z116,貼付け!A:C,2,0)</f>
        <v>1161</v>
      </c>
      <c r="B116" s="10" t="s">
        <v>1048</v>
      </c>
      <c r="C116" s="10" t="s">
        <v>808</v>
      </c>
      <c r="D116" s="10" t="s">
        <v>47</v>
      </c>
      <c r="E116" s="11" t="s">
        <v>1049</v>
      </c>
      <c r="F116" s="11" t="s">
        <v>20</v>
      </c>
      <c r="G116" s="12" t="s">
        <v>12</v>
      </c>
      <c r="H116" s="114" t="s">
        <v>16</v>
      </c>
      <c r="I116" s="12" t="s">
        <v>1050</v>
      </c>
      <c r="J116" s="14">
        <v>11</v>
      </c>
      <c r="K116" s="15" t="s">
        <v>13</v>
      </c>
      <c r="L116" s="16">
        <v>0</v>
      </c>
      <c r="M116" s="17" t="s">
        <v>14</v>
      </c>
      <c r="N116" s="17">
        <v>12</v>
      </c>
      <c r="O116" s="17" t="s">
        <v>13</v>
      </c>
      <c r="P116" s="18">
        <v>0</v>
      </c>
      <c r="Q116" s="19">
        <v>12</v>
      </c>
      <c r="R116" s="18" t="s">
        <v>13</v>
      </c>
      <c r="S116" s="18">
        <v>0</v>
      </c>
      <c r="T116" s="18" t="s">
        <v>14</v>
      </c>
      <c r="U116" s="20">
        <v>17</v>
      </c>
      <c r="V116" s="18" t="s">
        <v>13</v>
      </c>
      <c r="W116" s="21">
        <v>0</v>
      </c>
      <c r="X116" s="22"/>
      <c r="Y116" s="106" t="s">
        <v>2671</v>
      </c>
      <c r="Z116" s="47">
        <v>207</v>
      </c>
    </row>
    <row r="117" spans="1:26" ht="18" customHeight="1">
      <c r="A117" s="44">
        <f>VLOOKUP(Z117,貼付け!A:C,2,0)</f>
        <v>3111</v>
      </c>
      <c r="B117" s="10" t="s">
        <v>2560</v>
      </c>
      <c r="C117" s="10" t="s">
        <v>182</v>
      </c>
      <c r="D117" s="10" t="s">
        <v>47</v>
      </c>
      <c r="E117" s="11" t="s">
        <v>2561</v>
      </c>
      <c r="F117" s="11" t="s">
        <v>20</v>
      </c>
      <c r="G117" s="12" t="s">
        <v>12</v>
      </c>
      <c r="H117" s="114" t="s">
        <v>16</v>
      </c>
      <c r="I117" s="12" t="s">
        <v>2312</v>
      </c>
      <c r="J117" s="14">
        <v>10</v>
      </c>
      <c r="K117" s="15" t="s">
        <v>13</v>
      </c>
      <c r="L117" s="16">
        <v>0</v>
      </c>
      <c r="M117" s="17" t="s">
        <v>14</v>
      </c>
      <c r="N117" s="17">
        <v>16</v>
      </c>
      <c r="O117" s="17" t="s">
        <v>13</v>
      </c>
      <c r="P117" s="18">
        <v>0</v>
      </c>
      <c r="Q117" s="19"/>
      <c r="R117" s="18"/>
      <c r="S117" s="18"/>
      <c r="T117" s="18"/>
      <c r="U117" s="20"/>
      <c r="V117" s="18"/>
      <c r="W117" s="21"/>
      <c r="X117" s="22" t="s">
        <v>2313</v>
      </c>
      <c r="Y117" s="106" t="s">
        <v>2562</v>
      </c>
      <c r="Z117" s="47">
        <v>221</v>
      </c>
    </row>
    <row r="118" spans="1:26" ht="18" customHeight="1">
      <c r="A118" s="44">
        <f>VLOOKUP(Z118,貼付け!A:C,2,0)</f>
        <v>1710</v>
      </c>
      <c r="B118" s="10" t="s">
        <v>496</v>
      </c>
      <c r="C118" s="10" t="s">
        <v>808</v>
      </c>
      <c r="D118" s="10" t="s">
        <v>47</v>
      </c>
      <c r="E118" s="11" t="s">
        <v>2569</v>
      </c>
      <c r="F118" s="11" t="s">
        <v>20</v>
      </c>
      <c r="G118" s="12" t="s">
        <v>12</v>
      </c>
      <c r="H118" s="114" t="s">
        <v>16</v>
      </c>
      <c r="I118" s="12" t="s">
        <v>809</v>
      </c>
      <c r="J118" s="14">
        <v>9</v>
      </c>
      <c r="K118" s="15" t="s">
        <v>13</v>
      </c>
      <c r="L118" s="16">
        <v>30</v>
      </c>
      <c r="M118" s="17" t="s">
        <v>14</v>
      </c>
      <c r="N118" s="17">
        <v>12</v>
      </c>
      <c r="O118" s="17" t="s">
        <v>13</v>
      </c>
      <c r="P118" s="18">
        <v>30</v>
      </c>
      <c r="Q118" s="19"/>
      <c r="R118" s="18"/>
      <c r="S118" s="18"/>
      <c r="T118" s="18"/>
      <c r="U118" s="20"/>
      <c r="V118" s="18"/>
      <c r="W118" s="21"/>
      <c r="X118" s="22" t="s">
        <v>810</v>
      </c>
      <c r="Y118" s="106" t="s">
        <v>2570</v>
      </c>
      <c r="Z118" s="47">
        <v>229</v>
      </c>
    </row>
    <row r="119" spans="1:26" ht="18" customHeight="1">
      <c r="A119" s="44">
        <f>VLOOKUP(Z119,貼付け!A:C,2,0)</f>
        <v>315</v>
      </c>
      <c r="B119" s="10" t="s">
        <v>545</v>
      </c>
      <c r="C119" s="10" t="s">
        <v>900</v>
      </c>
      <c r="D119" s="10" t="s">
        <v>47</v>
      </c>
      <c r="E119" s="11" t="s">
        <v>2592</v>
      </c>
      <c r="F119" s="11" t="s">
        <v>52</v>
      </c>
      <c r="G119" s="12" t="s">
        <v>12</v>
      </c>
      <c r="H119" s="114" t="s">
        <v>16</v>
      </c>
      <c r="I119" s="12" t="s">
        <v>2593</v>
      </c>
      <c r="J119" s="14"/>
      <c r="K119" s="15"/>
      <c r="L119" s="16"/>
      <c r="M119" s="17"/>
      <c r="N119" s="17"/>
      <c r="O119" s="17"/>
      <c r="P119" s="18"/>
      <c r="Q119" s="19">
        <v>12</v>
      </c>
      <c r="R119" s="18" t="s">
        <v>13</v>
      </c>
      <c r="S119" s="18">
        <v>0</v>
      </c>
      <c r="T119" s="18" t="s">
        <v>14</v>
      </c>
      <c r="U119" s="20">
        <v>18</v>
      </c>
      <c r="V119" s="18" t="s">
        <v>13</v>
      </c>
      <c r="W119" s="21">
        <v>0</v>
      </c>
      <c r="X119" s="22" t="s">
        <v>2594</v>
      </c>
      <c r="Y119" s="106" t="s">
        <v>16</v>
      </c>
      <c r="Z119" s="47">
        <v>249</v>
      </c>
    </row>
    <row r="120" spans="1:26" ht="18" customHeight="1">
      <c r="A120" s="44">
        <f>VLOOKUP(Z120,貼付け!A:C,2,0)</f>
        <v>2202</v>
      </c>
      <c r="B120" s="10" t="s">
        <v>2276</v>
      </c>
      <c r="C120" s="10" t="s">
        <v>1005</v>
      </c>
      <c r="D120" s="10" t="s">
        <v>47</v>
      </c>
      <c r="E120" s="11" t="s">
        <v>2997</v>
      </c>
      <c r="F120" s="11" t="s">
        <v>39</v>
      </c>
      <c r="G120" s="12" t="s">
        <v>15</v>
      </c>
      <c r="H120" s="114" t="s">
        <v>17</v>
      </c>
      <c r="I120" s="12" t="s">
        <v>1006</v>
      </c>
      <c r="J120" s="14">
        <v>9</v>
      </c>
      <c r="K120" s="15" t="s">
        <v>13</v>
      </c>
      <c r="L120" s="16">
        <v>0</v>
      </c>
      <c r="M120" s="17" t="s">
        <v>14</v>
      </c>
      <c r="N120" s="17">
        <v>11</v>
      </c>
      <c r="O120" s="17" t="s">
        <v>13</v>
      </c>
      <c r="P120" s="18">
        <v>30</v>
      </c>
      <c r="Q120" s="19">
        <v>13</v>
      </c>
      <c r="R120" s="18" t="s">
        <v>13</v>
      </c>
      <c r="S120" s="18">
        <v>0</v>
      </c>
      <c r="T120" s="18" t="s">
        <v>14</v>
      </c>
      <c r="U120" s="20">
        <v>16</v>
      </c>
      <c r="V120" s="18" t="s">
        <v>13</v>
      </c>
      <c r="W120" s="21">
        <v>30</v>
      </c>
      <c r="X120" s="22"/>
      <c r="Y120" s="106" t="s">
        <v>2998</v>
      </c>
      <c r="Z120" s="47">
        <v>269</v>
      </c>
    </row>
    <row r="121" spans="1:26" ht="18" customHeight="1">
      <c r="A121" s="44">
        <f>VLOOKUP(Z121,貼付け!A:C,2,0)</f>
        <v>2754</v>
      </c>
      <c r="B121" s="10" t="s">
        <v>528</v>
      </c>
      <c r="C121" s="10" t="s">
        <v>876</v>
      </c>
      <c r="D121" s="10" t="s">
        <v>47</v>
      </c>
      <c r="E121" s="11" t="s">
        <v>1052</v>
      </c>
      <c r="F121" s="11" t="s">
        <v>20</v>
      </c>
      <c r="G121" s="12" t="s">
        <v>12</v>
      </c>
      <c r="H121" s="114" t="s">
        <v>16</v>
      </c>
      <c r="I121" s="12" t="s">
        <v>877</v>
      </c>
      <c r="J121" s="14">
        <v>8</v>
      </c>
      <c r="K121" s="15" t="s">
        <v>13</v>
      </c>
      <c r="L121" s="16">
        <v>0</v>
      </c>
      <c r="M121" s="17" t="s">
        <v>14</v>
      </c>
      <c r="N121" s="17">
        <v>15</v>
      </c>
      <c r="O121" s="17" t="s">
        <v>13</v>
      </c>
      <c r="P121" s="18">
        <v>0</v>
      </c>
      <c r="Q121" s="19"/>
      <c r="R121" s="18"/>
      <c r="S121" s="18"/>
      <c r="T121" s="18"/>
      <c r="U121" s="20"/>
      <c r="V121" s="18"/>
      <c r="W121" s="21"/>
      <c r="X121" s="22"/>
      <c r="Y121" s="106" t="s">
        <v>16</v>
      </c>
      <c r="Z121" s="47">
        <v>338</v>
      </c>
    </row>
    <row r="122" spans="1:26" ht="18" customHeight="1">
      <c r="A122" s="44">
        <f>VLOOKUP(Z122,貼付け!A:C,2,0)</f>
        <v>3136</v>
      </c>
      <c r="B122" s="10" t="s">
        <v>2950</v>
      </c>
      <c r="C122" s="10" t="s">
        <v>187</v>
      </c>
      <c r="D122" s="10" t="s">
        <v>47</v>
      </c>
      <c r="E122" s="11" t="s">
        <v>2951</v>
      </c>
      <c r="F122" s="11" t="s">
        <v>29</v>
      </c>
      <c r="G122" s="12" t="s">
        <v>12</v>
      </c>
      <c r="H122" s="115" t="s">
        <v>16</v>
      </c>
      <c r="I122" s="12" t="s">
        <v>2952</v>
      </c>
      <c r="J122" s="14">
        <v>9</v>
      </c>
      <c r="K122" s="15" t="s">
        <v>13</v>
      </c>
      <c r="L122" s="16">
        <v>0</v>
      </c>
      <c r="M122" s="17" t="s">
        <v>14</v>
      </c>
      <c r="N122" s="17">
        <v>13</v>
      </c>
      <c r="O122" s="17" t="s">
        <v>13</v>
      </c>
      <c r="P122" s="18">
        <v>0</v>
      </c>
      <c r="Q122" s="19"/>
      <c r="R122" s="18"/>
      <c r="S122" s="18"/>
      <c r="T122" s="18"/>
      <c r="U122" s="20"/>
      <c r="V122" s="18"/>
      <c r="W122" s="21"/>
      <c r="X122" s="22"/>
      <c r="Y122" s="106" t="s">
        <v>16</v>
      </c>
      <c r="Z122" s="47">
        <v>347</v>
      </c>
    </row>
    <row r="123" spans="1:26" ht="18" customHeight="1">
      <c r="A123" s="44">
        <f>VLOOKUP(Z123,貼付け!A:C,2,0)</f>
        <v>814</v>
      </c>
      <c r="B123" s="10" t="s">
        <v>85</v>
      </c>
      <c r="C123" s="10" t="s">
        <v>86</v>
      </c>
      <c r="D123" s="10" t="s">
        <v>87</v>
      </c>
      <c r="E123" s="11" t="s">
        <v>88</v>
      </c>
      <c r="F123" s="11" t="s">
        <v>20</v>
      </c>
      <c r="G123" s="12" t="s">
        <v>12</v>
      </c>
      <c r="H123" s="114" t="s">
        <v>16</v>
      </c>
      <c r="I123" s="12" t="s">
        <v>89</v>
      </c>
      <c r="J123" s="14">
        <v>9</v>
      </c>
      <c r="K123" s="15" t="s">
        <v>13</v>
      </c>
      <c r="L123" s="16">
        <v>0</v>
      </c>
      <c r="M123" s="17" t="s">
        <v>14</v>
      </c>
      <c r="N123" s="17">
        <v>12</v>
      </c>
      <c r="O123" s="17" t="s">
        <v>13</v>
      </c>
      <c r="P123" s="18">
        <v>0</v>
      </c>
      <c r="Q123" s="19"/>
      <c r="R123" s="18"/>
      <c r="S123" s="18"/>
      <c r="T123" s="18"/>
      <c r="U123" s="20"/>
      <c r="V123" s="18"/>
      <c r="W123" s="21"/>
      <c r="X123" s="22"/>
      <c r="Y123" s="106" t="s">
        <v>3094</v>
      </c>
      <c r="Z123" s="47">
        <v>38</v>
      </c>
    </row>
    <row r="124" spans="1:26" ht="18" customHeight="1">
      <c r="A124" s="44">
        <f>VLOOKUP(Z124,貼付け!A:C,2,0)</f>
        <v>376</v>
      </c>
      <c r="B124" s="10" t="s">
        <v>118</v>
      </c>
      <c r="C124" s="10" t="s">
        <v>119</v>
      </c>
      <c r="D124" s="10" t="s">
        <v>87</v>
      </c>
      <c r="E124" s="11" t="s">
        <v>120</v>
      </c>
      <c r="F124" s="11" t="s">
        <v>78</v>
      </c>
      <c r="G124" s="12" t="s">
        <v>12</v>
      </c>
      <c r="H124" s="114" t="s">
        <v>16</v>
      </c>
      <c r="I124" s="111" t="s">
        <v>1094</v>
      </c>
      <c r="J124" s="14">
        <v>9</v>
      </c>
      <c r="K124" s="15" t="s">
        <v>13</v>
      </c>
      <c r="L124" s="16">
        <v>0</v>
      </c>
      <c r="M124" s="17" t="s">
        <v>14</v>
      </c>
      <c r="N124" s="17">
        <v>12</v>
      </c>
      <c r="O124" s="17" t="s">
        <v>13</v>
      </c>
      <c r="P124" s="18">
        <v>0</v>
      </c>
      <c r="Q124" s="19">
        <v>12</v>
      </c>
      <c r="R124" s="18" t="s">
        <v>13</v>
      </c>
      <c r="S124" s="18">
        <v>0</v>
      </c>
      <c r="T124" s="18" t="s">
        <v>14</v>
      </c>
      <c r="U124" s="20">
        <v>21</v>
      </c>
      <c r="V124" s="18" t="s">
        <v>13</v>
      </c>
      <c r="W124" s="21">
        <v>0</v>
      </c>
      <c r="X124" s="22"/>
      <c r="Y124" s="106" t="s">
        <v>16</v>
      </c>
      <c r="Z124" s="47">
        <v>60</v>
      </c>
    </row>
    <row r="125" spans="1:26" ht="18" customHeight="1">
      <c r="A125" s="44">
        <f>VLOOKUP(Z125,貼付け!A:C,2,0)</f>
        <v>815</v>
      </c>
      <c r="B125" s="10" t="s">
        <v>484</v>
      </c>
      <c r="C125" s="10" t="s">
        <v>673</v>
      </c>
      <c r="D125" s="10" t="s">
        <v>87</v>
      </c>
      <c r="E125" s="11" t="s">
        <v>674</v>
      </c>
      <c r="F125" s="11" t="s">
        <v>20</v>
      </c>
      <c r="G125" s="12" t="s">
        <v>12</v>
      </c>
      <c r="H125" s="114" t="s">
        <v>16</v>
      </c>
      <c r="I125" s="12" t="s">
        <v>675</v>
      </c>
      <c r="J125" s="14">
        <v>9</v>
      </c>
      <c r="K125" s="15" t="s">
        <v>13</v>
      </c>
      <c r="L125" s="16">
        <v>0</v>
      </c>
      <c r="M125" s="17" t="s">
        <v>14</v>
      </c>
      <c r="N125" s="17">
        <v>12</v>
      </c>
      <c r="O125" s="17" t="s">
        <v>13</v>
      </c>
      <c r="P125" s="18">
        <v>0</v>
      </c>
      <c r="Q125" s="19">
        <v>12</v>
      </c>
      <c r="R125" s="18" t="s">
        <v>13</v>
      </c>
      <c r="S125" s="18">
        <v>0</v>
      </c>
      <c r="T125" s="18" t="s">
        <v>14</v>
      </c>
      <c r="U125" s="20">
        <v>15</v>
      </c>
      <c r="V125" s="18" t="s">
        <v>13</v>
      </c>
      <c r="W125" s="21">
        <v>0</v>
      </c>
      <c r="X125" s="22" t="s">
        <v>1093</v>
      </c>
      <c r="Y125" s="106" t="s">
        <v>676</v>
      </c>
      <c r="Z125" s="47">
        <v>82</v>
      </c>
    </row>
    <row r="126" spans="1:26" ht="18" customHeight="1">
      <c r="A126" s="44">
        <f>VLOOKUP(Z126,貼付け!A:C,2,0)</f>
        <v>2085</v>
      </c>
      <c r="B126" s="10" t="s">
        <v>505</v>
      </c>
      <c r="C126" s="10" t="s">
        <v>811</v>
      </c>
      <c r="D126" s="10" t="s">
        <v>87</v>
      </c>
      <c r="E126" s="11" t="s">
        <v>812</v>
      </c>
      <c r="F126" s="11" t="s">
        <v>20</v>
      </c>
      <c r="G126" s="12" t="s">
        <v>15</v>
      </c>
      <c r="H126" s="114" t="s">
        <v>17</v>
      </c>
      <c r="I126" s="12" t="s">
        <v>813</v>
      </c>
      <c r="J126" s="14">
        <v>9</v>
      </c>
      <c r="K126" s="15" t="s">
        <v>13</v>
      </c>
      <c r="L126" s="16">
        <v>0</v>
      </c>
      <c r="M126" s="17" t="s">
        <v>14</v>
      </c>
      <c r="N126" s="17">
        <v>12</v>
      </c>
      <c r="O126" s="17" t="s">
        <v>13</v>
      </c>
      <c r="P126" s="18">
        <v>0</v>
      </c>
      <c r="Q126" s="19">
        <v>13</v>
      </c>
      <c r="R126" s="18" t="s">
        <v>13</v>
      </c>
      <c r="S126" s="18">
        <v>0</v>
      </c>
      <c r="T126" s="18" t="s">
        <v>14</v>
      </c>
      <c r="U126" s="20">
        <v>16</v>
      </c>
      <c r="V126" s="18" t="s">
        <v>13</v>
      </c>
      <c r="W126" s="21">
        <v>0</v>
      </c>
      <c r="X126" s="22"/>
      <c r="Y126" s="106" t="s">
        <v>2993</v>
      </c>
      <c r="Z126" s="47">
        <v>315</v>
      </c>
    </row>
    <row r="127" spans="1:26" ht="18" customHeight="1">
      <c r="A127" s="44">
        <f>VLOOKUP(Z127,貼付け!A:C,2,0)</f>
        <v>1236</v>
      </c>
      <c r="B127" s="10" t="s">
        <v>433</v>
      </c>
      <c r="C127" s="10" t="s">
        <v>434</v>
      </c>
      <c r="D127" s="10" t="s">
        <v>76</v>
      </c>
      <c r="E127" s="11" t="s">
        <v>435</v>
      </c>
      <c r="F127" s="11" t="s">
        <v>20</v>
      </c>
      <c r="G127" s="12" t="s">
        <v>12</v>
      </c>
      <c r="H127" s="114" t="s">
        <v>16</v>
      </c>
      <c r="I127" s="12" t="s">
        <v>436</v>
      </c>
      <c r="J127" s="14">
        <v>9</v>
      </c>
      <c r="K127" s="15" t="s">
        <v>13</v>
      </c>
      <c r="L127" s="16">
        <v>0</v>
      </c>
      <c r="M127" s="17" t="s">
        <v>14</v>
      </c>
      <c r="N127" s="17">
        <v>12</v>
      </c>
      <c r="O127" s="17" t="s">
        <v>13</v>
      </c>
      <c r="P127" s="18">
        <v>0</v>
      </c>
      <c r="Q127" s="19">
        <v>12</v>
      </c>
      <c r="R127" s="18" t="s">
        <v>13</v>
      </c>
      <c r="S127" s="18">
        <v>0</v>
      </c>
      <c r="T127" s="18" t="s">
        <v>14</v>
      </c>
      <c r="U127" s="20">
        <v>15</v>
      </c>
      <c r="V127" s="18" t="s">
        <v>13</v>
      </c>
      <c r="W127" s="21">
        <v>0</v>
      </c>
      <c r="X127" s="22" t="s">
        <v>606</v>
      </c>
      <c r="Y127" s="106" t="s">
        <v>2376</v>
      </c>
      <c r="Z127" s="47">
        <v>37</v>
      </c>
    </row>
    <row r="128" spans="1:26" ht="18" customHeight="1">
      <c r="A128" s="44">
        <f>VLOOKUP(Z128,貼付け!A:C,2,0)</f>
        <v>89</v>
      </c>
      <c r="B128" s="10" t="s">
        <v>2248</v>
      </c>
      <c r="C128" s="10" t="s">
        <v>75</v>
      </c>
      <c r="D128" s="10" t="s">
        <v>76</v>
      </c>
      <c r="E128" s="11" t="s">
        <v>77</v>
      </c>
      <c r="F128" s="11" t="s">
        <v>78</v>
      </c>
      <c r="G128" s="12" t="s">
        <v>12</v>
      </c>
      <c r="H128" s="114" t="s">
        <v>16</v>
      </c>
      <c r="I128" s="111" t="s">
        <v>2504</v>
      </c>
      <c r="J128" s="14">
        <v>9</v>
      </c>
      <c r="K128" s="15" t="s">
        <v>13</v>
      </c>
      <c r="L128" s="16">
        <v>0</v>
      </c>
      <c r="M128" s="17" t="s">
        <v>14</v>
      </c>
      <c r="N128" s="17">
        <v>12</v>
      </c>
      <c r="O128" s="17" t="s">
        <v>13</v>
      </c>
      <c r="P128" s="18">
        <v>0</v>
      </c>
      <c r="Q128" s="19">
        <v>12</v>
      </c>
      <c r="R128" s="18" t="s">
        <v>13</v>
      </c>
      <c r="S128" s="18">
        <v>0</v>
      </c>
      <c r="T128" s="18" t="s">
        <v>14</v>
      </c>
      <c r="U128" s="20">
        <v>17</v>
      </c>
      <c r="V128" s="18" t="s">
        <v>13</v>
      </c>
      <c r="W128" s="21">
        <v>0</v>
      </c>
      <c r="X128" s="22" t="s">
        <v>605</v>
      </c>
      <c r="Y128" s="106" t="s">
        <v>2505</v>
      </c>
      <c r="Z128" s="47">
        <v>167</v>
      </c>
    </row>
    <row r="129" spans="1:26" ht="18" customHeight="1">
      <c r="A129" s="44">
        <f>VLOOKUP(Z129,貼付け!A:C,2,0)</f>
        <v>2766</v>
      </c>
      <c r="B129" s="10" t="s">
        <v>2279</v>
      </c>
      <c r="C129" s="10" t="s">
        <v>2953</v>
      </c>
      <c r="D129" s="10" t="s">
        <v>76</v>
      </c>
      <c r="E129" s="11" t="s">
        <v>2954</v>
      </c>
      <c r="F129" s="11" t="s">
        <v>29</v>
      </c>
      <c r="G129" s="12" t="s">
        <v>15</v>
      </c>
      <c r="H129" s="114" t="s">
        <v>17</v>
      </c>
      <c r="I129" s="12" t="s">
        <v>2955</v>
      </c>
      <c r="J129" s="14">
        <v>10</v>
      </c>
      <c r="K129" s="15" t="s">
        <v>13</v>
      </c>
      <c r="L129" s="16">
        <v>30</v>
      </c>
      <c r="M129" s="17" t="s">
        <v>14</v>
      </c>
      <c r="N129" s="17">
        <v>16</v>
      </c>
      <c r="O129" s="17" t="s">
        <v>13</v>
      </c>
      <c r="P129" s="18">
        <v>30</v>
      </c>
      <c r="Q129" s="19"/>
      <c r="R129" s="18"/>
      <c r="S129" s="18"/>
      <c r="T129" s="18"/>
      <c r="U129" s="20"/>
      <c r="V129" s="18"/>
      <c r="W129" s="21"/>
      <c r="X129" s="22" t="s">
        <v>2956</v>
      </c>
      <c r="Y129" s="106" t="s">
        <v>2957</v>
      </c>
      <c r="Z129" s="47">
        <v>327</v>
      </c>
    </row>
    <row r="130" spans="1:26" ht="18" customHeight="1">
      <c r="A130" s="44">
        <f>VLOOKUP(Z130,貼付け!A:C,2,0)</f>
        <v>3095</v>
      </c>
      <c r="B130" s="10" t="s">
        <v>2203</v>
      </c>
      <c r="C130" s="10" t="s">
        <v>2201</v>
      </c>
      <c r="D130" s="10" t="s">
        <v>159</v>
      </c>
      <c r="E130" s="11" t="s">
        <v>2202</v>
      </c>
      <c r="F130" s="11" t="s">
        <v>20</v>
      </c>
      <c r="G130" s="12" t="s">
        <v>12</v>
      </c>
      <c r="H130" s="114" t="s">
        <v>16</v>
      </c>
      <c r="I130" s="12" t="s">
        <v>2205</v>
      </c>
      <c r="J130" s="14">
        <v>9</v>
      </c>
      <c r="K130" s="15" t="s">
        <v>13</v>
      </c>
      <c r="L130" s="16">
        <v>0</v>
      </c>
      <c r="M130" s="17" t="s">
        <v>14</v>
      </c>
      <c r="N130" s="17">
        <v>15</v>
      </c>
      <c r="O130" s="17" t="s">
        <v>13</v>
      </c>
      <c r="P130" s="18">
        <v>30</v>
      </c>
      <c r="Q130" s="19"/>
      <c r="R130" s="18"/>
      <c r="S130" s="18"/>
      <c r="T130" s="18"/>
      <c r="U130" s="20"/>
      <c r="V130" s="18"/>
      <c r="W130" s="21"/>
      <c r="X130" s="22" t="s">
        <v>2341</v>
      </c>
      <c r="Y130" s="106" t="s">
        <v>2631</v>
      </c>
      <c r="Z130" s="47">
        <v>10</v>
      </c>
    </row>
    <row r="131" spans="1:26" ht="18" customHeight="1">
      <c r="A131" s="44">
        <f>VLOOKUP(Z131,貼付け!A:C,2,0)</f>
        <v>2069</v>
      </c>
      <c r="B131" s="10" t="s">
        <v>157</v>
      </c>
      <c r="C131" s="10" t="s">
        <v>158</v>
      </c>
      <c r="D131" s="10" t="s">
        <v>159</v>
      </c>
      <c r="E131" s="11" t="s">
        <v>160</v>
      </c>
      <c r="F131" s="11" t="s">
        <v>20</v>
      </c>
      <c r="G131" s="12" t="s">
        <v>12</v>
      </c>
      <c r="H131" s="114" t="s">
        <v>16</v>
      </c>
      <c r="I131" s="111" t="s">
        <v>161</v>
      </c>
      <c r="J131" s="14">
        <v>9</v>
      </c>
      <c r="K131" s="15" t="s">
        <v>13</v>
      </c>
      <c r="L131" s="16">
        <v>0</v>
      </c>
      <c r="M131" s="17" t="s">
        <v>14</v>
      </c>
      <c r="N131" s="17">
        <v>10</v>
      </c>
      <c r="O131" s="17" t="s">
        <v>13</v>
      </c>
      <c r="P131" s="18">
        <v>0</v>
      </c>
      <c r="Q131" s="19"/>
      <c r="R131" s="18"/>
      <c r="S131" s="18"/>
      <c r="T131" s="18"/>
      <c r="U131" s="20"/>
      <c r="V131" s="18"/>
      <c r="W131" s="21"/>
      <c r="X131" s="22"/>
      <c r="Y131" s="106" t="s">
        <v>2356</v>
      </c>
      <c r="Z131" s="47">
        <v>21</v>
      </c>
    </row>
    <row r="132" spans="1:26" ht="18" customHeight="1">
      <c r="A132" s="44">
        <f>VLOOKUP(Z132,貼付け!A:C,2,0)</f>
        <v>832</v>
      </c>
      <c r="B132" s="10" t="s">
        <v>179</v>
      </c>
      <c r="C132" s="10" t="s">
        <v>180</v>
      </c>
      <c r="D132" s="10" t="s">
        <v>159</v>
      </c>
      <c r="E132" s="11" t="s">
        <v>181</v>
      </c>
      <c r="F132" s="11" t="s">
        <v>20</v>
      </c>
      <c r="G132" s="12" t="s">
        <v>15</v>
      </c>
      <c r="H132" s="114" t="s">
        <v>17</v>
      </c>
      <c r="I132" s="12" t="s">
        <v>607</v>
      </c>
      <c r="J132" s="14">
        <v>10</v>
      </c>
      <c r="K132" s="15" t="s">
        <v>13</v>
      </c>
      <c r="L132" s="16">
        <v>0</v>
      </c>
      <c r="M132" s="17" t="s">
        <v>14</v>
      </c>
      <c r="N132" s="17">
        <v>12</v>
      </c>
      <c r="O132" s="17" t="s">
        <v>13</v>
      </c>
      <c r="P132" s="18">
        <v>0</v>
      </c>
      <c r="Q132" s="19">
        <v>12</v>
      </c>
      <c r="R132" s="18" t="s">
        <v>13</v>
      </c>
      <c r="S132" s="18">
        <v>0</v>
      </c>
      <c r="T132" s="18" t="s">
        <v>14</v>
      </c>
      <c r="U132" s="20">
        <v>16</v>
      </c>
      <c r="V132" s="18" t="s">
        <v>13</v>
      </c>
      <c r="W132" s="21">
        <v>0</v>
      </c>
      <c r="X132" s="22" t="s">
        <v>2370</v>
      </c>
      <c r="Y132" s="106" t="s">
        <v>2692</v>
      </c>
      <c r="Z132" s="47">
        <v>31</v>
      </c>
    </row>
    <row r="133" spans="1:26" ht="18" customHeight="1">
      <c r="A133" s="44">
        <f>VLOOKUP(Z133,貼付け!A:C,2,0)</f>
        <v>1899</v>
      </c>
      <c r="B133" s="10" t="s">
        <v>2133</v>
      </c>
      <c r="C133" s="10" t="s">
        <v>2131</v>
      </c>
      <c r="D133" s="10" t="s">
        <v>159</v>
      </c>
      <c r="E133" s="11" t="s">
        <v>2132</v>
      </c>
      <c r="F133" s="11" t="s">
        <v>20</v>
      </c>
      <c r="G133" s="12" t="s">
        <v>1084</v>
      </c>
      <c r="H133" s="115" t="s">
        <v>1120</v>
      </c>
      <c r="I133" s="12" t="s">
        <v>2135</v>
      </c>
      <c r="J133" s="14">
        <v>9</v>
      </c>
      <c r="K133" s="15" t="s">
        <v>13</v>
      </c>
      <c r="L133" s="16">
        <v>0</v>
      </c>
      <c r="M133" s="17" t="s">
        <v>14</v>
      </c>
      <c r="N133" s="17">
        <v>12</v>
      </c>
      <c r="O133" s="17" t="s">
        <v>13</v>
      </c>
      <c r="P133" s="18">
        <v>0</v>
      </c>
      <c r="Q133" s="19"/>
      <c r="R133" s="18"/>
      <c r="S133" s="18"/>
      <c r="T133" s="18"/>
      <c r="U133" s="20"/>
      <c r="V133" s="18"/>
      <c r="W133" s="21"/>
      <c r="X133" s="22"/>
      <c r="Y133" s="106" t="s">
        <v>16</v>
      </c>
      <c r="Z133" s="47">
        <v>55</v>
      </c>
    </row>
    <row r="134" spans="1:26" ht="18" customHeight="1">
      <c r="A134" s="44">
        <f>VLOOKUP(Z134,貼付け!A:C,2,0)</f>
        <v>1128</v>
      </c>
      <c r="B134" s="10" t="s">
        <v>547</v>
      </c>
      <c r="C134" s="10" t="s">
        <v>904</v>
      </c>
      <c r="D134" s="10" t="s">
        <v>159</v>
      </c>
      <c r="E134" s="11" t="s">
        <v>2425</v>
      </c>
      <c r="F134" s="11" t="s">
        <v>20</v>
      </c>
      <c r="G134" s="12" t="s">
        <v>15</v>
      </c>
      <c r="H134" s="114" t="s">
        <v>17</v>
      </c>
      <c r="I134" s="12" t="s">
        <v>905</v>
      </c>
      <c r="J134" s="14">
        <v>9</v>
      </c>
      <c r="K134" s="15" t="s">
        <v>13</v>
      </c>
      <c r="L134" s="16">
        <v>0</v>
      </c>
      <c r="M134" s="17" t="s">
        <v>14</v>
      </c>
      <c r="N134" s="17">
        <v>12</v>
      </c>
      <c r="O134" s="17" t="s">
        <v>13</v>
      </c>
      <c r="P134" s="18">
        <v>0</v>
      </c>
      <c r="Q134" s="19"/>
      <c r="R134" s="18"/>
      <c r="S134" s="18"/>
      <c r="T134" s="18"/>
      <c r="U134" s="20"/>
      <c r="V134" s="18"/>
      <c r="W134" s="21"/>
      <c r="X134" s="22"/>
      <c r="Y134" s="106" t="s">
        <v>2426</v>
      </c>
      <c r="Z134" s="47">
        <v>92</v>
      </c>
    </row>
    <row r="135" spans="1:26" ht="18" customHeight="1">
      <c r="A135" s="44">
        <f>VLOOKUP(Z135,貼付け!A:C,2,0)</f>
        <v>2260</v>
      </c>
      <c r="B135" s="10" t="s">
        <v>559</v>
      </c>
      <c r="C135" s="10" t="s">
        <v>986</v>
      </c>
      <c r="D135" s="10" t="s">
        <v>159</v>
      </c>
      <c r="E135" s="11" t="s">
        <v>987</v>
      </c>
      <c r="F135" s="11" t="s">
        <v>20</v>
      </c>
      <c r="G135" s="12" t="s">
        <v>15</v>
      </c>
      <c r="H135" s="114" t="s">
        <v>17</v>
      </c>
      <c r="I135" s="12" t="s">
        <v>988</v>
      </c>
      <c r="J135" s="14"/>
      <c r="K135" s="15"/>
      <c r="L135" s="16"/>
      <c r="M135" s="17"/>
      <c r="N135" s="17"/>
      <c r="O135" s="17"/>
      <c r="P135" s="18"/>
      <c r="Q135" s="19">
        <v>15</v>
      </c>
      <c r="R135" s="18" t="s">
        <v>13</v>
      </c>
      <c r="S135" s="18">
        <v>0</v>
      </c>
      <c r="T135" s="18" t="s">
        <v>14</v>
      </c>
      <c r="U135" s="20">
        <v>18</v>
      </c>
      <c r="V135" s="18" t="s">
        <v>13</v>
      </c>
      <c r="W135" s="21">
        <v>0</v>
      </c>
      <c r="X135" s="22" t="s">
        <v>2597</v>
      </c>
      <c r="Y135" s="106" t="s">
        <v>1577</v>
      </c>
      <c r="Z135" s="47">
        <v>251</v>
      </c>
    </row>
    <row r="136" spans="1:26" ht="18" customHeight="1">
      <c r="A136" s="44">
        <f>VLOOKUP(Z136,貼付け!A:C,2,0)</f>
        <v>2171</v>
      </c>
      <c r="B136" s="10" t="s">
        <v>303</v>
      </c>
      <c r="C136" s="10" t="s">
        <v>304</v>
      </c>
      <c r="D136" s="10" t="s">
        <v>305</v>
      </c>
      <c r="E136" s="11" t="s">
        <v>306</v>
      </c>
      <c r="F136" s="11" t="s">
        <v>29</v>
      </c>
      <c r="G136" s="12" t="s">
        <v>12</v>
      </c>
      <c r="H136" s="114" t="s">
        <v>16</v>
      </c>
      <c r="I136" s="12" t="s">
        <v>307</v>
      </c>
      <c r="J136" s="14">
        <v>8</v>
      </c>
      <c r="K136" s="15" t="s">
        <v>13</v>
      </c>
      <c r="L136" s="16">
        <v>0</v>
      </c>
      <c r="M136" s="17" t="s">
        <v>14</v>
      </c>
      <c r="N136" s="17">
        <v>12</v>
      </c>
      <c r="O136" s="17" t="s">
        <v>13</v>
      </c>
      <c r="P136" s="18">
        <v>0</v>
      </c>
      <c r="Q136" s="19">
        <v>12</v>
      </c>
      <c r="R136" s="18" t="s">
        <v>13</v>
      </c>
      <c r="S136" s="18">
        <v>0</v>
      </c>
      <c r="T136" s="18" t="s">
        <v>14</v>
      </c>
      <c r="U136" s="20">
        <v>14</v>
      </c>
      <c r="V136" s="18" t="s">
        <v>13</v>
      </c>
      <c r="W136" s="21">
        <v>0</v>
      </c>
      <c r="X136" s="22"/>
      <c r="Y136" s="106" t="s">
        <v>2463</v>
      </c>
      <c r="Z136" s="47">
        <v>127</v>
      </c>
    </row>
    <row r="137" spans="1:26" ht="18" customHeight="1">
      <c r="A137" s="44">
        <f>VLOOKUP(Z137,貼付け!A:C,2,0)</f>
        <v>1292</v>
      </c>
      <c r="B137" s="10" t="s">
        <v>513</v>
      </c>
      <c r="C137" s="10" t="s">
        <v>406</v>
      </c>
      <c r="D137" s="10" t="s">
        <v>305</v>
      </c>
      <c r="E137" s="11" t="s">
        <v>2750</v>
      </c>
      <c r="F137" s="11" t="s">
        <v>29</v>
      </c>
      <c r="G137" s="12" t="s">
        <v>12</v>
      </c>
      <c r="H137" s="114" t="s">
        <v>16</v>
      </c>
      <c r="I137" s="12" t="s">
        <v>817</v>
      </c>
      <c r="J137" s="14">
        <v>8</v>
      </c>
      <c r="K137" s="15" t="s">
        <v>13</v>
      </c>
      <c r="L137" s="16">
        <v>30</v>
      </c>
      <c r="M137" s="17" t="s">
        <v>14</v>
      </c>
      <c r="N137" s="17">
        <v>14</v>
      </c>
      <c r="O137" s="17" t="s">
        <v>13</v>
      </c>
      <c r="P137" s="18">
        <v>30</v>
      </c>
      <c r="Q137" s="19"/>
      <c r="R137" s="18"/>
      <c r="S137" s="18"/>
      <c r="T137" s="18"/>
      <c r="U137" s="20"/>
      <c r="V137" s="18"/>
      <c r="W137" s="21"/>
      <c r="X137" s="22" t="s">
        <v>2216</v>
      </c>
      <c r="Y137" s="106" t="s">
        <v>16</v>
      </c>
      <c r="Z137" s="47">
        <v>235</v>
      </c>
    </row>
    <row r="138" spans="1:26" ht="18" customHeight="1">
      <c r="A138" s="44">
        <f>VLOOKUP(Z138,貼付け!A:C,2,0)</f>
        <v>2898</v>
      </c>
      <c r="B138" s="10" t="s">
        <v>2280</v>
      </c>
      <c r="C138" s="10" t="s">
        <v>452</v>
      </c>
      <c r="D138" s="10" t="s">
        <v>305</v>
      </c>
      <c r="E138" s="11" t="s">
        <v>3001</v>
      </c>
      <c r="F138" s="11" t="s">
        <v>39</v>
      </c>
      <c r="G138" s="12" t="s">
        <v>15</v>
      </c>
      <c r="H138" s="114" t="s">
        <v>17</v>
      </c>
      <c r="I138" s="12" t="s">
        <v>3002</v>
      </c>
      <c r="J138" s="14">
        <v>9</v>
      </c>
      <c r="K138" s="15" t="s">
        <v>13</v>
      </c>
      <c r="L138" s="16">
        <v>0</v>
      </c>
      <c r="M138" s="17" t="s">
        <v>14</v>
      </c>
      <c r="N138" s="17">
        <v>12</v>
      </c>
      <c r="O138" s="17" t="s">
        <v>13</v>
      </c>
      <c r="P138" s="18">
        <v>0</v>
      </c>
      <c r="Q138" s="19">
        <v>13</v>
      </c>
      <c r="R138" s="18" t="s">
        <v>13</v>
      </c>
      <c r="S138" s="18">
        <v>0</v>
      </c>
      <c r="T138" s="18" t="s">
        <v>14</v>
      </c>
      <c r="U138" s="20">
        <v>16</v>
      </c>
      <c r="V138" s="18" t="s">
        <v>13</v>
      </c>
      <c r="W138" s="21">
        <v>0</v>
      </c>
      <c r="X138" s="22"/>
      <c r="Y138" s="106" t="s">
        <v>2993</v>
      </c>
      <c r="Z138" s="47">
        <v>318</v>
      </c>
    </row>
    <row r="139" spans="1:26" ht="18" customHeight="1">
      <c r="A139" s="44">
        <f>VLOOKUP(Z139,貼付け!A:C,2,0)</f>
        <v>87</v>
      </c>
      <c r="B139" s="10" t="s">
        <v>2158</v>
      </c>
      <c r="C139" s="10" t="s">
        <v>2154</v>
      </c>
      <c r="D139" s="10" t="s">
        <v>305</v>
      </c>
      <c r="E139" s="11" t="s">
        <v>2157</v>
      </c>
      <c r="F139" s="11" t="s">
        <v>52</v>
      </c>
      <c r="G139" s="12" t="s">
        <v>12</v>
      </c>
      <c r="H139" s="114" t="s">
        <v>16</v>
      </c>
      <c r="I139" s="12" t="s">
        <v>2163</v>
      </c>
      <c r="J139" s="14">
        <v>9</v>
      </c>
      <c r="K139" s="15" t="s">
        <v>13</v>
      </c>
      <c r="L139" s="16">
        <v>0</v>
      </c>
      <c r="M139" s="17" t="s">
        <v>14</v>
      </c>
      <c r="N139" s="17">
        <v>11</v>
      </c>
      <c r="O139" s="17" t="s">
        <v>13</v>
      </c>
      <c r="P139" s="18">
        <v>0</v>
      </c>
      <c r="Q139" s="19"/>
      <c r="R139" s="18"/>
      <c r="S139" s="18"/>
      <c r="T139" s="18"/>
      <c r="U139" s="20"/>
      <c r="V139" s="18"/>
      <c r="W139" s="21"/>
      <c r="X139" s="22" t="s">
        <v>3095</v>
      </c>
      <c r="Y139" s="106" t="s">
        <v>16</v>
      </c>
      <c r="Z139" s="47">
        <v>351</v>
      </c>
    </row>
    <row r="140" spans="1:26" ht="18" customHeight="1">
      <c r="A140" s="44">
        <f>VLOOKUP(Z140,貼付け!A:C,2,0)</f>
        <v>816</v>
      </c>
      <c r="B140" s="10" t="s">
        <v>539</v>
      </c>
      <c r="C140" s="10" t="s">
        <v>908</v>
      </c>
      <c r="D140" s="10" t="s">
        <v>173</v>
      </c>
      <c r="E140" s="11" t="s">
        <v>909</v>
      </c>
      <c r="F140" s="11" t="s">
        <v>20</v>
      </c>
      <c r="G140" s="12" t="s">
        <v>15</v>
      </c>
      <c r="H140" s="114" t="s">
        <v>17</v>
      </c>
      <c r="I140" s="12" t="s">
        <v>910</v>
      </c>
      <c r="J140" s="14">
        <v>9</v>
      </c>
      <c r="K140" s="15" t="s">
        <v>13</v>
      </c>
      <c r="L140" s="16">
        <v>0</v>
      </c>
      <c r="M140" s="17" t="s">
        <v>14</v>
      </c>
      <c r="N140" s="17">
        <v>12</v>
      </c>
      <c r="O140" s="17" t="s">
        <v>13</v>
      </c>
      <c r="P140" s="18">
        <v>0</v>
      </c>
      <c r="Q140" s="19">
        <v>13</v>
      </c>
      <c r="R140" s="18" t="s">
        <v>13</v>
      </c>
      <c r="S140" s="18">
        <v>0</v>
      </c>
      <c r="T140" s="18" t="s">
        <v>14</v>
      </c>
      <c r="U140" s="20">
        <v>16</v>
      </c>
      <c r="V140" s="18" t="s">
        <v>13</v>
      </c>
      <c r="W140" s="21">
        <v>0</v>
      </c>
      <c r="X140" s="22" t="s">
        <v>963</v>
      </c>
      <c r="Y140" s="106" t="s">
        <v>2367</v>
      </c>
      <c r="Z140" s="47">
        <v>28</v>
      </c>
    </row>
    <row r="141" spans="1:26" ht="18" customHeight="1">
      <c r="A141" s="44">
        <f>VLOOKUP(Z141,貼付け!A:C,2,0)</f>
        <v>818</v>
      </c>
      <c r="B141" s="10" t="s">
        <v>171</v>
      </c>
      <c r="C141" s="10" t="s">
        <v>172</v>
      </c>
      <c r="D141" s="10" t="s">
        <v>173</v>
      </c>
      <c r="E141" s="11" t="s">
        <v>174</v>
      </c>
      <c r="F141" s="11" t="s">
        <v>20</v>
      </c>
      <c r="G141" s="12" t="s">
        <v>15</v>
      </c>
      <c r="H141" s="114" t="s">
        <v>17</v>
      </c>
      <c r="I141" s="12" t="s">
        <v>608</v>
      </c>
      <c r="J141" s="14">
        <v>10</v>
      </c>
      <c r="K141" s="15" t="s">
        <v>13</v>
      </c>
      <c r="L141" s="16">
        <v>0</v>
      </c>
      <c r="M141" s="17" t="s">
        <v>14</v>
      </c>
      <c r="N141" s="17">
        <v>12</v>
      </c>
      <c r="O141" s="17" t="s">
        <v>13</v>
      </c>
      <c r="P141" s="18">
        <v>0</v>
      </c>
      <c r="Q141" s="19">
        <v>12</v>
      </c>
      <c r="R141" s="18" t="s">
        <v>13</v>
      </c>
      <c r="S141" s="18">
        <v>0</v>
      </c>
      <c r="T141" s="18" t="s">
        <v>14</v>
      </c>
      <c r="U141" s="20">
        <v>16</v>
      </c>
      <c r="V141" s="18" t="s">
        <v>13</v>
      </c>
      <c r="W141" s="21">
        <v>0</v>
      </c>
      <c r="X141" s="22"/>
      <c r="Y141" s="106" t="s">
        <v>2692</v>
      </c>
      <c r="Z141" s="47">
        <v>30</v>
      </c>
    </row>
    <row r="142" spans="1:26" ht="18" customHeight="1">
      <c r="A142" s="44">
        <f>VLOOKUP(Z142,貼付け!A:C,2,0)</f>
        <v>2939</v>
      </c>
      <c r="B142" s="10" t="s">
        <v>2010</v>
      </c>
      <c r="C142" s="10" t="s">
        <v>2007</v>
      </c>
      <c r="D142" s="10" t="s">
        <v>173</v>
      </c>
      <c r="E142" s="11" t="s">
        <v>2009</v>
      </c>
      <c r="F142" s="11" t="s">
        <v>20</v>
      </c>
      <c r="G142" s="12" t="s">
        <v>15</v>
      </c>
      <c r="H142" s="114" t="s">
        <v>17</v>
      </c>
      <c r="I142" s="111" t="s">
        <v>2013</v>
      </c>
      <c r="J142" s="14">
        <v>9</v>
      </c>
      <c r="K142" s="15" t="s">
        <v>13</v>
      </c>
      <c r="L142" s="16">
        <v>0</v>
      </c>
      <c r="M142" s="17" t="s">
        <v>14</v>
      </c>
      <c r="N142" s="17">
        <v>12</v>
      </c>
      <c r="O142" s="17" t="s">
        <v>13</v>
      </c>
      <c r="P142" s="18">
        <v>0</v>
      </c>
      <c r="Q142" s="19">
        <v>13</v>
      </c>
      <c r="R142" s="18" t="s">
        <v>13</v>
      </c>
      <c r="S142" s="18">
        <v>0</v>
      </c>
      <c r="T142" s="18" t="s">
        <v>14</v>
      </c>
      <c r="U142" s="20">
        <v>17</v>
      </c>
      <c r="V142" s="18" t="s">
        <v>13</v>
      </c>
      <c r="W142" s="21">
        <v>0</v>
      </c>
      <c r="X142" s="22"/>
      <c r="Y142" s="106" t="s">
        <v>16</v>
      </c>
      <c r="Z142" s="47">
        <v>190</v>
      </c>
    </row>
    <row r="143" spans="1:26" ht="18" customHeight="1">
      <c r="A143" s="44">
        <f>VLOOKUP(Z143,貼付け!A:C,2,0)</f>
        <v>1522</v>
      </c>
      <c r="B143" s="10" t="s">
        <v>470</v>
      </c>
      <c r="C143" s="10" t="s">
        <v>853</v>
      </c>
      <c r="D143" s="10" t="s">
        <v>173</v>
      </c>
      <c r="E143" s="11" t="s">
        <v>854</v>
      </c>
      <c r="F143" s="11" t="s">
        <v>29</v>
      </c>
      <c r="G143" s="12" t="s">
        <v>12</v>
      </c>
      <c r="H143" s="114" t="s">
        <v>16</v>
      </c>
      <c r="I143" s="12" t="s">
        <v>855</v>
      </c>
      <c r="J143" s="14">
        <v>8</v>
      </c>
      <c r="K143" s="15" t="s">
        <v>13</v>
      </c>
      <c r="L143" s="16">
        <v>30</v>
      </c>
      <c r="M143" s="17" t="s">
        <v>14</v>
      </c>
      <c r="N143" s="17">
        <v>12</v>
      </c>
      <c r="O143" s="17" t="s">
        <v>13</v>
      </c>
      <c r="P143" s="18">
        <v>30</v>
      </c>
      <c r="Q143" s="19"/>
      <c r="R143" s="18"/>
      <c r="S143" s="18"/>
      <c r="T143" s="18"/>
      <c r="U143" s="20"/>
      <c r="V143" s="18"/>
      <c r="W143" s="21"/>
      <c r="X143" s="22" t="s">
        <v>2727</v>
      </c>
      <c r="Y143" s="106" t="s">
        <v>16</v>
      </c>
      <c r="Z143" s="47">
        <v>218</v>
      </c>
    </row>
    <row r="144" spans="1:26" ht="18" customHeight="1">
      <c r="A144" s="44">
        <f>VLOOKUP(Z144,貼付け!A:C,2,0)</f>
        <v>85</v>
      </c>
      <c r="B144" s="10" t="s">
        <v>488</v>
      </c>
      <c r="C144" s="10" t="s">
        <v>822</v>
      </c>
      <c r="D144" s="10" t="s">
        <v>56</v>
      </c>
      <c r="E144" s="11" t="s">
        <v>681</v>
      </c>
      <c r="F144" s="11" t="s">
        <v>52</v>
      </c>
      <c r="G144" s="12" t="s">
        <v>12</v>
      </c>
      <c r="H144" s="114" t="s">
        <v>16</v>
      </c>
      <c r="I144" s="12" t="s">
        <v>682</v>
      </c>
      <c r="J144" s="14">
        <v>9</v>
      </c>
      <c r="K144" s="15" t="s">
        <v>13</v>
      </c>
      <c r="L144" s="16">
        <v>0</v>
      </c>
      <c r="M144" s="17" t="s">
        <v>14</v>
      </c>
      <c r="N144" s="17">
        <v>12</v>
      </c>
      <c r="O144" s="17" t="s">
        <v>13</v>
      </c>
      <c r="P144" s="18">
        <v>0</v>
      </c>
      <c r="Q144" s="19">
        <v>12</v>
      </c>
      <c r="R144" s="18" t="s">
        <v>13</v>
      </c>
      <c r="S144" s="18">
        <v>0</v>
      </c>
      <c r="T144" s="18" t="s">
        <v>14</v>
      </c>
      <c r="U144" s="20">
        <v>15</v>
      </c>
      <c r="V144" s="18" t="s">
        <v>13</v>
      </c>
      <c r="W144" s="21">
        <v>0</v>
      </c>
      <c r="X144" s="22" t="s">
        <v>683</v>
      </c>
      <c r="Y144" s="106" t="s">
        <v>3081</v>
      </c>
      <c r="Z144" s="47">
        <v>99</v>
      </c>
    </row>
    <row r="145" spans="1:26" ht="18" customHeight="1">
      <c r="A145" s="44">
        <f>VLOOKUP(Z145,貼付け!A:C,2,0)</f>
        <v>3064</v>
      </c>
      <c r="B145" s="10" t="s">
        <v>2179</v>
      </c>
      <c r="C145" s="10" t="s">
        <v>2177</v>
      </c>
      <c r="D145" s="10" t="s">
        <v>56</v>
      </c>
      <c r="E145" s="11" t="s">
        <v>2178</v>
      </c>
      <c r="F145" s="11" t="s">
        <v>20</v>
      </c>
      <c r="G145" s="12" t="s">
        <v>15</v>
      </c>
      <c r="H145" s="114" t="s">
        <v>17</v>
      </c>
      <c r="I145" s="12" t="s">
        <v>3003</v>
      </c>
      <c r="J145" s="14">
        <v>9</v>
      </c>
      <c r="K145" s="15" t="s">
        <v>13</v>
      </c>
      <c r="L145" s="16">
        <v>0</v>
      </c>
      <c r="M145" s="17" t="s">
        <v>14</v>
      </c>
      <c r="N145" s="17">
        <v>12</v>
      </c>
      <c r="O145" s="17" t="s">
        <v>13</v>
      </c>
      <c r="P145" s="18">
        <v>0</v>
      </c>
      <c r="Q145" s="19">
        <v>12</v>
      </c>
      <c r="R145" s="18" t="s">
        <v>13</v>
      </c>
      <c r="S145" s="18">
        <v>0</v>
      </c>
      <c r="T145" s="18" t="s">
        <v>14</v>
      </c>
      <c r="U145" s="20">
        <v>17</v>
      </c>
      <c r="V145" s="18" t="s">
        <v>13</v>
      </c>
      <c r="W145" s="21">
        <v>0</v>
      </c>
      <c r="X145" s="22"/>
      <c r="Y145" s="106" t="s">
        <v>16</v>
      </c>
      <c r="Z145" s="47">
        <v>143</v>
      </c>
    </row>
    <row r="146" spans="1:26" ht="18" customHeight="1">
      <c r="A146" s="44">
        <f>VLOOKUP(Z146,貼付け!A:C,2,0)</f>
        <v>2396</v>
      </c>
      <c r="B146" s="10" t="s">
        <v>1902</v>
      </c>
      <c r="C146" s="10" t="s">
        <v>820</v>
      </c>
      <c r="D146" s="10" t="s">
        <v>56</v>
      </c>
      <c r="E146" s="11" t="s">
        <v>1901</v>
      </c>
      <c r="F146" s="11" t="s">
        <v>20</v>
      </c>
      <c r="G146" s="12" t="s">
        <v>15</v>
      </c>
      <c r="H146" s="114" t="s">
        <v>17</v>
      </c>
      <c r="I146" s="12" t="s">
        <v>821</v>
      </c>
      <c r="J146" s="14">
        <v>9</v>
      </c>
      <c r="K146" s="15" t="s">
        <v>13</v>
      </c>
      <c r="L146" s="16">
        <v>0</v>
      </c>
      <c r="M146" s="17" t="s">
        <v>14</v>
      </c>
      <c r="N146" s="17">
        <v>12</v>
      </c>
      <c r="O146" s="17" t="s">
        <v>13</v>
      </c>
      <c r="P146" s="18">
        <v>0</v>
      </c>
      <c r="Q146" s="19">
        <v>12</v>
      </c>
      <c r="R146" s="18" t="s">
        <v>13</v>
      </c>
      <c r="S146" s="18">
        <v>0</v>
      </c>
      <c r="T146" s="18" t="s">
        <v>14</v>
      </c>
      <c r="U146" s="20">
        <v>17</v>
      </c>
      <c r="V146" s="18" t="s">
        <v>13</v>
      </c>
      <c r="W146" s="21">
        <v>0</v>
      </c>
      <c r="X146" s="22" t="s">
        <v>2217</v>
      </c>
      <c r="Y146" s="106" t="s">
        <v>16</v>
      </c>
      <c r="Z146" s="47">
        <v>144</v>
      </c>
    </row>
    <row r="147" spans="1:26" ht="18" customHeight="1">
      <c r="A147" s="44">
        <f>VLOOKUP(Z147,貼付け!A:C,2,0)</f>
        <v>1917</v>
      </c>
      <c r="B147" s="10" t="s">
        <v>509</v>
      </c>
      <c r="C147" s="10" t="s">
        <v>752</v>
      </c>
      <c r="D147" s="10" t="s">
        <v>56</v>
      </c>
      <c r="E147" s="11" t="s">
        <v>2488</v>
      </c>
      <c r="F147" s="11" t="s">
        <v>20</v>
      </c>
      <c r="G147" s="12" t="s">
        <v>12</v>
      </c>
      <c r="H147" s="114" t="s">
        <v>16</v>
      </c>
      <c r="I147" s="12" t="s">
        <v>753</v>
      </c>
      <c r="J147" s="14">
        <v>8</v>
      </c>
      <c r="K147" s="15" t="s">
        <v>13</v>
      </c>
      <c r="L147" s="16">
        <v>0</v>
      </c>
      <c r="M147" s="17" t="s">
        <v>14</v>
      </c>
      <c r="N147" s="17">
        <v>14</v>
      </c>
      <c r="O147" s="17" t="s">
        <v>13</v>
      </c>
      <c r="P147" s="18">
        <v>0</v>
      </c>
      <c r="Q147" s="19"/>
      <c r="R147" s="18"/>
      <c r="S147" s="18"/>
      <c r="T147" s="18"/>
      <c r="U147" s="20"/>
      <c r="V147" s="18"/>
      <c r="W147" s="21"/>
      <c r="X147" s="22" t="s">
        <v>2489</v>
      </c>
      <c r="Y147" s="106" t="s">
        <v>2745</v>
      </c>
      <c r="Z147" s="47">
        <v>154</v>
      </c>
    </row>
    <row r="148" spans="1:26" ht="18" customHeight="1">
      <c r="A148" s="44">
        <f>VLOOKUP(Z148,貼付け!A:C,2,0)</f>
        <v>388</v>
      </c>
      <c r="B148" s="10" t="s">
        <v>1115</v>
      </c>
      <c r="C148" s="10" t="s">
        <v>750</v>
      </c>
      <c r="D148" s="10" t="s">
        <v>56</v>
      </c>
      <c r="E148" s="11" t="s">
        <v>818</v>
      </c>
      <c r="F148" s="11" t="s">
        <v>29</v>
      </c>
      <c r="G148" s="12" t="s">
        <v>12</v>
      </c>
      <c r="H148" s="114" t="s">
        <v>16</v>
      </c>
      <c r="I148" s="12" t="s">
        <v>819</v>
      </c>
      <c r="J148" s="14">
        <v>9</v>
      </c>
      <c r="K148" s="15" t="s">
        <v>13</v>
      </c>
      <c r="L148" s="16">
        <v>0</v>
      </c>
      <c r="M148" s="17" t="s">
        <v>14</v>
      </c>
      <c r="N148" s="17">
        <v>12</v>
      </c>
      <c r="O148" s="17" t="s">
        <v>13</v>
      </c>
      <c r="P148" s="18">
        <v>0</v>
      </c>
      <c r="Q148" s="19">
        <v>12</v>
      </c>
      <c r="R148" s="18" t="s">
        <v>13</v>
      </c>
      <c r="S148" s="18">
        <v>0</v>
      </c>
      <c r="T148" s="18" t="s">
        <v>14</v>
      </c>
      <c r="U148" s="20">
        <v>15</v>
      </c>
      <c r="V148" s="18" t="s">
        <v>13</v>
      </c>
      <c r="W148" s="21">
        <v>0</v>
      </c>
      <c r="X148" s="22"/>
      <c r="Y148" s="106" t="s">
        <v>16</v>
      </c>
      <c r="Z148" s="47">
        <v>323</v>
      </c>
    </row>
    <row r="149" spans="1:26" ht="18" customHeight="1">
      <c r="A149" s="44">
        <f>VLOOKUP(Z149,貼付け!A:C,2,0)</f>
        <v>229</v>
      </c>
      <c r="B149" s="10" t="s">
        <v>2719</v>
      </c>
      <c r="C149" s="10" t="s">
        <v>404</v>
      </c>
      <c r="D149" s="10" t="s">
        <v>215</v>
      </c>
      <c r="E149" s="11" t="s">
        <v>2720</v>
      </c>
      <c r="F149" s="11" t="s">
        <v>20</v>
      </c>
      <c r="G149" s="12" t="s">
        <v>12</v>
      </c>
      <c r="H149" s="114" t="s">
        <v>16</v>
      </c>
      <c r="I149" s="12" t="s">
        <v>405</v>
      </c>
      <c r="J149" s="14">
        <v>9</v>
      </c>
      <c r="K149" s="15" t="s">
        <v>13</v>
      </c>
      <c r="L149" s="16">
        <v>0</v>
      </c>
      <c r="M149" s="17" t="s">
        <v>14</v>
      </c>
      <c r="N149" s="17">
        <v>12</v>
      </c>
      <c r="O149" s="17" t="s">
        <v>13</v>
      </c>
      <c r="P149" s="18">
        <v>0</v>
      </c>
      <c r="Q149" s="19">
        <v>13</v>
      </c>
      <c r="R149" s="18" t="s">
        <v>13</v>
      </c>
      <c r="S149" s="18">
        <v>0</v>
      </c>
      <c r="T149" s="18" t="s">
        <v>14</v>
      </c>
      <c r="U149" s="20">
        <v>16</v>
      </c>
      <c r="V149" s="18" t="s">
        <v>13</v>
      </c>
      <c r="W149" s="21">
        <v>0</v>
      </c>
      <c r="X149" s="22"/>
      <c r="Y149" s="106" t="s">
        <v>2721</v>
      </c>
      <c r="Z149" s="47">
        <v>200</v>
      </c>
    </row>
    <row r="150" spans="1:26" ht="18" customHeight="1">
      <c r="A150" s="44">
        <f>VLOOKUP(Z150,貼付け!A:C,2,0)</f>
        <v>2767</v>
      </c>
      <c r="B150" s="10" t="s">
        <v>536</v>
      </c>
      <c r="C150" s="10" t="s">
        <v>941</v>
      </c>
      <c r="D150" s="10" t="s">
        <v>215</v>
      </c>
      <c r="E150" s="11" t="s">
        <v>942</v>
      </c>
      <c r="F150" s="11" t="s">
        <v>20</v>
      </c>
      <c r="G150" s="12" t="s">
        <v>12</v>
      </c>
      <c r="H150" s="114" t="s">
        <v>16</v>
      </c>
      <c r="I150" s="12" t="s">
        <v>943</v>
      </c>
      <c r="J150" s="14">
        <v>9</v>
      </c>
      <c r="K150" s="15" t="s">
        <v>13</v>
      </c>
      <c r="L150" s="16">
        <v>30</v>
      </c>
      <c r="M150" s="17" t="s">
        <v>14</v>
      </c>
      <c r="N150" s="17">
        <v>15</v>
      </c>
      <c r="O150" s="17" t="s">
        <v>13</v>
      </c>
      <c r="P150" s="18">
        <v>30</v>
      </c>
      <c r="Q150" s="19"/>
      <c r="R150" s="18"/>
      <c r="S150" s="18"/>
      <c r="T150" s="18"/>
      <c r="U150" s="20"/>
      <c r="V150" s="18"/>
      <c r="W150" s="21"/>
      <c r="X150" s="22" t="s">
        <v>2541</v>
      </c>
      <c r="Y150" s="106" t="s">
        <v>2542</v>
      </c>
      <c r="Z150" s="47">
        <v>204</v>
      </c>
    </row>
    <row r="151" spans="1:26" ht="18" customHeight="1">
      <c r="A151" s="44">
        <f>VLOOKUP(Z151,貼付け!A:C,2,0)</f>
        <v>2533</v>
      </c>
      <c r="B151" s="10" t="s">
        <v>548</v>
      </c>
      <c r="C151" s="10" t="s">
        <v>404</v>
      </c>
      <c r="D151" s="10" t="s">
        <v>215</v>
      </c>
      <c r="E151" s="11" t="s">
        <v>1116</v>
      </c>
      <c r="F151" s="11" t="s">
        <v>20</v>
      </c>
      <c r="G151" s="12" t="s">
        <v>12</v>
      </c>
      <c r="H151" s="114" t="s">
        <v>16</v>
      </c>
      <c r="I151" s="12" t="s">
        <v>911</v>
      </c>
      <c r="J151" s="14"/>
      <c r="K151" s="15"/>
      <c r="L151" s="16"/>
      <c r="M151" s="17"/>
      <c r="N151" s="17"/>
      <c r="O151" s="17"/>
      <c r="P151" s="18"/>
      <c r="Q151" s="19">
        <v>17</v>
      </c>
      <c r="R151" s="18" t="s">
        <v>13</v>
      </c>
      <c r="S151" s="18">
        <v>0</v>
      </c>
      <c r="T151" s="18" t="s">
        <v>14</v>
      </c>
      <c r="U151" s="20">
        <v>18</v>
      </c>
      <c r="V151" s="18" t="s">
        <v>13</v>
      </c>
      <c r="W151" s="21">
        <v>0</v>
      </c>
      <c r="X151" s="22" t="s">
        <v>912</v>
      </c>
      <c r="Y151" s="106" t="s">
        <v>2960</v>
      </c>
      <c r="Z151" s="47">
        <v>224</v>
      </c>
    </row>
    <row r="152" spans="1:26" ht="18" customHeight="1">
      <c r="A152" s="44">
        <f>VLOOKUP(Z152,貼付け!A:C,2,0)</f>
        <v>37</v>
      </c>
      <c r="B152" s="10" t="s">
        <v>277</v>
      </c>
      <c r="C152" s="10" t="s">
        <v>2171</v>
      </c>
      <c r="D152" s="10" t="s">
        <v>215</v>
      </c>
      <c r="E152" s="11" t="s">
        <v>279</v>
      </c>
      <c r="F152" s="11" t="s">
        <v>78</v>
      </c>
      <c r="G152" s="12" t="s">
        <v>12</v>
      </c>
      <c r="H152" s="114" t="s">
        <v>16</v>
      </c>
      <c r="I152" s="12" t="s">
        <v>280</v>
      </c>
      <c r="J152" s="14"/>
      <c r="K152" s="15"/>
      <c r="L152" s="16"/>
      <c r="M152" s="17"/>
      <c r="N152" s="17"/>
      <c r="O152" s="17"/>
      <c r="P152" s="18"/>
      <c r="Q152" s="19">
        <v>14</v>
      </c>
      <c r="R152" s="18" t="s">
        <v>13</v>
      </c>
      <c r="S152" s="18">
        <v>0</v>
      </c>
      <c r="T152" s="18" t="s">
        <v>14</v>
      </c>
      <c r="U152" s="20">
        <v>16</v>
      </c>
      <c r="V152" s="18" t="s">
        <v>13</v>
      </c>
      <c r="W152" s="21">
        <v>0</v>
      </c>
      <c r="X152" s="22" t="s">
        <v>610</v>
      </c>
      <c r="Y152" s="106" t="s">
        <v>16</v>
      </c>
      <c r="Z152" s="47">
        <v>254</v>
      </c>
    </row>
    <row r="153" spans="1:26" ht="18" customHeight="1">
      <c r="A153" s="44">
        <f>VLOOKUP(Z153,貼付け!A:C,2,0)</f>
        <v>597</v>
      </c>
      <c r="B153" s="10" t="s">
        <v>213</v>
      </c>
      <c r="C153" s="10" t="s">
        <v>214</v>
      </c>
      <c r="D153" s="10" t="s">
        <v>215</v>
      </c>
      <c r="E153" s="11" t="s">
        <v>216</v>
      </c>
      <c r="F153" s="11" t="s">
        <v>20</v>
      </c>
      <c r="G153" s="12" t="s">
        <v>12</v>
      </c>
      <c r="H153" s="114" t="s">
        <v>16</v>
      </c>
      <c r="I153" s="12" t="s">
        <v>217</v>
      </c>
      <c r="J153" s="14">
        <v>9</v>
      </c>
      <c r="K153" s="15" t="s">
        <v>13</v>
      </c>
      <c r="L153" s="16">
        <v>0</v>
      </c>
      <c r="M153" s="17" t="s">
        <v>14</v>
      </c>
      <c r="N153" s="17">
        <v>12</v>
      </c>
      <c r="O153" s="17" t="s">
        <v>13</v>
      </c>
      <c r="P153" s="18">
        <v>0</v>
      </c>
      <c r="Q153" s="19">
        <v>12</v>
      </c>
      <c r="R153" s="18" t="s">
        <v>13</v>
      </c>
      <c r="S153" s="18">
        <v>0</v>
      </c>
      <c r="T153" s="18" t="s">
        <v>14</v>
      </c>
      <c r="U153" s="20">
        <v>16</v>
      </c>
      <c r="V153" s="18" t="s">
        <v>13</v>
      </c>
      <c r="W153" s="21">
        <v>0</v>
      </c>
      <c r="X153" s="22"/>
      <c r="Y153" s="106" t="s">
        <v>16</v>
      </c>
      <c r="Z153" s="47">
        <v>287</v>
      </c>
    </row>
    <row r="154" spans="1:26" ht="18" customHeight="1">
      <c r="A154" s="44">
        <f>VLOOKUP(Z154,貼付け!A:C,2,0)</f>
        <v>1681</v>
      </c>
      <c r="B154" s="10" t="s">
        <v>121</v>
      </c>
      <c r="C154" s="10" t="s">
        <v>122</v>
      </c>
      <c r="D154" s="10" t="s">
        <v>123</v>
      </c>
      <c r="E154" s="11" t="s">
        <v>2392</v>
      </c>
      <c r="F154" s="11" t="s">
        <v>78</v>
      </c>
      <c r="G154" s="12" t="s">
        <v>12</v>
      </c>
      <c r="H154" s="114" t="s">
        <v>16</v>
      </c>
      <c r="I154" s="12" t="s">
        <v>1095</v>
      </c>
      <c r="J154" s="14">
        <v>9</v>
      </c>
      <c r="K154" s="15" t="s">
        <v>13</v>
      </c>
      <c r="L154" s="16">
        <v>0</v>
      </c>
      <c r="M154" s="17" t="s">
        <v>14</v>
      </c>
      <c r="N154" s="17">
        <v>12</v>
      </c>
      <c r="O154" s="17" t="s">
        <v>13</v>
      </c>
      <c r="P154" s="18">
        <v>0</v>
      </c>
      <c r="Q154" s="19">
        <v>12</v>
      </c>
      <c r="R154" s="18" t="s">
        <v>13</v>
      </c>
      <c r="S154" s="18">
        <v>0</v>
      </c>
      <c r="T154" s="18" t="s">
        <v>14</v>
      </c>
      <c r="U154" s="20">
        <v>21</v>
      </c>
      <c r="V154" s="18" t="s">
        <v>13</v>
      </c>
      <c r="W154" s="21">
        <v>0</v>
      </c>
      <c r="X154" s="22"/>
      <c r="Y154" s="106" t="s">
        <v>16</v>
      </c>
      <c r="Z154" s="47">
        <v>59</v>
      </c>
    </row>
    <row r="155" spans="1:26" ht="18" customHeight="1">
      <c r="A155" s="44">
        <f>VLOOKUP(Z155,貼付け!A:C,2,0)</f>
        <v>1929</v>
      </c>
      <c r="B155" s="10" t="s">
        <v>2400</v>
      </c>
      <c r="C155" s="10" t="s">
        <v>122</v>
      </c>
      <c r="D155" s="10" t="s">
        <v>123</v>
      </c>
      <c r="E155" s="11" t="s">
        <v>754</v>
      </c>
      <c r="F155" s="11" t="s">
        <v>20</v>
      </c>
      <c r="G155" s="12" t="s">
        <v>12</v>
      </c>
      <c r="H155" s="114" t="s">
        <v>16</v>
      </c>
      <c r="I155" s="12" t="s">
        <v>856</v>
      </c>
      <c r="J155" s="14">
        <v>9</v>
      </c>
      <c r="K155" s="15" t="s">
        <v>13</v>
      </c>
      <c r="L155" s="16">
        <v>30</v>
      </c>
      <c r="M155" s="17" t="s">
        <v>14</v>
      </c>
      <c r="N155" s="17">
        <v>11</v>
      </c>
      <c r="O155" s="17" t="s">
        <v>13</v>
      </c>
      <c r="P155" s="18">
        <v>0</v>
      </c>
      <c r="Q155" s="19">
        <v>16</v>
      </c>
      <c r="R155" s="18" t="s">
        <v>13</v>
      </c>
      <c r="S155" s="18">
        <v>30</v>
      </c>
      <c r="T155" s="18" t="s">
        <v>14</v>
      </c>
      <c r="U155" s="20">
        <v>19</v>
      </c>
      <c r="V155" s="18" t="s">
        <v>13</v>
      </c>
      <c r="W155" s="21">
        <v>0</v>
      </c>
      <c r="X155" s="22" t="s">
        <v>756</v>
      </c>
      <c r="Y155" s="106" t="s">
        <v>3096</v>
      </c>
      <c r="Z155" s="47">
        <v>70</v>
      </c>
    </row>
    <row r="156" spans="1:26" ht="18" customHeight="1">
      <c r="A156" s="44">
        <f>VLOOKUP(Z156,貼付け!A:C,2,0)</f>
        <v>435</v>
      </c>
      <c r="B156" s="10" t="s">
        <v>375</v>
      </c>
      <c r="C156" s="10" t="s">
        <v>1056</v>
      </c>
      <c r="D156" s="10" t="s">
        <v>123</v>
      </c>
      <c r="E156" s="11" t="s">
        <v>2405</v>
      </c>
      <c r="F156" s="11" t="s">
        <v>20</v>
      </c>
      <c r="G156" s="12" t="s">
        <v>12</v>
      </c>
      <c r="H156" s="114" t="s">
        <v>16</v>
      </c>
      <c r="I156" s="12" t="s">
        <v>613</v>
      </c>
      <c r="J156" s="14">
        <v>8</v>
      </c>
      <c r="K156" s="15" t="s">
        <v>13</v>
      </c>
      <c r="L156" s="16">
        <v>30</v>
      </c>
      <c r="M156" s="17" t="s">
        <v>14</v>
      </c>
      <c r="N156" s="17">
        <v>12</v>
      </c>
      <c r="O156" s="17" t="s">
        <v>13</v>
      </c>
      <c r="P156" s="18">
        <v>0</v>
      </c>
      <c r="Q156" s="19">
        <v>15</v>
      </c>
      <c r="R156" s="18" t="s">
        <v>13</v>
      </c>
      <c r="S156" s="18">
        <v>30</v>
      </c>
      <c r="T156" s="18" t="s">
        <v>14</v>
      </c>
      <c r="U156" s="20">
        <v>19</v>
      </c>
      <c r="V156" s="18" t="s">
        <v>13</v>
      </c>
      <c r="W156" s="21">
        <v>0</v>
      </c>
      <c r="X156" s="22" t="s">
        <v>2406</v>
      </c>
      <c r="Y156" s="106" t="s">
        <v>2642</v>
      </c>
      <c r="Z156" s="47">
        <v>72</v>
      </c>
    </row>
    <row r="157" spans="1:26" ht="18" customHeight="1">
      <c r="A157" s="44">
        <f>VLOOKUP(Z157,貼付け!A:C,2,0)</f>
        <v>1024</v>
      </c>
      <c r="B157" s="10" t="s">
        <v>265</v>
      </c>
      <c r="C157" s="10" t="s">
        <v>266</v>
      </c>
      <c r="D157" s="10" t="s">
        <v>123</v>
      </c>
      <c r="E157" s="11" t="s">
        <v>2460</v>
      </c>
      <c r="F157" s="11" t="s">
        <v>29</v>
      </c>
      <c r="G157" s="12" t="s">
        <v>12</v>
      </c>
      <c r="H157" s="114" t="s">
        <v>16</v>
      </c>
      <c r="I157" s="12" t="s">
        <v>267</v>
      </c>
      <c r="J157" s="14">
        <v>8</v>
      </c>
      <c r="K157" s="15" t="s">
        <v>13</v>
      </c>
      <c r="L157" s="16">
        <v>30</v>
      </c>
      <c r="M157" s="17" t="s">
        <v>14</v>
      </c>
      <c r="N157" s="17">
        <v>14</v>
      </c>
      <c r="O157" s="17" t="s">
        <v>13</v>
      </c>
      <c r="P157" s="18">
        <v>30</v>
      </c>
      <c r="Q157" s="19"/>
      <c r="R157" s="18"/>
      <c r="S157" s="18"/>
      <c r="T157" s="18"/>
      <c r="U157" s="20"/>
      <c r="V157" s="18"/>
      <c r="W157" s="21"/>
      <c r="X157" s="22" t="s">
        <v>611</v>
      </c>
      <c r="Y157" s="106" t="s">
        <v>2656</v>
      </c>
      <c r="Z157" s="47">
        <v>120</v>
      </c>
    </row>
    <row r="158" spans="1:26" ht="18" customHeight="1">
      <c r="A158" s="44">
        <f>VLOOKUP(Z158,貼付け!A:C,2,0)</f>
        <v>2423</v>
      </c>
      <c r="B158" s="10" t="s">
        <v>360</v>
      </c>
      <c r="C158" s="10" t="s">
        <v>266</v>
      </c>
      <c r="D158" s="10" t="s">
        <v>123</v>
      </c>
      <c r="E158" s="11" t="s">
        <v>361</v>
      </c>
      <c r="F158" s="11" t="s">
        <v>20</v>
      </c>
      <c r="G158" s="12" t="s">
        <v>15</v>
      </c>
      <c r="H158" s="114" t="s">
        <v>17</v>
      </c>
      <c r="I158" s="12" t="s">
        <v>362</v>
      </c>
      <c r="J158" s="14">
        <v>9</v>
      </c>
      <c r="K158" s="15" t="s">
        <v>13</v>
      </c>
      <c r="L158" s="16">
        <v>0</v>
      </c>
      <c r="M158" s="17" t="s">
        <v>14</v>
      </c>
      <c r="N158" s="17">
        <v>12</v>
      </c>
      <c r="O158" s="17" t="s">
        <v>13</v>
      </c>
      <c r="P158" s="18">
        <v>30</v>
      </c>
      <c r="Q158" s="19"/>
      <c r="R158" s="18"/>
      <c r="S158" s="18"/>
      <c r="T158" s="18"/>
      <c r="U158" s="20"/>
      <c r="V158" s="18"/>
      <c r="W158" s="21"/>
      <c r="X158" s="22" t="s">
        <v>612</v>
      </c>
      <c r="Y158" s="106" t="s">
        <v>684</v>
      </c>
      <c r="Z158" s="47">
        <v>164</v>
      </c>
    </row>
    <row r="159" spans="1:26" ht="18" customHeight="1">
      <c r="A159" s="44">
        <f>VLOOKUP(Z159,貼付け!A:C,2,0)</f>
        <v>2678</v>
      </c>
      <c r="B159" s="10" t="s">
        <v>2516</v>
      </c>
      <c r="C159" s="10" t="s">
        <v>339</v>
      </c>
      <c r="D159" s="10" t="s">
        <v>123</v>
      </c>
      <c r="E159" s="11" t="s">
        <v>340</v>
      </c>
      <c r="F159" s="11" t="s">
        <v>20</v>
      </c>
      <c r="G159" s="12" t="s">
        <v>12</v>
      </c>
      <c r="H159" s="114" t="s">
        <v>16</v>
      </c>
      <c r="I159" s="12" t="s">
        <v>944</v>
      </c>
      <c r="J159" s="14">
        <v>9</v>
      </c>
      <c r="K159" s="15" t="s">
        <v>13</v>
      </c>
      <c r="L159" s="16">
        <v>30</v>
      </c>
      <c r="M159" s="17" t="s">
        <v>14</v>
      </c>
      <c r="N159" s="17">
        <v>12</v>
      </c>
      <c r="O159" s="17" t="s">
        <v>13</v>
      </c>
      <c r="P159" s="18">
        <v>0</v>
      </c>
      <c r="Q159" s="19">
        <v>13</v>
      </c>
      <c r="R159" s="18" t="s">
        <v>13</v>
      </c>
      <c r="S159" s="18">
        <v>0</v>
      </c>
      <c r="T159" s="18" t="s">
        <v>14</v>
      </c>
      <c r="U159" s="20">
        <v>16</v>
      </c>
      <c r="V159" s="18" t="s">
        <v>13</v>
      </c>
      <c r="W159" s="21">
        <v>30</v>
      </c>
      <c r="X159" s="22" t="s">
        <v>720</v>
      </c>
      <c r="Y159" s="106" t="s">
        <v>2667</v>
      </c>
      <c r="Z159" s="47">
        <v>181</v>
      </c>
    </row>
    <row r="160" spans="1:26" ht="18" customHeight="1">
      <c r="A160" s="44">
        <f>VLOOKUP(Z160,貼付け!A:C,2,0)</f>
        <v>3033</v>
      </c>
      <c r="B160" s="10" t="s">
        <v>1984</v>
      </c>
      <c r="C160" s="10" t="s">
        <v>1982</v>
      </c>
      <c r="D160" s="10" t="s">
        <v>123</v>
      </c>
      <c r="E160" s="11" t="s">
        <v>1983</v>
      </c>
      <c r="F160" s="11" t="s">
        <v>29</v>
      </c>
      <c r="G160" s="12" t="s">
        <v>15</v>
      </c>
      <c r="H160" s="114" t="s">
        <v>17</v>
      </c>
      <c r="I160" s="12" t="s">
        <v>1986</v>
      </c>
      <c r="J160" s="14">
        <v>10</v>
      </c>
      <c r="K160" s="15" t="s">
        <v>13</v>
      </c>
      <c r="L160" s="16">
        <v>0</v>
      </c>
      <c r="M160" s="17" t="s">
        <v>14</v>
      </c>
      <c r="N160" s="17">
        <v>12</v>
      </c>
      <c r="O160" s="17" t="s">
        <v>13</v>
      </c>
      <c r="P160" s="18">
        <v>0</v>
      </c>
      <c r="Q160" s="19">
        <v>12</v>
      </c>
      <c r="R160" s="18" t="s">
        <v>13</v>
      </c>
      <c r="S160" s="18">
        <v>0</v>
      </c>
      <c r="T160" s="18" t="s">
        <v>14</v>
      </c>
      <c r="U160" s="20">
        <v>16</v>
      </c>
      <c r="V160" s="18" t="s">
        <v>13</v>
      </c>
      <c r="W160" s="21">
        <v>0</v>
      </c>
      <c r="X160" s="22" t="s">
        <v>2233</v>
      </c>
      <c r="Y160" s="106" t="s">
        <v>2291</v>
      </c>
      <c r="Z160" s="47">
        <v>225</v>
      </c>
    </row>
    <row r="161" spans="1:26" ht="18" customHeight="1">
      <c r="A161" s="44">
        <f>VLOOKUP(Z161,貼付け!A:C,2,0)</f>
        <v>1025</v>
      </c>
      <c r="B161" s="10" t="s">
        <v>407</v>
      </c>
      <c r="C161" s="10" t="s">
        <v>2729</v>
      </c>
      <c r="D161" s="10" t="s">
        <v>123</v>
      </c>
      <c r="E161" s="11" t="s">
        <v>2730</v>
      </c>
      <c r="F161" s="11" t="s">
        <v>52</v>
      </c>
      <c r="G161" s="12" t="s">
        <v>15</v>
      </c>
      <c r="H161" s="114" t="s">
        <v>17</v>
      </c>
      <c r="I161" s="12" t="s">
        <v>2731</v>
      </c>
      <c r="J161" s="14">
        <v>9</v>
      </c>
      <c r="K161" s="15" t="s">
        <v>13</v>
      </c>
      <c r="L161" s="16">
        <v>0</v>
      </c>
      <c r="M161" s="17" t="s">
        <v>14</v>
      </c>
      <c r="N161" s="17">
        <v>12</v>
      </c>
      <c r="O161" s="17" t="s">
        <v>13</v>
      </c>
      <c r="P161" s="18">
        <v>0</v>
      </c>
      <c r="Q161" s="19">
        <v>13</v>
      </c>
      <c r="R161" s="18" t="s">
        <v>13</v>
      </c>
      <c r="S161" s="18">
        <v>0</v>
      </c>
      <c r="T161" s="18" t="s">
        <v>14</v>
      </c>
      <c r="U161" s="20">
        <v>16</v>
      </c>
      <c r="V161" s="18" t="s">
        <v>13</v>
      </c>
      <c r="W161" s="21">
        <v>0</v>
      </c>
      <c r="X161" s="22" t="s">
        <v>614</v>
      </c>
      <c r="Y161" s="106" t="s">
        <v>2732</v>
      </c>
      <c r="Z161" s="47">
        <v>275</v>
      </c>
    </row>
    <row r="162" spans="1:26" ht="18" customHeight="1">
      <c r="A162" s="44">
        <f>VLOOKUP(Z162,貼付け!A:C,2,0)</f>
        <v>2889</v>
      </c>
      <c r="B162" s="10" t="s">
        <v>2093</v>
      </c>
      <c r="C162" s="10" t="s">
        <v>2042</v>
      </c>
      <c r="D162" s="10" t="s">
        <v>123</v>
      </c>
      <c r="E162" s="11" t="s">
        <v>2094</v>
      </c>
      <c r="F162" s="11" t="s">
        <v>29</v>
      </c>
      <c r="G162" s="12" t="s">
        <v>12</v>
      </c>
      <c r="H162" s="114" t="s">
        <v>16</v>
      </c>
      <c r="I162" s="12" t="s">
        <v>2096</v>
      </c>
      <c r="J162" s="14">
        <v>9</v>
      </c>
      <c r="K162" s="15" t="s">
        <v>13</v>
      </c>
      <c r="L162" s="16">
        <v>30</v>
      </c>
      <c r="M162" s="17" t="s">
        <v>14</v>
      </c>
      <c r="N162" s="17">
        <v>11</v>
      </c>
      <c r="O162" s="17" t="s">
        <v>13</v>
      </c>
      <c r="P162" s="18">
        <v>30</v>
      </c>
      <c r="Q162" s="19">
        <v>15</v>
      </c>
      <c r="R162" s="18" t="s">
        <v>13</v>
      </c>
      <c r="S162" s="18">
        <v>0</v>
      </c>
      <c r="T162" s="18" t="s">
        <v>14</v>
      </c>
      <c r="U162" s="20">
        <v>16</v>
      </c>
      <c r="V162" s="18" t="s">
        <v>13</v>
      </c>
      <c r="W162" s="21">
        <v>0</v>
      </c>
      <c r="X162" s="22" t="s">
        <v>3097</v>
      </c>
      <c r="Y162" s="106" t="s">
        <v>16</v>
      </c>
      <c r="Z162" s="47">
        <v>333</v>
      </c>
    </row>
    <row r="163" spans="1:26" ht="18" customHeight="1">
      <c r="A163" s="44">
        <f>VLOOKUP(Z163,貼付け!A:C,2,0)</f>
        <v>169</v>
      </c>
      <c r="B163" s="10" t="s">
        <v>111</v>
      </c>
      <c r="C163" s="10" t="s">
        <v>112</v>
      </c>
      <c r="D163" s="10" t="s">
        <v>113</v>
      </c>
      <c r="E163" s="11" t="s">
        <v>114</v>
      </c>
      <c r="F163" s="11" t="s">
        <v>29</v>
      </c>
      <c r="G163" s="12" t="s">
        <v>12</v>
      </c>
      <c r="H163" s="114" t="s">
        <v>16</v>
      </c>
      <c r="I163" s="12" t="s">
        <v>615</v>
      </c>
      <c r="J163" s="14">
        <v>9</v>
      </c>
      <c r="K163" s="15" t="s">
        <v>13</v>
      </c>
      <c r="L163" s="16">
        <v>0</v>
      </c>
      <c r="M163" s="17" t="s">
        <v>14</v>
      </c>
      <c r="N163" s="17">
        <v>12</v>
      </c>
      <c r="O163" s="17" t="s">
        <v>13</v>
      </c>
      <c r="P163" s="18">
        <v>0</v>
      </c>
      <c r="Q163" s="19">
        <v>13</v>
      </c>
      <c r="R163" s="18" t="s">
        <v>13</v>
      </c>
      <c r="S163" s="18">
        <v>0</v>
      </c>
      <c r="T163" s="18" t="s">
        <v>14</v>
      </c>
      <c r="U163" s="20">
        <v>16</v>
      </c>
      <c r="V163" s="18" t="s">
        <v>13</v>
      </c>
      <c r="W163" s="21">
        <v>0</v>
      </c>
      <c r="X163" s="22"/>
      <c r="Y163" s="106" t="s">
        <v>16</v>
      </c>
      <c r="Z163" s="47">
        <v>105</v>
      </c>
    </row>
    <row r="164" spans="1:26" ht="18" customHeight="1">
      <c r="A164" s="44">
        <f>VLOOKUP(Z164,貼付け!A:C,2,0)</f>
        <v>1541</v>
      </c>
      <c r="B164" s="10" t="s">
        <v>542</v>
      </c>
      <c r="C164" s="10" t="s">
        <v>914</v>
      </c>
      <c r="D164" s="10" t="s">
        <v>113</v>
      </c>
      <c r="E164" s="11" t="s">
        <v>2557</v>
      </c>
      <c r="F164" s="11" t="s">
        <v>39</v>
      </c>
      <c r="G164" s="12" t="s">
        <v>12</v>
      </c>
      <c r="H164" s="114" t="s">
        <v>16</v>
      </c>
      <c r="I164" s="12" t="s">
        <v>945</v>
      </c>
      <c r="J164" s="14">
        <v>9</v>
      </c>
      <c r="K164" s="15" t="s">
        <v>13</v>
      </c>
      <c r="L164" s="16">
        <v>0</v>
      </c>
      <c r="M164" s="17" t="s">
        <v>14</v>
      </c>
      <c r="N164" s="17">
        <v>12</v>
      </c>
      <c r="O164" s="17" t="s">
        <v>13</v>
      </c>
      <c r="P164" s="18">
        <v>0</v>
      </c>
      <c r="Q164" s="19">
        <v>12</v>
      </c>
      <c r="R164" s="18" t="s">
        <v>13</v>
      </c>
      <c r="S164" s="18">
        <v>0</v>
      </c>
      <c r="T164" s="18" t="s">
        <v>14</v>
      </c>
      <c r="U164" s="20">
        <v>18</v>
      </c>
      <c r="V164" s="18" t="s">
        <v>13</v>
      </c>
      <c r="W164" s="21">
        <v>0</v>
      </c>
      <c r="X164" s="22"/>
      <c r="Y164" s="106" t="s">
        <v>16</v>
      </c>
      <c r="Z164" s="47">
        <v>219</v>
      </c>
    </row>
    <row r="165" spans="1:26" ht="18" customHeight="1">
      <c r="A165" s="44">
        <f>VLOOKUP(Z165,貼付け!A:C,2,0)</f>
        <v>2238</v>
      </c>
      <c r="B165" s="10" t="s">
        <v>440</v>
      </c>
      <c r="C165" s="10" t="s">
        <v>441</v>
      </c>
      <c r="D165" s="10" t="s">
        <v>113</v>
      </c>
      <c r="E165" s="11" t="s">
        <v>442</v>
      </c>
      <c r="F165" s="11" t="s">
        <v>20</v>
      </c>
      <c r="G165" s="12" t="s">
        <v>12</v>
      </c>
      <c r="H165" s="114" t="s">
        <v>16</v>
      </c>
      <c r="I165" s="12" t="s">
        <v>443</v>
      </c>
      <c r="J165" s="14"/>
      <c r="K165" s="15"/>
      <c r="L165" s="16"/>
      <c r="M165" s="17"/>
      <c r="N165" s="17"/>
      <c r="O165" s="17"/>
      <c r="P165" s="18"/>
      <c r="Q165" s="19">
        <v>13</v>
      </c>
      <c r="R165" s="18" t="s">
        <v>13</v>
      </c>
      <c r="S165" s="18">
        <v>0</v>
      </c>
      <c r="T165" s="18" t="s">
        <v>14</v>
      </c>
      <c r="U165" s="20">
        <v>19</v>
      </c>
      <c r="V165" s="18" t="s">
        <v>13</v>
      </c>
      <c r="W165" s="21">
        <v>15</v>
      </c>
      <c r="X165" s="22"/>
      <c r="Y165" s="106" t="s">
        <v>16</v>
      </c>
      <c r="Z165" s="47">
        <v>341</v>
      </c>
    </row>
    <row r="166" spans="1:26" ht="18" customHeight="1">
      <c r="A166" s="44">
        <f>VLOOKUP(Z166,貼付け!A:C,2,0)</f>
        <v>932</v>
      </c>
      <c r="B166" s="10" t="s">
        <v>1737</v>
      </c>
      <c r="C166" s="10" t="s">
        <v>1735</v>
      </c>
      <c r="D166" s="10" t="s">
        <v>38</v>
      </c>
      <c r="E166" s="11" t="s">
        <v>1736</v>
      </c>
      <c r="F166" s="11" t="s">
        <v>52</v>
      </c>
      <c r="G166" s="12" t="s">
        <v>12</v>
      </c>
      <c r="H166" s="114" t="s">
        <v>16</v>
      </c>
      <c r="I166" s="12" t="s">
        <v>1740</v>
      </c>
      <c r="J166" s="14">
        <v>9</v>
      </c>
      <c r="K166" s="15" t="s">
        <v>13</v>
      </c>
      <c r="L166" s="16">
        <v>0</v>
      </c>
      <c r="M166" s="17" t="s">
        <v>14</v>
      </c>
      <c r="N166" s="17">
        <v>12</v>
      </c>
      <c r="O166" s="17" t="s">
        <v>13</v>
      </c>
      <c r="P166" s="18">
        <v>0</v>
      </c>
      <c r="Q166" s="19"/>
      <c r="R166" s="18"/>
      <c r="S166" s="18"/>
      <c r="T166" s="18"/>
      <c r="U166" s="20"/>
      <c r="V166" s="18"/>
      <c r="W166" s="21"/>
      <c r="X166" s="22" t="s">
        <v>2218</v>
      </c>
      <c r="Y166" s="106" t="s">
        <v>1742</v>
      </c>
      <c r="Z166" s="47">
        <v>122</v>
      </c>
    </row>
    <row r="167" spans="1:26" ht="18" customHeight="1">
      <c r="A167" s="44">
        <f>VLOOKUP(Z167,貼付け!A:C,2,0)</f>
        <v>914</v>
      </c>
      <c r="B167" s="10" t="s">
        <v>2263</v>
      </c>
      <c r="C167" s="10" t="s">
        <v>2496</v>
      </c>
      <c r="D167" s="10" t="s">
        <v>38</v>
      </c>
      <c r="E167" s="11" t="s">
        <v>2663</v>
      </c>
      <c r="F167" s="11" t="s">
        <v>29</v>
      </c>
      <c r="G167" s="12" t="s">
        <v>15</v>
      </c>
      <c r="H167" s="114" t="s">
        <v>17</v>
      </c>
      <c r="I167" s="12" t="s">
        <v>2498</v>
      </c>
      <c r="J167" s="14">
        <v>10</v>
      </c>
      <c r="K167" s="15" t="s">
        <v>13</v>
      </c>
      <c r="L167" s="16">
        <v>0</v>
      </c>
      <c r="M167" s="17" t="s">
        <v>14</v>
      </c>
      <c r="N167" s="17">
        <v>12</v>
      </c>
      <c r="O167" s="17" t="s">
        <v>13</v>
      </c>
      <c r="P167" s="18">
        <v>0</v>
      </c>
      <c r="Q167" s="19">
        <v>12</v>
      </c>
      <c r="R167" s="18" t="s">
        <v>13</v>
      </c>
      <c r="S167" s="18">
        <v>0</v>
      </c>
      <c r="T167" s="18" t="s">
        <v>14</v>
      </c>
      <c r="U167" s="20">
        <v>16</v>
      </c>
      <c r="V167" s="18" t="s">
        <v>13</v>
      </c>
      <c r="W167" s="21">
        <v>0</v>
      </c>
      <c r="X167" s="22"/>
      <c r="Y167" s="106" t="s">
        <v>2963</v>
      </c>
      <c r="Z167" s="47">
        <v>162</v>
      </c>
    </row>
    <row r="168" spans="1:26" ht="18" customHeight="1">
      <c r="A168" s="44">
        <f>VLOOKUP(Z168,貼付け!A:C,2,0)</f>
        <v>3056</v>
      </c>
      <c r="B168" s="10" t="s">
        <v>2285</v>
      </c>
      <c r="C168" s="10" t="s">
        <v>430</v>
      </c>
      <c r="D168" s="10" t="s">
        <v>38</v>
      </c>
      <c r="E168" s="11" t="s">
        <v>2502</v>
      </c>
      <c r="F168" s="11" t="s">
        <v>29</v>
      </c>
      <c r="G168" s="12" t="s">
        <v>12</v>
      </c>
      <c r="H168" s="114" t="s">
        <v>16</v>
      </c>
      <c r="I168" s="111" t="s">
        <v>2503</v>
      </c>
      <c r="J168" s="14">
        <v>9</v>
      </c>
      <c r="K168" s="15" t="s">
        <v>13</v>
      </c>
      <c r="L168" s="16">
        <v>0</v>
      </c>
      <c r="M168" s="17" t="s">
        <v>14</v>
      </c>
      <c r="N168" s="17">
        <v>13</v>
      </c>
      <c r="O168" s="17" t="s">
        <v>13</v>
      </c>
      <c r="P168" s="18">
        <v>0</v>
      </c>
      <c r="Q168" s="19"/>
      <c r="R168" s="18"/>
      <c r="S168" s="18"/>
      <c r="T168" s="18"/>
      <c r="U168" s="20"/>
      <c r="V168" s="18"/>
      <c r="W168" s="21"/>
      <c r="X168" s="22" t="s">
        <v>2316</v>
      </c>
      <c r="Y168" s="106" t="s">
        <v>3098</v>
      </c>
      <c r="Z168" s="47">
        <v>165</v>
      </c>
    </row>
    <row r="169" spans="1:26" ht="18" customHeight="1">
      <c r="A169" s="44">
        <f>VLOOKUP(Z169,貼付け!A:C,2,0)</f>
        <v>1228</v>
      </c>
      <c r="B169" s="10" t="s">
        <v>429</v>
      </c>
      <c r="C169" s="10" t="s">
        <v>430</v>
      </c>
      <c r="D169" s="10" t="s">
        <v>38</v>
      </c>
      <c r="E169" s="11" t="s">
        <v>431</v>
      </c>
      <c r="F169" s="11" t="s">
        <v>20</v>
      </c>
      <c r="G169" s="12" t="s">
        <v>12</v>
      </c>
      <c r="H169" s="114" t="s">
        <v>16</v>
      </c>
      <c r="I169" s="12" t="s">
        <v>432</v>
      </c>
      <c r="J169" s="14">
        <v>8</v>
      </c>
      <c r="K169" s="15" t="s">
        <v>13</v>
      </c>
      <c r="L169" s="16">
        <v>0</v>
      </c>
      <c r="M169" s="17" t="s">
        <v>14</v>
      </c>
      <c r="N169" s="17">
        <v>12</v>
      </c>
      <c r="O169" s="17" t="s">
        <v>13</v>
      </c>
      <c r="P169" s="18">
        <v>0</v>
      </c>
      <c r="Q169" s="19">
        <v>12</v>
      </c>
      <c r="R169" s="18" t="s">
        <v>13</v>
      </c>
      <c r="S169" s="18">
        <v>0</v>
      </c>
      <c r="T169" s="18" t="s">
        <v>14</v>
      </c>
      <c r="U169" s="20">
        <v>14</v>
      </c>
      <c r="V169" s="18" t="s">
        <v>13</v>
      </c>
      <c r="W169" s="21">
        <v>0</v>
      </c>
      <c r="X169" s="22"/>
      <c r="Y169" s="106" t="s">
        <v>3099</v>
      </c>
      <c r="Z169" s="47">
        <v>234</v>
      </c>
    </row>
    <row r="170" spans="1:26" ht="18" customHeight="1">
      <c r="A170" s="44">
        <f>VLOOKUP(Z170,貼付け!A:C,2,0)</f>
        <v>918</v>
      </c>
      <c r="B170" s="10" t="s">
        <v>252</v>
      </c>
      <c r="C170" s="10" t="s">
        <v>253</v>
      </c>
      <c r="D170" s="10" t="s">
        <v>38</v>
      </c>
      <c r="E170" s="11" t="s">
        <v>1062</v>
      </c>
      <c r="F170" s="11" t="s">
        <v>39</v>
      </c>
      <c r="G170" s="12" t="s">
        <v>12</v>
      </c>
      <c r="H170" s="114" t="s">
        <v>16</v>
      </c>
      <c r="I170" s="12" t="s">
        <v>254</v>
      </c>
      <c r="J170" s="14">
        <v>10</v>
      </c>
      <c r="K170" s="15" t="s">
        <v>13</v>
      </c>
      <c r="L170" s="16">
        <v>0</v>
      </c>
      <c r="M170" s="17" t="s">
        <v>14</v>
      </c>
      <c r="N170" s="17">
        <v>12</v>
      </c>
      <c r="O170" s="17" t="s">
        <v>13</v>
      </c>
      <c r="P170" s="18">
        <v>0</v>
      </c>
      <c r="Q170" s="19">
        <v>12</v>
      </c>
      <c r="R170" s="18" t="s">
        <v>13</v>
      </c>
      <c r="S170" s="18">
        <v>0</v>
      </c>
      <c r="T170" s="18" t="s">
        <v>14</v>
      </c>
      <c r="U170" s="20">
        <v>18</v>
      </c>
      <c r="V170" s="18" t="s">
        <v>13</v>
      </c>
      <c r="W170" s="21">
        <v>0</v>
      </c>
      <c r="X170" s="22" t="s">
        <v>857</v>
      </c>
      <c r="Y170" s="106" t="s">
        <v>2854</v>
      </c>
      <c r="Z170" s="47">
        <v>239</v>
      </c>
    </row>
    <row r="171" spans="1:26" ht="18" customHeight="1">
      <c r="A171" s="44">
        <f>VLOOKUP(Z171,貼付け!A:C,2,0)</f>
        <v>2990</v>
      </c>
      <c r="B171" s="10" t="s">
        <v>2053</v>
      </c>
      <c r="C171" s="10" t="s">
        <v>2051</v>
      </c>
      <c r="D171" s="10" t="s">
        <v>38</v>
      </c>
      <c r="E171" s="11" t="s">
        <v>2605</v>
      </c>
      <c r="F171" s="11" t="s">
        <v>29</v>
      </c>
      <c r="G171" s="12" t="s">
        <v>15</v>
      </c>
      <c r="H171" s="114" t="s">
        <v>17</v>
      </c>
      <c r="I171" s="12" t="s">
        <v>2054</v>
      </c>
      <c r="J171" s="14">
        <v>9</v>
      </c>
      <c r="K171" s="15" t="s">
        <v>13</v>
      </c>
      <c r="L171" s="16">
        <v>0</v>
      </c>
      <c r="M171" s="17" t="s">
        <v>14</v>
      </c>
      <c r="N171" s="17">
        <v>13</v>
      </c>
      <c r="O171" s="17" t="s">
        <v>13</v>
      </c>
      <c r="P171" s="18">
        <v>0</v>
      </c>
      <c r="Q171" s="19">
        <v>13</v>
      </c>
      <c r="R171" s="18" t="s">
        <v>13</v>
      </c>
      <c r="S171" s="18">
        <v>0</v>
      </c>
      <c r="T171" s="18" t="s">
        <v>14</v>
      </c>
      <c r="U171" s="20">
        <v>17</v>
      </c>
      <c r="V171" s="18" t="s">
        <v>13</v>
      </c>
      <c r="W171" s="21">
        <v>0</v>
      </c>
      <c r="X171" s="22" t="s">
        <v>2231</v>
      </c>
      <c r="Y171" s="106" t="s">
        <v>2056</v>
      </c>
      <c r="Z171" s="47">
        <v>258</v>
      </c>
    </row>
    <row r="172" spans="1:26" ht="18" customHeight="1">
      <c r="A172" s="44">
        <f>VLOOKUP(Z172,貼付け!A:C,2,0)</f>
        <v>2421</v>
      </c>
      <c r="B172" s="10" t="s">
        <v>36</v>
      </c>
      <c r="C172" s="10" t="s">
        <v>37</v>
      </c>
      <c r="D172" s="10" t="s">
        <v>38</v>
      </c>
      <c r="E172" s="11" t="s">
        <v>1061</v>
      </c>
      <c r="F172" s="11" t="s">
        <v>39</v>
      </c>
      <c r="G172" s="12" t="s">
        <v>12</v>
      </c>
      <c r="H172" s="114" t="s">
        <v>16</v>
      </c>
      <c r="I172" s="12" t="s">
        <v>40</v>
      </c>
      <c r="J172" s="14">
        <v>11</v>
      </c>
      <c r="K172" s="15" t="s">
        <v>13</v>
      </c>
      <c r="L172" s="16">
        <v>0</v>
      </c>
      <c r="M172" s="17" t="s">
        <v>14</v>
      </c>
      <c r="N172" s="17">
        <v>13</v>
      </c>
      <c r="O172" s="17" t="s">
        <v>13</v>
      </c>
      <c r="P172" s="18">
        <v>0</v>
      </c>
      <c r="Q172" s="19">
        <v>13</v>
      </c>
      <c r="R172" s="18" t="s">
        <v>13</v>
      </c>
      <c r="S172" s="18">
        <v>0</v>
      </c>
      <c r="T172" s="18" t="s">
        <v>14</v>
      </c>
      <c r="U172" s="20">
        <v>17</v>
      </c>
      <c r="V172" s="18" t="s">
        <v>13</v>
      </c>
      <c r="W172" s="21">
        <v>0</v>
      </c>
      <c r="X172" s="22" t="s">
        <v>616</v>
      </c>
      <c r="Y172" s="106" t="s">
        <v>3066</v>
      </c>
      <c r="Z172" s="47">
        <v>288</v>
      </c>
    </row>
    <row r="173" spans="1:26" ht="18" customHeight="1">
      <c r="A173" s="44">
        <f>VLOOKUP(Z173,貼付け!A:C,2,0)</f>
        <v>922</v>
      </c>
      <c r="B173" s="10" t="s">
        <v>3010</v>
      </c>
      <c r="C173" s="10" t="s">
        <v>2172</v>
      </c>
      <c r="D173" s="10" t="s">
        <v>38</v>
      </c>
      <c r="E173" s="11" t="s">
        <v>2173</v>
      </c>
      <c r="F173" s="11" t="s">
        <v>20</v>
      </c>
      <c r="G173" s="12" t="s">
        <v>12</v>
      </c>
      <c r="H173" s="114" t="s">
        <v>16</v>
      </c>
      <c r="I173" s="12" t="s">
        <v>2176</v>
      </c>
      <c r="J173" s="14">
        <v>9</v>
      </c>
      <c r="K173" s="15" t="s">
        <v>13</v>
      </c>
      <c r="L173" s="16">
        <v>0</v>
      </c>
      <c r="M173" s="17" t="s">
        <v>14</v>
      </c>
      <c r="N173" s="17">
        <v>12</v>
      </c>
      <c r="O173" s="17" t="s">
        <v>13</v>
      </c>
      <c r="P173" s="18">
        <v>30</v>
      </c>
      <c r="Q173" s="19"/>
      <c r="R173" s="18"/>
      <c r="S173" s="18"/>
      <c r="T173" s="18"/>
      <c r="U173" s="20"/>
      <c r="V173" s="18"/>
      <c r="W173" s="21"/>
      <c r="X173" s="22"/>
      <c r="Y173" s="106" t="s">
        <v>3011</v>
      </c>
      <c r="Z173" s="47">
        <v>325</v>
      </c>
    </row>
    <row r="174" spans="1:26" ht="18" customHeight="1">
      <c r="A174" s="44">
        <f>VLOOKUP(Z174,貼付け!A:C,2,0)</f>
        <v>117</v>
      </c>
      <c r="B174" s="10" t="s">
        <v>515</v>
      </c>
      <c r="C174" s="10" t="s">
        <v>825</v>
      </c>
      <c r="D174" s="10" t="s">
        <v>38</v>
      </c>
      <c r="E174" s="11" t="s">
        <v>826</v>
      </c>
      <c r="F174" s="11" t="s">
        <v>52</v>
      </c>
      <c r="G174" s="12" t="s">
        <v>12</v>
      </c>
      <c r="H174" s="114" t="s">
        <v>16</v>
      </c>
      <c r="I174" s="12" t="s">
        <v>827</v>
      </c>
      <c r="J174" s="14">
        <v>9</v>
      </c>
      <c r="K174" s="15" t="s">
        <v>13</v>
      </c>
      <c r="L174" s="16">
        <v>0</v>
      </c>
      <c r="M174" s="17" t="s">
        <v>14</v>
      </c>
      <c r="N174" s="17">
        <v>12</v>
      </c>
      <c r="O174" s="17" t="s">
        <v>13</v>
      </c>
      <c r="P174" s="18">
        <v>0</v>
      </c>
      <c r="Q174" s="19"/>
      <c r="R174" s="18"/>
      <c r="S174" s="18"/>
      <c r="T174" s="18"/>
      <c r="U174" s="20"/>
      <c r="V174" s="18"/>
      <c r="W174" s="21"/>
      <c r="X174" s="22"/>
      <c r="Y174" s="106" t="s">
        <v>3012</v>
      </c>
      <c r="Z174" s="47">
        <v>334</v>
      </c>
    </row>
    <row r="175" spans="1:26" ht="18" customHeight="1">
      <c r="A175" s="44">
        <f>VLOOKUP(Z175,貼付け!A:C,2,0)</f>
        <v>586</v>
      </c>
      <c r="B175" s="10" t="s">
        <v>500</v>
      </c>
      <c r="C175" s="10" t="s">
        <v>757</v>
      </c>
      <c r="D175" s="10" t="s">
        <v>758</v>
      </c>
      <c r="E175" s="11" t="s">
        <v>3100</v>
      </c>
      <c r="F175" s="11" t="s">
        <v>20</v>
      </c>
      <c r="G175" s="12" t="s">
        <v>12</v>
      </c>
      <c r="H175" s="114" t="s">
        <v>16</v>
      </c>
      <c r="I175" s="12" t="s">
        <v>759</v>
      </c>
      <c r="J175" s="14">
        <v>8</v>
      </c>
      <c r="K175" s="15" t="s">
        <v>13</v>
      </c>
      <c r="L175" s="16">
        <v>0</v>
      </c>
      <c r="M175" s="17" t="s">
        <v>14</v>
      </c>
      <c r="N175" s="17">
        <v>12</v>
      </c>
      <c r="O175" s="17" t="s">
        <v>13</v>
      </c>
      <c r="P175" s="18">
        <v>0</v>
      </c>
      <c r="Q175" s="19">
        <v>12</v>
      </c>
      <c r="R175" s="18" t="s">
        <v>13</v>
      </c>
      <c r="S175" s="18">
        <v>0</v>
      </c>
      <c r="T175" s="18" t="s">
        <v>14</v>
      </c>
      <c r="U175" s="20">
        <v>14</v>
      </c>
      <c r="V175" s="18" t="s">
        <v>13</v>
      </c>
      <c r="W175" s="21">
        <v>0</v>
      </c>
      <c r="X175" s="22" t="s">
        <v>916</v>
      </c>
      <c r="Y175" s="106" t="s">
        <v>3101</v>
      </c>
      <c r="Z175" s="47">
        <v>51</v>
      </c>
    </row>
    <row r="176" spans="1:26" ht="18" customHeight="1">
      <c r="A176" s="44">
        <f>VLOOKUP(Z176,貼付け!A:C,2,0)</f>
        <v>2981</v>
      </c>
      <c r="B176" s="10" t="s">
        <v>3013</v>
      </c>
      <c r="C176" s="10" t="s">
        <v>3014</v>
      </c>
      <c r="D176" s="10" t="s">
        <v>758</v>
      </c>
      <c r="E176" s="11" t="s">
        <v>1904</v>
      </c>
      <c r="F176" s="11" t="s">
        <v>20</v>
      </c>
      <c r="G176" s="12" t="s">
        <v>12</v>
      </c>
      <c r="H176" s="114" t="s">
        <v>16</v>
      </c>
      <c r="I176" s="12" t="s">
        <v>1909</v>
      </c>
      <c r="J176" s="14">
        <v>8</v>
      </c>
      <c r="K176" s="15" t="s">
        <v>13</v>
      </c>
      <c r="L176" s="16">
        <v>45</v>
      </c>
      <c r="M176" s="17" t="s">
        <v>14</v>
      </c>
      <c r="N176" s="17">
        <v>12</v>
      </c>
      <c r="O176" s="17" t="s">
        <v>13</v>
      </c>
      <c r="P176" s="18">
        <v>0</v>
      </c>
      <c r="Q176" s="19">
        <v>12</v>
      </c>
      <c r="R176" s="18" t="s">
        <v>13</v>
      </c>
      <c r="S176" s="18">
        <v>0</v>
      </c>
      <c r="T176" s="18" t="s">
        <v>14</v>
      </c>
      <c r="U176" s="20">
        <v>22</v>
      </c>
      <c r="V176" s="18" t="s">
        <v>13</v>
      </c>
      <c r="W176" s="21">
        <v>0</v>
      </c>
      <c r="X176" s="22" t="s">
        <v>3015</v>
      </c>
      <c r="Y176" s="106" t="s">
        <v>3016</v>
      </c>
      <c r="Z176" s="47">
        <v>52</v>
      </c>
    </row>
    <row r="177" spans="1:26" ht="18" customHeight="1">
      <c r="A177" s="44">
        <f>VLOOKUP(Z177,貼付け!A:C,2,0)</f>
        <v>2564</v>
      </c>
      <c r="B177" s="10" t="s">
        <v>2476</v>
      </c>
      <c r="C177" s="10" t="s">
        <v>223</v>
      </c>
      <c r="D177" s="10" t="s">
        <v>191</v>
      </c>
      <c r="E177" s="11" t="s">
        <v>2659</v>
      </c>
      <c r="F177" s="11" t="s">
        <v>29</v>
      </c>
      <c r="G177" s="12" t="s">
        <v>12</v>
      </c>
      <c r="H177" s="114" t="s">
        <v>16</v>
      </c>
      <c r="I177" s="12" t="s">
        <v>898</v>
      </c>
      <c r="J177" s="14">
        <v>9</v>
      </c>
      <c r="K177" s="15" t="s">
        <v>13</v>
      </c>
      <c r="L177" s="16">
        <v>30</v>
      </c>
      <c r="M177" s="17" t="s">
        <v>14</v>
      </c>
      <c r="N177" s="17">
        <v>12</v>
      </c>
      <c r="O177" s="17" t="s">
        <v>13</v>
      </c>
      <c r="P177" s="18">
        <v>30</v>
      </c>
      <c r="Q177" s="19">
        <v>13</v>
      </c>
      <c r="R177" s="18" t="s">
        <v>13</v>
      </c>
      <c r="S177" s="18">
        <v>30</v>
      </c>
      <c r="T177" s="18" t="s">
        <v>14</v>
      </c>
      <c r="U177" s="20">
        <v>16</v>
      </c>
      <c r="V177" s="18" t="s">
        <v>13</v>
      </c>
      <c r="W177" s="21">
        <v>30</v>
      </c>
      <c r="X177" s="22" t="s">
        <v>917</v>
      </c>
      <c r="Y177" s="106" t="s">
        <v>1135</v>
      </c>
      <c r="Z177" s="47">
        <v>141</v>
      </c>
    </row>
    <row r="178" spans="1:26" ht="18" customHeight="1">
      <c r="A178" s="44">
        <f>VLOOKUP(Z178,貼付け!A:C,2,0)</f>
        <v>2886</v>
      </c>
      <c r="B178" s="10" t="s">
        <v>2091</v>
      </c>
      <c r="C178" s="10" t="s">
        <v>964</v>
      </c>
      <c r="D178" s="10" t="s">
        <v>191</v>
      </c>
      <c r="E178" s="11" t="s">
        <v>3020</v>
      </c>
      <c r="F178" s="11" t="s">
        <v>29</v>
      </c>
      <c r="G178" s="12" t="s">
        <v>1084</v>
      </c>
      <c r="H178" s="115" t="s">
        <v>1120</v>
      </c>
      <c r="I178" s="12" t="s">
        <v>3021</v>
      </c>
      <c r="J178" s="14">
        <v>10</v>
      </c>
      <c r="K178" s="15" t="s">
        <v>13</v>
      </c>
      <c r="L178" s="16">
        <v>0</v>
      </c>
      <c r="M178" s="17" t="s">
        <v>14</v>
      </c>
      <c r="N178" s="17">
        <v>13</v>
      </c>
      <c r="O178" s="17" t="s">
        <v>13</v>
      </c>
      <c r="P178" s="18">
        <v>0</v>
      </c>
      <c r="Q178" s="19">
        <v>15</v>
      </c>
      <c r="R178" s="18" t="s">
        <v>13</v>
      </c>
      <c r="S178" s="18">
        <v>0</v>
      </c>
      <c r="T178" s="18" t="s">
        <v>14</v>
      </c>
      <c r="U178" s="20">
        <v>18</v>
      </c>
      <c r="V178" s="18" t="s">
        <v>13</v>
      </c>
      <c r="W178" s="21">
        <v>0</v>
      </c>
      <c r="X178" s="22"/>
      <c r="Y178" s="106" t="s">
        <v>3022</v>
      </c>
      <c r="Z178" s="47">
        <v>152</v>
      </c>
    </row>
    <row r="179" spans="1:26" ht="18" customHeight="1">
      <c r="A179" s="44">
        <f>VLOOKUP(Z179,貼付け!A:C,2,0)</f>
        <v>1186</v>
      </c>
      <c r="B179" s="10" t="s">
        <v>222</v>
      </c>
      <c r="C179" s="10" t="s">
        <v>223</v>
      </c>
      <c r="D179" s="10" t="s">
        <v>191</v>
      </c>
      <c r="E179" s="11" t="s">
        <v>224</v>
      </c>
      <c r="F179" s="11" t="s">
        <v>192</v>
      </c>
      <c r="G179" s="12" t="s">
        <v>12</v>
      </c>
      <c r="H179" s="114" t="s">
        <v>16</v>
      </c>
      <c r="I179" s="111" t="s">
        <v>225</v>
      </c>
      <c r="J179" s="14">
        <v>9</v>
      </c>
      <c r="K179" s="15" t="s">
        <v>13</v>
      </c>
      <c r="L179" s="16">
        <v>0</v>
      </c>
      <c r="M179" s="17" t="s">
        <v>14</v>
      </c>
      <c r="N179" s="17">
        <v>12</v>
      </c>
      <c r="O179" s="17" t="s">
        <v>13</v>
      </c>
      <c r="P179" s="18">
        <v>0</v>
      </c>
      <c r="Q179" s="19">
        <v>13</v>
      </c>
      <c r="R179" s="18" t="s">
        <v>13</v>
      </c>
      <c r="S179" s="18">
        <v>0</v>
      </c>
      <c r="T179" s="18" t="s">
        <v>14</v>
      </c>
      <c r="U179" s="20">
        <v>16</v>
      </c>
      <c r="V179" s="18" t="s">
        <v>13</v>
      </c>
      <c r="W179" s="21">
        <v>0</v>
      </c>
      <c r="X179" s="22" t="s">
        <v>621</v>
      </c>
      <c r="Y179" s="106" t="s">
        <v>1666</v>
      </c>
      <c r="Z179" s="47">
        <v>172</v>
      </c>
    </row>
    <row r="180" spans="1:26" ht="18" customHeight="1">
      <c r="A180" s="44">
        <f>VLOOKUP(Z180,貼付け!A:C,2,0)</f>
        <v>2565</v>
      </c>
      <c r="B180" s="10" t="s">
        <v>1994</v>
      </c>
      <c r="C180" s="10" t="s">
        <v>946</v>
      </c>
      <c r="D180" s="10" t="s">
        <v>191</v>
      </c>
      <c r="E180" s="11" t="s">
        <v>947</v>
      </c>
      <c r="F180" s="11" t="s">
        <v>20</v>
      </c>
      <c r="G180" s="12" t="s">
        <v>12</v>
      </c>
      <c r="H180" s="114" t="s">
        <v>16</v>
      </c>
      <c r="I180" s="12" t="s">
        <v>948</v>
      </c>
      <c r="J180" s="14">
        <v>9</v>
      </c>
      <c r="K180" s="15" t="s">
        <v>13</v>
      </c>
      <c r="L180" s="16">
        <v>0</v>
      </c>
      <c r="M180" s="17" t="s">
        <v>14</v>
      </c>
      <c r="N180" s="17">
        <v>12</v>
      </c>
      <c r="O180" s="17" t="s">
        <v>13</v>
      </c>
      <c r="P180" s="18">
        <v>0</v>
      </c>
      <c r="Q180" s="19"/>
      <c r="R180" s="18"/>
      <c r="S180" s="18"/>
      <c r="T180" s="18"/>
      <c r="U180" s="20"/>
      <c r="V180" s="18"/>
      <c r="W180" s="21"/>
      <c r="X180" s="22" t="s">
        <v>2518</v>
      </c>
      <c r="Y180" s="106" t="s">
        <v>2519</v>
      </c>
      <c r="Z180" s="47">
        <v>182</v>
      </c>
    </row>
    <row r="181" spans="1:26" ht="18" customHeight="1">
      <c r="A181" s="44">
        <f>VLOOKUP(Z181,貼付け!A:C,2,0)</f>
        <v>2995</v>
      </c>
      <c r="B181" s="10" t="s">
        <v>1978</v>
      </c>
      <c r="C181" s="10" t="s">
        <v>1975</v>
      </c>
      <c r="D181" s="10" t="s">
        <v>191</v>
      </c>
      <c r="E181" s="11" t="s">
        <v>1977</v>
      </c>
      <c r="F181" s="11" t="s">
        <v>20</v>
      </c>
      <c r="G181" s="12" t="s">
        <v>15</v>
      </c>
      <c r="H181" s="114" t="s">
        <v>17</v>
      </c>
      <c r="I181" s="12" t="s">
        <v>1980</v>
      </c>
      <c r="J181" s="14">
        <v>9</v>
      </c>
      <c r="K181" s="15" t="s">
        <v>13</v>
      </c>
      <c r="L181" s="16">
        <v>0</v>
      </c>
      <c r="M181" s="17" t="s">
        <v>14</v>
      </c>
      <c r="N181" s="17">
        <v>12</v>
      </c>
      <c r="O181" s="17" t="s">
        <v>13</v>
      </c>
      <c r="P181" s="18">
        <v>0</v>
      </c>
      <c r="Q181" s="19">
        <v>13</v>
      </c>
      <c r="R181" s="18" t="s">
        <v>13</v>
      </c>
      <c r="S181" s="18">
        <v>0</v>
      </c>
      <c r="T181" s="18" t="s">
        <v>14</v>
      </c>
      <c r="U181" s="20">
        <v>17</v>
      </c>
      <c r="V181" s="18" t="s">
        <v>13</v>
      </c>
      <c r="W181" s="21">
        <v>0</v>
      </c>
      <c r="X181" s="22" t="s">
        <v>2549</v>
      </c>
      <c r="Y181" s="106" t="s">
        <v>16</v>
      </c>
      <c r="Z181" s="47">
        <v>211</v>
      </c>
    </row>
    <row r="182" spans="1:26" ht="18" customHeight="1">
      <c r="A182" s="44">
        <f>VLOOKUP(Z182,貼付け!A:C,2,0)</f>
        <v>1833</v>
      </c>
      <c r="B182" s="10" t="s">
        <v>189</v>
      </c>
      <c r="C182" s="10" t="s">
        <v>2579</v>
      </c>
      <c r="D182" s="10" t="s">
        <v>191</v>
      </c>
      <c r="E182" s="11" t="s">
        <v>2580</v>
      </c>
      <c r="F182" s="11" t="s">
        <v>29</v>
      </c>
      <c r="G182" s="12" t="s">
        <v>12</v>
      </c>
      <c r="H182" s="114" t="s">
        <v>16</v>
      </c>
      <c r="I182" s="12" t="s">
        <v>193</v>
      </c>
      <c r="J182" s="14">
        <v>10</v>
      </c>
      <c r="K182" s="15" t="s">
        <v>13</v>
      </c>
      <c r="L182" s="16">
        <v>0</v>
      </c>
      <c r="M182" s="17" t="s">
        <v>14</v>
      </c>
      <c r="N182" s="17">
        <v>12</v>
      </c>
      <c r="O182" s="17" t="s">
        <v>13</v>
      </c>
      <c r="P182" s="18">
        <v>0</v>
      </c>
      <c r="Q182" s="19">
        <v>14</v>
      </c>
      <c r="R182" s="18" t="s">
        <v>13</v>
      </c>
      <c r="S182" s="18">
        <v>0</v>
      </c>
      <c r="T182" s="18" t="s">
        <v>14</v>
      </c>
      <c r="U182" s="20">
        <v>17</v>
      </c>
      <c r="V182" s="18" t="s">
        <v>13</v>
      </c>
      <c r="W182" s="21">
        <v>0</v>
      </c>
      <c r="X182" s="22" t="s">
        <v>1097</v>
      </c>
      <c r="Y182" s="106" t="s">
        <v>3067</v>
      </c>
      <c r="Z182" s="47">
        <v>241</v>
      </c>
    </row>
    <row r="183" spans="1:26" ht="18" customHeight="1">
      <c r="A183" s="44">
        <f>VLOOKUP(Z183,貼付け!A:C,2,0)</f>
        <v>871</v>
      </c>
      <c r="B183" s="10" t="s">
        <v>2262</v>
      </c>
      <c r="C183" s="10" t="s">
        <v>2763</v>
      </c>
      <c r="D183" s="10" t="s">
        <v>191</v>
      </c>
      <c r="E183" s="11" t="s">
        <v>2764</v>
      </c>
      <c r="F183" s="11" t="s">
        <v>39</v>
      </c>
      <c r="G183" s="12" t="s">
        <v>12</v>
      </c>
      <c r="H183" s="114" t="s">
        <v>16</v>
      </c>
      <c r="I183" s="12" t="s">
        <v>2765</v>
      </c>
      <c r="J183" s="14">
        <v>10</v>
      </c>
      <c r="K183" s="15" t="s">
        <v>13</v>
      </c>
      <c r="L183" s="16">
        <v>0</v>
      </c>
      <c r="M183" s="17" t="s">
        <v>14</v>
      </c>
      <c r="N183" s="17">
        <v>12</v>
      </c>
      <c r="O183" s="17" t="s">
        <v>13</v>
      </c>
      <c r="P183" s="18">
        <v>0</v>
      </c>
      <c r="Q183" s="19">
        <v>14</v>
      </c>
      <c r="R183" s="18" t="s">
        <v>13</v>
      </c>
      <c r="S183" s="18">
        <v>0</v>
      </c>
      <c r="T183" s="18" t="s">
        <v>14</v>
      </c>
      <c r="U183" s="20">
        <v>18</v>
      </c>
      <c r="V183" s="18" t="s">
        <v>13</v>
      </c>
      <c r="W183" s="21">
        <v>0</v>
      </c>
      <c r="X183" s="22" t="s">
        <v>2766</v>
      </c>
      <c r="Y183" s="106" t="s">
        <v>2767</v>
      </c>
      <c r="Z183" s="47">
        <v>306</v>
      </c>
    </row>
    <row r="184" spans="1:26" ht="18" customHeight="1">
      <c r="A184" s="44">
        <f>VLOOKUP(Z184,貼付け!A:C,2,0)</f>
        <v>1093</v>
      </c>
      <c r="B184" s="10" t="s">
        <v>555</v>
      </c>
      <c r="C184" s="10" t="s">
        <v>964</v>
      </c>
      <c r="D184" s="10" t="s">
        <v>191</v>
      </c>
      <c r="E184" s="11" t="s">
        <v>2128</v>
      </c>
      <c r="F184" s="11" t="s">
        <v>20</v>
      </c>
      <c r="G184" s="12" t="s">
        <v>12</v>
      </c>
      <c r="H184" s="114" t="s">
        <v>16</v>
      </c>
      <c r="I184" s="12" t="s">
        <v>965</v>
      </c>
      <c r="J184" s="14">
        <v>9</v>
      </c>
      <c r="K184" s="15" t="s">
        <v>13</v>
      </c>
      <c r="L184" s="16">
        <v>0</v>
      </c>
      <c r="M184" s="17" t="s">
        <v>14</v>
      </c>
      <c r="N184" s="17">
        <v>12</v>
      </c>
      <c r="O184" s="17" t="s">
        <v>13</v>
      </c>
      <c r="P184" s="18">
        <v>0</v>
      </c>
      <c r="Q184" s="19">
        <v>14</v>
      </c>
      <c r="R184" s="18" t="s">
        <v>13</v>
      </c>
      <c r="S184" s="18">
        <v>0</v>
      </c>
      <c r="T184" s="18" t="s">
        <v>14</v>
      </c>
      <c r="U184" s="20">
        <v>17</v>
      </c>
      <c r="V184" s="18" t="s">
        <v>13</v>
      </c>
      <c r="W184" s="21">
        <v>0</v>
      </c>
      <c r="X184" s="22" t="s">
        <v>3102</v>
      </c>
      <c r="Y184" s="106" t="s">
        <v>3103</v>
      </c>
      <c r="Z184" s="47">
        <v>313</v>
      </c>
    </row>
    <row r="185" spans="1:26" ht="18" customHeight="1">
      <c r="A185" s="44">
        <f>VLOOKUP(Z185,貼付け!A:C,2,0)</f>
        <v>2616</v>
      </c>
      <c r="B185" s="10" t="s">
        <v>512</v>
      </c>
      <c r="C185" s="10" t="s">
        <v>760</v>
      </c>
      <c r="D185" s="10" t="s">
        <v>191</v>
      </c>
      <c r="E185" s="11" t="s">
        <v>2795</v>
      </c>
      <c r="F185" s="11" t="s">
        <v>20</v>
      </c>
      <c r="G185" s="12" t="s">
        <v>12</v>
      </c>
      <c r="H185" s="114" t="s">
        <v>16</v>
      </c>
      <c r="I185" s="111" t="s">
        <v>1127</v>
      </c>
      <c r="J185" s="14">
        <v>9</v>
      </c>
      <c r="K185" s="15" t="s">
        <v>13</v>
      </c>
      <c r="L185" s="16">
        <v>0</v>
      </c>
      <c r="M185" s="17" t="s">
        <v>14</v>
      </c>
      <c r="N185" s="17">
        <v>12</v>
      </c>
      <c r="O185" s="17" t="s">
        <v>13</v>
      </c>
      <c r="P185" s="18">
        <v>0</v>
      </c>
      <c r="Q185" s="19">
        <v>12</v>
      </c>
      <c r="R185" s="18" t="s">
        <v>13</v>
      </c>
      <c r="S185" s="18">
        <v>0</v>
      </c>
      <c r="T185" s="18" t="s">
        <v>14</v>
      </c>
      <c r="U185" s="20">
        <v>15</v>
      </c>
      <c r="V185" s="18" t="s">
        <v>13</v>
      </c>
      <c r="W185" s="21">
        <v>0</v>
      </c>
      <c r="X185" s="22"/>
      <c r="Y185" s="106" t="s">
        <v>2797</v>
      </c>
      <c r="Z185" s="47">
        <v>342</v>
      </c>
    </row>
    <row r="186" spans="1:26" ht="18" customHeight="1">
      <c r="A186" s="44">
        <f>VLOOKUP(Z186,貼付け!A:C,2,0)</f>
        <v>3003</v>
      </c>
      <c r="B186" s="10" t="s">
        <v>1866</v>
      </c>
      <c r="C186" s="10" t="s">
        <v>761</v>
      </c>
      <c r="D186" s="10" t="s">
        <v>312</v>
      </c>
      <c r="E186" s="11" t="s">
        <v>1861</v>
      </c>
      <c r="F186" s="11" t="s">
        <v>29</v>
      </c>
      <c r="G186" s="12" t="s">
        <v>1084</v>
      </c>
      <c r="H186" s="115" t="s">
        <v>1120</v>
      </c>
      <c r="I186" s="111" t="s">
        <v>1867</v>
      </c>
      <c r="J186" s="14">
        <v>10</v>
      </c>
      <c r="K186" s="15" t="s">
        <v>13</v>
      </c>
      <c r="L186" s="16">
        <v>0</v>
      </c>
      <c r="M186" s="17" t="s">
        <v>14</v>
      </c>
      <c r="N186" s="17">
        <v>12</v>
      </c>
      <c r="O186" s="17" t="s">
        <v>13</v>
      </c>
      <c r="P186" s="18">
        <v>0</v>
      </c>
      <c r="Q186" s="19">
        <v>13</v>
      </c>
      <c r="R186" s="18" t="s">
        <v>13</v>
      </c>
      <c r="S186" s="18">
        <v>0</v>
      </c>
      <c r="T186" s="18" t="s">
        <v>14</v>
      </c>
      <c r="U186" s="20">
        <v>16</v>
      </c>
      <c r="V186" s="18" t="s">
        <v>13</v>
      </c>
      <c r="W186" s="21">
        <v>0</v>
      </c>
      <c r="X186" s="22" t="s">
        <v>2429</v>
      </c>
      <c r="Y186" s="106" t="s">
        <v>2651</v>
      </c>
      <c r="Z186" s="47">
        <v>94</v>
      </c>
    </row>
    <row r="187" spans="1:26" ht="18" customHeight="1">
      <c r="A187" s="44">
        <f>VLOOKUP(Z187,貼付け!A:C,2,0)</f>
        <v>11</v>
      </c>
      <c r="B187" s="10" t="s">
        <v>2245</v>
      </c>
      <c r="C187" s="10" t="s">
        <v>262</v>
      </c>
      <c r="D187" s="10" t="s">
        <v>247</v>
      </c>
      <c r="E187" s="11" t="s">
        <v>263</v>
      </c>
      <c r="F187" s="11" t="s">
        <v>52</v>
      </c>
      <c r="G187" s="12" t="s">
        <v>12</v>
      </c>
      <c r="H187" s="114" t="s">
        <v>16</v>
      </c>
      <c r="I187" s="12" t="s">
        <v>264</v>
      </c>
      <c r="J187" s="14">
        <v>9</v>
      </c>
      <c r="K187" s="15" t="s">
        <v>13</v>
      </c>
      <c r="L187" s="16">
        <v>0</v>
      </c>
      <c r="M187" s="17" t="s">
        <v>14</v>
      </c>
      <c r="N187" s="17">
        <v>12</v>
      </c>
      <c r="O187" s="17" t="s">
        <v>13</v>
      </c>
      <c r="P187" s="18">
        <v>0</v>
      </c>
      <c r="Q187" s="19">
        <v>12</v>
      </c>
      <c r="R187" s="18" t="s">
        <v>13</v>
      </c>
      <c r="S187" s="18">
        <v>0</v>
      </c>
      <c r="T187" s="18" t="s">
        <v>14</v>
      </c>
      <c r="U187" s="20">
        <v>15</v>
      </c>
      <c r="V187" s="18" t="s">
        <v>13</v>
      </c>
      <c r="W187" s="21">
        <v>0</v>
      </c>
      <c r="X187" s="22"/>
      <c r="Y187" s="106" t="s">
        <v>2694</v>
      </c>
      <c r="Z187" s="47">
        <v>42</v>
      </c>
    </row>
    <row r="188" spans="1:26" ht="18" customHeight="1">
      <c r="A188" s="44">
        <f>VLOOKUP(Z188,貼付け!A:C,2,0)</f>
        <v>12</v>
      </c>
      <c r="B188" s="10" t="s">
        <v>508</v>
      </c>
      <c r="C188" s="10" t="s">
        <v>2666</v>
      </c>
      <c r="D188" s="10" t="s">
        <v>247</v>
      </c>
      <c r="E188" s="11" t="s">
        <v>2508</v>
      </c>
      <c r="F188" s="11" t="s">
        <v>39</v>
      </c>
      <c r="G188" s="12" t="s">
        <v>12</v>
      </c>
      <c r="H188" s="114" t="s">
        <v>16</v>
      </c>
      <c r="I188" s="12" t="s">
        <v>763</v>
      </c>
      <c r="J188" s="14">
        <v>0</v>
      </c>
      <c r="K188" s="15" t="s">
        <v>13</v>
      </c>
      <c r="L188" s="16">
        <v>0</v>
      </c>
      <c r="M188" s="17" t="s">
        <v>14</v>
      </c>
      <c r="N188" s="17">
        <v>12</v>
      </c>
      <c r="O188" s="17" t="s">
        <v>13</v>
      </c>
      <c r="P188" s="18">
        <v>0</v>
      </c>
      <c r="Q188" s="19">
        <v>12</v>
      </c>
      <c r="R188" s="18" t="s">
        <v>13</v>
      </c>
      <c r="S188" s="18">
        <v>0</v>
      </c>
      <c r="T188" s="18" t="s">
        <v>14</v>
      </c>
      <c r="U188" s="20">
        <v>24</v>
      </c>
      <c r="V188" s="18" t="s">
        <v>13</v>
      </c>
      <c r="W188" s="21">
        <v>0</v>
      </c>
      <c r="X188" s="22" t="s">
        <v>764</v>
      </c>
      <c r="Y188" s="106" t="s">
        <v>765</v>
      </c>
      <c r="Z188" s="47">
        <v>173</v>
      </c>
    </row>
    <row r="189" spans="1:26" ht="18" customHeight="1">
      <c r="A189" s="44">
        <f>VLOOKUP(Z189,貼付け!A:C,2,0)</f>
        <v>1928</v>
      </c>
      <c r="B189" s="10" t="s">
        <v>553</v>
      </c>
      <c r="C189" s="10" t="s">
        <v>918</v>
      </c>
      <c r="D189" s="10" t="s">
        <v>247</v>
      </c>
      <c r="E189" s="11" t="s">
        <v>919</v>
      </c>
      <c r="F189" s="11" t="s">
        <v>20</v>
      </c>
      <c r="G189" s="12" t="s">
        <v>12</v>
      </c>
      <c r="H189" s="114" t="s">
        <v>16</v>
      </c>
      <c r="I189" s="12" t="s">
        <v>920</v>
      </c>
      <c r="J189" s="14">
        <v>10</v>
      </c>
      <c r="K189" s="15" t="s">
        <v>13</v>
      </c>
      <c r="L189" s="16">
        <v>0</v>
      </c>
      <c r="M189" s="17" t="s">
        <v>14</v>
      </c>
      <c r="N189" s="17">
        <v>15</v>
      </c>
      <c r="O189" s="17" t="s">
        <v>13</v>
      </c>
      <c r="P189" s="18">
        <v>0</v>
      </c>
      <c r="Q189" s="19"/>
      <c r="R189" s="18"/>
      <c r="S189" s="18"/>
      <c r="T189" s="18"/>
      <c r="U189" s="20"/>
      <c r="V189" s="18"/>
      <c r="W189" s="21"/>
      <c r="X189" s="22"/>
      <c r="Y189" s="106" t="s">
        <v>3023</v>
      </c>
      <c r="Z189" s="47">
        <v>301</v>
      </c>
    </row>
    <row r="190" spans="1:26" ht="18" customHeight="1">
      <c r="A190" s="44">
        <f>VLOOKUP(Z190,貼付け!A:C,2,0)</f>
        <v>443</v>
      </c>
      <c r="B190" s="10" t="s">
        <v>108</v>
      </c>
      <c r="C190" s="10" t="s">
        <v>109</v>
      </c>
      <c r="D190" s="10" t="s">
        <v>33</v>
      </c>
      <c r="E190" s="11" t="s">
        <v>1067</v>
      </c>
      <c r="F190" s="11" t="s">
        <v>29</v>
      </c>
      <c r="G190" s="12" t="s">
        <v>12</v>
      </c>
      <c r="H190" s="114" t="s">
        <v>16</v>
      </c>
      <c r="I190" s="12" t="s">
        <v>110</v>
      </c>
      <c r="J190" s="14">
        <v>9</v>
      </c>
      <c r="K190" s="15" t="s">
        <v>13</v>
      </c>
      <c r="L190" s="16">
        <v>40</v>
      </c>
      <c r="M190" s="17" t="s">
        <v>14</v>
      </c>
      <c r="N190" s="17">
        <v>12</v>
      </c>
      <c r="O190" s="17" t="s">
        <v>13</v>
      </c>
      <c r="P190" s="18">
        <v>0</v>
      </c>
      <c r="Q190" s="19">
        <v>13</v>
      </c>
      <c r="R190" s="18" t="s">
        <v>13</v>
      </c>
      <c r="S190" s="18">
        <v>0</v>
      </c>
      <c r="T190" s="18" t="s">
        <v>14</v>
      </c>
      <c r="U190" s="20">
        <v>17</v>
      </c>
      <c r="V190" s="18" t="s">
        <v>13</v>
      </c>
      <c r="W190" s="21">
        <v>0</v>
      </c>
      <c r="X190" s="22" t="s">
        <v>627</v>
      </c>
      <c r="Y190" s="106" t="s">
        <v>2375</v>
      </c>
      <c r="Z190" s="47">
        <v>36</v>
      </c>
    </row>
    <row r="191" spans="1:26" ht="18" customHeight="1">
      <c r="A191" s="44">
        <f>VLOOKUP(Z191,貼付け!A:C,2,0)</f>
        <v>451</v>
      </c>
      <c r="B191" s="10" t="s">
        <v>31</v>
      </c>
      <c r="C191" s="10" t="s">
        <v>32</v>
      </c>
      <c r="D191" s="10" t="s">
        <v>33</v>
      </c>
      <c r="E191" s="11" t="s">
        <v>34</v>
      </c>
      <c r="F191" s="11" t="s">
        <v>78</v>
      </c>
      <c r="G191" s="12" t="s">
        <v>12</v>
      </c>
      <c r="H191" s="114" t="s">
        <v>16</v>
      </c>
      <c r="I191" s="12" t="s">
        <v>35</v>
      </c>
      <c r="J191" s="14">
        <v>8</v>
      </c>
      <c r="K191" s="15" t="s">
        <v>13</v>
      </c>
      <c r="L191" s="16">
        <v>30</v>
      </c>
      <c r="M191" s="17" t="s">
        <v>14</v>
      </c>
      <c r="N191" s="17">
        <v>12</v>
      </c>
      <c r="O191" s="17" t="s">
        <v>13</v>
      </c>
      <c r="P191" s="18">
        <v>0</v>
      </c>
      <c r="Q191" s="19">
        <v>17</v>
      </c>
      <c r="R191" s="18" t="s">
        <v>13</v>
      </c>
      <c r="S191" s="18">
        <v>30</v>
      </c>
      <c r="T191" s="18" t="s">
        <v>14</v>
      </c>
      <c r="U191" s="20">
        <v>20</v>
      </c>
      <c r="V191" s="18" t="s">
        <v>13</v>
      </c>
      <c r="W191" s="21">
        <v>0</v>
      </c>
      <c r="X191" s="22" t="s">
        <v>626</v>
      </c>
      <c r="Y191" s="106" t="s">
        <v>2393</v>
      </c>
      <c r="Z191" s="47">
        <v>61</v>
      </c>
    </row>
    <row r="192" spans="1:26" ht="18" customHeight="1">
      <c r="A192" s="44">
        <f>VLOOKUP(Z192,貼付け!A:C,2,0)</f>
        <v>108</v>
      </c>
      <c r="B192" s="10" t="s">
        <v>491</v>
      </c>
      <c r="C192" s="10" t="s">
        <v>686</v>
      </c>
      <c r="D192" s="10" t="s">
        <v>33</v>
      </c>
      <c r="E192" s="11" t="s">
        <v>687</v>
      </c>
      <c r="F192" s="11" t="s">
        <v>20</v>
      </c>
      <c r="G192" s="12" t="s">
        <v>12</v>
      </c>
      <c r="H192" s="114" t="s">
        <v>16</v>
      </c>
      <c r="I192" s="12" t="s">
        <v>688</v>
      </c>
      <c r="J192" s="14">
        <v>9</v>
      </c>
      <c r="K192" s="15" t="s">
        <v>13</v>
      </c>
      <c r="L192" s="16">
        <v>30</v>
      </c>
      <c r="M192" s="17" t="s">
        <v>14</v>
      </c>
      <c r="N192" s="17">
        <v>11</v>
      </c>
      <c r="O192" s="17" t="s">
        <v>13</v>
      </c>
      <c r="P192" s="18">
        <v>30</v>
      </c>
      <c r="Q192" s="19">
        <v>13</v>
      </c>
      <c r="R192" s="18" t="s">
        <v>13</v>
      </c>
      <c r="S192" s="18">
        <v>0</v>
      </c>
      <c r="T192" s="18" t="s">
        <v>14</v>
      </c>
      <c r="U192" s="20">
        <v>15</v>
      </c>
      <c r="V192" s="18" t="s">
        <v>13</v>
      </c>
      <c r="W192" s="21">
        <v>30</v>
      </c>
      <c r="X192" s="22"/>
      <c r="Y192" s="106" t="s">
        <v>2657</v>
      </c>
      <c r="Z192" s="47">
        <v>126</v>
      </c>
    </row>
    <row r="193" spans="1:26" ht="18" customHeight="1">
      <c r="A193" s="44">
        <f>VLOOKUP(Z193,貼付け!A:C,2,0)</f>
        <v>2880</v>
      </c>
      <c r="B193" s="10" t="s">
        <v>1063</v>
      </c>
      <c r="C193" s="10" t="s">
        <v>1064</v>
      </c>
      <c r="D193" s="10" t="s">
        <v>33</v>
      </c>
      <c r="E193" s="11" t="s">
        <v>2464</v>
      </c>
      <c r="F193" s="11" t="s">
        <v>20</v>
      </c>
      <c r="G193" s="12" t="s">
        <v>12</v>
      </c>
      <c r="H193" s="114" t="s">
        <v>16</v>
      </c>
      <c r="I193" s="12" t="s">
        <v>1065</v>
      </c>
      <c r="J193" s="14">
        <v>9</v>
      </c>
      <c r="K193" s="15" t="s">
        <v>13</v>
      </c>
      <c r="L193" s="16">
        <v>0</v>
      </c>
      <c r="M193" s="17" t="s">
        <v>14</v>
      </c>
      <c r="N193" s="17">
        <v>10</v>
      </c>
      <c r="O193" s="17" t="s">
        <v>13</v>
      </c>
      <c r="P193" s="18">
        <v>30</v>
      </c>
      <c r="Q193" s="19"/>
      <c r="R193" s="18"/>
      <c r="S193" s="18"/>
      <c r="T193" s="18"/>
      <c r="U193" s="20"/>
      <c r="V193" s="18"/>
      <c r="W193" s="21"/>
      <c r="X193" s="22"/>
      <c r="Y193" s="106" t="s">
        <v>2465</v>
      </c>
      <c r="Z193" s="47">
        <v>128</v>
      </c>
    </row>
    <row r="194" spans="1:26" ht="18" customHeight="1">
      <c r="A194" s="44">
        <f>VLOOKUP(Z194,貼付け!A:C,2,0)</f>
        <v>2516</v>
      </c>
      <c r="B194" s="10" t="s">
        <v>1066</v>
      </c>
      <c r="C194" s="10" t="s">
        <v>287</v>
      </c>
      <c r="D194" s="10" t="s">
        <v>33</v>
      </c>
      <c r="E194" s="11" t="s">
        <v>2478</v>
      </c>
      <c r="F194" s="11" t="s">
        <v>20</v>
      </c>
      <c r="G194" s="12" t="s">
        <v>15</v>
      </c>
      <c r="H194" s="114" t="s">
        <v>17</v>
      </c>
      <c r="I194" s="12" t="s">
        <v>288</v>
      </c>
      <c r="J194" s="14">
        <v>9</v>
      </c>
      <c r="K194" s="15" t="s">
        <v>13</v>
      </c>
      <c r="L194" s="16">
        <v>0</v>
      </c>
      <c r="M194" s="17" t="s">
        <v>14</v>
      </c>
      <c r="N194" s="17">
        <v>12</v>
      </c>
      <c r="O194" s="17" t="s">
        <v>13</v>
      </c>
      <c r="P194" s="18">
        <v>0</v>
      </c>
      <c r="Q194" s="19">
        <v>13</v>
      </c>
      <c r="R194" s="18" t="s">
        <v>13</v>
      </c>
      <c r="S194" s="18">
        <v>0</v>
      </c>
      <c r="T194" s="18" t="s">
        <v>14</v>
      </c>
      <c r="U194" s="20">
        <v>16</v>
      </c>
      <c r="V194" s="18" t="s">
        <v>13</v>
      </c>
      <c r="W194" s="21">
        <v>0</v>
      </c>
      <c r="X194" s="22" t="s">
        <v>2479</v>
      </c>
      <c r="Y194" s="106" t="s">
        <v>2480</v>
      </c>
      <c r="Z194" s="47">
        <v>145</v>
      </c>
    </row>
    <row r="195" spans="1:26" ht="18" customHeight="1">
      <c r="A195" s="44">
        <f>VLOOKUP(Z195,貼付け!A:C,2,0)</f>
        <v>104</v>
      </c>
      <c r="B195" s="10" t="s">
        <v>2108</v>
      </c>
      <c r="C195" s="10" t="s">
        <v>966</v>
      </c>
      <c r="D195" s="10" t="s">
        <v>33</v>
      </c>
      <c r="E195" s="11" t="s">
        <v>967</v>
      </c>
      <c r="F195" s="11" t="s">
        <v>20</v>
      </c>
      <c r="G195" s="12" t="s">
        <v>12</v>
      </c>
      <c r="H195" s="114" t="s">
        <v>16</v>
      </c>
      <c r="I195" s="12" t="s">
        <v>968</v>
      </c>
      <c r="J195" s="14">
        <v>9</v>
      </c>
      <c r="K195" s="15" t="s">
        <v>13</v>
      </c>
      <c r="L195" s="16">
        <v>0</v>
      </c>
      <c r="M195" s="17" t="s">
        <v>14</v>
      </c>
      <c r="N195" s="17">
        <v>12</v>
      </c>
      <c r="O195" s="17" t="s">
        <v>13</v>
      </c>
      <c r="P195" s="18">
        <v>0</v>
      </c>
      <c r="Q195" s="19">
        <v>12</v>
      </c>
      <c r="R195" s="18" t="s">
        <v>13</v>
      </c>
      <c r="S195" s="18">
        <v>0</v>
      </c>
      <c r="T195" s="18" t="s">
        <v>14</v>
      </c>
      <c r="U195" s="20">
        <v>15</v>
      </c>
      <c r="V195" s="18" t="s">
        <v>13</v>
      </c>
      <c r="W195" s="21">
        <v>0</v>
      </c>
      <c r="X195" s="22"/>
      <c r="Y195" s="106" t="s">
        <v>3104</v>
      </c>
      <c r="Z195" s="47">
        <v>263</v>
      </c>
    </row>
    <row r="196" spans="1:26" ht="18" customHeight="1">
      <c r="A196" s="44">
        <f>VLOOKUP(Z196,貼付け!A:C,2,0)</f>
        <v>1510</v>
      </c>
      <c r="B196" s="10" t="s">
        <v>293</v>
      </c>
      <c r="C196" s="10" t="s">
        <v>294</v>
      </c>
      <c r="D196" s="10" t="s">
        <v>271</v>
      </c>
      <c r="E196" s="11" t="s">
        <v>295</v>
      </c>
      <c r="F196" s="11" t="s">
        <v>20</v>
      </c>
      <c r="G196" s="12" t="s">
        <v>12</v>
      </c>
      <c r="H196" s="114" t="s">
        <v>16</v>
      </c>
      <c r="I196" s="12" t="s">
        <v>296</v>
      </c>
      <c r="J196" s="14">
        <v>9</v>
      </c>
      <c r="K196" s="15" t="s">
        <v>13</v>
      </c>
      <c r="L196" s="16">
        <v>0</v>
      </c>
      <c r="M196" s="17" t="s">
        <v>14</v>
      </c>
      <c r="N196" s="17">
        <v>15</v>
      </c>
      <c r="O196" s="17" t="s">
        <v>13</v>
      </c>
      <c r="P196" s="18">
        <v>0</v>
      </c>
      <c r="Q196" s="19"/>
      <c r="R196" s="18"/>
      <c r="S196" s="18"/>
      <c r="T196" s="18"/>
      <c r="U196" s="20"/>
      <c r="V196" s="18"/>
      <c r="W196" s="21"/>
      <c r="X196" s="22"/>
      <c r="Y196" s="106" t="s">
        <v>1070</v>
      </c>
      <c r="Z196" s="47">
        <v>240</v>
      </c>
    </row>
    <row r="197" spans="1:26" ht="18" customHeight="1">
      <c r="A197" s="44">
        <f>VLOOKUP(Z197,貼付け!A:C,2,0)</f>
        <v>2900</v>
      </c>
      <c r="B197" s="10" t="s">
        <v>2281</v>
      </c>
      <c r="C197" s="10" t="s">
        <v>2317</v>
      </c>
      <c r="D197" s="10" t="s">
        <v>271</v>
      </c>
      <c r="E197" s="11" t="s">
        <v>2318</v>
      </c>
      <c r="F197" s="11" t="s">
        <v>20</v>
      </c>
      <c r="G197" s="12" t="s">
        <v>12</v>
      </c>
      <c r="H197" s="114" t="s">
        <v>16</v>
      </c>
      <c r="I197" s="12" t="s">
        <v>2323</v>
      </c>
      <c r="J197" s="14">
        <v>9</v>
      </c>
      <c r="K197" s="15" t="s">
        <v>13</v>
      </c>
      <c r="L197" s="16">
        <v>0</v>
      </c>
      <c r="M197" s="17" t="s">
        <v>14</v>
      </c>
      <c r="N197" s="17">
        <v>12</v>
      </c>
      <c r="O197" s="17" t="s">
        <v>13</v>
      </c>
      <c r="P197" s="18">
        <v>0</v>
      </c>
      <c r="Q197" s="19"/>
      <c r="R197" s="18"/>
      <c r="S197" s="18"/>
      <c r="T197" s="18"/>
      <c r="U197" s="20"/>
      <c r="V197" s="18"/>
      <c r="W197" s="21"/>
      <c r="X197" s="22" t="s">
        <v>2595</v>
      </c>
      <c r="Y197" s="106" t="s">
        <v>3105</v>
      </c>
      <c r="Z197" s="47">
        <v>250</v>
      </c>
    </row>
    <row r="198" spans="1:26" ht="18" customHeight="1">
      <c r="A198" s="44">
        <f>VLOOKUP(Z198,貼付け!A:C,2,0)</f>
        <v>9</v>
      </c>
      <c r="B198" s="10" t="s">
        <v>300</v>
      </c>
      <c r="C198" s="10" t="s">
        <v>301</v>
      </c>
      <c r="D198" s="10" t="s">
        <v>271</v>
      </c>
      <c r="E198" s="11" t="s">
        <v>302</v>
      </c>
      <c r="F198" s="11" t="s">
        <v>78</v>
      </c>
      <c r="G198" s="12" t="s">
        <v>12</v>
      </c>
      <c r="H198" s="114" t="s">
        <v>16</v>
      </c>
      <c r="I198" s="12" t="s">
        <v>628</v>
      </c>
      <c r="J198" s="14">
        <v>9</v>
      </c>
      <c r="K198" s="15" t="s">
        <v>13</v>
      </c>
      <c r="L198" s="16">
        <v>0</v>
      </c>
      <c r="M198" s="17" t="s">
        <v>14</v>
      </c>
      <c r="N198" s="17">
        <v>12</v>
      </c>
      <c r="O198" s="17" t="s">
        <v>13</v>
      </c>
      <c r="P198" s="18">
        <v>0</v>
      </c>
      <c r="Q198" s="19">
        <v>12</v>
      </c>
      <c r="R198" s="18" t="s">
        <v>13</v>
      </c>
      <c r="S198" s="18">
        <v>0</v>
      </c>
      <c r="T198" s="18" t="s">
        <v>14</v>
      </c>
      <c r="U198" s="20">
        <v>17</v>
      </c>
      <c r="V198" s="18" t="s">
        <v>13</v>
      </c>
      <c r="W198" s="21">
        <v>0</v>
      </c>
      <c r="X198" s="22" t="s">
        <v>629</v>
      </c>
      <c r="Y198" s="106" t="s">
        <v>1069</v>
      </c>
      <c r="Z198" s="47">
        <v>278</v>
      </c>
    </row>
    <row r="199" spans="1:26" ht="18" customHeight="1">
      <c r="A199" s="44">
        <f>VLOOKUP(Z199,貼付け!A:C,2,0)</f>
        <v>500</v>
      </c>
      <c r="B199" s="10" t="s">
        <v>269</v>
      </c>
      <c r="C199" s="10" t="s">
        <v>270</v>
      </c>
      <c r="D199" s="10" t="s">
        <v>271</v>
      </c>
      <c r="E199" s="11" t="s">
        <v>272</v>
      </c>
      <c r="F199" s="11" t="s">
        <v>29</v>
      </c>
      <c r="G199" s="12" t="s">
        <v>1084</v>
      </c>
      <c r="H199" s="115" t="s">
        <v>1120</v>
      </c>
      <c r="I199" s="111" t="s">
        <v>455</v>
      </c>
      <c r="J199" s="14"/>
      <c r="K199" s="15"/>
      <c r="L199" s="16"/>
      <c r="M199" s="17"/>
      <c r="N199" s="17"/>
      <c r="O199" s="17"/>
      <c r="P199" s="18"/>
      <c r="Q199" s="19">
        <v>15</v>
      </c>
      <c r="R199" s="18" t="s">
        <v>13</v>
      </c>
      <c r="S199" s="18">
        <v>0</v>
      </c>
      <c r="T199" s="18" t="s">
        <v>14</v>
      </c>
      <c r="U199" s="20">
        <v>16</v>
      </c>
      <c r="V199" s="18" t="s">
        <v>13</v>
      </c>
      <c r="W199" s="21">
        <v>0</v>
      </c>
      <c r="X199" s="22"/>
      <c r="Y199" s="106" t="s">
        <v>16</v>
      </c>
      <c r="Z199" s="47">
        <v>290</v>
      </c>
    </row>
    <row r="200" spans="1:26" ht="18" customHeight="1">
      <c r="A200" s="44">
        <f>VLOOKUP(Z200,貼付け!A:C,2,0)</f>
        <v>111</v>
      </c>
      <c r="B200" s="10" t="s">
        <v>2379</v>
      </c>
      <c r="C200" s="10" t="s">
        <v>397</v>
      </c>
      <c r="D200" s="10" t="s">
        <v>237</v>
      </c>
      <c r="E200" s="11" t="s">
        <v>2380</v>
      </c>
      <c r="F200" s="11" t="s">
        <v>29</v>
      </c>
      <c r="G200" s="12" t="s">
        <v>12</v>
      </c>
      <c r="H200" s="114" t="s">
        <v>16</v>
      </c>
      <c r="I200" s="12" t="s">
        <v>398</v>
      </c>
      <c r="J200" s="14"/>
      <c r="K200" s="15"/>
      <c r="L200" s="16"/>
      <c r="M200" s="17"/>
      <c r="N200" s="17"/>
      <c r="O200" s="17"/>
      <c r="P200" s="18"/>
      <c r="Q200" s="19">
        <v>13</v>
      </c>
      <c r="R200" s="18" t="s">
        <v>13</v>
      </c>
      <c r="S200" s="18">
        <v>0</v>
      </c>
      <c r="T200" s="18" t="s">
        <v>14</v>
      </c>
      <c r="U200" s="20">
        <v>16</v>
      </c>
      <c r="V200" s="18" t="s">
        <v>13</v>
      </c>
      <c r="W200" s="21">
        <v>0</v>
      </c>
      <c r="X200" s="22" t="s">
        <v>632</v>
      </c>
      <c r="Y200" s="106" t="s">
        <v>16</v>
      </c>
      <c r="Z200" s="47">
        <v>43</v>
      </c>
    </row>
    <row r="201" spans="1:26" ht="18" customHeight="1">
      <c r="A201" s="44">
        <f>VLOOKUP(Z201,貼付け!A:C,2,0)</f>
        <v>2607</v>
      </c>
      <c r="B201" s="10" t="s">
        <v>485</v>
      </c>
      <c r="C201" s="10" t="s">
        <v>689</v>
      </c>
      <c r="D201" s="10" t="s">
        <v>237</v>
      </c>
      <c r="E201" s="11" t="s">
        <v>690</v>
      </c>
      <c r="F201" s="11" t="s">
        <v>39</v>
      </c>
      <c r="G201" s="12" t="s">
        <v>15</v>
      </c>
      <c r="H201" s="114" t="s">
        <v>17</v>
      </c>
      <c r="I201" s="12" t="s">
        <v>691</v>
      </c>
      <c r="J201" s="14">
        <v>9</v>
      </c>
      <c r="K201" s="15" t="s">
        <v>13</v>
      </c>
      <c r="L201" s="16">
        <v>0</v>
      </c>
      <c r="M201" s="17" t="s">
        <v>14</v>
      </c>
      <c r="N201" s="17">
        <v>12</v>
      </c>
      <c r="O201" s="17" t="s">
        <v>13</v>
      </c>
      <c r="P201" s="18">
        <v>0</v>
      </c>
      <c r="Q201" s="19">
        <v>13</v>
      </c>
      <c r="R201" s="18" t="s">
        <v>13</v>
      </c>
      <c r="S201" s="18">
        <v>0</v>
      </c>
      <c r="T201" s="18" t="s">
        <v>14</v>
      </c>
      <c r="U201" s="20">
        <v>16</v>
      </c>
      <c r="V201" s="18" t="s">
        <v>13</v>
      </c>
      <c r="W201" s="21">
        <v>0</v>
      </c>
      <c r="X201" s="22"/>
      <c r="Y201" s="106" t="s">
        <v>16</v>
      </c>
      <c r="Z201" s="47">
        <v>48</v>
      </c>
    </row>
    <row r="202" spans="1:26" ht="18" customHeight="1">
      <c r="A202" s="44">
        <f>VLOOKUP(Z202,貼付け!A:C,2,0)</f>
        <v>110</v>
      </c>
      <c r="B202" s="10" t="s">
        <v>392</v>
      </c>
      <c r="C202" s="10" t="s">
        <v>393</v>
      </c>
      <c r="D202" s="10" t="s">
        <v>237</v>
      </c>
      <c r="E202" s="11" t="s">
        <v>394</v>
      </c>
      <c r="F202" s="11" t="s">
        <v>169</v>
      </c>
      <c r="G202" s="12" t="s">
        <v>12</v>
      </c>
      <c r="H202" s="114" t="s">
        <v>16</v>
      </c>
      <c r="I202" s="12" t="s">
        <v>395</v>
      </c>
      <c r="J202" s="14">
        <v>9</v>
      </c>
      <c r="K202" s="15" t="s">
        <v>13</v>
      </c>
      <c r="L202" s="16">
        <v>0</v>
      </c>
      <c r="M202" s="17" t="s">
        <v>14</v>
      </c>
      <c r="N202" s="17">
        <v>10</v>
      </c>
      <c r="O202" s="17" t="s">
        <v>13</v>
      </c>
      <c r="P202" s="18">
        <v>0</v>
      </c>
      <c r="Q202" s="19"/>
      <c r="R202" s="18"/>
      <c r="S202" s="18"/>
      <c r="T202" s="18"/>
      <c r="U202" s="20"/>
      <c r="V202" s="18"/>
      <c r="W202" s="21"/>
      <c r="X202" s="22" t="s">
        <v>630</v>
      </c>
      <c r="Y202" s="106" t="s">
        <v>631</v>
      </c>
      <c r="Z202" s="47">
        <v>118</v>
      </c>
    </row>
    <row r="203" spans="1:26" ht="18" customHeight="1">
      <c r="A203" s="44">
        <f>VLOOKUP(Z203,貼付け!A:C,2,0)</f>
        <v>2453</v>
      </c>
      <c r="B203" s="10" t="s">
        <v>2509</v>
      </c>
      <c r="C203" s="10" t="s">
        <v>724</v>
      </c>
      <c r="D203" s="10" t="s">
        <v>237</v>
      </c>
      <c r="E203" s="11" t="s">
        <v>2510</v>
      </c>
      <c r="F203" s="11" t="s">
        <v>169</v>
      </c>
      <c r="G203" s="12" t="s">
        <v>12</v>
      </c>
      <c r="H203" s="114" t="s">
        <v>16</v>
      </c>
      <c r="I203" s="12" t="s">
        <v>725</v>
      </c>
      <c r="J203" s="14">
        <v>9</v>
      </c>
      <c r="K203" s="15" t="s">
        <v>13</v>
      </c>
      <c r="L203" s="16">
        <v>0</v>
      </c>
      <c r="M203" s="17" t="s">
        <v>14</v>
      </c>
      <c r="N203" s="17">
        <v>12</v>
      </c>
      <c r="O203" s="17" t="s">
        <v>13</v>
      </c>
      <c r="P203" s="18">
        <v>0</v>
      </c>
      <c r="Q203" s="19">
        <v>12</v>
      </c>
      <c r="R203" s="18" t="s">
        <v>13</v>
      </c>
      <c r="S203" s="18">
        <v>0</v>
      </c>
      <c r="T203" s="18" t="s">
        <v>14</v>
      </c>
      <c r="U203" s="20">
        <v>16</v>
      </c>
      <c r="V203" s="18" t="s">
        <v>13</v>
      </c>
      <c r="W203" s="21">
        <v>0</v>
      </c>
      <c r="X203" s="22" t="s">
        <v>2511</v>
      </c>
      <c r="Y203" s="106" t="s">
        <v>16</v>
      </c>
      <c r="Z203" s="47">
        <v>174</v>
      </c>
    </row>
    <row r="204" spans="1:26" ht="18" customHeight="1">
      <c r="A204" s="44">
        <f>VLOOKUP(Z204,貼付け!A:C,2,0)</f>
        <v>1545</v>
      </c>
      <c r="B204" s="10" t="s">
        <v>2273</v>
      </c>
      <c r="C204" s="10" t="s">
        <v>2328</v>
      </c>
      <c r="D204" s="10" t="s">
        <v>237</v>
      </c>
      <c r="E204" s="11" t="s">
        <v>2546</v>
      </c>
      <c r="F204" s="11" t="s">
        <v>39</v>
      </c>
      <c r="G204" s="12" t="s">
        <v>12</v>
      </c>
      <c r="H204" s="114" t="s">
        <v>16</v>
      </c>
      <c r="I204" s="12" t="s">
        <v>2547</v>
      </c>
      <c r="J204" s="14">
        <v>10</v>
      </c>
      <c r="K204" s="15" t="s">
        <v>13</v>
      </c>
      <c r="L204" s="16">
        <v>0</v>
      </c>
      <c r="M204" s="17" t="s">
        <v>14</v>
      </c>
      <c r="N204" s="17">
        <v>16</v>
      </c>
      <c r="O204" s="17" t="s">
        <v>13</v>
      </c>
      <c r="P204" s="18">
        <v>0</v>
      </c>
      <c r="Q204" s="19"/>
      <c r="R204" s="18"/>
      <c r="S204" s="18"/>
      <c r="T204" s="18"/>
      <c r="U204" s="20"/>
      <c r="V204" s="18"/>
      <c r="W204" s="21"/>
      <c r="X204" s="22" t="s">
        <v>2548</v>
      </c>
      <c r="Y204" s="106" t="s">
        <v>3069</v>
      </c>
      <c r="Z204" s="47">
        <v>206</v>
      </c>
    </row>
    <row r="205" spans="1:26" ht="18" customHeight="1">
      <c r="A205" s="44">
        <f>VLOOKUP(Z205,貼付け!A:C,2,0)</f>
        <v>1967</v>
      </c>
      <c r="B205" s="10" t="s">
        <v>376</v>
      </c>
      <c r="C205" s="10" t="s">
        <v>377</v>
      </c>
      <c r="D205" s="10" t="s">
        <v>378</v>
      </c>
      <c r="E205" s="11" t="s">
        <v>2520</v>
      </c>
      <c r="F205" s="11" t="s">
        <v>20</v>
      </c>
      <c r="G205" s="12" t="s">
        <v>12</v>
      </c>
      <c r="H205" s="114" t="s">
        <v>16</v>
      </c>
      <c r="I205" s="111" t="s">
        <v>379</v>
      </c>
      <c r="J205" s="14">
        <v>8</v>
      </c>
      <c r="K205" s="15" t="s">
        <v>13</v>
      </c>
      <c r="L205" s="16">
        <v>0</v>
      </c>
      <c r="M205" s="17" t="s">
        <v>14</v>
      </c>
      <c r="N205" s="17">
        <v>14</v>
      </c>
      <c r="O205" s="17" t="s">
        <v>13</v>
      </c>
      <c r="P205" s="18">
        <v>0</v>
      </c>
      <c r="Q205" s="19"/>
      <c r="R205" s="18"/>
      <c r="S205" s="18"/>
      <c r="T205" s="18"/>
      <c r="U205" s="20"/>
      <c r="V205" s="18"/>
      <c r="W205" s="21"/>
      <c r="X205" s="22"/>
      <c r="Y205" s="106" t="s">
        <v>2521</v>
      </c>
      <c r="Z205" s="47">
        <v>185</v>
      </c>
    </row>
    <row r="206" spans="1:26" ht="18" customHeight="1">
      <c r="A206" s="44">
        <f>VLOOKUP(Z206,貼付け!A:C,2,0)</f>
        <v>134</v>
      </c>
      <c r="B206" s="10" t="s">
        <v>2669</v>
      </c>
      <c r="C206" s="10" t="s">
        <v>922</v>
      </c>
      <c r="D206" s="10" t="s">
        <v>378</v>
      </c>
      <c r="E206" s="11" t="s">
        <v>923</v>
      </c>
      <c r="F206" s="11" t="s">
        <v>20</v>
      </c>
      <c r="G206" s="12" t="s">
        <v>15</v>
      </c>
      <c r="H206" s="114" t="s">
        <v>17</v>
      </c>
      <c r="I206" s="12" t="s">
        <v>924</v>
      </c>
      <c r="J206" s="14">
        <v>0</v>
      </c>
      <c r="K206" s="15" t="s">
        <v>13</v>
      </c>
      <c r="L206" s="16">
        <v>0</v>
      </c>
      <c r="M206" s="17" t="s">
        <v>14</v>
      </c>
      <c r="N206" s="17">
        <v>12</v>
      </c>
      <c r="O206" s="17" t="s">
        <v>13</v>
      </c>
      <c r="P206" s="18">
        <v>0</v>
      </c>
      <c r="Q206" s="19">
        <v>12</v>
      </c>
      <c r="R206" s="18" t="s">
        <v>13</v>
      </c>
      <c r="S206" s="18">
        <v>0</v>
      </c>
      <c r="T206" s="18" t="s">
        <v>14</v>
      </c>
      <c r="U206" s="20">
        <v>24</v>
      </c>
      <c r="V206" s="18" t="s">
        <v>13</v>
      </c>
      <c r="W206" s="21">
        <v>0</v>
      </c>
      <c r="X206" s="22" t="s">
        <v>925</v>
      </c>
      <c r="Y206" s="106" t="s">
        <v>2529</v>
      </c>
      <c r="Z206" s="47">
        <v>193</v>
      </c>
    </row>
    <row r="207" spans="1:26" ht="18" customHeight="1">
      <c r="A207" s="44">
        <f>VLOOKUP(Z207,貼付け!A:C,2,0)</f>
        <v>1459</v>
      </c>
      <c r="B207" s="10" t="s">
        <v>2271</v>
      </c>
      <c r="C207" s="10" t="s">
        <v>3106</v>
      </c>
      <c r="D207" s="10" t="s">
        <v>378</v>
      </c>
      <c r="E207" s="11" t="s">
        <v>3107</v>
      </c>
      <c r="F207" s="11" t="s">
        <v>20</v>
      </c>
      <c r="G207" s="12" t="s">
        <v>12</v>
      </c>
      <c r="H207" s="114" t="s">
        <v>16</v>
      </c>
      <c r="I207" s="12" t="s">
        <v>3108</v>
      </c>
      <c r="J207" s="14">
        <v>10</v>
      </c>
      <c r="K207" s="15" t="s">
        <v>13</v>
      </c>
      <c r="L207" s="16">
        <v>0</v>
      </c>
      <c r="M207" s="17" t="s">
        <v>14</v>
      </c>
      <c r="N207" s="17">
        <v>12</v>
      </c>
      <c r="O207" s="17" t="s">
        <v>13</v>
      </c>
      <c r="P207" s="18">
        <v>0</v>
      </c>
      <c r="Q207" s="19">
        <v>12</v>
      </c>
      <c r="R207" s="18" t="s">
        <v>13</v>
      </c>
      <c r="S207" s="18">
        <v>0</v>
      </c>
      <c r="T207" s="18" t="s">
        <v>14</v>
      </c>
      <c r="U207" s="20">
        <v>15</v>
      </c>
      <c r="V207" s="18" t="s">
        <v>13</v>
      </c>
      <c r="W207" s="21">
        <v>0</v>
      </c>
      <c r="X207" s="22"/>
      <c r="Y207" s="106" t="s">
        <v>16</v>
      </c>
      <c r="Z207" s="47">
        <v>285</v>
      </c>
    </row>
    <row r="208" spans="1:26" ht="18" customHeight="1">
      <c r="A208" s="44">
        <f>VLOOKUP(Z208,貼付け!A:C,2,0)</f>
        <v>944</v>
      </c>
      <c r="B208" s="10" t="s">
        <v>437</v>
      </c>
      <c r="C208" s="10" t="s">
        <v>438</v>
      </c>
      <c r="D208" s="10" t="s">
        <v>353</v>
      </c>
      <c r="E208" s="11" t="s">
        <v>2781</v>
      </c>
      <c r="F208" s="11" t="s">
        <v>20</v>
      </c>
      <c r="G208" s="12" t="s">
        <v>12</v>
      </c>
      <c r="H208" s="114" t="s">
        <v>16</v>
      </c>
      <c r="I208" s="12" t="s">
        <v>439</v>
      </c>
      <c r="J208" s="14">
        <v>9</v>
      </c>
      <c r="K208" s="15" t="s">
        <v>13</v>
      </c>
      <c r="L208" s="16">
        <v>0</v>
      </c>
      <c r="M208" s="17" t="s">
        <v>14</v>
      </c>
      <c r="N208" s="17">
        <v>12</v>
      </c>
      <c r="O208" s="17" t="s">
        <v>13</v>
      </c>
      <c r="P208" s="18">
        <v>0</v>
      </c>
      <c r="Q208" s="19">
        <v>12</v>
      </c>
      <c r="R208" s="18" t="s">
        <v>13</v>
      </c>
      <c r="S208" s="18">
        <v>0</v>
      </c>
      <c r="T208" s="18" t="s">
        <v>14</v>
      </c>
      <c r="U208" s="20">
        <v>16</v>
      </c>
      <c r="V208" s="18" t="s">
        <v>13</v>
      </c>
      <c r="W208" s="21">
        <v>0</v>
      </c>
      <c r="X208" s="22" t="s">
        <v>2782</v>
      </c>
      <c r="Y208" s="106" t="s">
        <v>2783</v>
      </c>
      <c r="Z208" s="47">
        <v>321</v>
      </c>
    </row>
    <row r="209" spans="1:26" ht="18" customHeight="1">
      <c r="A209" s="44">
        <f>VLOOKUP(Z209,貼付け!A:C,2,0)</f>
        <v>1027</v>
      </c>
      <c r="B209" s="10" t="s">
        <v>446</v>
      </c>
      <c r="C209" s="10" t="s">
        <v>2239</v>
      </c>
      <c r="D209" s="10" t="s">
        <v>27</v>
      </c>
      <c r="E209" s="11" t="s">
        <v>448</v>
      </c>
      <c r="F209" s="11" t="s">
        <v>52</v>
      </c>
      <c r="G209" s="12" t="s">
        <v>12</v>
      </c>
      <c r="H209" s="114" t="s">
        <v>16</v>
      </c>
      <c r="I209" s="12" t="s">
        <v>449</v>
      </c>
      <c r="J209" s="14">
        <v>9</v>
      </c>
      <c r="K209" s="15" t="s">
        <v>13</v>
      </c>
      <c r="L209" s="16">
        <v>0</v>
      </c>
      <c r="M209" s="17" t="s">
        <v>14</v>
      </c>
      <c r="N209" s="17">
        <v>11</v>
      </c>
      <c r="O209" s="17" t="s">
        <v>13</v>
      </c>
      <c r="P209" s="18">
        <v>0</v>
      </c>
      <c r="Q209" s="19"/>
      <c r="R209" s="18"/>
      <c r="S209" s="18"/>
      <c r="T209" s="18"/>
      <c r="U209" s="20"/>
      <c r="V209" s="18"/>
      <c r="W209" s="21"/>
      <c r="X209" s="22"/>
      <c r="Y209" s="106" t="s">
        <v>16</v>
      </c>
      <c r="Z209" s="47">
        <v>19</v>
      </c>
    </row>
    <row r="210" spans="1:26" ht="18" customHeight="1">
      <c r="A210" s="44">
        <f>VLOOKUP(Z210,貼付け!A:C,2,0)</f>
        <v>907</v>
      </c>
      <c r="B210" s="10" t="s">
        <v>472</v>
      </c>
      <c r="C210" s="10" t="s">
        <v>206</v>
      </c>
      <c r="D210" s="10" t="s">
        <v>27</v>
      </c>
      <c r="E210" s="11" t="s">
        <v>828</v>
      </c>
      <c r="F210" s="11" t="s">
        <v>20</v>
      </c>
      <c r="G210" s="12" t="s">
        <v>15</v>
      </c>
      <c r="H210" s="115" t="s">
        <v>17</v>
      </c>
      <c r="I210" s="12" t="s">
        <v>829</v>
      </c>
      <c r="J210" s="14">
        <v>10</v>
      </c>
      <c r="K210" s="15" t="s">
        <v>13</v>
      </c>
      <c r="L210" s="16">
        <v>0</v>
      </c>
      <c r="M210" s="17" t="s">
        <v>14</v>
      </c>
      <c r="N210" s="17">
        <v>11</v>
      </c>
      <c r="O210" s="17" t="s">
        <v>13</v>
      </c>
      <c r="P210" s="18">
        <v>30</v>
      </c>
      <c r="Q210" s="19">
        <v>15</v>
      </c>
      <c r="R210" s="18" t="s">
        <v>13</v>
      </c>
      <c r="S210" s="18">
        <v>0</v>
      </c>
      <c r="T210" s="18" t="s">
        <v>14</v>
      </c>
      <c r="U210" s="20">
        <v>15</v>
      </c>
      <c r="V210" s="18" t="s">
        <v>13</v>
      </c>
      <c r="W210" s="21">
        <v>30</v>
      </c>
      <c r="X210" s="22" t="s">
        <v>830</v>
      </c>
      <c r="Y210" s="106" t="s">
        <v>16</v>
      </c>
      <c r="Z210" s="47">
        <v>102</v>
      </c>
    </row>
    <row r="211" spans="1:26" ht="18" customHeight="1">
      <c r="A211" s="44">
        <f>VLOOKUP(Z211,貼付け!A:C,2,0)</f>
        <v>1187</v>
      </c>
      <c r="B211" s="10" t="s">
        <v>541</v>
      </c>
      <c r="C211" s="10" t="s">
        <v>926</v>
      </c>
      <c r="D211" s="10" t="s">
        <v>27</v>
      </c>
      <c r="E211" s="11" t="s">
        <v>927</v>
      </c>
      <c r="F211" s="11" t="s">
        <v>52</v>
      </c>
      <c r="G211" s="12" t="s">
        <v>12</v>
      </c>
      <c r="H211" s="114" t="s">
        <v>16</v>
      </c>
      <c r="I211" s="12" t="s">
        <v>928</v>
      </c>
      <c r="J211" s="14">
        <v>9</v>
      </c>
      <c r="K211" s="15" t="s">
        <v>13</v>
      </c>
      <c r="L211" s="16">
        <v>0</v>
      </c>
      <c r="M211" s="17" t="s">
        <v>14</v>
      </c>
      <c r="N211" s="17">
        <v>11</v>
      </c>
      <c r="O211" s="17" t="s">
        <v>13</v>
      </c>
      <c r="P211" s="18">
        <v>0</v>
      </c>
      <c r="Q211" s="19">
        <v>13</v>
      </c>
      <c r="R211" s="18" t="s">
        <v>13</v>
      </c>
      <c r="S211" s="18">
        <v>30</v>
      </c>
      <c r="T211" s="18" t="s">
        <v>14</v>
      </c>
      <c r="U211" s="20">
        <v>15</v>
      </c>
      <c r="V211" s="18" t="s">
        <v>13</v>
      </c>
      <c r="W211" s="21">
        <v>30</v>
      </c>
      <c r="X211" s="22" t="s">
        <v>1100</v>
      </c>
      <c r="Y211" s="106" t="s">
        <v>16</v>
      </c>
      <c r="Z211" s="47">
        <v>106</v>
      </c>
    </row>
    <row r="212" spans="1:26" ht="18" customHeight="1">
      <c r="A212" s="44">
        <f>VLOOKUP(Z212,貼付け!A:C,2,0)</f>
        <v>1323</v>
      </c>
      <c r="B212" s="10" t="s">
        <v>205</v>
      </c>
      <c r="C212" s="10" t="s">
        <v>206</v>
      </c>
      <c r="D212" s="10" t="s">
        <v>27</v>
      </c>
      <c r="E212" s="11" t="s">
        <v>207</v>
      </c>
      <c r="F212" s="11" t="s">
        <v>20</v>
      </c>
      <c r="G212" s="12" t="s">
        <v>12</v>
      </c>
      <c r="H212" s="114" t="s">
        <v>16</v>
      </c>
      <c r="I212" s="12" t="s">
        <v>208</v>
      </c>
      <c r="J212" s="14">
        <v>8</v>
      </c>
      <c r="K212" s="15" t="s">
        <v>13</v>
      </c>
      <c r="L212" s="16">
        <v>45</v>
      </c>
      <c r="M212" s="17" t="s">
        <v>14</v>
      </c>
      <c r="N212" s="17">
        <v>12</v>
      </c>
      <c r="O212" s="17" t="s">
        <v>13</v>
      </c>
      <c r="P212" s="18">
        <v>0</v>
      </c>
      <c r="Q212" s="19">
        <v>12</v>
      </c>
      <c r="R212" s="18" t="s">
        <v>13</v>
      </c>
      <c r="S212" s="18">
        <v>0</v>
      </c>
      <c r="T212" s="18" t="s">
        <v>14</v>
      </c>
      <c r="U212" s="20">
        <v>14</v>
      </c>
      <c r="V212" s="18" t="s">
        <v>13</v>
      </c>
      <c r="W212" s="21">
        <v>45</v>
      </c>
      <c r="X212" s="22" t="s">
        <v>634</v>
      </c>
      <c r="Y212" s="106" t="s">
        <v>2700</v>
      </c>
      <c r="Z212" s="47">
        <v>119</v>
      </c>
    </row>
    <row r="213" spans="1:26" ht="18" customHeight="1">
      <c r="A213" s="44">
        <f>VLOOKUP(Z213,貼付け!A:C,2,0)</f>
        <v>461</v>
      </c>
      <c r="B213" s="10" t="s">
        <v>2254</v>
      </c>
      <c r="C213" s="10" t="s">
        <v>2622</v>
      </c>
      <c r="D213" s="10" t="s">
        <v>27</v>
      </c>
      <c r="E213" s="11" t="s">
        <v>2623</v>
      </c>
      <c r="F213" s="11" t="s">
        <v>52</v>
      </c>
      <c r="G213" s="12" t="s">
        <v>12</v>
      </c>
      <c r="H213" s="114" t="s">
        <v>16</v>
      </c>
      <c r="I213" s="12" t="s">
        <v>2624</v>
      </c>
      <c r="J213" s="14">
        <v>7</v>
      </c>
      <c r="K213" s="15" t="s">
        <v>13</v>
      </c>
      <c r="L213" s="16">
        <v>0</v>
      </c>
      <c r="M213" s="17" t="s">
        <v>14</v>
      </c>
      <c r="N213" s="17">
        <v>11</v>
      </c>
      <c r="O213" s="17" t="s">
        <v>13</v>
      </c>
      <c r="P213" s="18">
        <v>30</v>
      </c>
      <c r="Q213" s="19"/>
      <c r="R213" s="18"/>
      <c r="S213" s="18"/>
      <c r="T213" s="18"/>
      <c r="U213" s="20"/>
      <c r="V213" s="18"/>
      <c r="W213" s="21"/>
      <c r="X213" s="22"/>
      <c r="Y213" s="106" t="s">
        <v>16</v>
      </c>
      <c r="Z213" s="47">
        <v>274</v>
      </c>
    </row>
    <row r="214" spans="1:26" ht="18" customHeight="1">
      <c r="A214" s="44">
        <f>VLOOKUP(Z214,貼付け!A:C,2,0)</f>
        <v>1879</v>
      </c>
      <c r="B214" s="10" t="s">
        <v>281</v>
      </c>
      <c r="C214" s="10" t="s">
        <v>26</v>
      </c>
      <c r="D214" s="10" t="s">
        <v>27</v>
      </c>
      <c r="E214" s="11" t="s">
        <v>2757</v>
      </c>
      <c r="F214" s="11" t="s">
        <v>39</v>
      </c>
      <c r="G214" s="12" t="s">
        <v>12</v>
      </c>
      <c r="H214" s="114" t="s">
        <v>16</v>
      </c>
      <c r="I214" s="111" t="s">
        <v>1032</v>
      </c>
      <c r="J214" s="14">
        <v>9</v>
      </c>
      <c r="K214" s="15" t="s">
        <v>13</v>
      </c>
      <c r="L214" s="16">
        <v>0</v>
      </c>
      <c r="M214" s="17" t="s">
        <v>14</v>
      </c>
      <c r="N214" s="17">
        <v>15</v>
      </c>
      <c r="O214" s="17" t="s">
        <v>13</v>
      </c>
      <c r="P214" s="18">
        <v>0</v>
      </c>
      <c r="Q214" s="19"/>
      <c r="R214" s="18"/>
      <c r="S214" s="18"/>
      <c r="T214" s="18"/>
      <c r="U214" s="20"/>
      <c r="V214" s="18"/>
      <c r="W214" s="21"/>
      <c r="X214" s="22" t="s">
        <v>2758</v>
      </c>
      <c r="Y214" s="106" t="s">
        <v>3109</v>
      </c>
      <c r="Z214" s="47">
        <v>298</v>
      </c>
    </row>
    <row r="215" spans="1:26" ht="18" customHeight="1">
      <c r="A215" s="44">
        <f>VLOOKUP(Z215,貼付け!A:C,2,0)</f>
        <v>908</v>
      </c>
      <c r="B215" s="10" t="s">
        <v>2186</v>
      </c>
      <c r="C215" s="10" t="s">
        <v>2183</v>
      </c>
      <c r="D215" s="10" t="s">
        <v>27</v>
      </c>
      <c r="E215" s="11" t="s">
        <v>2185</v>
      </c>
      <c r="F215" s="11" t="s">
        <v>20</v>
      </c>
      <c r="G215" s="12" t="s">
        <v>12</v>
      </c>
      <c r="H215" s="114" t="s">
        <v>16</v>
      </c>
      <c r="I215" s="12" t="s">
        <v>2188</v>
      </c>
      <c r="J215" s="14">
        <v>9</v>
      </c>
      <c r="K215" s="15" t="s">
        <v>13</v>
      </c>
      <c r="L215" s="16">
        <v>0</v>
      </c>
      <c r="M215" s="17" t="s">
        <v>14</v>
      </c>
      <c r="N215" s="17">
        <v>15</v>
      </c>
      <c r="O215" s="17" t="s">
        <v>13</v>
      </c>
      <c r="P215" s="18">
        <v>0</v>
      </c>
      <c r="Q215" s="19"/>
      <c r="R215" s="18"/>
      <c r="S215" s="18"/>
      <c r="T215" s="18"/>
      <c r="U215" s="20"/>
      <c r="V215" s="18"/>
      <c r="W215" s="21"/>
      <c r="X215" s="22" t="s">
        <v>2190</v>
      </c>
      <c r="Y215" s="106" t="s">
        <v>16</v>
      </c>
      <c r="Z215" s="47">
        <v>349</v>
      </c>
    </row>
    <row r="216" spans="1:26" ht="18" customHeight="1">
      <c r="A216" s="44">
        <f>VLOOKUP(Z216,貼付け!A:C,2,0)</f>
        <v>2819</v>
      </c>
      <c r="B216" s="10" t="s">
        <v>556</v>
      </c>
      <c r="C216" s="10" t="s">
        <v>831</v>
      </c>
      <c r="D216" s="10" t="s">
        <v>343</v>
      </c>
      <c r="E216" s="11" t="s">
        <v>2466</v>
      </c>
      <c r="F216" s="11" t="s">
        <v>20</v>
      </c>
      <c r="G216" s="12" t="s">
        <v>12</v>
      </c>
      <c r="H216" s="114" t="s">
        <v>16</v>
      </c>
      <c r="I216" s="12" t="s">
        <v>989</v>
      </c>
      <c r="J216" s="14">
        <v>9</v>
      </c>
      <c r="K216" s="15" t="s">
        <v>13</v>
      </c>
      <c r="L216" s="16">
        <v>0</v>
      </c>
      <c r="M216" s="17" t="s">
        <v>14</v>
      </c>
      <c r="N216" s="17">
        <v>15</v>
      </c>
      <c r="O216" s="17" t="s">
        <v>13</v>
      </c>
      <c r="P216" s="18">
        <v>0</v>
      </c>
      <c r="Q216" s="19"/>
      <c r="R216" s="18"/>
      <c r="S216" s="18"/>
      <c r="T216" s="18"/>
      <c r="U216" s="20"/>
      <c r="V216" s="18"/>
      <c r="W216" s="21"/>
      <c r="X216" s="22"/>
      <c r="Y216" s="106" t="s">
        <v>16</v>
      </c>
      <c r="Z216" s="47">
        <v>130</v>
      </c>
    </row>
    <row r="217" spans="1:26" ht="18" customHeight="1">
      <c r="A217" s="44">
        <f>VLOOKUP(Z217,貼付け!A:C,2,0)</f>
        <v>218</v>
      </c>
      <c r="B217" s="10" t="s">
        <v>3071</v>
      </c>
      <c r="C217" s="10" t="s">
        <v>342</v>
      </c>
      <c r="D217" s="10" t="s">
        <v>343</v>
      </c>
      <c r="E217" s="11" t="s">
        <v>872</v>
      </c>
      <c r="F217" s="11" t="s">
        <v>52</v>
      </c>
      <c r="G217" s="12" t="s">
        <v>12</v>
      </c>
      <c r="H217" s="114" t="s">
        <v>16</v>
      </c>
      <c r="I217" s="12" t="s">
        <v>635</v>
      </c>
      <c r="J217" s="14">
        <v>10</v>
      </c>
      <c r="K217" s="15" t="s">
        <v>13</v>
      </c>
      <c r="L217" s="16">
        <v>0</v>
      </c>
      <c r="M217" s="17" t="s">
        <v>14</v>
      </c>
      <c r="N217" s="17">
        <v>16</v>
      </c>
      <c r="O217" s="17" t="s">
        <v>13</v>
      </c>
      <c r="P217" s="18">
        <v>0</v>
      </c>
      <c r="Q217" s="19"/>
      <c r="R217" s="18"/>
      <c r="S217" s="18"/>
      <c r="T217" s="18"/>
      <c r="U217" s="20"/>
      <c r="V217" s="18"/>
      <c r="W217" s="21"/>
      <c r="X217" s="22"/>
      <c r="Y217" s="106" t="s">
        <v>16</v>
      </c>
      <c r="Z217" s="47">
        <v>203</v>
      </c>
    </row>
    <row r="218" spans="1:26" ht="18" customHeight="1">
      <c r="A218" s="44">
        <f>VLOOKUP(Z218,貼付け!A:C,2,0)</f>
        <v>2753</v>
      </c>
      <c r="B218" s="10" t="s">
        <v>523</v>
      </c>
      <c r="C218" s="10" t="s">
        <v>773</v>
      </c>
      <c r="D218" s="10" t="s">
        <v>210</v>
      </c>
      <c r="E218" s="11" t="s">
        <v>2337</v>
      </c>
      <c r="F218" s="11" t="s">
        <v>20</v>
      </c>
      <c r="G218" s="12" t="s">
        <v>15</v>
      </c>
      <c r="H218" s="114" t="s">
        <v>17</v>
      </c>
      <c r="I218" s="12" t="s">
        <v>885</v>
      </c>
      <c r="J218" s="14">
        <v>9</v>
      </c>
      <c r="K218" s="15" t="s">
        <v>13</v>
      </c>
      <c r="L218" s="16">
        <v>0</v>
      </c>
      <c r="M218" s="17" t="s">
        <v>14</v>
      </c>
      <c r="N218" s="17">
        <v>12</v>
      </c>
      <c r="O218" s="17" t="s">
        <v>13</v>
      </c>
      <c r="P218" s="18">
        <v>0</v>
      </c>
      <c r="Q218" s="19">
        <v>12</v>
      </c>
      <c r="R218" s="18" t="s">
        <v>13</v>
      </c>
      <c r="S218" s="18">
        <v>0</v>
      </c>
      <c r="T218" s="18" t="s">
        <v>14</v>
      </c>
      <c r="U218" s="20">
        <v>17</v>
      </c>
      <c r="V218" s="18" t="s">
        <v>13</v>
      </c>
      <c r="W218" s="21">
        <v>0</v>
      </c>
      <c r="X218" s="22"/>
      <c r="Y218" s="106" t="s">
        <v>2630</v>
      </c>
      <c r="Z218" s="47">
        <v>4</v>
      </c>
    </row>
    <row r="219" spans="1:26" ht="18" customHeight="1">
      <c r="A219" s="44">
        <f>VLOOKUP(Z219,貼付け!A:C,2,0)</f>
        <v>123</v>
      </c>
      <c r="B219" s="10" t="s">
        <v>501</v>
      </c>
      <c r="C219" s="10" t="s">
        <v>834</v>
      </c>
      <c r="D219" s="10" t="s">
        <v>210</v>
      </c>
      <c r="E219" s="11" t="s">
        <v>835</v>
      </c>
      <c r="F219" s="11" t="s">
        <v>192</v>
      </c>
      <c r="G219" s="12" t="s">
        <v>15</v>
      </c>
      <c r="H219" s="114" t="s">
        <v>17</v>
      </c>
      <c r="I219" s="12" t="s">
        <v>836</v>
      </c>
      <c r="J219" s="14">
        <v>10</v>
      </c>
      <c r="K219" s="15" t="s">
        <v>13</v>
      </c>
      <c r="L219" s="16">
        <v>0</v>
      </c>
      <c r="M219" s="17" t="s">
        <v>14</v>
      </c>
      <c r="N219" s="17">
        <v>12</v>
      </c>
      <c r="O219" s="17" t="s">
        <v>13</v>
      </c>
      <c r="P219" s="18">
        <v>0</v>
      </c>
      <c r="Q219" s="19"/>
      <c r="R219" s="18"/>
      <c r="S219" s="18"/>
      <c r="T219" s="18"/>
      <c r="U219" s="20"/>
      <c r="V219" s="18"/>
      <c r="W219" s="21"/>
      <c r="X219" s="22"/>
      <c r="Y219" s="106" t="s">
        <v>16</v>
      </c>
      <c r="Z219" s="47">
        <v>297</v>
      </c>
    </row>
    <row r="220" spans="1:26" ht="18" customHeight="1">
      <c r="A220" s="44">
        <f>VLOOKUP(Z220,貼付け!A:C,2,0)</f>
        <v>534</v>
      </c>
      <c r="B220" s="10" t="s">
        <v>209</v>
      </c>
      <c r="C220" s="10" t="s">
        <v>2241</v>
      </c>
      <c r="D220" s="10" t="s">
        <v>210</v>
      </c>
      <c r="E220" s="11" t="s">
        <v>211</v>
      </c>
      <c r="F220" s="11" t="s">
        <v>39</v>
      </c>
      <c r="G220" s="12" t="s">
        <v>12</v>
      </c>
      <c r="H220" s="114" t="s">
        <v>16</v>
      </c>
      <c r="I220" s="12" t="s">
        <v>212</v>
      </c>
      <c r="J220" s="14">
        <v>9</v>
      </c>
      <c r="K220" s="15" t="s">
        <v>13</v>
      </c>
      <c r="L220" s="16">
        <v>0</v>
      </c>
      <c r="M220" s="17" t="s">
        <v>14</v>
      </c>
      <c r="N220" s="17">
        <v>12</v>
      </c>
      <c r="O220" s="17" t="s">
        <v>13</v>
      </c>
      <c r="P220" s="18">
        <v>0</v>
      </c>
      <c r="Q220" s="19"/>
      <c r="R220" s="18"/>
      <c r="S220" s="18"/>
      <c r="T220" s="18"/>
      <c r="U220" s="20"/>
      <c r="V220" s="18"/>
      <c r="W220" s="21"/>
      <c r="X220" s="22"/>
      <c r="Y220" s="106" t="s">
        <v>16</v>
      </c>
      <c r="Z220" s="47">
        <v>302</v>
      </c>
    </row>
    <row r="221" spans="1:26" ht="18" customHeight="1">
      <c r="A221" s="44">
        <f>VLOOKUP(Z221,貼付け!A:C,2,0)</f>
        <v>16</v>
      </c>
      <c r="B221" s="10" t="s">
        <v>1076</v>
      </c>
      <c r="C221" s="10" t="s">
        <v>249</v>
      </c>
      <c r="D221" s="10" t="s">
        <v>98</v>
      </c>
      <c r="E221" s="11" t="s">
        <v>250</v>
      </c>
      <c r="F221" s="11" t="s">
        <v>52</v>
      </c>
      <c r="G221" s="12" t="s">
        <v>12</v>
      </c>
      <c r="H221" s="114" t="s">
        <v>16</v>
      </c>
      <c r="I221" s="12" t="s">
        <v>251</v>
      </c>
      <c r="J221" s="14">
        <v>9</v>
      </c>
      <c r="K221" s="15" t="s">
        <v>13</v>
      </c>
      <c r="L221" s="16">
        <v>0</v>
      </c>
      <c r="M221" s="17" t="s">
        <v>14</v>
      </c>
      <c r="N221" s="17">
        <v>15</v>
      </c>
      <c r="O221" s="17" t="s">
        <v>13</v>
      </c>
      <c r="P221" s="18">
        <v>0</v>
      </c>
      <c r="Q221" s="19"/>
      <c r="R221" s="18"/>
      <c r="S221" s="18"/>
      <c r="T221" s="18"/>
      <c r="U221" s="20"/>
      <c r="V221" s="18"/>
      <c r="W221" s="21"/>
      <c r="X221" s="22"/>
      <c r="Y221" s="106" t="s">
        <v>16</v>
      </c>
      <c r="Z221" s="47">
        <v>22</v>
      </c>
    </row>
    <row r="222" spans="1:26" ht="18" customHeight="1">
      <c r="A222" s="44">
        <f>VLOOKUP(Z222,貼付け!A:C,2,0)</f>
        <v>2136</v>
      </c>
      <c r="B222" s="10" t="s">
        <v>239</v>
      </c>
      <c r="C222" s="10" t="s">
        <v>240</v>
      </c>
      <c r="D222" s="10" t="s">
        <v>98</v>
      </c>
      <c r="E222" s="11" t="s">
        <v>241</v>
      </c>
      <c r="F222" s="11" t="s">
        <v>29</v>
      </c>
      <c r="G222" s="12" t="s">
        <v>12</v>
      </c>
      <c r="H222" s="114" t="s">
        <v>16</v>
      </c>
      <c r="I222" s="111" t="s">
        <v>1075</v>
      </c>
      <c r="J222" s="14">
        <v>10</v>
      </c>
      <c r="K222" s="15" t="s">
        <v>13</v>
      </c>
      <c r="L222" s="16">
        <v>0</v>
      </c>
      <c r="M222" s="17" t="s">
        <v>14</v>
      </c>
      <c r="N222" s="17">
        <v>12</v>
      </c>
      <c r="O222" s="17" t="s">
        <v>13</v>
      </c>
      <c r="P222" s="18">
        <v>0</v>
      </c>
      <c r="Q222" s="19">
        <v>12</v>
      </c>
      <c r="R222" s="18" t="s">
        <v>13</v>
      </c>
      <c r="S222" s="18">
        <v>0</v>
      </c>
      <c r="T222" s="18" t="s">
        <v>14</v>
      </c>
      <c r="U222" s="20">
        <v>16</v>
      </c>
      <c r="V222" s="18" t="s">
        <v>13</v>
      </c>
      <c r="W222" s="21">
        <v>0</v>
      </c>
      <c r="X222" s="22"/>
      <c r="Y222" s="106" t="s">
        <v>2637</v>
      </c>
      <c r="Z222" s="47">
        <v>49</v>
      </c>
    </row>
    <row r="223" spans="1:26" ht="18" customHeight="1">
      <c r="A223" s="44">
        <f>VLOOKUP(Z223,貼付け!A:C,2,0)</f>
        <v>2817</v>
      </c>
      <c r="B223" s="10" t="s">
        <v>1130</v>
      </c>
      <c r="C223" s="10" t="s">
        <v>1131</v>
      </c>
      <c r="D223" s="10" t="s">
        <v>98</v>
      </c>
      <c r="E223" s="11" t="s">
        <v>2515</v>
      </c>
      <c r="F223" s="11" t="s">
        <v>29</v>
      </c>
      <c r="G223" s="12" t="s">
        <v>12</v>
      </c>
      <c r="H223" s="114" t="s">
        <v>16</v>
      </c>
      <c r="I223" s="12" t="s">
        <v>1132</v>
      </c>
      <c r="J223" s="14">
        <v>8</v>
      </c>
      <c r="K223" s="15" t="s">
        <v>13</v>
      </c>
      <c r="L223" s="16">
        <v>0</v>
      </c>
      <c r="M223" s="17" t="s">
        <v>14</v>
      </c>
      <c r="N223" s="17">
        <v>12</v>
      </c>
      <c r="O223" s="17" t="s">
        <v>13</v>
      </c>
      <c r="P223" s="18">
        <v>0</v>
      </c>
      <c r="Q223" s="19"/>
      <c r="R223" s="18"/>
      <c r="S223" s="18"/>
      <c r="T223" s="18"/>
      <c r="U223" s="20"/>
      <c r="V223" s="18"/>
      <c r="W223" s="21"/>
      <c r="X223" s="22"/>
      <c r="Y223" s="106" t="s">
        <v>16</v>
      </c>
      <c r="Z223" s="47">
        <v>180</v>
      </c>
    </row>
    <row r="224" spans="1:26" ht="18" customHeight="1">
      <c r="A224" s="44">
        <f>VLOOKUP(Z224,貼付け!A:C,2,0)</f>
        <v>2791</v>
      </c>
      <c r="B224" s="10" t="s">
        <v>3029</v>
      </c>
      <c r="C224" s="10" t="s">
        <v>2084</v>
      </c>
      <c r="D224" s="10" t="s">
        <v>98</v>
      </c>
      <c r="E224" s="11" t="s">
        <v>2087</v>
      </c>
      <c r="F224" s="11" t="s">
        <v>20</v>
      </c>
      <c r="G224" s="12" t="s">
        <v>12</v>
      </c>
      <c r="H224" s="114" t="s">
        <v>16</v>
      </c>
      <c r="I224" s="12" t="s">
        <v>2089</v>
      </c>
      <c r="J224" s="14">
        <v>9</v>
      </c>
      <c r="K224" s="15" t="s">
        <v>13</v>
      </c>
      <c r="L224" s="16">
        <v>0</v>
      </c>
      <c r="M224" s="17" t="s">
        <v>14</v>
      </c>
      <c r="N224" s="17">
        <v>12</v>
      </c>
      <c r="O224" s="17" t="s">
        <v>13</v>
      </c>
      <c r="P224" s="18">
        <v>0</v>
      </c>
      <c r="Q224" s="19">
        <v>12</v>
      </c>
      <c r="R224" s="18" t="s">
        <v>13</v>
      </c>
      <c r="S224" s="18">
        <v>30</v>
      </c>
      <c r="T224" s="18" t="s">
        <v>14</v>
      </c>
      <c r="U224" s="20">
        <v>15</v>
      </c>
      <c r="V224" s="18" t="s">
        <v>13</v>
      </c>
      <c r="W224" s="21">
        <v>30</v>
      </c>
      <c r="X224" s="22" t="s">
        <v>3030</v>
      </c>
      <c r="Y224" s="106" t="s">
        <v>3086</v>
      </c>
      <c r="Z224" s="47">
        <v>265</v>
      </c>
    </row>
    <row r="225" spans="1:26" ht="18" customHeight="1">
      <c r="A225" s="44">
        <f>VLOOKUP(Z225,貼付け!A:C,2,0)</f>
        <v>17</v>
      </c>
      <c r="B225" s="10" t="s">
        <v>543</v>
      </c>
      <c r="C225" s="10" t="s">
        <v>969</v>
      </c>
      <c r="D225" s="10" t="s">
        <v>98</v>
      </c>
      <c r="E225" s="11" t="s">
        <v>970</v>
      </c>
      <c r="F225" s="11" t="s">
        <v>39</v>
      </c>
      <c r="G225" s="12" t="s">
        <v>12</v>
      </c>
      <c r="H225" s="115" t="s">
        <v>16</v>
      </c>
      <c r="I225" s="12" t="s">
        <v>971</v>
      </c>
      <c r="J225" s="14">
        <v>8</v>
      </c>
      <c r="K225" s="15" t="s">
        <v>13</v>
      </c>
      <c r="L225" s="16">
        <v>0</v>
      </c>
      <c r="M225" s="17" t="s">
        <v>14</v>
      </c>
      <c r="N225" s="17">
        <v>12</v>
      </c>
      <c r="O225" s="17" t="s">
        <v>13</v>
      </c>
      <c r="P225" s="18">
        <v>0</v>
      </c>
      <c r="Q225" s="19"/>
      <c r="R225" s="18"/>
      <c r="S225" s="18"/>
      <c r="T225" s="18"/>
      <c r="U225" s="20"/>
      <c r="V225" s="18"/>
      <c r="W225" s="21"/>
      <c r="X225" s="22" t="s">
        <v>3034</v>
      </c>
      <c r="Y225" s="106" t="s">
        <v>3110</v>
      </c>
      <c r="Z225" s="47">
        <v>344</v>
      </c>
    </row>
    <row r="226" spans="1:26" ht="18" customHeight="1">
      <c r="A226" s="44">
        <f>VLOOKUP(Z226,貼付け!A:C,2,0)</f>
        <v>121</v>
      </c>
      <c r="B226" s="10" t="s">
        <v>96</v>
      </c>
      <c r="C226" s="10" t="s">
        <v>97</v>
      </c>
      <c r="D226" s="10" t="s">
        <v>98</v>
      </c>
      <c r="E226" s="11" t="s">
        <v>3036</v>
      </c>
      <c r="F226" s="11" t="s">
        <v>20</v>
      </c>
      <c r="G226" s="12" t="s">
        <v>12</v>
      </c>
      <c r="H226" s="114" t="s">
        <v>16</v>
      </c>
      <c r="I226" s="12" t="s">
        <v>99</v>
      </c>
      <c r="J226" s="14">
        <v>9</v>
      </c>
      <c r="K226" s="15" t="s">
        <v>13</v>
      </c>
      <c r="L226" s="16">
        <v>30</v>
      </c>
      <c r="M226" s="17" t="s">
        <v>14</v>
      </c>
      <c r="N226" s="17">
        <v>12</v>
      </c>
      <c r="O226" s="17" t="s">
        <v>13</v>
      </c>
      <c r="P226" s="18">
        <v>0</v>
      </c>
      <c r="Q226" s="19">
        <v>14</v>
      </c>
      <c r="R226" s="18" t="s">
        <v>13</v>
      </c>
      <c r="S226" s="18">
        <v>0</v>
      </c>
      <c r="T226" s="18" t="s">
        <v>14</v>
      </c>
      <c r="U226" s="20">
        <v>17</v>
      </c>
      <c r="V226" s="18" t="s">
        <v>13</v>
      </c>
      <c r="W226" s="21">
        <v>0</v>
      </c>
      <c r="X226" s="22" t="s">
        <v>3037</v>
      </c>
      <c r="Y226" s="106" t="s">
        <v>3038</v>
      </c>
      <c r="Z226" s="47">
        <v>348</v>
      </c>
    </row>
    <row r="227" spans="1:26" ht="18" customHeight="1">
      <c r="A227" s="44">
        <f>VLOOKUP(Z227,貼付け!A:C,2,0)</f>
        <v>1861</v>
      </c>
      <c r="B227" s="10" t="s">
        <v>2522</v>
      </c>
      <c r="C227" s="10" t="s">
        <v>115</v>
      </c>
      <c r="D227" s="10" t="s">
        <v>116</v>
      </c>
      <c r="E227" s="11" t="s">
        <v>2523</v>
      </c>
      <c r="F227" s="11" t="s">
        <v>20</v>
      </c>
      <c r="G227" s="12" t="s">
        <v>12</v>
      </c>
      <c r="H227" s="114" t="s">
        <v>16</v>
      </c>
      <c r="I227" s="12" t="s">
        <v>117</v>
      </c>
      <c r="J227" s="14">
        <v>9</v>
      </c>
      <c r="K227" s="15" t="s">
        <v>13</v>
      </c>
      <c r="L227" s="16">
        <v>0</v>
      </c>
      <c r="M227" s="17" t="s">
        <v>14</v>
      </c>
      <c r="N227" s="17">
        <v>14</v>
      </c>
      <c r="O227" s="17" t="s">
        <v>13</v>
      </c>
      <c r="P227" s="18">
        <v>0</v>
      </c>
      <c r="Q227" s="19"/>
      <c r="R227" s="18"/>
      <c r="S227" s="18"/>
      <c r="T227" s="18"/>
      <c r="U227" s="20"/>
      <c r="V227" s="18"/>
      <c r="W227" s="21"/>
      <c r="X227" s="22"/>
      <c r="Y227" s="106" t="s">
        <v>2524</v>
      </c>
      <c r="Z227" s="47">
        <v>186</v>
      </c>
    </row>
    <row r="228" spans="1:26" ht="18" customHeight="1">
      <c r="A228" s="44">
        <f>VLOOKUP(Z228,貼付け!A:C,2,0)</f>
        <v>481</v>
      </c>
      <c r="B228" s="10" t="s">
        <v>2255</v>
      </c>
      <c r="C228" s="10" t="s">
        <v>124</v>
      </c>
      <c r="D228" s="10" t="s">
        <v>125</v>
      </c>
      <c r="E228" s="11" t="s">
        <v>774</v>
      </c>
      <c r="F228" s="11" t="s">
        <v>20</v>
      </c>
      <c r="G228" s="12" t="s">
        <v>15</v>
      </c>
      <c r="H228" s="114" t="s">
        <v>17</v>
      </c>
      <c r="I228" s="12" t="s">
        <v>775</v>
      </c>
      <c r="J228" s="14">
        <v>9</v>
      </c>
      <c r="K228" s="15" t="s">
        <v>13</v>
      </c>
      <c r="L228" s="16">
        <v>0</v>
      </c>
      <c r="M228" s="17" t="s">
        <v>14</v>
      </c>
      <c r="N228" s="17">
        <v>12</v>
      </c>
      <c r="O228" s="17" t="s">
        <v>13</v>
      </c>
      <c r="P228" s="18">
        <v>0</v>
      </c>
      <c r="Q228" s="19">
        <v>12</v>
      </c>
      <c r="R228" s="18" t="s">
        <v>13</v>
      </c>
      <c r="S228" s="18">
        <v>0</v>
      </c>
      <c r="T228" s="18" t="s">
        <v>14</v>
      </c>
      <c r="U228" s="20">
        <v>15</v>
      </c>
      <c r="V228" s="18" t="s">
        <v>13</v>
      </c>
      <c r="W228" s="21">
        <v>0</v>
      </c>
      <c r="X228" s="22" t="s">
        <v>776</v>
      </c>
      <c r="Y228" s="106" t="s">
        <v>16</v>
      </c>
      <c r="Z228" s="47">
        <v>45</v>
      </c>
    </row>
    <row r="229" spans="1:26" ht="18" customHeight="1">
      <c r="A229" s="44">
        <f>VLOOKUP(Z229,貼付け!A:C,2,0)</f>
        <v>166</v>
      </c>
      <c r="B229" s="10" t="s">
        <v>2467</v>
      </c>
      <c r="C229" s="10" t="s">
        <v>124</v>
      </c>
      <c r="D229" s="10" t="s">
        <v>125</v>
      </c>
      <c r="E229" s="11" t="s">
        <v>126</v>
      </c>
      <c r="F229" s="11" t="s">
        <v>20</v>
      </c>
      <c r="G229" s="12" t="s">
        <v>12</v>
      </c>
      <c r="H229" s="114" t="s">
        <v>16</v>
      </c>
      <c r="I229" s="12" t="s">
        <v>127</v>
      </c>
      <c r="J229" s="14">
        <v>9</v>
      </c>
      <c r="K229" s="15" t="s">
        <v>13</v>
      </c>
      <c r="L229" s="16">
        <v>0</v>
      </c>
      <c r="M229" s="17" t="s">
        <v>14</v>
      </c>
      <c r="N229" s="17">
        <v>15</v>
      </c>
      <c r="O229" s="17" t="s">
        <v>13</v>
      </c>
      <c r="P229" s="18">
        <v>0</v>
      </c>
      <c r="Q229" s="19"/>
      <c r="R229" s="18"/>
      <c r="S229" s="18"/>
      <c r="T229" s="18"/>
      <c r="U229" s="20"/>
      <c r="V229" s="18"/>
      <c r="W229" s="21"/>
      <c r="X229" s="22" t="s">
        <v>2290</v>
      </c>
      <c r="Y229" s="106" t="s">
        <v>2468</v>
      </c>
      <c r="Z229" s="47">
        <v>131</v>
      </c>
    </row>
    <row r="230" spans="1:26" ht="18" customHeight="1">
      <c r="A230" s="44">
        <f>VLOOKUP(Z230,貼付け!A:C,2,0)</f>
        <v>1</v>
      </c>
      <c r="B230" s="10" t="s">
        <v>420</v>
      </c>
      <c r="C230" s="10" t="s">
        <v>421</v>
      </c>
      <c r="D230" s="10" t="s">
        <v>125</v>
      </c>
      <c r="E230" s="11" t="s">
        <v>422</v>
      </c>
      <c r="F230" s="11" t="s">
        <v>29</v>
      </c>
      <c r="G230" s="12" t="s">
        <v>12</v>
      </c>
      <c r="H230" s="114" t="s">
        <v>16</v>
      </c>
      <c r="I230" s="12" t="s">
        <v>636</v>
      </c>
      <c r="J230" s="14">
        <v>10</v>
      </c>
      <c r="K230" s="15" t="s">
        <v>13</v>
      </c>
      <c r="L230" s="16">
        <v>0</v>
      </c>
      <c r="M230" s="17" t="s">
        <v>14</v>
      </c>
      <c r="N230" s="17">
        <v>12</v>
      </c>
      <c r="O230" s="17" t="s">
        <v>13</v>
      </c>
      <c r="P230" s="18">
        <v>0</v>
      </c>
      <c r="Q230" s="19">
        <v>13</v>
      </c>
      <c r="R230" s="18" t="s">
        <v>13</v>
      </c>
      <c r="S230" s="18">
        <v>0</v>
      </c>
      <c r="T230" s="18" t="s">
        <v>14</v>
      </c>
      <c r="U230" s="20">
        <v>17</v>
      </c>
      <c r="V230" s="18" t="s">
        <v>13</v>
      </c>
      <c r="W230" s="21">
        <v>0</v>
      </c>
      <c r="X230" s="22" t="s">
        <v>2513</v>
      </c>
      <c r="Y230" s="106" t="s">
        <v>16</v>
      </c>
      <c r="Z230" s="47">
        <v>178</v>
      </c>
    </row>
    <row r="231" spans="1:26" ht="18" customHeight="1">
      <c r="A231" s="44">
        <f>VLOOKUP(Z231,貼付け!A:C,2,0)</f>
        <v>2517</v>
      </c>
      <c r="B231" s="10" t="s">
        <v>519</v>
      </c>
      <c r="C231" s="10" t="s">
        <v>929</v>
      </c>
      <c r="D231" s="10" t="s">
        <v>125</v>
      </c>
      <c r="E231" s="11" t="s">
        <v>930</v>
      </c>
      <c r="F231" s="11" t="s">
        <v>192</v>
      </c>
      <c r="G231" s="12" t="s">
        <v>15</v>
      </c>
      <c r="H231" s="114" t="s">
        <v>17</v>
      </c>
      <c r="I231" s="12" t="s">
        <v>931</v>
      </c>
      <c r="J231" s="14">
        <v>10</v>
      </c>
      <c r="K231" s="15" t="s">
        <v>13</v>
      </c>
      <c r="L231" s="16">
        <v>0</v>
      </c>
      <c r="M231" s="17" t="s">
        <v>14</v>
      </c>
      <c r="N231" s="17">
        <v>12</v>
      </c>
      <c r="O231" s="17" t="s">
        <v>13</v>
      </c>
      <c r="P231" s="18">
        <v>0</v>
      </c>
      <c r="Q231" s="19"/>
      <c r="R231" s="18"/>
      <c r="S231" s="18"/>
      <c r="T231" s="18"/>
      <c r="U231" s="20"/>
      <c r="V231" s="18"/>
      <c r="W231" s="21"/>
      <c r="X231" s="22" t="s">
        <v>3039</v>
      </c>
      <c r="Y231" s="106" t="s">
        <v>16</v>
      </c>
      <c r="Z231" s="47">
        <v>316</v>
      </c>
    </row>
    <row r="232" spans="1:26" ht="18" customHeight="1">
      <c r="A232" s="44">
        <f>VLOOKUP(Z232,貼付け!A:C,2,0)</f>
        <v>536</v>
      </c>
      <c r="B232" s="10" t="s">
        <v>2243</v>
      </c>
      <c r="C232" s="10" t="s">
        <v>3040</v>
      </c>
      <c r="D232" s="10" t="s">
        <v>146</v>
      </c>
      <c r="E232" s="11" t="s">
        <v>3041</v>
      </c>
      <c r="F232" s="11" t="s">
        <v>20</v>
      </c>
      <c r="G232" s="12" t="s">
        <v>12</v>
      </c>
      <c r="H232" s="115" t="s">
        <v>16</v>
      </c>
      <c r="I232" s="12" t="s">
        <v>3042</v>
      </c>
      <c r="J232" s="14">
        <v>9</v>
      </c>
      <c r="K232" s="15" t="s">
        <v>13</v>
      </c>
      <c r="L232" s="16">
        <v>0</v>
      </c>
      <c r="M232" s="17" t="s">
        <v>14</v>
      </c>
      <c r="N232" s="17">
        <v>12</v>
      </c>
      <c r="O232" s="17" t="s">
        <v>13</v>
      </c>
      <c r="P232" s="18">
        <v>0</v>
      </c>
      <c r="Q232" s="19"/>
      <c r="R232" s="18"/>
      <c r="S232" s="18"/>
      <c r="T232" s="18"/>
      <c r="U232" s="20"/>
      <c r="V232" s="18"/>
      <c r="W232" s="21"/>
      <c r="X232" s="22" t="s">
        <v>3043</v>
      </c>
      <c r="Y232" s="106" t="s">
        <v>3044</v>
      </c>
      <c r="Z232" s="47">
        <v>115</v>
      </c>
    </row>
    <row r="233" spans="1:26" ht="18" customHeight="1">
      <c r="A233" s="44">
        <f>VLOOKUP(Z233,貼付け!A:C,2,0)</f>
        <v>2659</v>
      </c>
      <c r="B233" s="10" t="s">
        <v>521</v>
      </c>
      <c r="C233" s="10" t="s">
        <v>858</v>
      </c>
      <c r="D233" s="10" t="s">
        <v>694</v>
      </c>
      <c r="E233" s="11" t="s">
        <v>859</v>
      </c>
      <c r="F233" s="11" t="s">
        <v>20</v>
      </c>
      <c r="G233" s="12" t="s">
        <v>15</v>
      </c>
      <c r="H233" s="114" t="s">
        <v>17</v>
      </c>
      <c r="I233" s="12" t="s">
        <v>860</v>
      </c>
      <c r="J233" s="14">
        <v>9</v>
      </c>
      <c r="K233" s="15" t="s">
        <v>13</v>
      </c>
      <c r="L233" s="16">
        <v>0</v>
      </c>
      <c r="M233" s="17" t="s">
        <v>14</v>
      </c>
      <c r="N233" s="17">
        <v>12</v>
      </c>
      <c r="O233" s="17" t="s">
        <v>13</v>
      </c>
      <c r="P233" s="18">
        <v>0</v>
      </c>
      <c r="Q233" s="19"/>
      <c r="R233" s="18"/>
      <c r="S233" s="18"/>
      <c r="T233" s="18"/>
      <c r="U233" s="20"/>
      <c r="V233" s="18"/>
      <c r="W233" s="21"/>
      <c r="X233" s="22"/>
      <c r="Y233" s="106" t="s">
        <v>2441</v>
      </c>
      <c r="Z233" s="47">
        <v>100</v>
      </c>
    </row>
    <row r="234" spans="1:26" ht="18" customHeight="1">
      <c r="A234" s="44">
        <f>VLOOKUP(Z234,貼付け!A:C,2,0)</f>
        <v>1652</v>
      </c>
      <c r="B234" s="10" t="s">
        <v>3045</v>
      </c>
      <c r="C234" s="10" t="s">
        <v>932</v>
      </c>
      <c r="D234" s="10" t="s">
        <v>694</v>
      </c>
      <c r="E234" s="11" t="s">
        <v>3046</v>
      </c>
      <c r="F234" s="11" t="s">
        <v>20</v>
      </c>
      <c r="G234" s="12" t="s">
        <v>15</v>
      </c>
      <c r="H234" s="115" t="s">
        <v>17</v>
      </c>
      <c r="I234" s="12" t="s">
        <v>933</v>
      </c>
      <c r="J234" s="14">
        <v>8</v>
      </c>
      <c r="K234" s="15" t="s">
        <v>13</v>
      </c>
      <c r="L234" s="16">
        <v>0</v>
      </c>
      <c r="M234" s="17" t="s">
        <v>14</v>
      </c>
      <c r="N234" s="17">
        <v>12</v>
      </c>
      <c r="O234" s="17" t="s">
        <v>13</v>
      </c>
      <c r="P234" s="18">
        <v>0</v>
      </c>
      <c r="Q234" s="19">
        <v>12</v>
      </c>
      <c r="R234" s="18" t="s">
        <v>13</v>
      </c>
      <c r="S234" s="18">
        <v>0</v>
      </c>
      <c r="T234" s="18" t="s">
        <v>14</v>
      </c>
      <c r="U234" s="20">
        <v>17</v>
      </c>
      <c r="V234" s="18" t="s">
        <v>13</v>
      </c>
      <c r="W234" s="21">
        <v>0</v>
      </c>
      <c r="X234" s="22"/>
      <c r="Y234" s="106" t="s">
        <v>16</v>
      </c>
      <c r="Z234" s="47">
        <v>329</v>
      </c>
    </row>
    <row r="235" spans="1:26" ht="18" customHeight="1">
      <c r="A235" s="44">
        <f>VLOOKUP(Z235,貼付け!A:C,2,0)</f>
        <v>516</v>
      </c>
      <c r="B235" s="10" t="s">
        <v>162</v>
      </c>
      <c r="C235" s="10" t="s">
        <v>163</v>
      </c>
      <c r="D235" s="10" t="s">
        <v>164</v>
      </c>
      <c r="E235" s="11" t="s">
        <v>165</v>
      </c>
      <c r="F235" s="11" t="s">
        <v>20</v>
      </c>
      <c r="G235" s="12" t="s">
        <v>12</v>
      </c>
      <c r="H235" s="114" t="s">
        <v>16</v>
      </c>
      <c r="I235" s="111" t="s">
        <v>2932</v>
      </c>
      <c r="J235" s="14">
        <v>9</v>
      </c>
      <c r="K235" s="15" t="s">
        <v>13</v>
      </c>
      <c r="L235" s="16">
        <v>0</v>
      </c>
      <c r="M235" s="17" t="s">
        <v>14</v>
      </c>
      <c r="N235" s="17">
        <v>12</v>
      </c>
      <c r="O235" s="17" t="s">
        <v>13</v>
      </c>
      <c r="P235" s="18">
        <v>0</v>
      </c>
      <c r="Q235" s="19">
        <v>12</v>
      </c>
      <c r="R235" s="18" t="s">
        <v>13</v>
      </c>
      <c r="S235" s="18">
        <v>0</v>
      </c>
      <c r="T235" s="18" t="s">
        <v>14</v>
      </c>
      <c r="U235" s="20">
        <v>17</v>
      </c>
      <c r="V235" s="18" t="s">
        <v>13</v>
      </c>
      <c r="W235" s="21">
        <v>0</v>
      </c>
      <c r="X235" s="22" t="s">
        <v>637</v>
      </c>
      <c r="Y235" s="106" t="s">
        <v>2635</v>
      </c>
      <c r="Z235" s="47">
        <v>15</v>
      </c>
    </row>
    <row r="236" spans="1:26" ht="18" customHeight="1">
      <c r="A236" s="44">
        <f>VLOOKUP(Z236,貼付け!A:C,2,0)</f>
        <v>14</v>
      </c>
      <c r="B236" s="10" t="s">
        <v>2246</v>
      </c>
      <c r="C236" s="10" t="s">
        <v>308</v>
      </c>
      <c r="D236" s="10" t="s">
        <v>164</v>
      </c>
      <c r="E236" s="11" t="s">
        <v>309</v>
      </c>
      <c r="F236" s="11" t="s">
        <v>20</v>
      </c>
      <c r="G236" s="12" t="s">
        <v>12</v>
      </c>
      <c r="H236" s="114" t="s">
        <v>16</v>
      </c>
      <c r="I236" s="111" t="s">
        <v>2932</v>
      </c>
      <c r="J236" s="14">
        <v>9</v>
      </c>
      <c r="K236" s="15" t="s">
        <v>13</v>
      </c>
      <c r="L236" s="16">
        <v>0</v>
      </c>
      <c r="M236" s="17" t="s">
        <v>14</v>
      </c>
      <c r="N236" s="17">
        <v>12</v>
      </c>
      <c r="O236" s="17" t="s">
        <v>13</v>
      </c>
      <c r="P236" s="18">
        <v>0</v>
      </c>
      <c r="Q236" s="19">
        <v>12</v>
      </c>
      <c r="R236" s="18" t="s">
        <v>13</v>
      </c>
      <c r="S236" s="18">
        <v>0</v>
      </c>
      <c r="T236" s="18" t="s">
        <v>14</v>
      </c>
      <c r="U236" s="20">
        <v>15</v>
      </c>
      <c r="V236" s="18" t="s">
        <v>13</v>
      </c>
      <c r="W236" s="21">
        <v>0</v>
      </c>
      <c r="X236" s="22" t="s">
        <v>696</v>
      </c>
      <c r="Y236" s="106" t="s">
        <v>2652</v>
      </c>
      <c r="Z236" s="47">
        <v>112</v>
      </c>
    </row>
    <row r="237" spans="1:26" ht="18" customHeight="1">
      <c r="A237" s="44">
        <f>VLOOKUP(Z237,貼付け!A:C,2,0)</f>
        <v>2675</v>
      </c>
      <c r="B237" s="10" t="s">
        <v>483</v>
      </c>
      <c r="C237" s="10" t="s">
        <v>697</v>
      </c>
      <c r="D237" s="10" t="s">
        <v>164</v>
      </c>
      <c r="E237" s="11" t="s">
        <v>1077</v>
      </c>
      <c r="F237" s="11" t="s">
        <v>20</v>
      </c>
      <c r="G237" s="12" t="s">
        <v>12</v>
      </c>
      <c r="H237" s="114" t="s">
        <v>16</v>
      </c>
      <c r="I237" s="12" t="s">
        <v>698</v>
      </c>
      <c r="J237" s="14">
        <v>9</v>
      </c>
      <c r="K237" s="15" t="s">
        <v>13</v>
      </c>
      <c r="L237" s="16">
        <v>0</v>
      </c>
      <c r="M237" s="17" t="s">
        <v>14</v>
      </c>
      <c r="N237" s="17">
        <v>12</v>
      </c>
      <c r="O237" s="17" t="s">
        <v>13</v>
      </c>
      <c r="P237" s="18">
        <v>0</v>
      </c>
      <c r="Q237" s="19"/>
      <c r="R237" s="18"/>
      <c r="S237" s="18"/>
      <c r="T237" s="18"/>
      <c r="U237" s="20"/>
      <c r="V237" s="18"/>
      <c r="W237" s="21"/>
      <c r="X237" s="22"/>
      <c r="Y237" s="106" t="s">
        <v>16</v>
      </c>
      <c r="Z237" s="47">
        <v>153</v>
      </c>
    </row>
    <row r="238" spans="1:26" ht="18" customHeight="1">
      <c r="A238" s="44">
        <f>VLOOKUP(Z238,貼付け!A:C,2,0)</f>
        <v>196</v>
      </c>
      <c r="B238" s="10" t="s">
        <v>2715</v>
      </c>
      <c r="C238" s="10" t="s">
        <v>2716</v>
      </c>
      <c r="D238" s="10" t="s">
        <v>164</v>
      </c>
      <c r="E238" s="11" t="s">
        <v>2717</v>
      </c>
      <c r="F238" s="11" t="s">
        <v>29</v>
      </c>
      <c r="G238" s="12" t="s">
        <v>12</v>
      </c>
      <c r="H238" s="114" t="s">
        <v>16</v>
      </c>
      <c r="I238" s="12" t="s">
        <v>2718</v>
      </c>
      <c r="J238" s="14">
        <v>10</v>
      </c>
      <c r="K238" s="15" t="s">
        <v>13</v>
      </c>
      <c r="L238" s="16">
        <v>0</v>
      </c>
      <c r="M238" s="17" t="s">
        <v>14</v>
      </c>
      <c r="N238" s="17">
        <v>12</v>
      </c>
      <c r="O238" s="17" t="s">
        <v>13</v>
      </c>
      <c r="P238" s="18">
        <v>0</v>
      </c>
      <c r="Q238" s="19">
        <v>12</v>
      </c>
      <c r="R238" s="18" t="s">
        <v>13</v>
      </c>
      <c r="S238" s="18">
        <v>0</v>
      </c>
      <c r="T238" s="18" t="s">
        <v>14</v>
      </c>
      <c r="U238" s="20">
        <v>16</v>
      </c>
      <c r="V238" s="18" t="s">
        <v>13</v>
      </c>
      <c r="W238" s="21">
        <v>0</v>
      </c>
      <c r="X238" s="22"/>
      <c r="Y238" s="106" t="s">
        <v>16</v>
      </c>
      <c r="Z238" s="47">
        <v>184</v>
      </c>
    </row>
    <row r="239" spans="1:26" ht="18" customHeight="1">
      <c r="A239" s="44">
        <f>VLOOKUP(Z239,貼付け!A:C,2,0)</f>
        <v>519</v>
      </c>
      <c r="B239" s="10" t="s">
        <v>255</v>
      </c>
      <c r="C239" s="10" t="s">
        <v>256</v>
      </c>
      <c r="D239" s="10" t="s">
        <v>164</v>
      </c>
      <c r="E239" s="11" t="s">
        <v>2528</v>
      </c>
      <c r="F239" s="11" t="s">
        <v>20</v>
      </c>
      <c r="G239" s="12" t="s">
        <v>15</v>
      </c>
      <c r="H239" s="114" t="s">
        <v>17</v>
      </c>
      <c r="I239" s="12" t="s">
        <v>257</v>
      </c>
      <c r="J239" s="14">
        <v>9</v>
      </c>
      <c r="K239" s="15" t="s">
        <v>13</v>
      </c>
      <c r="L239" s="16">
        <v>0</v>
      </c>
      <c r="M239" s="17" t="s">
        <v>14</v>
      </c>
      <c r="N239" s="17">
        <v>12</v>
      </c>
      <c r="O239" s="17" t="s">
        <v>13</v>
      </c>
      <c r="P239" s="18">
        <v>0</v>
      </c>
      <c r="Q239" s="19">
        <v>12</v>
      </c>
      <c r="R239" s="18" t="s">
        <v>13</v>
      </c>
      <c r="S239" s="18">
        <v>0</v>
      </c>
      <c r="T239" s="18" t="s">
        <v>14</v>
      </c>
      <c r="U239" s="20">
        <v>17</v>
      </c>
      <c r="V239" s="18" t="s">
        <v>13</v>
      </c>
      <c r="W239" s="21">
        <v>0</v>
      </c>
      <c r="X239" s="22"/>
      <c r="Y239" s="106" t="s">
        <v>16</v>
      </c>
      <c r="Z239" s="47">
        <v>192</v>
      </c>
    </row>
    <row r="240" spans="1:26" ht="18" customHeight="1">
      <c r="A240" s="44">
        <f>VLOOKUP(Z240,貼付け!A:C,2,0)</f>
        <v>3002</v>
      </c>
      <c r="B240" s="10" t="s">
        <v>2142</v>
      </c>
      <c r="C240" s="10" t="s">
        <v>2141</v>
      </c>
      <c r="D240" s="10" t="s">
        <v>164</v>
      </c>
      <c r="E240" s="11" t="s">
        <v>2571</v>
      </c>
      <c r="F240" s="11" t="s">
        <v>78</v>
      </c>
      <c r="G240" s="12" t="s">
        <v>12</v>
      </c>
      <c r="H240" s="114" t="s">
        <v>16</v>
      </c>
      <c r="I240" s="12" t="s">
        <v>2144</v>
      </c>
      <c r="J240" s="14">
        <v>9</v>
      </c>
      <c r="K240" s="15" t="s">
        <v>13</v>
      </c>
      <c r="L240" s="16">
        <v>0</v>
      </c>
      <c r="M240" s="17" t="s">
        <v>14</v>
      </c>
      <c r="N240" s="17">
        <v>12</v>
      </c>
      <c r="O240" s="17" t="s">
        <v>13</v>
      </c>
      <c r="P240" s="18">
        <v>0</v>
      </c>
      <c r="Q240" s="19">
        <v>12</v>
      </c>
      <c r="R240" s="18" t="s">
        <v>13</v>
      </c>
      <c r="S240" s="18">
        <v>0</v>
      </c>
      <c r="T240" s="18" t="s">
        <v>14</v>
      </c>
      <c r="U240" s="20">
        <v>14</v>
      </c>
      <c r="V240" s="18" t="s">
        <v>13</v>
      </c>
      <c r="W240" s="21">
        <v>0</v>
      </c>
      <c r="X240" s="22" t="s">
        <v>2572</v>
      </c>
      <c r="Y240" s="106" t="s">
        <v>3111</v>
      </c>
      <c r="Z240" s="47">
        <v>230</v>
      </c>
    </row>
    <row r="241" spans="1:26" ht="18" customHeight="1">
      <c r="A241" s="44">
        <f>VLOOKUP(Z241,貼付け!A:C,2,0)</f>
        <v>13</v>
      </c>
      <c r="B241" s="10" t="s">
        <v>561</v>
      </c>
      <c r="C241" s="10" t="s">
        <v>995</v>
      </c>
      <c r="D241" s="10" t="s">
        <v>164</v>
      </c>
      <c r="E241" s="11" t="s">
        <v>996</v>
      </c>
      <c r="F241" s="11" t="s">
        <v>20</v>
      </c>
      <c r="G241" s="12" t="s">
        <v>12</v>
      </c>
      <c r="H241" s="114" t="s">
        <v>16</v>
      </c>
      <c r="I241" s="12" t="s">
        <v>997</v>
      </c>
      <c r="J241" s="14">
        <v>11</v>
      </c>
      <c r="K241" s="15" t="s">
        <v>13</v>
      </c>
      <c r="L241" s="16">
        <v>0</v>
      </c>
      <c r="M241" s="17" t="s">
        <v>14</v>
      </c>
      <c r="N241" s="17">
        <v>12</v>
      </c>
      <c r="O241" s="17" t="s">
        <v>13</v>
      </c>
      <c r="P241" s="18">
        <v>0</v>
      </c>
      <c r="Q241" s="19">
        <v>12</v>
      </c>
      <c r="R241" s="18" t="s">
        <v>13</v>
      </c>
      <c r="S241" s="18">
        <v>0</v>
      </c>
      <c r="T241" s="18" t="s">
        <v>14</v>
      </c>
      <c r="U241" s="20">
        <v>17</v>
      </c>
      <c r="V241" s="18" t="s">
        <v>13</v>
      </c>
      <c r="W241" s="21">
        <v>0</v>
      </c>
      <c r="X241" s="22"/>
      <c r="Y241" s="106" t="s">
        <v>2756</v>
      </c>
      <c r="Z241" s="47">
        <v>294</v>
      </c>
    </row>
    <row r="242" spans="1:26" ht="18" customHeight="1">
      <c r="A242" s="44">
        <f>VLOOKUP(Z242,貼付け!A:C,2,0)</f>
        <v>5</v>
      </c>
      <c r="B242" s="10" t="s">
        <v>461</v>
      </c>
      <c r="C242" s="10" t="s">
        <v>638</v>
      </c>
      <c r="D242" s="10" t="s">
        <v>639</v>
      </c>
      <c r="E242" s="11" t="s">
        <v>640</v>
      </c>
      <c r="F242" s="11" t="s">
        <v>39</v>
      </c>
      <c r="G242" s="12" t="s">
        <v>12</v>
      </c>
      <c r="H242" s="114" t="s">
        <v>16</v>
      </c>
      <c r="I242" s="12" t="s">
        <v>641</v>
      </c>
      <c r="J242" s="14">
        <v>8</v>
      </c>
      <c r="K242" s="15" t="s">
        <v>13</v>
      </c>
      <c r="L242" s="16">
        <v>30</v>
      </c>
      <c r="M242" s="17" t="s">
        <v>14</v>
      </c>
      <c r="N242" s="17">
        <v>11</v>
      </c>
      <c r="O242" s="17" t="s">
        <v>13</v>
      </c>
      <c r="P242" s="18">
        <v>30</v>
      </c>
      <c r="Q242" s="19">
        <v>13</v>
      </c>
      <c r="R242" s="18" t="s">
        <v>13</v>
      </c>
      <c r="S242" s="18">
        <v>30</v>
      </c>
      <c r="T242" s="18" t="s">
        <v>14</v>
      </c>
      <c r="U242" s="20">
        <v>15</v>
      </c>
      <c r="V242" s="18" t="s">
        <v>13</v>
      </c>
      <c r="W242" s="21">
        <v>30</v>
      </c>
      <c r="X242" s="22" t="s">
        <v>2434</v>
      </c>
      <c r="Y242" s="106" t="s">
        <v>2435</v>
      </c>
      <c r="Z242" s="47">
        <v>96</v>
      </c>
    </row>
    <row r="243" spans="1:26" ht="18" customHeight="1">
      <c r="A243" s="44">
        <f>VLOOKUP(Z243,貼付け!A:C,2,0)</f>
        <v>1267</v>
      </c>
      <c r="B243" s="10" t="s">
        <v>413</v>
      </c>
      <c r="C243" s="10" t="s">
        <v>414</v>
      </c>
      <c r="D243" s="10" t="s">
        <v>639</v>
      </c>
      <c r="E243" s="11" t="s">
        <v>2442</v>
      </c>
      <c r="F243" s="11" t="s">
        <v>20</v>
      </c>
      <c r="G243" s="12" t="s">
        <v>12</v>
      </c>
      <c r="H243" s="114" t="s">
        <v>16</v>
      </c>
      <c r="I243" s="12" t="s">
        <v>415</v>
      </c>
      <c r="J243" s="14">
        <v>9</v>
      </c>
      <c r="K243" s="15" t="s">
        <v>13</v>
      </c>
      <c r="L243" s="16">
        <v>0</v>
      </c>
      <c r="M243" s="17" t="s">
        <v>14</v>
      </c>
      <c r="N243" s="17">
        <v>12</v>
      </c>
      <c r="O243" s="17" t="s">
        <v>13</v>
      </c>
      <c r="P243" s="18">
        <v>0</v>
      </c>
      <c r="Q243" s="19"/>
      <c r="R243" s="18"/>
      <c r="S243" s="18"/>
      <c r="T243" s="18"/>
      <c r="U243" s="20"/>
      <c r="V243" s="18"/>
      <c r="W243" s="21"/>
      <c r="X243" s="22"/>
      <c r="Y243" s="106" t="s">
        <v>16</v>
      </c>
      <c r="Z243" s="47">
        <v>101</v>
      </c>
    </row>
    <row r="244" spans="1:26" ht="18" customHeight="1">
      <c r="A244" s="44">
        <f>VLOOKUP(Z244,貼付け!A:C,2,0)</f>
        <v>2768</v>
      </c>
      <c r="B244" s="10" t="s">
        <v>557</v>
      </c>
      <c r="C244" s="10" t="s">
        <v>990</v>
      </c>
      <c r="D244" s="10" t="s">
        <v>370</v>
      </c>
      <c r="E244" s="11" t="s">
        <v>1078</v>
      </c>
      <c r="F244" s="11" t="s">
        <v>29</v>
      </c>
      <c r="G244" s="12" t="s">
        <v>12</v>
      </c>
      <c r="H244" s="114" t="s">
        <v>16</v>
      </c>
      <c r="I244" s="12" t="s">
        <v>991</v>
      </c>
      <c r="J244" s="14">
        <v>9</v>
      </c>
      <c r="K244" s="15" t="s">
        <v>13</v>
      </c>
      <c r="L244" s="16">
        <v>0</v>
      </c>
      <c r="M244" s="17" t="s">
        <v>14</v>
      </c>
      <c r="N244" s="17">
        <v>12</v>
      </c>
      <c r="O244" s="17" t="s">
        <v>13</v>
      </c>
      <c r="P244" s="18">
        <v>0</v>
      </c>
      <c r="Q244" s="19">
        <v>13</v>
      </c>
      <c r="R244" s="18" t="s">
        <v>13</v>
      </c>
      <c r="S244" s="18">
        <v>0</v>
      </c>
      <c r="T244" s="18" t="s">
        <v>14</v>
      </c>
      <c r="U244" s="20">
        <v>16</v>
      </c>
      <c r="V244" s="18" t="s">
        <v>13</v>
      </c>
      <c r="W244" s="21">
        <v>0</v>
      </c>
      <c r="X244" s="22" t="s">
        <v>992</v>
      </c>
      <c r="Y244" s="106" t="s">
        <v>2598</v>
      </c>
      <c r="Z244" s="47">
        <v>252</v>
      </c>
    </row>
    <row r="245" spans="1:26" ht="18" customHeight="1">
      <c r="A245" s="44">
        <f>VLOOKUP(Z245,貼付け!A:C,2,0)</f>
        <v>1580</v>
      </c>
      <c r="B245" s="10" t="s">
        <v>2028</v>
      </c>
      <c r="C245" s="10" t="s">
        <v>369</v>
      </c>
      <c r="D245" s="10" t="s">
        <v>370</v>
      </c>
      <c r="E245" s="11" t="s">
        <v>3047</v>
      </c>
      <c r="F245" s="11" t="s">
        <v>192</v>
      </c>
      <c r="G245" s="12" t="s">
        <v>12</v>
      </c>
      <c r="H245" s="114" t="s">
        <v>16</v>
      </c>
      <c r="I245" s="12" t="s">
        <v>2030</v>
      </c>
      <c r="J245" s="14">
        <v>9</v>
      </c>
      <c r="K245" s="15" t="s">
        <v>13</v>
      </c>
      <c r="L245" s="16">
        <v>0</v>
      </c>
      <c r="M245" s="17" t="s">
        <v>14</v>
      </c>
      <c r="N245" s="17">
        <v>15</v>
      </c>
      <c r="O245" s="17" t="s">
        <v>13</v>
      </c>
      <c r="P245" s="18">
        <v>0</v>
      </c>
      <c r="Q245" s="19"/>
      <c r="R245" s="18"/>
      <c r="S245" s="18"/>
      <c r="T245" s="18"/>
      <c r="U245" s="20"/>
      <c r="V245" s="18"/>
      <c r="W245" s="21"/>
      <c r="X245" s="22"/>
      <c r="Y245" s="106" t="s">
        <v>3048</v>
      </c>
      <c r="Z245" s="47">
        <v>332</v>
      </c>
    </row>
    <row r="246" spans="1:26" ht="18" customHeight="1">
      <c r="A246" s="44">
        <f>VLOOKUP(Z246,貼付け!A:C,2,0)</f>
        <v>24</v>
      </c>
      <c r="B246" s="10" t="s">
        <v>2371</v>
      </c>
      <c r="C246" s="10" t="s">
        <v>49</v>
      </c>
      <c r="D246" s="10" t="s">
        <v>50</v>
      </c>
      <c r="E246" s="11" t="s">
        <v>51</v>
      </c>
      <c r="F246" s="11" t="s">
        <v>78</v>
      </c>
      <c r="G246" s="12" t="s">
        <v>12</v>
      </c>
      <c r="H246" s="114" t="s">
        <v>16</v>
      </c>
      <c r="I246" s="12" t="s">
        <v>53</v>
      </c>
      <c r="J246" s="14">
        <v>9</v>
      </c>
      <c r="K246" s="15" t="s">
        <v>13</v>
      </c>
      <c r="L246" s="16">
        <v>0</v>
      </c>
      <c r="M246" s="17" t="s">
        <v>14</v>
      </c>
      <c r="N246" s="17">
        <v>11</v>
      </c>
      <c r="O246" s="17" t="s">
        <v>13</v>
      </c>
      <c r="P246" s="18">
        <v>0</v>
      </c>
      <c r="Q246" s="19"/>
      <c r="R246" s="18"/>
      <c r="S246" s="18"/>
      <c r="T246" s="18"/>
      <c r="U246" s="20"/>
      <c r="V246" s="18"/>
      <c r="W246" s="21"/>
      <c r="X246" s="22" t="s">
        <v>2372</v>
      </c>
      <c r="Y246" s="106" t="s">
        <v>2373</v>
      </c>
      <c r="Z246" s="47">
        <v>32</v>
      </c>
    </row>
    <row r="247" spans="1:26" ht="18" customHeight="1">
      <c r="A247" s="44">
        <f>VLOOKUP(Z247,貼付け!A:C,2,0)</f>
        <v>538</v>
      </c>
      <c r="B247" s="10" t="s">
        <v>93</v>
      </c>
      <c r="C247" s="10" t="s">
        <v>94</v>
      </c>
      <c r="D247" s="10" t="s">
        <v>50</v>
      </c>
      <c r="E247" s="11" t="s">
        <v>1079</v>
      </c>
      <c r="F247" s="11" t="s">
        <v>20</v>
      </c>
      <c r="G247" s="12" t="s">
        <v>15</v>
      </c>
      <c r="H247" s="114" t="s">
        <v>17</v>
      </c>
      <c r="I247" s="12" t="s">
        <v>95</v>
      </c>
      <c r="J247" s="14"/>
      <c r="K247" s="15"/>
      <c r="L247" s="16"/>
      <c r="M247" s="17"/>
      <c r="N247" s="17"/>
      <c r="O247" s="17"/>
      <c r="P247" s="18"/>
      <c r="Q247" s="19">
        <v>13</v>
      </c>
      <c r="R247" s="18" t="s">
        <v>13</v>
      </c>
      <c r="S247" s="18">
        <v>0</v>
      </c>
      <c r="T247" s="18" t="s">
        <v>14</v>
      </c>
      <c r="U247" s="20">
        <v>14</v>
      </c>
      <c r="V247" s="18" t="s">
        <v>13</v>
      </c>
      <c r="W247" s="21">
        <v>0</v>
      </c>
      <c r="X247" s="22" t="s">
        <v>699</v>
      </c>
      <c r="Y247" s="106" t="s">
        <v>2292</v>
      </c>
      <c r="Z247" s="47">
        <v>33</v>
      </c>
    </row>
    <row r="248" spans="1:26" ht="18" customHeight="1">
      <c r="A248" s="44">
        <f>VLOOKUP(Z248,貼付け!A:C,2,0)</f>
        <v>2372</v>
      </c>
      <c r="B248" s="10" t="s">
        <v>463</v>
      </c>
      <c r="C248" s="10" t="s">
        <v>837</v>
      </c>
      <c r="D248" s="10" t="s">
        <v>149</v>
      </c>
      <c r="E248" s="11" t="s">
        <v>3049</v>
      </c>
      <c r="F248" s="11" t="s">
        <v>52</v>
      </c>
      <c r="G248" s="12" t="s">
        <v>15</v>
      </c>
      <c r="H248" s="114" t="s">
        <v>17</v>
      </c>
      <c r="I248" s="12" t="s">
        <v>838</v>
      </c>
      <c r="J248" s="14"/>
      <c r="K248" s="15"/>
      <c r="L248" s="16"/>
      <c r="M248" s="17"/>
      <c r="N248" s="17"/>
      <c r="O248" s="17"/>
      <c r="P248" s="18"/>
      <c r="Q248" s="19">
        <v>13</v>
      </c>
      <c r="R248" s="18" t="s">
        <v>13</v>
      </c>
      <c r="S248" s="18">
        <v>30</v>
      </c>
      <c r="T248" s="18" t="s">
        <v>14</v>
      </c>
      <c r="U248" s="20">
        <v>14</v>
      </c>
      <c r="V248" s="18" t="s">
        <v>13</v>
      </c>
      <c r="W248" s="21">
        <v>30</v>
      </c>
      <c r="X248" s="22" t="s">
        <v>3050</v>
      </c>
      <c r="Y248" s="106" t="s">
        <v>3051</v>
      </c>
      <c r="Z248" s="47">
        <v>65</v>
      </c>
    </row>
    <row r="249" spans="1:26" ht="18" customHeight="1">
      <c r="A249" s="44">
        <f>VLOOKUP(Z249,貼付け!A:C,2,0)</f>
        <v>2378</v>
      </c>
      <c r="B249" s="10" t="s">
        <v>468</v>
      </c>
      <c r="C249" s="10" t="s">
        <v>839</v>
      </c>
      <c r="D249" s="10" t="s">
        <v>149</v>
      </c>
      <c r="E249" s="11" t="s">
        <v>3052</v>
      </c>
      <c r="F249" s="11" t="s">
        <v>29</v>
      </c>
      <c r="G249" s="12" t="s">
        <v>15</v>
      </c>
      <c r="H249" s="114" t="s">
        <v>17</v>
      </c>
      <c r="I249" s="12" t="s">
        <v>1118</v>
      </c>
      <c r="J249" s="14"/>
      <c r="K249" s="15"/>
      <c r="L249" s="16"/>
      <c r="M249" s="17"/>
      <c r="N249" s="17"/>
      <c r="O249" s="17"/>
      <c r="P249" s="18"/>
      <c r="Q249" s="19">
        <v>13</v>
      </c>
      <c r="R249" s="18" t="s">
        <v>13</v>
      </c>
      <c r="S249" s="18">
        <v>30</v>
      </c>
      <c r="T249" s="18" t="s">
        <v>14</v>
      </c>
      <c r="U249" s="20">
        <v>14</v>
      </c>
      <c r="V249" s="18" t="s">
        <v>13</v>
      </c>
      <c r="W249" s="21">
        <v>30</v>
      </c>
      <c r="X249" s="22" t="s">
        <v>3050</v>
      </c>
      <c r="Y249" s="106" t="s">
        <v>3051</v>
      </c>
      <c r="Z249" s="47">
        <v>66</v>
      </c>
    </row>
    <row r="250" spans="1:26" ht="18" customHeight="1">
      <c r="A250" s="44">
        <f>VLOOKUP(Z250,貼付け!A:C,2,0)</f>
        <v>982</v>
      </c>
      <c r="B250" s="10" t="s">
        <v>147</v>
      </c>
      <c r="C250" s="10" t="s">
        <v>148</v>
      </c>
      <c r="D250" s="10" t="s">
        <v>149</v>
      </c>
      <c r="E250" s="11" t="s">
        <v>150</v>
      </c>
      <c r="F250" s="11" t="s">
        <v>52</v>
      </c>
      <c r="G250" s="12" t="s">
        <v>1084</v>
      </c>
      <c r="H250" s="115" t="s">
        <v>1120</v>
      </c>
      <c r="I250" s="12" t="s">
        <v>151</v>
      </c>
      <c r="J250" s="14">
        <v>9</v>
      </c>
      <c r="K250" s="15" t="s">
        <v>13</v>
      </c>
      <c r="L250" s="16">
        <v>30</v>
      </c>
      <c r="M250" s="17" t="s">
        <v>14</v>
      </c>
      <c r="N250" s="17">
        <v>13</v>
      </c>
      <c r="O250" s="17" t="s">
        <v>13</v>
      </c>
      <c r="P250" s="18">
        <v>30</v>
      </c>
      <c r="Q250" s="19">
        <v>14</v>
      </c>
      <c r="R250" s="18" t="s">
        <v>13</v>
      </c>
      <c r="S250" s="18">
        <v>0</v>
      </c>
      <c r="T250" s="18" t="s">
        <v>14</v>
      </c>
      <c r="U250" s="20">
        <v>16</v>
      </c>
      <c r="V250" s="18" t="s">
        <v>13</v>
      </c>
      <c r="W250" s="21">
        <v>30</v>
      </c>
      <c r="X250" s="22" t="s">
        <v>2973</v>
      </c>
      <c r="Y250" s="106" t="s">
        <v>2699</v>
      </c>
      <c r="Z250" s="47">
        <v>107</v>
      </c>
    </row>
    <row r="251" spans="1:26" ht="18" customHeight="1">
      <c r="A251" s="44">
        <f>VLOOKUP(Z251,貼付け!A:C,2,0)</f>
        <v>1954</v>
      </c>
      <c r="B251" s="10" t="s">
        <v>478</v>
      </c>
      <c r="C251" s="10" t="s">
        <v>840</v>
      </c>
      <c r="D251" s="10" t="s">
        <v>149</v>
      </c>
      <c r="E251" s="11" t="s">
        <v>841</v>
      </c>
      <c r="F251" s="11" t="s">
        <v>20</v>
      </c>
      <c r="G251" s="12" t="s">
        <v>15</v>
      </c>
      <c r="H251" s="114" t="s">
        <v>17</v>
      </c>
      <c r="I251" s="12" t="s">
        <v>842</v>
      </c>
      <c r="J251" s="14">
        <v>10</v>
      </c>
      <c r="K251" s="15" t="s">
        <v>13</v>
      </c>
      <c r="L251" s="16">
        <v>0</v>
      </c>
      <c r="M251" s="17" t="s">
        <v>14</v>
      </c>
      <c r="N251" s="17">
        <v>12</v>
      </c>
      <c r="O251" s="17" t="s">
        <v>13</v>
      </c>
      <c r="P251" s="18">
        <v>0</v>
      </c>
      <c r="Q251" s="19">
        <v>12</v>
      </c>
      <c r="R251" s="18" t="s">
        <v>13</v>
      </c>
      <c r="S251" s="18">
        <v>0</v>
      </c>
      <c r="T251" s="18" t="s">
        <v>14</v>
      </c>
      <c r="U251" s="20">
        <v>17</v>
      </c>
      <c r="V251" s="18" t="s">
        <v>13</v>
      </c>
      <c r="W251" s="21">
        <v>0</v>
      </c>
      <c r="X251" s="22"/>
      <c r="Y251" s="106" t="s">
        <v>16</v>
      </c>
      <c r="Z251" s="47">
        <v>124</v>
      </c>
    </row>
    <row r="252" spans="1:26" ht="18" customHeight="1">
      <c r="A252" s="44">
        <f>VLOOKUP(Z252,貼付け!A:C,2,0)</f>
        <v>2095</v>
      </c>
      <c r="B252" s="10" t="s">
        <v>558</v>
      </c>
      <c r="C252" s="10" t="s">
        <v>1007</v>
      </c>
      <c r="D252" s="10" t="s">
        <v>149</v>
      </c>
      <c r="E252" s="11" t="s">
        <v>3053</v>
      </c>
      <c r="F252" s="11" t="s">
        <v>39</v>
      </c>
      <c r="G252" s="12" t="s">
        <v>15</v>
      </c>
      <c r="H252" s="115" t="s">
        <v>17</v>
      </c>
      <c r="I252" s="12" t="s">
        <v>1008</v>
      </c>
      <c r="J252" s="14">
        <v>9</v>
      </c>
      <c r="K252" s="15" t="s">
        <v>13</v>
      </c>
      <c r="L252" s="16">
        <v>0</v>
      </c>
      <c r="M252" s="17" t="s">
        <v>14</v>
      </c>
      <c r="N252" s="17">
        <v>12</v>
      </c>
      <c r="O252" s="17" t="s">
        <v>13</v>
      </c>
      <c r="P252" s="18">
        <v>0</v>
      </c>
      <c r="Q252" s="19">
        <v>13</v>
      </c>
      <c r="R252" s="18" t="s">
        <v>13</v>
      </c>
      <c r="S252" s="18">
        <v>0</v>
      </c>
      <c r="T252" s="18" t="s">
        <v>14</v>
      </c>
      <c r="U252" s="20">
        <v>17</v>
      </c>
      <c r="V252" s="18" t="s">
        <v>13</v>
      </c>
      <c r="W252" s="21">
        <v>0</v>
      </c>
      <c r="X252" s="22"/>
      <c r="Y252" s="106" t="s">
        <v>3054</v>
      </c>
      <c r="Z252" s="47">
        <v>169</v>
      </c>
    </row>
    <row r="253" spans="1:26" ht="18" customHeight="1">
      <c r="A253" s="44">
        <f>VLOOKUP(Z253,貼付け!A:C,2,0)</f>
        <v>849</v>
      </c>
      <c r="B253" s="10" t="s">
        <v>504</v>
      </c>
      <c r="C253" s="10" t="s">
        <v>777</v>
      </c>
      <c r="D253" s="10" t="s">
        <v>149</v>
      </c>
      <c r="E253" s="11" t="s">
        <v>778</v>
      </c>
      <c r="F253" s="11" t="s">
        <v>20</v>
      </c>
      <c r="G253" s="12" t="s">
        <v>12</v>
      </c>
      <c r="H253" s="114" t="s">
        <v>16</v>
      </c>
      <c r="I253" s="12" t="s">
        <v>779</v>
      </c>
      <c r="J253" s="14">
        <v>8</v>
      </c>
      <c r="K253" s="15" t="s">
        <v>13</v>
      </c>
      <c r="L253" s="16">
        <v>0</v>
      </c>
      <c r="M253" s="17" t="s">
        <v>14</v>
      </c>
      <c r="N253" s="17">
        <v>10</v>
      </c>
      <c r="O253" s="17" t="s">
        <v>13</v>
      </c>
      <c r="P253" s="18">
        <v>30</v>
      </c>
      <c r="Q253" s="19"/>
      <c r="R253" s="18"/>
      <c r="S253" s="18"/>
      <c r="T253" s="18"/>
      <c r="U253" s="20"/>
      <c r="V253" s="18"/>
      <c r="W253" s="21"/>
      <c r="X253" s="22"/>
      <c r="Y253" s="106" t="s">
        <v>16</v>
      </c>
      <c r="Z253" s="47">
        <v>213</v>
      </c>
    </row>
    <row r="254" spans="1:26" ht="18" customHeight="1">
      <c r="A254" s="44">
        <f>VLOOKUP(Z254,貼付け!A:C,2,0)</f>
        <v>1087</v>
      </c>
      <c r="B254" s="10" t="s">
        <v>2586</v>
      </c>
      <c r="C254" s="10" t="s">
        <v>843</v>
      </c>
      <c r="D254" s="10" t="s">
        <v>149</v>
      </c>
      <c r="E254" s="11" t="s">
        <v>844</v>
      </c>
      <c r="F254" s="11" t="s">
        <v>20</v>
      </c>
      <c r="G254" s="12" t="s">
        <v>12</v>
      </c>
      <c r="H254" s="114" t="s">
        <v>16</v>
      </c>
      <c r="I254" s="12" t="s">
        <v>845</v>
      </c>
      <c r="J254" s="14">
        <v>8</v>
      </c>
      <c r="K254" s="15" t="s">
        <v>13</v>
      </c>
      <c r="L254" s="16">
        <v>0</v>
      </c>
      <c r="M254" s="17" t="s">
        <v>14</v>
      </c>
      <c r="N254" s="17">
        <v>12</v>
      </c>
      <c r="O254" s="17" t="s">
        <v>13</v>
      </c>
      <c r="P254" s="18">
        <v>0</v>
      </c>
      <c r="Q254" s="19"/>
      <c r="R254" s="18"/>
      <c r="S254" s="18"/>
      <c r="T254" s="18"/>
      <c r="U254" s="20"/>
      <c r="V254" s="18"/>
      <c r="W254" s="21"/>
      <c r="X254" s="22" t="s">
        <v>2587</v>
      </c>
      <c r="Y254" s="106" t="s">
        <v>2681</v>
      </c>
      <c r="Z254" s="47">
        <v>247</v>
      </c>
    </row>
    <row r="255" spans="1:26" ht="18" customHeight="1">
      <c r="A255" s="44">
        <f>VLOOKUP(Z255,貼付け!A:C,2,0)</f>
        <v>97</v>
      </c>
      <c r="B255" s="10" t="s">
        <v>487</v>
      </c>
      <c r="C255" s="10" t="s">
        <v>700</v>
      </c>
      <c r="D255" s="10" t="s">
        <v>149</v>
      </c>
      <c r="E255" s="11" t="s">
        <v>701</v>
      </c>
      <c r="F255" s="11" t="s">
        <v>52</v>
      </c>
      <c r="G255" s="12" t="s">
        <v>1084</v>
      </c>
      <c r="H255" s="115" t="s">
        <v>1120</v>
      </c>
      <c r="I255" s="12" t="s">
        <v>702</v>
      </c>
      <c r="J255" s="14">
        <v>9</v>
      </c>
      <c r="K255" s="15" t="s">
        <v>13</v>
      </c>
      <c r="L255" s="16">
        <v>0</v>
      </c>
      <c r="M255" s="17" t="s">
        <v>14</v>
      </c>
      <c r="N255" s="17">
        <v>12</v>
      </c>
      <c r="O255" s="17" t="s">
        <v>13</v>
      </c>
      <c r="P255" s="18">
        <v>30</v>
      </c>
      <c r="Q255" s="19">
        <v>14</v>
      </c>
      <c r="R255" s="18" t="s">
        <v>13</v>
      </c>
      <c r="S255" s="18">
        <v>0</v>
      </c>
      <c r="T255" s="18" t="s">
        <v>14</v>
      </c>
      <c r="U255" s="20">
        <v>17</v>
      </c>
      <c r="V255" s="18" t="s">
        <v>13</v>
      </c>
      <c r="W255" s="21">
        <v>0</v>
      </c>
      <c r="X255" s="22" t="s">
        <v>2601</v>
      </c>
      <c r="Y255" s="106" t="s">
        <v>16</v>
      </c>
      <c r="Z255" s="47">
        <v>256</v>
      </c>
    </row>
    <row r="256" spans="1:26" ht="18" customHeight="1">
      <c r="A256" s="44">
        <f>VLOOKUP(Z256,貼付け!A:C,2,0)</f>
        <v>1441</v>
      </c>
      <c r="B256" s="10" t="s">
        <v>550</v>
      </c>
      <c r="C256" s="10" t="s">
        <v>848</v>
      </c>
      <c r="D256" s="10" t="s">
        <v>156</v>
      </c>
      <c r="E256" s="11" t="s">
        <v>934</v>
      </c>
      <c r="F256" s="11" t="s">
        <v>20</v>
      </c>
      <c r="G256" s="12" t="s">
        <v>12</v>
      </c>
      <c r="H256" s="114" t="s">
        <v>16</v>
      </c>
      <c r="I256" s="12" t="s">
        <v>2244</v>
      </c>
      <c r="J256" s="14">
        <v>9</v>
      </c>
      <c r="K256" s="15" t="s">
        <v>13</v>
      </c>
      <c r="L256" s="16">
        <v>0</v>
      </c>
      <c r="M256" s="17" t="s">
        <v>14</v>
      </c>
      <c r="N256" s="17">
        <v>12</v>
      </c>
      <c r="O256" s="17" t="s">
        <v>13</v>
      </c>
      <c r="P256" s="18">
        <v>0</v>
      </c>
      <c r="Q256" s="19"/>
      <c r="R256" s="18"/>
      <c r="S256" s="18"/>
      <c r="T256" s="18"/>
      <c r="U256" s="20"/>
      <c r="V256" s="18"/>
      <c r="W256" s="21"/>
      <c r="X256" s="22" t="s">
        <v>2220</v>
      </c>
      <c r="Y256" s="106" t="s">
        <v>1920</v>
      </c>
      <c r="Z256" s="47">
        <v>44</v>
      </c>
    </row>
    <row r="257" spans="1:26" ht="18" customHeight="1">
      <c r="A257" s="44">
        <f>VLOOKUP(Z257,貼付け!A:C,2,0)</f>
        <v>42</v>
      </c>
      <c r="B257" s="10" t="s">
        <v>2247</v>
      </c>
      <c r="C257" s="10" t="s">
        <v>233</v>
      </c>
      <c r="D257" s="10" t="s">
        <v>156</v>
      </c>
      <c r="E257" s="11" t="s">
        <v>984</v>
      </c>
      <c r="F257" s="11" t="s">
        <v>20</v>
      </c>
      <c r="G257" s="12" t="s">
        <v>12</v>
      </c>
      <c r="H257" s="114" t="s">
        <v>16</v>
      </c>
      <c r="I257" s="12" t="s">
        <v>234</v>
      </c>
      <c r="J257" s="14">
        <v>9</v>
      </c>
      <c r="K257" s="15" t="s">
        <v>13</v>
      </c>
      <c r="L257" s="16">
        <v>0</v>
      </c>
      <c r="M257" s="17" t="s">
        <v>14</v>
      </c>
      <c r="N257" s="17">
        <v>12</v>
      </c>
      <c r="O257" s="17" t="s">
        <v>13</v>
      </c>
      <c r="P257" s="18">
        <v>0</v>
      </c>
      <c r="Q257" s="19">
        <v>13</v>
      </c>
      <c r="R257" s="18" t="s">
        <v>13</v>
      </c>
      <c r="S257" s="18">
        <v>0</v>
      </c>
      <c r="T257" s="18" t="s">
        <v>14</v>
      </c>
      <c r="U257" s="20">
        <v>17</v>
      </c>
      <c r="V257" s="18" t="s">
        <v>13</v>
      </c>
      <c r="W257" s="21">
        <v>0</v>
      </c>
      <c r="X257" s="22" t="s">
        <v>2461</v>
      </c>
      <c r="Y257" s="106" t="s">
        <v>2462</v>
      </c>
      <c r="Z257" s="47">
        <v>121</v>
      </c>
    </row>
    <row r="258" spans="1:26" ht="18" customHeight="1">
      <c r="A258" s="44">
        <f>VLOOKUP(Z258,貼付け!A:C,2,0)</f>
        <v>41</v>
      </c>
      <c r="B258" s="10" t="s">
        <v>317</v>
      </c>
      <c r="C258" s="10" t="s">
        <v>318</v>
      </c>
      <c r="D258" s="10" t="s">
        <v>156</v>
      </c>
      <c r="E258" s="11" t="s">
        <v>319</v>
      </c>
      <c r="F258" s="11" t="s">
        <v>29</v>
      </c>
      <c r="G258" s="12" t="s">
        <v>12</v>
      </c>
      <c r="H258" s="114" t="s">
        <v>16</v>
      </c>
      <c r="I258" s="12" t="s">
        <v>646</v>
      </c>
      <c r="J258" s="14">
        <v>9</v>
      </c>
      <c r="K258" s="15" t="s">
        <v>13</v>
      </c>
      <c r="L258" s="16">
        <v>0</v>
      </c>
      <c r="M258" s="17" t="s">
        <v>14</v>
      </c>
      <c r="N258" s="17">
        <v>12</v>
      </c>
      <c r="O258" s="17" t="s">
        <v>13</v>
      </c>
      <c r="P258" s="18">
        <v>0</v>
      </c>
      <c r="Q258" s="19">
        <v>13</v>
      </c>
      <c r="R258" s="18" t="s">
        <v>13</v>
      </c>
      <c r="S258" s="18">
        <v>0</v>
      </c>
      <c r="T258" s="18" t="s">
        <v>14</v>
      </c>
      <c r="U258" s="20">
        <v>16</v>
      </c>
      <c r="V258" s="18" t="s">
        <v>13</v>
      </c>
      <c r="W258" s="21">
        <v>0</v>
      </c>
      <c r="X258" s="22" t="s">
        <v>2583</v>
      </c>
      <c r="Y258" s="106" t="s">
        <v>2584</v>
      </c>
      <c r="Z258" s="47">
        <v>243</v>
      </c>
    </row>
    <row r="259" spans="1:26" ht="18" customHeight="1">
      <c r="A259" s="44">
        <f>VLOOKUP(Z259,貼付け!A:C,2,0)</f>
        <v>2417</v>
      </c>
      <c r="B259" s="10" t="s">
        <v>510</v>
      </c>
      <c r="C259" s="10" t="s">
        <v>848</v>
      </c>
      <c r="D259" s="10" t="s">
        <v>156</v>
      </c>
      <c r="E259" s="11" t="s">
        <v>849</v>
      </c>
      <c r="F259" s="11" t="s">
        <v>20</v>
      </c>
      <c r="G259" s="12" t="s">
        <v>15</v>
      </c>
      <c r="H259" s="114" t="s">
        <v>17</v>
      </c>
      <c r="I259" s="12" t="s">
        <v>850</v>
      </c>
      <c r="J259" s="14">
        <v>9</v>
      </c>
      <c r="K259" s="15" t="s">
        <v>13</v>
      </c>
      <c r="L259" s="16">
        <v>0</v>
      </c>
      <c r="M259" s="17" t="s">
        <v>14</v>
      </c>
      <c r="N259" s="17">
        <v>12</v>
      </c>
      <c r="O259" s="17" t="s">
        <v>13</v>
      </c>
      <c r="P259" s="18">
        <v>0</v>
      </c>
      <c r="Q259" s="19">
        <v>13</v>
      </c>
      <c r="R259" s="18" t="s">
        <v>13</v>
      </c>
      <c r="S259" s="18">
        <v>0</v>
      </c>
      <c r="T259" s="18" t="s">
        <v>14</v>
      </c>
      <c r="U259" s="20">
        <v>18</v>
      </c>
      <c r="V259" s="18" t="s">
        <v>13</v>
      </c>
      <c r="W259" s="21">
        <v>0</v>
      </c>
      <c r="X259" s="22"/>
      <c r="Y259" s="106" t="s">
        <v>3055</v>
      </c>
      <c r="Z259" s="47">
        <v>330</v>
      </c>
    </row>
    <row r="260" spans="1:26" ht="18" customHeight="1">
      <c r="A260" s="44">
        <f>VLOOKUP(Z260,貼付け!A:C,2,0)</f>
        <v>32</v>
      </c>
      <c r="B260" s="10" t="s">
        <v>2117</v>
      </c>
      <c r="C260" s="10" t="s">
        <v>2114</v>
      </c>
      <c r="D260" s="10" t="s">
        <v>647</v>
      </c>
      <c r="E260" s="11" t="s">
        <v>2116</v>
      </c>
      <c r="F260" s="11" t="s">
        <v>20</v>
      </c>
      <c r="G260" s="12" t="s">
        <v>12</v>
      </c>
      <c r="H260" s="114" t="s">
        <v>16</v>
      </c>
      <c r="I260" s="12" t="s">
        <v>2120</v>
      </c>
      <c r="J260" s="14">
        <v>8</v>
      </c>
      <c r="K260" s="15" t="s">
        <v>13</v>
      </c>
      <c r="L260" s="16">
        <v>30</v>
      </c>
      <c r="M260" s="17" t="s">
        <v>14</v>
      </c>
      <c r="N260" s="17">
        <v>12</v>
      </c>
      <c r="O260" s="17" t="s">
        <v>13</v>
      </c>
      <c r="P260" s="18">
        <v>0</v>
      </c>
      <c r="Q260" s="19"/>
      <c r="R260" s="18"/>
      <c r="S260" s="18"/>
      <c r="T260" s="18"/>
      <c r="U260" s="20"/>
      <c r="V260" s="18"/>
      <c r="W260" s="21"/>
      <c r="X260" s="22"/>
      <c r="Y260" s="106" t="s">
        <v>16</v>
      </c>
      <c r="Z260" s="47">
        <v>319</v>
      </c>
    </row>
    <row r="261" spans="1:26" ht="18" customHeight="1">
      <c r="A261" s="44">
        <f>VLOOKUP(Z261,貼付け!A:C,2,0)</f>
        <v>220</v>
      </c>
      <c r="B261" s="10" t="s">
        <v>530</v>
      </c>
      <c r="C261" s="10" t="s">
        <v>975</v>
      </c>
      <c r="D261" s="10" t="s">
        <v>647</v>
      </c>
      <c r="E261" s="11" t="s">
        <v>887</v>
      </c>
      <c r="F261" s="11" t="s">
        <v>20</v>
      </c>
      <c r="G261" s="12" t="s">
        <v>12</v>
      </c>
      <c r="H261" s="114" t="s">
        <v>16</v>
      </c>
      <c r="I261" s="12" t="s">
        <v>888</v>
      </c>
      <c r="J261" s="14">
        <v>8</v>
      </c>
      <c r="K261" s="15" t="s">
        <v>13</v>
      </c>
      <c r="L261" s="16">
        <v>45</v>
      </c>
      <c r="M261" s="17" t="s">
        <v>14</v>
      </c>
      <c r="N261" s="17">
        <v>12</v>
      </c>
      <c r="O261" s="17" t="s">
        <v>13</v>
      </c>
      <c r="P261" s="18">
        <v>45</v>
      </c>
      <c r="Q261" s="19"/>
      <c r="R261" s="18"/>
      <c r="S261" s="18"/>
      <c r="T261" s="18"/>
      <c r="U261" s="20"/>
      <c r="V261" s="18"/>
      <c r="W261" s="21"/>
      <c r="X261" s="22" t="s">
        <v>3057</v>
      </c>
      <c r="Y261" s="106" t="s">
        <v>16</v>
      </c>
      <c r="Z261" s="47">
        <v>337</v>
      </c>
    </row>
    <row r="262" spans="1:26" ht="18" customHeight="1">
      <c r="A262" s="44">
        <f>VLOOKUP(Z262,貼付け!A:C,2,0)</f>
        <v>1185</v>
      </c>
      <c r="B262" s="10" t="s">
        <v>2559</v>
      </c>
      <c r="C262" s="10" t="s">
        <v>704</v>
      </c>
      <c r="D262" s="10" t="s">
        <v>705</v>
      </c>
      <c r="E262" s="11" t="s">
        <v>706</v>
      </c>
      <c r="F262" s="11" t="s">
        <v>20</v>
      </c>
      <c r="G262" s="12" t="s">
        <v>15</v>
      </c>
      <c r="H262" s="114" t="s">
        <v>17</v>
      </c>
      <c r="I262" s="12" t="s">
        <v>707</v>
      </c>
      <c r="J262" s="14">
        <v>11</v>
      </c>
      <c r="K262" s="15" t="s">
        <v>13</v>
      </c>
      <c r="L262" s="16">
        <v>0</v>
      </c>
      <c r="M262" s="17" t="s">
        <v>14</v>
      </c>
      <c r="N262" s="17">
        <v>12</v>
      </c>
      <c r="O262" s="17" t="s">
        <v>13</v>
      </c>
      <c r="P262" s="18">
        <v>0</v>
      </c>
      <c r="Q262" s="19">
        <v>15</v>
      </c>
      <c r="R262" s="18" t="s">
        <v>13</v>
      </c>
      <c r="S262" s="18">
        <v>0</v>
      </c>
      <c r="T262" s="18" t="s">
        <v>14</v>
      </c>
      <c r="U262" s="20">
        <v>16</v>
      </c>
      <c r="V262" s="18" t="s">
        <v>13</v>
      </c>
      <c r="W262" s="21">
        <v>0</v>
      </c>
      <c r="X262" s="22" t="s">
        <v>708</v>
      </c>
      <c r="Y262" s="106" t="s">
        <v>2674</v>
      </c>
      <c r="Z262" s="47">
        <v>220</v>
      </c>
    </row>
    <row r="263" spans="1:26" ht="18" customHeight="1">
      <c r="A263" s="44">
        <f>VLOOKUP(Z263,貼付け!A:C,2,0)</f>
        <v>40</v>
      </c>
      <c r="B263" s="10" t="s">
        <v>283</v>
      </c>
      <c r="C263" s="10" t="s">
        <v>284</v>
      </c>
      <c r="D263" s="10" t="s">
        <v>285</v>
      </c>
      <c r="E263" s="11" t="s">
        <v>2398</v>
      </c>
      <c r="F263" s="11" t="s">
        <v>169</v>
      </c>
      <c r="G263" s="12" t="s">
        <v>12</v>
      </c>
      <c r="H263" s="114" t="s">
        <v>16</v>
      </c>
      <c r="I263" s="12" t="s">
        <v>286</v>
      </c>
      <c r="J263" s="14">
        <v>9</v>
      </c>
      <c r="K263" s="15" t="s">
        <v>13</v>
      </c>
      <c r="L263" s="16">
        <v>0</v>
      </c>
      <c r="M263" s="17" t="s">
        <v>14</v>
      </c>
      <c r="N263" s="17">
        <v>13</v>
      </c>
      <c r="O263" s="17" t="s">
        <v>13</v>
      </c>
      <c r="P263" s="18">
        <v>0</v>
      </c>
      <c r="Q263" s="19"/>
      <c r="R263" s="18"/>
      <c r="S263" s="18"/>
      <c r="T263" s="18"/>
      <c r="U263" s="20"/>
      <c r="V263" s="18"/>
      <c r="W263" s="21"/>
      <c r="X263" s="22" t="s">
        <v>648</v>
      </c>
      <c r="Y263" s="106" t="s">
        <v>2697</v>
      </c>
      <c r="Z263" s="47">
        <v>67</v>
      </c>
    </row>
    <row r="264" spans="1:26" ht="18" customHeight="1">
      <c r="A264" s="44">
        <f>VLOOKUP(Z264,貼付け!A:C,2,0)</f>
        <v>264</v>
      </c>
      <c r="B264" s="10" t="s">
        <v>2180</v>
      </c>
      <c r="C264" s="10" t="s">
        <v>976</v>
      </c>
      <c r="D264" s="10" t="s">
        <v>977</v>
      </c>
      <c r="E264" s="11" t="s">
        <v>2181</v>
      </c>
      <c r="F264" s="11" t="s">
        <v>20</v>
      </c>
      <c r="G264" s="12" t="s">
        <v>12</v>
      </c>
      <c r="H264" s="114" t="s">
        <v>16</v>
      </c>
      <c r="I264" s="12" t="s">
        <v>2242</v>
      </c>
      <c r="J264" s="14">
        <v>9</v>
      </c>
      <c r="K264" s="15" t="s">
        <v>13</v>
      </c>
      <c r="L264" s="16">
        <v>0</v>
      </c>
      <c r="M264" s="17" t="s">
        <v>14</v>
      </c>
      <c r="N264" s="17">
        <v>15</v>
      </c>
      <c r="O264" s="17" t="s">
        <v>13</v>
      </c>
      <c r="P264" s="18">
        <v>0</v>
      </c>
      <c r="Q264" s="19"/>
      <c r="R264" s="18"/>
      <c r="S264" s="18"/>
      <c r="T264" s="18"/>
      <c r="U264" s="20"/>
      <c r="V264" s="18"/>
      <c r="W264" s="21"/>
      <c r="X264" s="24" t="s">
        <v>2784</v>
      </c>
      <c r="Y264" s="106" t="s">
        <v>16</v>
      </c>
      <c r="Z264" s="47">
        <v>324</v>
      </c>
    </row>
  </sheetData>
  <autoFilter ref="A13:Z13">
    <filterColumn colId="6" showButton="0"/>
    <filterColumn colId="9"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19" showButton="0"/>
    <filterColumn colId="20" showButton="0"/>
    <filterColumn colId="21" showButton="0"/>
  </autoFilter>
  <mergeCells count="14">
    <mergeCell ref="Z12:Z13"/>
    <mergeCell ref="J13:P13"/>
    <mergeCell ref="Q13:W13"/>
    <mergeCell ref="B7:D7"/>
    <mergeCell ref="B12:B13"/>
    <mergeCell ref="C12:C13"/>
    <mergeCell ref="D12:D13"/>
    <mergeCell ref="E12:E13"/>
    <mergeCell ref="F12:F13"/>
    <mergeCell ref="G12:H13"/>
    <mergeCell ref="I12:I13"/>
    <mergeCell ref="J12:W12"/>
    <mergeCell ref="X12:X13"/>
    <mergeCell ref="Y12:Y13"/>
  </mergeCells>
  <phoneticPr fontId="2"/>
  <conditionalFormatting sqref="B14:Z264">
    <cfRule type="expression" dxfId="12" priority="1">
      <formula>$G14="A"</formula>
    </cfRule>
    <cfRule type="expression" dxfId="11" priority="3">
      <formula>$G14="B"</formula>
    </cfRule>
  </conditionalFormatting>
  <conditionalFormatting sqref="G14:Z264">
    <cfRule type="expression" dxfId="10" priority="2">
      <formula>$G14="準A"</formula>
    </cfRule>
  </conditionalFormatting>
  <hyperlinks>
    <hyperlink ref="X14" r:id="rId1" display="https://www.eonet.ne.jp/~akiclinic/"/>
    <hyperlink ref="X16" r:id="rId2" display="https://kosumosukaigr.jp/"/>
    <hyperlink ref="X17" r:id="rId3"/>
    <hyperlink ref="X18" r:id="rId4" display="http://yutakaclinic.jp/"/>
    <hyperlink ref="X19" r:id="rId5" display="https://clinic-sakura.com/"/>
    <hyperlink ref="X20" r:id="rId6" display="https://www.ent-hasegawa.com/"/>
    <hyperlink ref="X21" r:id="rId7" display="https://kijima.clinic/"/>
    <hyperlink ref="X22" r:id="rId8" display="https://k-nrc.com/"/>
    <hyperlink ref="X24" r:id="rId9" display="http://www.kajimoto-clinic.com/"/>
  </hyperlinks>
  <pageMargins left="0.70866141732283472" right="0.70866141732283472" top="0.94488188976377963" bottom="0.94488188976377963" header="0.31496062992125984" footer="0.31496062992125984"/>
  <pageSetup paperSize="8" scale="48" fitToHeight="0" orientation="landscape" cellComments="asDisplayed" r:id="rId10"/>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21</vt:i4>
      </vt:variant>
    </vt:vector>
  </HeadingPairs>
  <TitlesOfParts>
    <vt:vector size="33" baseType="lpstr">
      <vt:lpstr>チェックシート</vt:lpstr>
      <vt:lpstr>貼付け</vt:lpstr>
      <vt:lpstr>4.2</vt:lpstr>
      <vt:lpstr>4.9</vt:lpstr>
      <vt:lpstr>4.16</vt:lpstr>
      <vt:lpstr>4.23</vt:lpstr>
      <vt:lpstr>4.29</vt:lpstr>
      <vt:lpstr>4.30</vt:lpstr>
      <vt:lpstr>5.3</vt:lpstr>
      <vt:lpstr>5.4</vt:lpstr>
      <vt:lpstr>5.5</vt:lpstr>
      <vt:lpstr>5.7</vt:lpstr>
      <vt:lpstr>'4.16'!Print_Area</vt:lpstr>
      <vt:lpstr>'4.2'!Print_Area</vt:lpstr>
      <vt:lpstr>'4.23'!Print_Area</vt:lpstr>
      <vt:lpstr>'4.29'!Print_Area</vt:lpstr>
      <vt:lpstr>'4.30'!Print_Area</vt:lpstr>
      <vt:lpstr>'4.9'!Print_Area</vt:lpstr>
      <vt:lpstr>'5.3'!Print_Area</vt:lpstr>
      <vt:lpstr>'5.4'!Print_Area</vt:lpstr>
      <vt:lpstr>'5.5'!Print_Area</vt:lpstr>
      <vt:lpstr>'5.7'!Print_Area</vt:lpstr>
      <vt:lpstr>チェックシート!Print_Area</vt:lpstr>
      <vt:lpstr>'4.16'!Print_Titles</vt:lpstr>
      <vt:lpstr>'4.2'!Print_Titles</vt:lpstr>
      <vt:lpstr>'4.23'!Print_Titles</vt:lpstr>
      <vt:lpstr>'4.29'!Print_Titles</vt:lpstr>
      <vt:lpstr>'4.30'!Print_Titles</vt:lpstr>
      <vt:lpstr>'4.9'!Print_Titles</vt:lpstr>
      <vt:lpstr>'5.3'!Print_Titles</vt:lpstr>
      <vt:lpstr>'5.4'!Print_Titles</vt:lpstr>
      <vt:lpstr>'5.5'!Print_Titles</vt:lpstr>
      <vt:lpstr>'5.7'!Print_Titles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大関　鈴子</dc:creator>
  <cp:lastModifiedBy>井辺　沙彩</cp:lastModifiedBy>
  <cp:lastPrinted>2023-02-14T04:08:31Z</cp:lastPrinted>
  <dcterms:created xsi:type="dcterms:W3CDTF">2022-05-02T08:50:57Z</dcterms:created>
  <dcterms:modified xsi:type="dcterms:W3CDTF">2023-06-02T08:21:57Z</dcterms:modified>
</cp:coreProperties>
</file>