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25" windowHeight="1515" tabRatio="912" firstSheet="3" activeTab="6"/>
  </bookViews>
  <sheets>
    <sheet name="データ" sheetId="1" state="hidden" r:id="rId1"/>
    <sheet name="集計表" sheetId="2" r:id="rId2"/>
    <sheet name="記載要領等→" sheetId="3" r:id="rId3"/>
    <sheet name="記載要領" sheetId="4" r:id="rId4"/>
    <sheet name="標準的な流れ" sheetId="5" r:id="rId5"/>
    <sheet name="記載用シート1～4→" sheetId="6" r:id="rId6"/>
    <sheet name="1.（整備計画）所要日数" sheetId="7" r:id="rId7"/>
    <sheet name="2.（整備計画）所要時間" sheetId="8" r:id="rId8"/>
    <sheet name="3.（交付申請）所要日数" sheetId="9" r:id="rId9"/>
    <sheet name="4.（交付申請）所要時間" sheetId="10" r:id="rId10"/>
  </sheets>
  <externalReferences>
    <externalReference r:id="rId13"/>
  </externalReferences>
  <definedNames>
    <definedName name="_xlnm.Print_Area" localSheetId="6">'1.（整備計画）所要日数'!$A$1:$D$40</definedName>
    <definedName name="_xlnm.Print_Area" localSheetId="7">'2.（整備計画）所要時間'!$A$5:$F$42</definedName>
    <definedName name="_xlnm.Print_Area" localSheetId="8">'3.（交付申請）所要日数'!$A$21:$D$40</definedName>
    <definedName name="_xlnm.Print_Area" localSheetId="9">'4.（交付申請）所要時間'!$A$5:$F$56</definedName>
    <definedName name="_xlnm.Print_Area" localSheetId="3">'記載要領'!$A$1:$B$37</definedName>
    <definedName name="事業名" localSheetId="4">'[1]集計表'!$A$5:$A$30</definedName>
    <definedName name="事業名">'集計表'!$A$5:$A$30</definedName>
    <definedName name="都道府県" localSheetId="4">'[1]データ'!$A$9:$A$55</definedName>
    <definedName name="都道府県">'データ'!$A$9:$A$55</definedName>
  </definedNames>
  <calcPr fullCalcOnLoad="1"/>
</workbook>
</file>

<file path=xl/comments7.xml><?xml version="1.0" encoding="utf-8"?>
<comments xmlns="http://schemas.openxmlformats.org/spreadsheetml/2006/main">
  <authors>
    <author>厚生労働省ネットワークシステム</author>
  </authors>
  <commentList>
    <comment ref="E23" authorId="0">
      <text>
        <r>
          <rPr>
            <b/>
            <sz val="9"/>
            <rFont val="MS P ゴシック"/>
            <family val="3"/>
          </rPr>
          <t>コスト計測依頼日
（本省からの事務連絡日）</t>
        </r>
      </text>
    </comment>
  </commentList>
</comments>
</file>

<file path=xl/sharedStrings.xml><?xml version="1.0" encoding="utf-8"?>
<sst xmlns="http://schemas.openxmlformats.org/spreadsheetml/2006/main" count="513" uniqueCount="303">
  <si>
    <t>整備計画書等受理日（窓口）</t>
  </si>
  <si>
    <t>整備計画書等受理日（担当）</t>
  </si>
  <si>
    <t>整備計画書等作成開始日</t>
  </si>
  <si>
    <t>整備計画書等作成完了日</t>
  </si>
  <si>
    <t>①</t>
  </si>
  <si>
    <t>②</t>
  </si>
  <si>
    <t>③</t>
  </si>
  <si>
    <t>④</t>
  </si>
  <si>
    <t>⑤</t>
  </si>
  <si>
    <t>総日数（①～⑤）</t>
  </si>
  <si>
    <t>⑥</t>
  </si>
  <si>
    <t>⑦</t>
  </si>
  <si>
    <t>⑧</t>
  </si>
  <si>
    <t>実日数（⑥－⑦）</t>
  </si>
  <si>
    <t>様式作成</t>
  </si>
  <si>
    <t>原爆医療施設</t>
  </si>
  <si>
    <t>原爆被爆者保健福祉施設</t>
  </si>
  <si>
    <t>原爆被爆者健康管理施設</t>
  </si>
  <si>
    <t>地方中核がん診療施設等</t>
  </si>
  <si>
    <t>マンモグラフィ検診実施機関</t>
  </si>
  <si>
    <t>エイズ治療拠点病院</t>
  </si>
  <si>
    <t>HIV検査・相談室</t>
  </si>
  <si>
    <t>難病医療拠点・協力病院</t>
  </si>
  <si>
    <t>眼球あっせん機関</t>
  </si>
  <si>
    <t>臍帯血バンク</t>
  </si>
  <si>
    <t>組織バンク</t>
  </si>
  <si>
    <t>末梢血幹細胞採取施設</t>
  </si>
  <si>
    <t>感染症指定医療機関</t>
  </si>
  <si>
    <t>感染症外来協力医療機関</t>
  </si>
  <si>
    <t>結核研究所</t>
  </si>
  <si>
    <t>新型インフルエンザ患者入院医療機関</t>
  </si>
  <si>
    <t>医薬分業推進支援センター</t>
  </si>
  <si>
    <t>食肉衛生検査所（ＢＳＥ検査キット）</t>
  </si>
  <si>
    <t>食肉衛生検査所（その他設備）</t>
  </si>
  <si>
    <t>と畜場</t>
  </si>
  <si>
    <t>市場衛生検査所</t>
  </si>
  <si>
    <t>精神科病院</t>
  </si>
  <si>
    <t>精神保健福祉センター</t>
  </si>
  <si>
    <t>精神科デイ・ケア施設</t>
  </si>
  <si>
    <t>精神科救急車</t>
  </si>
  <si>
    <t>精神科救急情報センター</t>
  </si>
  <si>
    <t>事業名</t>
  </si>
  <si>
    <t>合計</t>
  </si>
  <si>
    <t>（内訳）</t>
  </si>
  <si>
    <t>事業者名</t>
  </si>
  <si>
    <t>所要日数</t>
  </si>
  <si>
    <t>添付書類</t>
  </si>
  <si>
    <t>様式作成</t>
  </si>
  <si>
    <t>見積書</t>
  </si>
  <si>
    <t>委任状</t>
  </si>
  <si>
    <t>カタログ</t>
  </si>
  <si>
    <t>注意事項</t>
  </si>
  <si>
    <t>業者との打合せ等含む</t>
  </si>
  <si>
    <t>業者との打合せ等含む（見積書と二重計上しないこと）</t>
  </si>
  <si>
    <t>標準的な流れ</t>
  </si>
  <si>
    <t>整備計画書等発送日</t>
  </si>
  <si>
    <t>照会受理日（窓口）</t>
  </si>
  <si>
    <t>照会受理日（担当）</t>
  </si>
  <si>
    <t>照会回答日</t>
  </si>
  <si>
    <t>④整備計画書
作成完了</t>
  </si>
  <si>
    <t>⑨</t>
  </si>
  <si>
    <t>⑩</t>
  </si>
  <si>
    <t>⑪</t>
  </si>
  <si>
    <t>⑫</t>
  </si>
  <si>
    <t>⑬</t>
  </si>
  <si>
    <t>⑭</t>
  </si>
  <si>
    <t>総日数（⑨～⑪）</t>
  </si>
  <si>
    <t>⑨～⑪の期間における事業者休業日</t>
  </si>
  <si>
    <t>実日数（⑫－⑬）</t>
  </si>
  <si>
    <t>⑪照会回答日</t>
  </si>
  <si>
    <t>所要日数→</t>
  </si>
  <si>
    <t>所要時間→</t>
  </si>
  <si>
    <t>⑤整備計画書
発送</t>
  </si>
  <si>
    <t>様式・添付書類作成、決裁</t>
  </si>
  <si>
    <t>所要時間詳細→</t>
  </si>
  <si>
    <t>③整備計画書
作成開始</t>
  </si>
  <si>
    <t>整備機器等
選定</t>
  </si>
  <si>
    <t>業者打合せ等</t>
  </si>
  <si>
    <t>見積書・カタログ等徴取</t>
  </si>
  <si>
    <t>様式・その他（委任状等）作成</t>
  </si>
  <si>
    <t>①整備計画書
受理（窓口）</t>
  </si>
  <si>
    <t>②整備計画書
受理（担当）</t>
  </si>
  <si>
    <t>⑨照会受理日
（窓口）</t>
  </si>
  <si>
    <t>⑩照会受理日
（担当）</t>
  </si>
  <si>
    <t>決裁手続完了、
発送準備</t>
  </si>
  <si>
    <t>④整備計画書作成完了、決裁開始</t>
  </si>
  <si>
    <t>【調査票】</t>
  </si>
  <si>
    <r>
      <t>保健衛生施設等</t>
    </r>
    <r>
      <rPr>
        <u val="single"/>
        <sz val="12"/>
        <color indexed="10"/>
        <rFont val="ＭＳ Ｐゴシック"/>
        <family val="3"/>
      </rPr>
      <t>設備</t>
    </r>
    <r>
      <rPr>
        <sz val="12"/>
        <color indexed="8"/>
        <rFont val="ＭＳ Ｐゴシック"/>
        <family val="3"/>
      </rPr>
      <t>整備費補助金の申請に係る所要日数（時間）の計測について</t>
    </r>
  </si>
  <si>
    <t>平成２９年度</t>
  </si>
  <si>
    <t>①～⑤の期間における事業者休業日（日数）</t>
  </si>
  <si>
    <t>個別様式１</t>
  </si>
  <si>
    <t>個別様式２</t>
  </si>
  <si>
    <t>個別様式３</t>
  </si>
  <si>
    <t>保健衛生施設等設備整備費補助金　整備計画一覧</t>
  </si>
  <si>
    <t>様式第1-2号　保健衛生施設等設備整備計画総括表</t>
  </si>
  <si>
    <t>第3号　エイズ治療拠点病院整備計画書</t>
  </si>
  <si>
    <t>第10号　重症難病患者拠点・協力病院設備整備計画書（総括表）</t>
  </si>
  <si>
    <t>第10-2号　重症難病患者拠点・協力病院設備整備計画書（個票）</t>
  </si>
  <si>
    <t>第11号　感染症病室簡易陰圧装置整備計画書</t>
  </si>
  <si>
    <t>第23号　マンモグラフィ画像読影支援システム整備計画書</t>
  </si>
  <si>
    <t>第28号　ＨＩＶ検査・相談室整備計画書</t>
  </si>
  <si>
    <t>第13号　基準額算出内訳並びに対象経費支出予定額内訳</t>
  </si>
  <si>
    <t>第22号　組織バンク設備整備計画書</t>
  </si>
  <si>
    <t>第30号　保健衛生施設等設備整備計画調査表</t>
  </si>
  <si>
    <t>第26号　（特定、第一種、第二種）感染症指定医療機関設備整備計画書</t>
  </si>
  <si>
    <t>第26号　新型インフルエンザ患者入院医療機関設備整備計画書</t>
  </si>
  <si>
    <t>第26号　感染症外来協力医療機関</t>
  </si>
  <si>
    <t>第12号　保健衛生施設等設備整備計画書（原爆被爆者保健福祉施設、原爆被爆者健康管理施設、原爆医療施設）</t>
  </si>
  <si>
    <t>第29号　第二種感染症指定医療機関（結核病棟のユニット化）設備整備計画書</t>
  </si>
  <si>
    <t>第24号　感染症外来協力医療機関設備整備計画書（個票）</t>
  </si>
  <si>
    <t>第25号　新型インフルエンザ患者入院医療機関設備整備計画書（個票）</t>
  </si>
  <si>
    <t>第8号　医薬分業推進支援センター施設・設備整備計画書</t>
  </si>
  <si>
    <t>第15号　ＢＳＥ検査キット整備計画調査表</t>
  </si>
  <si>
    <t>第14-1号　保健衛生施設等設備整備計画調査表</t>
  </si>
  <si>
    <t>第14-2号　保健衛生施設等設備整備計画調査表</t>
  </si>
  <si>
    <t>第17号　保健衛生施設等設備整備計画調査表（公営）</t>
  </si>
  <si>
    <t>第16号　保健衛生施設等設備整備計画調査表</t>
  </si>
  <si>
    <t>第21号　精神科病院、精神保健福祉センター等設備整備計画書</t>
  </si>
  <si>
    <t>※任意様式</t>
  </si>
  <si>
    <t>○事業者名</t>
  </si>
  <si>
    <t>○補助金申請年度</t>
  </si>
  <si>
    <t>○事業（メニュー）名</t>
  </si>
  <si>
    <t>○所要日数（当初申請まで）</t>
  </si>
  <si>
    <t>○所要日数（照会があった場合）</t>
  </si>
  <si>
    <t>照会対応</t>
  </si>
  <si>
    <t>（当初申請まで）</t>
  </si>
  <si>
    <t>（照会対応）</t>
  </si>
  <si>
    <t>○所要時間</t>
  </si>
  <si>
    <t>合計</t>
  </si>
  <si>
    <t>事業者における決裁手続き</t>
  </si>
  <si>
    <t>購入理由書</t>
  </si>
  <si>
    <t>歳入歳出予算（見込）書</t>
  </si>
  <si>
    <t>印ありの場合は、押印手続きに要する時間を含む</t>
  </si>
  <si>
    <t>⑤整備計画書
発送、持参</t>
  </si>
  <si>
    <t>様式1つ目</t>
  </si>
  <si>
    <t>様式2つ目</t>
  </si>
  <si>
    <t>様式3つ目</t>
  </si>
  <si>
    <t>様式4つ目</t>
  </si>
  <si>
    <t>様式5つ目</t>
  </si>
  <si>
    <t>その他（○○）</t>
  </si>
  <si>
    <t>カタログ</t>
  </si>
  <si>
    <t>購入理由書、整備理由書</t>
  </si>
  <si>
    <t>書類名に相違があっても、内容が購入理由を記載したものの場合、本欄に含める</t>
  </si>
  <si>
    <t>○○は書類名を記載し、複数ある場合は代表的な書類を○○に記載の上、「等」を付すこと</t>
  </si>
  <si>
    <t>本申請に際し、本社等から委任状を徴取した場合に記載</t>
  </si>
  <si>
    <t>事業者以外（本社等）において要する手続きを含む</t>
  </si>
  <si>
    <t>メール送信に要する時間を含む
持参は、都道府県等への往復時間を含む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</si>
  <si>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</si>
  <si>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</si>
  <si>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</si>
  <si>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</si>
  <si>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</si>
  <si>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</si>
  <si>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</si>
  <si>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</si>
  <si>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</si>
  <si>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</si>
  <si>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</si>
  <si>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</si>
  <si>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</si>
  <si>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</si>
  <si>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厚生労働省</t>
  </si>
  <si>
    <t>所要時間数（当初申請まで）</t>
  </si>
  <si>
    <t>所要時間数（照会対応）</t>
  </si>
  <si>
    <t>決裁手続き、発送等</t>
  </si>
  <si>
    <t>決裁手続き</t>
  </si>
  <si>
    <t>発送等</t>
  </si>
  <si>
    <t>当初</t>
  </si>
  <si>
    <t>○事業者所在地（都道府県）</t>
  </si>
  <si>
    <t>都道府県</t>
  </si>
  <si>
    <t>東京都</t>
  </si>
  <si>
    <t>複数回の照会があった場合の最後の回答を行った日</t>
  </si>
  <si>
    <t>土日祝日に限らず、事業者が休業であった日数の合計を記載</t>
  </si>
  <si>
    <t>窓口部署がなく担当が直接受理した場合は記載不要</t>
  </si>
  <si>
    <t>初回の照会があった日、窓口部署がなく担当が直接受理した場合は記載不要</t>
  </si>
  <si>
    <t>リストから選択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</si>
  <si>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</si>
  <si>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</si>
  <si>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</si>
  <si>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</si>
  <si>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</si>
  <si>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</si>
  <si>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</si>
  <si>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</si>
  <si>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</si>
  <si>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</si>
  <si>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</si>
  <si>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</si>
  <si>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</si>
  <si>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</si>
  <si>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山梨県</t>
  </si>
  <si>
    <t>長野県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</si>
  <si>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</si>
  <si>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</si>
  <si>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</si>
  <si>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</si>
  <si>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</si>
  <si>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</si>
  <si>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</si>
  <si>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</si>
  <si>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</si>
  <si>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</si>
  <si>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</si>
  <si>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</si>
  <si>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</si>
  <si>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</si>
  <si>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</si>
  <si>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</si>
  <si>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</si>
  <si>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</si>
  <si>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</si>
  <si>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</si>
  <si>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</si>
  <si>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</si>
  <si>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</si>
  <si>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</si>
  <si>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</si>
  <si>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</si>
  <si>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</si>
  <si>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</si>
  <si>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</si>
  <si>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</si>
  <si>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自動入力</t>
  </si>
  <si>
    <t>↓注意事項</t>
  </si>
  <si>
    <t>内示通知書受理日（担当）</t>
  </si>
  <si>
    <t>交付申請書作成開始日</t>
  </si>
  <si>
    <t>交付要綱（H29.4.25改正）受理日（担当）</t>
  </si>
  <si>
    <t>交付申請書作成完了日</t>
  </si>
  <si>
    <t>交付申請書発送日</t>
  </si>
  <si>
    <t>持参した場合を含む</t>
  </si>
  <si>
    <t>別紙様式4　保健衛生施設等施設・設備整備費国庫補助金の交付申請書</t>
  </si>
  <si>
    <t>別紙(1)　経費所要額調書</t>
  </si>
  <si>
    <t>別紙(3)　設備整備事業所要額内訳</t>
  </si>
  <si>
    <t>別紙　基準額算出内訳並びに対象経費支出予定額内訳</t>
  </si>
  <si>
    <t>見積書の写し等</t>
  </si>
  <si>
    <t>印ありの場合は、押印手続きに要する時間を含む
※交付申請にあたり新たに要した時間を記載（整備計画の際の時間は含まない）</t>
  </si>
  <si>
    <t>業者との打合せ等含む
※交付申請にあたり新たに要した時間を記載（整備計画の際の時間は含まない）</t>
  </si>
  <si>
    <t>○○は書類名を記載し、複数ある場合は代表的な書類を○○に記載の上、「等」を付すこと
※交付申請にあたり新たに要した時間を記載（整備計画の際の時間は含まない）</t>
  </si>
  <si>
    <t>その他参考となる書類（○○）</t>
  </si>
  <si>
    <t>交付申請書の印刷、添付書類等のセット・発送（または持参）</t>
  </si>
  <si>
    <t>調査票1/4</t>
  </si>
  <si>
    <t>調査票2/4</t>
  </si>
  <si>
    <t>調査票3/4</t>
  </si>
  <si>
    <t>調査票4/4</t>
  </si>
  <si>
    <t>②内示通知書
受理</t>
  </si>
  <si>
    <t>①交付要綱
受理</t>
  </si>
  <si>
    <t>③交付申請書
作成開始</t>
  </si>
  <si>
    <t>④交付申請書
作成完了</t>
  </si>
  <si>
    <t>⑤交付申請書
発送</t>
  </si>
  <si>
    <t>⑨～⑩の期間における事業者休業日</t>
  </si>
  <si>
    <t>実日数（⑪－⑫）</t>
  </si>
  <si>
    <t>総日数（⑨～⑩）</t>
  </si>
  <si>
    <t>⑨照会受理日
（担当）</t>
  </si>
  <si>
    <t>⑩照会回答日</t>
  </si>
  <si>
    <t>整備計画書の提出</t>
  </si>
  <si>
    <t>交付申請書の提出</t>
  </si>
  <si>
    <t>【調査票】保健衛生施設等設備整備費補助金の申請に係る所要日数（時間）の計測について</t>
  </si>
  <si>
    <t>（記載要領）</t>
  </si>
  <si>
    <t>　・様式作成</t>
  </si>
  <si>
    <t>　・様式以外（添付書類）作成・徴取等</t>
  </si>
  <si>
    <t>　・決裁手続き、発送等</t>
  </si>
  <si>
    <t>事業（メニュー）名に応じて表示された所定様式について、所要時間を記載</t>
  </si>
  <si>
    <t xml:space="preserve">・セルの結合・削除、行・列の挿入・削除は行わないでください。
</t>
  </si>
  <si>
    <t xml:space="preserve">・都道府県名・事業（メニュー）名は、リストから選択してください。
</t>
  </si>
  <si>
    <t xml:space="preserve">・整備計画書受理前の作業（機種選定等）を事業者が任意で行った場合、それに要した日数は対象外です。
</t>
  </si>
  <si>
    <t xml:space="preserve">・整備計画書の発送（または持参）から初回の照会までの間は日数にカウントしません。（"標準的な流れ"シートをご確認ください。）
</t>
  </si>
  <si>
    <t xml:space="preserve">・時間単位の記載とし、30分未満切り捨て、30分以上切り上げとしてください。（但し、0時間30分未満の場合は1時間としてください。）
</t>
  </si>
  <si>
    <t xml:space="preserve">・所定の様式の別紙を任意様式で作成した場合は、様式作成時間には含めず、「様式以外（添付書類）」として取り扱ってください。
</t>
  </si>
  <si>
    <t xml:space="preserve">・事業（メニュー）名は、自動入力されます。（以下3,4シートも同様）
</t>
  </si>
  <si>
    <t xml:space="preserve">・整備計画書の内容確認（理解）に要した時間は、適宜、各様式の作成時間に含めてください。
</t>
  </si>
  <si>
    <t xml:space="preserve">・"1.（整備計画）所要日数"シートと同様の要領で記載してください。
</t>
  </si>
  <si>
    <t xml:space="preserve">・窓口部署の受理日については省略しています。
</t>
  </si>
  <si>
    <t xml:space="preserve">・"2.（整備計画）所要時間"シートと同様の要領で記載してください。
</t>
  </si>
  <si>
    <t xml:space="preserve">・交付要綱の内容確認（理解）に要した時間は、適宜、各様式の作成時間に含めてください。
</t>
  </si>
  <si>
    <t xml:space="preserve">・様式作成や添付書類の準備については、作成・準備のための調査等の時間も含めてください。
</t>
  </si>
  <si>
    <t>○共通事項</t>
  </si>
  <si>
    <t>《基本情報》</t>
  </si>
  <si>
    <t>《整備計画書等について（その１）》</t>
  </si>
  <si>
    <t>《整備計画書等について（その２）》</t>
  </si>
  <si>
    <t>《交付申請について（その１）》</t>
  </si>
  <si>
    <t>《交付申請について（その２）》</t>
  </si>
  <si>
    <t xml:space="preserve">・水色の枠内のみ必要に応じて記載してください。
</t>
  </si>
  <si>
    <t>○"1.（整備計画）所要日数"シートについて．．．．．．．．．．．．．．．．．．．．．．．．．．．調査票1/4</t>
  </si>
  <si>
    <t>○"2.（整備計画）所要時間"シートについて．．．．．．．．．．．．．．．．．．．．．．．．．．．調査票2/4</t>
  </si>
  <si>
    <t>○"3.（交付申請）所要日数"シートについて．．．．．．．．．．．．．．．．．．．．．．．．．．．調査票3/4</t>
  </si>
  <si>
    <t>○"4.（交付申請）所要時間"シートについて．．．．．．．．．．．．．．．．．．．．．．．．．．．調査票4/4</t>
  </si>
  <si>
    <t>《ご意見》　※自由記載</t>
  </si>
  <si>
    <t>　補助金の適正な交付のためには、一定程度の詳細な確認が必要である一方、不必要な手続き・書類は極力排除し、より簡便な手続きとすることが求められています。</t>
  </si>
  <si>
    <t>原爆被爆者健康管理施設</t>
  </si>
  <si>
    <r>
      <t>　「この提出書類の準備に特に時間がかかる」「この項目の記載の仕方がわかりにくく時間がかかる」等、</t>
    </r>
    <r>
      <rPr>
        <u val="single"/>
        <sz val="11"/>
        <color indexed="8"/>
        <rFont val="ＭＳ Ｐゴシック"/>
        <family val="3"/>
      </rPr>
      <t>整備計画の申請・交付申請にあたって時間を要した（苦労した）ことやご要望があれば、記載してください</t>
    </r>
    <r>
      <rPr>
        <sz val="11"/>
        <color theme="1"/>
        <rFont val="Calibri"/>
        <family val="3"/>
      </rPr>
      <t>。（記載内容を改善すれば時間短縮につながる、というもの）</t>
    </r>
  </si>
  <si>
    <r>
      <rPr>
        <b/>
        <u val="single"/>
        <sz val="11"/>
        <color indexed="8"/>
        <rFont val="ＭＳ Ｐゴシック"/>
        <family val="3"/>
      </rPr>
      <t>整備計画書の提出</t>
    </r>
    <r>
      <rPr>
        <b/>
        <sz val="11"/>
        <color indexed="8"/>
        <rFont val="ＭＳ Ｐゴシック"/>
        <family val="3"/>
      </rPr>
      <t>→都道府県にてとりまとめ→厚労省・厚生局にて内容審査→事業者へ内示</t>
    </r>
  </si>
  <si>
    <r>
      <t>（内示通知受理後）</t>
    </r>
    <r>
      <rPr>
        <b/>
        <u val="single"/>
        <sz val="11"/>
        <color indexed="8"/>
        <rFont val="ＭＳ Ｐゴシック"/>
        <family val="3"/>
      </rPr>
      <t>交付申請書の提出</t>
    </r>
    <r>
      <rPr>
        <b/>
        <sz val="11"/>
        <color indexed="8"/>
        <rFont val="ＭＳ Ｐゴシック"/>
        <family val="3"/>
      </rPr>
      <t>→都道府県にてとりまとめ→厚生局にて内容審査→事業者へ交付決定</t>
    </r>
  </si>
  <si>
    <t>←カウントしない→</t>
  </si>
  <si>
    <t xml:space="preserve">・1つの様式・添付書類を2日以上渡って作成した場合、実際に作成・準備・決裁等に要した時間のみ記載してください。（例：1日目に3時間、2日目に4時間かかった場合は、7時間として記載。）
</t>
  </si>
  <si>
    <t xml:space="preserve">・平成30年度整備計画書等の作成・提出と並行して、所要日数（時間）の計測を行い、調査票1/4及び2/4に記載して頂きますようお願いします。
</t>
  </si>
  <si>
    <t>整備計画書の印刷、添付書類等のセット・発送（または持参）（電子媒体で発送する場合も含む）</t>
  </si>
  <si>
    <t>・簡素化にあたってのご意見等がございましたら、記載してください。</t>
  </si>
  <si>
    <t xml:space="preserve">・2.（整備計画）において使用した見積書等の写しを、4.（交付申請）で使用する場合、見積書等を徴取することに要した時間は2.に含めることとし、4.には含めないようにしてください。（同一作業の重複計上を避ける趣旨。）
</t>
  </si>
  <si>
    <t>交付要綱（H30.4.20改正）受理日（担当）</t>
  </si>
  <si>
    <t>地方厚生局からの照会受理日</t>
  </si>
  <si>
    <t>地方厚生局への回答日</t>
  </si>
  <si>
    <t>平成３１年度</t>
  </si>
  <si>
    <r>
      <t>・平成31年度整備計画書等の作成・提出と並行して、所要日数（時間）の計測を行い、</t>
    </r>
    <r>
      <rPr>
        <sz val="11"/>
        <color indexed="10"/>
        <rFont val="ＭＳ Ｐゴシック"/>
        <family val="3"/>
      </rPr>
      <t>調査票</t>
    </r>
    <r>
      <rPr>
        <sz val="11"/>
        <color indexed="10"/>
        <rFont val="ＭＳ Ｐゴシック"/>
        <family val="3"/>
      </rPr>
      <t>1</t>
    </r>
    <r>
      <rPr>
        <sz val="11"/>
        <color indexed="10"/>
        <rFont val="ＭＳ Ｐゴシック"/>
        <family val="3"/>
      </rPr>
      <t>/4及び2/4</t>
    </r>
    <r>
      <rPr>
        <sz val="11"/>
        <color theme="1"/>
        <rFont val="Calibri"/>
        <family val="3"/>
      </rPr>
      <t>に記載して頂きますようお願いします（本要領最下段のご意見がある場合は</t>
    </r>
    <r>
      <rPr>
        <sz val="11"/>
        <color indexed="10"/>
        <rFont val="ＭＳ Ｐゴシック"/>
        <family val="3"/>
      </rPr>
      <t>4/4</t>
    </r>
    <r>
      <rPr>
        <sz val="11"/>
        <color indexed="8"/>
        <rFont val="ＭＳ Ｐゴシック"/>
        <family val="3"/>
      </rPr>
      <t>も対象</t>
    </r>
    <r>
      <rPr>
        <sz val="11"/>
        <color theme="1"/>
        <rFont val="Calibri"/>
        <family val="3"/>
      </rPr>
      <t xml:space="preserve">）。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</si>
</sst>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日&quot;"/>
    <numFmt numFmtId="177" formatCode="[$-411]ggge&quot;年&quot;m&quot;月&quot;d&quot;日&quot;\(aaa\);@"/>
    <numFmt numFmtId="178" formatCode="General\ &quot;時&quot;&quot;間&quot;"/>
    <numFmt numFmtId="179" formatCode="[$-411]e\.m\.d;@"/>
    <numFmt numFmtId="180" formatCode="#,##0_ ;[Red]\-#,##0\ 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i/>
      <sz val="11"/>
      <color indexed="8"/>
      <name val="ＭＳ Ｐゴシック"/>
      <family val="3"/>
    </font>
    <font>
      <sz val="10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ＤＦ特太ゴシック体"/>
      <family val="3"/>
    </font>
    <font>
      <sz val="8"/>
      <color indexed="56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8"/>
      <name val="ＤＦ特太ゴシック体"/>
      <family val="3"/>
    </font>
    <font>
      <b/>
      <sz val="12"/>
      <color indexed="10"/>
      <name val="ＭＳ Ｐゴシック"/>
      <family val="3"/>
    </font>
    <font>
      <sz val="9"/>
      <color indexed="8"/>
      <name val="Calibri"/>
      <family val="2"/>
    </font>
    <font>
      <sz val="24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9"/>
      <name val="Calibri"/>
      <family val="2"/>
    </font>
    <font>
      <b/>
      <sz val="44"/>
      <color indexed="10"/>
      <name val="ＭＳ Ｐゴシック"/>
      <family val="3"/>
    </font>
    <font>
      <sz val="72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9"/>
      <color theme="1"/>
      <name val="Calibri"/>
      <family val="3"/>
    </font>
    <font>
      <b/>
      <sz val="9"/>
      <color rgb="FFFF0000"/>
      <name val="Calibri"/>
      <family val="3"/>
    </font>
    <font>
      <b/>
      <i/>
      <sz val="11"/>
      <color theme="1"/>
      <name val="Calibri"/>
      <family val="3"/>
    </font>
    <font>
      <b/>
      <i/>
      <sz val="11"/>
      <color indexed="8"/>
      <name val="Calibri"/>
      <family val="3"/>
    </font>
    <font>
      <sz val="10"/>
      <color theme="3"/>
      <name val="Calibri"/>
      <family val="3"/>
    </font>
    <font>
      <b/>
      <sz val="12"/>
      <color theme="1"/>
      <name val="Calibri"/>
      <family val="3"/>
    </font>
    <font>
      <sz val="14"/>
      <color theme="1"/>
      <name val="ＤＦ特太ゴシック体"/>
      <family val="3"/>
    </font>
    <font>
      <sz val="8"/>
      <color theme="3"/>
      <name val="Calibri"/>
      <family val="3"/>
    </font>
    <font>
      <sz val="8"/>
      <color theme="1"/>
      <name val="Calibri"/>
      <family val="3"/>
    </font>
    <font>
      <b/>
      <sz val="9"/>
      <color theme="0"/>
      <name val="Calibri"/>
      <family val="3"/>
    </font>
    <font>
      <sz val="11"/>
      <color theme="1"/>
      <name val="ＤＦ特太ゴシック体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dashed">
        <color rgb="FFFF0000"/>
      </top>
      <bottom/>
    </border>
    <border>
      <left/>
      <right/>
      <top style="dashed">
        <color rgb="FFFF0000"/>
      </top>
      <bottom/>
    </border>
    <border>
      <left/>
      <right style="thin"/>
      <top style="dashed">
        <color rgb="FFFF0000"/>
      </top>
      <bottom/>
    </border>
    <border>
      <left style="thin"/>
      <right style="thin"/>
      <top style="thin"/>
      <bottom style="thin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 style="thin"/>
      <right style="mediumDashed"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dashed">
        <color rgb="FFFF0000"/>
      </bottom>
    </border>
    <border>
      <left/>
      <right/>
      <top/>
      <bottom style="dashed">
        <color rgb="FFFF0000"/>
      </bottom>
    </border>
    <border>
      <left/>
      <right style="thin"/>
      <top/>
      <bottom style="dashed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51" fillId="33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0" fontId="61" fillId="0" borderId="22" xfId="0" applyFont="1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28" xfId="0" applyFont="1" applyBorder="1" applyAlignment="1">
      <alignment vertical="center" wrapText="1"/>
    </xf>
    <xf numFmtId="0" fontId="71" fillId="0" borderId="29" xfId="0" applyFont="1" applyBorder="1" applyAlignment="1">
      <alignment vertical="center" wrapText="1"/>
    </xf>
    <xf numFmtId="0" fontId="72" fillId="0" borderId="29" xfId="0" applyFont="1" applyBorder="1" applyAlignment="1">
      <alignment vertical="center" wrapText="1"/>
    </xf>
    <xf numFmtId="0" fontId="72" fillId="0" borderId="30" xfId="0" applyFont="1" applyBorder="1" applyAlignment="1">
      <alignment vertical="center" wrapText="1"/>
    </xf>
    <xf numFmtId="0" fontId="60" fillId="0" borderId="28" xfId="0" applyFont="1" applyBorder="1" applyAlignment="1">
      <alignment vertical="center" wrapText="1"/>
    </xf>
    <xf numFmtId="0" fontId="68" fillId="0" borderId="29" xfId="0" applyFont="1" applyBorder="1" applyAlignment="1">
      <alignment vertical="center" wrapText="1"/>
    </xf>
    <xf numFmtId="0" fontId="68" fillId="0" borderId="30" xfId="0" applyFont="1" applyBorder="1" applyAlignment="1">
      <alignment vertical="center" wrapText="1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8" fontId="0" fillId="6" borderId="18" xfId="0" applyNumberFormat="1" applyFill="1" applyBorder="1" applyAlignment="1" applyProtection="1">
      <alignment horizontal="center" vertical="center"/>
      <protection hidden="1" locked="0"/>
    </xf>
    <xf numFmtId="0" fontId="0" fillId="6" borderId="0" xfId="0" applyFill="1" applyAlignment="1" applyProtection="1">
      <alignment vertical="center"/>
      <protection hidden="1" locked="0"/>
    </xf>
    <xf numFmtId="177" fontId="0" fillId="6" borderId="18" xfId="0" applyNumberFormat="1" applyFill="1" applyBorder="1" applyAlignment="1" applyProtection="1">
      <alignment horizontal="center" vertical="center"/>
      <protection locked="0"/>
    </xf>
    <xf numFmtId="176" fontId="0" fillId="6" borderId="18" xfId="0" applyNumberFormat="1" applyFill="1" applyBorder="1" applyAlignment="1" applyProtection="1">
      <alignment horizontal="center" vertical="center"/>
      <protection locked="0"/>
    </xf>
    <xf numFmtId="0" fontId="60" fillId="0" borderId="34" xfId="0" applyFont="1" applyBorder="1" applyAlignment="1" applyProtection="1">
      <alignment vertical="center"/>
      <protection hidden="1"/>
    </xf>
    <xf numFmtId="0" fontId="60" fillId="0" borderId="34" xfId="0" applyFont="1" applyBorder="1" applyAlignment="1" applyProtection="1">
      <alignment vertical="center"/>
      <protection hidden="1"/>
    </xf>
    <xf numFmtId="0" fontId="60" fillId="0" borderId="35" xfId="0" applyFont="1" applyBorder="1" applyAlignment="1" applyProtection="1">
      <alignment vertical="center"/>
      <protection hidden="1"/>
    </xf>
    <xf numFmtId="0" fontId="60" fillId="0" borderId="35" xfId="0" applyFont="1" applyBorder="1" applyAlignment="1" applyProtection="1">
      <alignment vertical="center"/>
      <protection hidden="1"/>
    </xf>
    <xf numFmtId="0" fontId="60" fillId="0" borderId="36" xfId="0" applyFont="1" applyBorder="1" applyAlignment="1" applyProtection="1">
      <alignment vertical="center"/>
      <protection hidden="1"/>
    </xf>
    <xf numFmtId="0" fontId="60" fillId="0" borderId="36" xfId="0" applyFont="1" applyBorder="1" applyAlignment="1" applyProtection="1">
      <alignment vertical="center"/>
      <protection hidden="1"/>
    </xf>
    <xf numFmtId="0" fontId="55" fillId="0" borderId="0" xfId="0" applyFont="1" applyAlignment="1">
      <alignment/>
    </xf>
    <xf numFmtId="178" fontId="0" fillId="0" borderId="0" xfId="0" applyNumberFormat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hidden="1"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Alignment="1">
      <alignment vertical="center"/>
    </xf>
    <xf numFmtId="179" fontId="68" fillId="0" borderId="37" xfId="0" applyNumberFormat="1" applyFont="1" applyBorder="1" applyAlignment="1" applyProtection="1">
      <alignment vertical="center" shrinkToFit="1"/>
      <protection hidden="1"/>
    </xf>
    <xf numFmtId="179" fontId="68" fillId="0" borderId="38" xfId="0" applyNumberFormat="1" applyFont="1" applyBorder="1" applyAlignment="1" applyProtection="1">
      <alignment vertical="center" shrinkToFit="1"/>
      <protection hidden="1"/>
    </xf>
    <xf numFmtId="180" fontId="60" fillId="0" borderId="38" xfId="48" applyNumberFormat="1" applyFont="1" applyBorder="1" applyAlignment="1" applyProtection="1">
      <alignment vertical="center" shrinkToFit="1"/>
      <protection hidden="1"/>
    </xf>
    <xf numFmtId="180" fontId="68" fillId="0" borderId="38" xfId="48" applyNumberFormat="1" applyFont="1" applyBorder="1" applyAlignment="1" applyProtection="1">
      <alignment vertical="center" shrinkToFit="1"/>
      <protection hidden="1"/>
    </xf>
    <xf numFmtId="180" fontId="60" fillId="0" borderId="39" xfId="48" applyNumberFormat="1" applyFont="1" applyBorder="1" applyAlignment="1" applyProtection="1">
      <alignment vertical="center" shrinkToFit="1"/>
      <protection hidden="1"/>
    </xf>
    <xf numFmtId="180" fontId="60" fillId="0" borderId="37" xfId="48" applyNumberFormat="1" applyFont="1" applyBorder="1" applyAlignment="1" applyProtection="1">
      <alignment vertical="center" shrinkToFit="1"/>
      <protection hidden="1"/>
    </xf>
    <xf numFmtId="180" fontId="68" fillId="0" borderId="39" xfId="48" applyNumberFormat="1" applyFont="1" applyBorder="1" applyAlignment="1" applyProtection="1">
      <alignment vertical="center" shrinkToFit="1"/>
      <protection hidden="1"/>
    </xf>
    <xf numFmtId="179" fontId="68" fillId="0" borderId="40" xfId="0" applyNumberFormat="1" applyFont="1" applyBorder="1" applyAlignment="1" applyProtection="1">
      <alignment vertical="center" shrinkToFit="1"/>
      <protection hidden="1"/>
    </xf>
    <xf numFmtId="179" fontId="68" fillId="0" borderId="41" xfId="0" applyNumberFormat="1" applyFont="1" applyBorder="1" applyAlignment="1" applyProtection="1">
      <alignment vertical="center" shrinkToFit="1"/>
      <protection hidden="1"/>
    </xf>
    <xf numFmtId="180" fontId="60" fillId="0" borderId="41" xfId="48" applyNumberFormat="1" applyFont="1" applyBorder="1" applyAlignment="1" applyProtection="1">
      <alignment vertical="center" shrinkToFit="1"/>
      <protection hidden="1"/>
    </xf>
    <xf numFmtId="180" fontId="68" fillId="0" borderId="41" xfId="48" applyNumberFormat="1" applyFont="1" applyBorder="1" applyAlignment="1" applyProtection="1">
      <alignment vertical="center" shrinkToFit="1"/>
      <protection hidden="1"/>
    </xf>
    <xf numFmtId="180" fontId="60" fillId="0" borderId="42" xfId="48" applyNumberFormat="1" applyFont="1" applyBorder="1" applyAlignment="1" applyProtection="1">
      <alignment vertical="center" shrinkToFit="1"/>
      <protection hidden="1"/>
    </xf>
    <xf numFmtId="180" fontId="60" fillId="0" borderId="40" xfId="48" applyNumberFormat="1" applyFont="1" applyBorder="1" applyAlignment="1" applyProtection="1">
      <alignment vertical="center" shrinkToFit="1"/>
      <protection hidden="1"/>
    </xf>
    <xf numFmtId="180" fontId="68" fillId="0" borderId="42" xfId="48" applyNumberFormat="1" applyFont="1" applyBorder="1" applyAlignment="1" applyProtection="1">
      <alignment vertical="center" shrinkToFit="1"/>
      <protection hidden="1"/>
    </xf>
    <xf numFmtId="179" fontId="68" fillId="0" borderId="43" xfId="0" applyNumberFormat="1" applyFont="1" applyBorder="1" applyAlignment="1" applyProtection="1">
      <alignment vertical="center" shrinkToFit="1"/>
      <protection hidden="1"/>
    </xf>
    <xf numFmtId="179" fontId="68" fillId="0" borderId="44" xfId="0" applyNumberFormat="1" applyFont="1" applyBorder="1" applyAlignment="1" applyProtection="1">
      <alignment vertical="center" shrinkToFit="1"/>
      <protection hidden="1"/>
    </xf>
    <xf numFmtId="180" fontId="60" fillId="0" borderId="44" xfId="48" applyNumberFormat="1" applyFont="1" applyBorder="1" applyAlignment="1" applyProtection="1">
      <alignment vertical="center" shrinkToFit="1"/>
      <protection hidden="1"/>
    </xf>
    <xf numFmtId="180" fontId="68" fillId="0" borderId="44" xfId="48" applyNumberFormat="1" applyFont="1" applyBorder="1" applyAlignment="1" applyProtection="1">
      <alignment vertical="center" shrinkToFit="1"/>
      <protection hidden="1"/>
    </xf>
    <xf numFmtId="180" fontId="60" fillId="0" borderId="45" xfId="48" applyNumberFormat="1" applyFont="1" applyBorder="1" applyAlignment="1" applyProtection="1">
      <alignment vertical="center" shrinkToFit="1"/>
      <protection hidden="1"/>
    </xf>
    <xf numFmtId="180" fontId="60" fillId="0" borderId="43" xfId="48" applyNumberFormat="1" applyFont="1" applyBorder="1" applyAlignment="1" applyProtection="1">
      <alignment vertical="center" shrinkToFit="1"/>
      <protection hidden="1"/>
    </xf>
    <xf numFmtId="180" fontId="68" fillId="0" borderId="45" xfId="48" applyNumberFormat="1" applyFont="1" applyBorder="1" applyAlignment="1" applyProtection="1">
      <alignment vertical="center" shrinkToFit="1"/>
      <protection hidden="1"/>
    </xf>
    <xf numFmtId="56" fontId="73" fillId="0" borderId="0" xfId="0" applyNumberFormat="1" applyFont="1" applyAlignment="1">
      <alignment vertical="center" wrapText="1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12" borderId="18" xfId="0" applyFont="1" applyFill="1" applyBorder="1" applyAlignment="1">
      <alignment horizontal="center" vertical="center"/>
    </xf>
    <xf numFmtId="0" fontId="60" fillId="6" borderId="18" xfId="0" applyFont="1" applyFill="1" applyBorder="1" applyAlignment="1">
      <alignment horizontal="center" vertical="center"/>
    </xf>
    <xf numFmtId="0" fontId="60" fillId="7" borderId="18" xfId="0" applyFont="1" applyFill="1" applyBorder="1" applyAlignment="1">
      <alignment horizontal="center" vertical="center"/>
    </xf>
    <xf numFmtId="0" fontId="60" fillId="13" borderId="18" xfId="0" applyFont="1" applyFill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distributed" vertical="center"/>
    </xf>
    <xf numFmtId="0" fontId="51" fillId="0" borderId="47" xfId="0" applyFont="1" applyBorder="1" applyAlignment="1">
      <alignment horizontal="distributed" vertical="center"/>
    </xf>
    <xf numFmtId="0" fontId="51" fillId="0" borderId="48" xfId="0" applyFont="1" applyBorder="1" applyAlignment="1">
      <alignment horizontal="distributed" vertical="center"/>
    </xf>
    <xf numFmtId="0" fontId="61" fillId="0" borderId="0" xfId="0" applyFont="1" applyBorder="1" applyAlignment="1">
      <alignment horizontal="center" vertical="center"/>
    </xf>
    <xf numFmtId="0" fontId="0" fillId="6" borderId="18" xfId="0" applyFill="1" applyBorder="1" applyAlignment="1" applyProtection="1">
      <alignment horizontal="left" vertical="center" indent="1" shrinkToFit="1"/>
      <protection locked="0"/>
    </xf>
    <xf numFmtId="0" fontId="62" fillId="0" borderId="0" xfId="0" applyFont="1" applyAlignment="1">
      <alignment vertical="center" shrinkToFit="1"/>
    </xf>
    <xf numFmtId="0" fontId="0" fillId="0" borderId="49" xfId="0" applyBorder="1" applyAlignment="1">
      <alignment horizontal="left" vertical="center" indent="1" shrinkToFit="1"/>
    </xf>
    <xf numFmtId="0" fontId="0" fillId="0" borderId="50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6" borderId="13" xfId="0" applyFill="1" applyBorder="1" applyAlignment="1" applyProtection="1">
      <alignment vertical="center" wrapText="1"/>
      <protection locked="0"/>
    </xf>
    <xf numFmtId="0" fontId="0" fillId="6" borderId="11" xfId="0" applyFill="1" applyBorder="1" applyAlignment="1" applyProtection="1">
      <alignment vertical="center" wrapText="1"/>
      <protection locked="0"/>
    </xf>
    <xf numFmtId="0" fontId="0" fillId="6" borderId="51" xfId="0" applyFill="1" applyBorder="1" applyAlignment="1" applyProtection="1">
      <alignment vertical="center" wrapText="1"/>
      <protection locked="0"/>
    </xf>
    <xf numFmtId="0" fontId="0" fillId="6" borderId="14" xfId="0" applyFill="1" applyBorder="1" applyAlignment="1" applyProtection="1">
      <alignment vertical="center" wrapText="1"/>
      <protection locked="0"/>
    </xf>
    <xf numFmtId="0" fontId="0" fillId="6" borderId="0" xfId="0" applyFill="1" applyBorder="1" applyAlignment="1" applyProtection="1">
      <alignment vertical="center" wrapText="1"/>
      <protection locked="0"/>
    </xf>
    <xf numFmtId="0" fontId="0" fillId="6" borderId="52" xfId="0" applyFill="1" applyBorder="1" applyAlignment="1" applyProtection="1">
      <alignment vertical="center" wrapText="1"/>
      <protection locked="0"/>
    </xf>
    <xf numFmtId="0" fontId="0" fillId="6" borderId="12" xfId="0" applyFill="1" applyBorder="1" applyAlignment="1" applyProtection="1">
      <alignment vertical="center" wrapText="1"/>
      <protection locked="0"/>
    </xf>
    <xf numFmtId="0" fontId="0" fillId="6" borderId="10" xfId="0" applyFill="1" applyBorder="1" applyAlignment="1" applyProtection="1">
      <alignment vertical="center" wrapText="1"/>
      <protection locked="0"/>
    </xf>
    <xf numFmtId="0" fontId="0" fillId="6" borderId="53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27</xdr:row>
      <xdr:rowOff>38100</xdr:rowOff>
    </xdr:from>
    <xdr:to>
      <xdr:col>1</xdr:col>
      <xdr:colOff>5400675</xdr:colOff>
      <xdr:row>29</xdr:row>
      <xdr:rowOff>333375</xdr:rowOff>
    </xdr:to>
    <xdr:sp>
      <xdr:nvSpPr>
        <xdr:cNvPr id="1" name="角丸四角形 1"/>
        <xdr:cNvSpPr>
          <a:spLocks/>
        </xdr:cNvSpPr>
      </xdr:nvSpPr>
      <xdr:spPr>
        <a:xfrm>
          <a:off x="247650" y="7743825"/>
          <a:ext cx="5410200" cy="8286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今回の調査では記入不要です</a:t>
          </a:r>
        </a:p>
      </xdr:txBody>
    </xdr:sp>
    <xdr:clientData/>
  </xdr:twoCellAnchor>
  <xdr:twoCellAnchor>
    <xdr:from>
      <xdr:col>0</xdr:col>
      <xdr:colOff>247650</xdr:colOff>
      <xdr:row>32</xdr:row>
      <xdr:rowOff>19050</xdr:rowOff>
    </xdr:from>
    <xdr:to>
      <xdr:col>1</xdr:col>
      <xdr:colOff>5410200</xdr:colOff>
      <xdr:row>35</xdr:row>
      <xdr:rowOff>647700</xdr:rowOff>
    </xdr:to>
    <xdr:sp>
      <xdr:nvSpPr>
        <xdr:cNvPr id="2" name="角丸四角形 2"/>
        <xdr:cNvSpPr>
          <a:spLocks/>
        </xdr:cNvSpPr>
      </xdr:nvSpPr>
      <xdr:spPr>
        <a:xfrm>
          <a:off x="247650" y="8963025"/>
          <a:ext cx="5419725" cy="15049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今回の調査では記入不要です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13</xdr:row>
      <xdr:rowOff>28575</xdr:rowOff>
    </xdr:from>
    <xdr:to>
      <xdr:col>11</xdr:col>
      <xdr:colOff>419100</xdr:colOff>
      <xdr:row>18</xdr:row>
      <xdr:rowOff>123825</xdr:rowOff>
    </xdr:to>
    <xdr:sp>
      <xdr:nvSpPr>
        <xdr:cNvPr id="1" name="線吹き出し 1 (枠付き) 1"/>
        <xdr:cNvSpPr>
          <a:spLocks/>
        </xdr:cNvSpPr>
      </xdr:nvSpPr>
      <xdr:spPr>
        <a:xfrm>
          <a:off x="1571625" y="4029075"/>
          <a:ext cx="3505200" cy="1428750"/>
        </a:xfrm>
        <a:prstGeom prst="borderCallout1">
          <a:avLst>
            <a:gd name="adj1" fmla="val 12185"/>
            <a:gd name="adj2" fmla="val -143152"/>
            <a:gd name="adj3" fmla="val -46"/>
            <a:gd name="adj4" fmla="val -51814"/>
          </a:avLst>
        </a:prstGeom>
        <a:noFill/>
        <a:ln w="254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</xdr:rowOff>
    </xdr:from>
    <xdr:to>
      <xdr:col>16</xdr:col>
      <xdr:colOff>0</xdr:colOff>
      <xdr:row>18</xdr:row>
      <xdr:rowOff>123825</xdr:rowOff>
    </xdr:to>
    <xdr:sp>
      <xdr:nvSpPr>
        <xdr:cNvPr id="2" name="線吹き出し 1 (枠付き) 2"/>
        <xdr:cNvSpPr>
          <a:spLocks/>
        </xdr:cNvSpPr>
      </xdr:nvSpPr>
      <xdr:spPr>
        <a:xfrm>
          <a:off x="5095875" y="4029075"/>
          <a:ext cx="1752600" cy="1428750"/>
        </a:xfrm>
        <a:prstGeom prst="borderCallout1">
          <a:avLst>
            <a:gd name="adj1" fmla="val -74717"/>
            <a:gd name="adj2" fmla="val -143976"/>
            <a:gd name="adj3" fmla="val -2074"/>
            <a:gd name="adj4" fmla="val -53722"/>
          </a:avLst>
        </a:prstGeom>
        <a:noFill/>
        <a:ln w="25400" cmpd="sng">
          <a:solidFill>
            <a:srgbClr val="E46C0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11</xdr:row>
      <xdr:rowOff>142875</xdr:rowOff>
    </xdr:from>
    <xdr:to>
      <xdr:col>9</xdr:col>
      <xdr:colOff>219075</xdr:colOff>
      <xdr:row>11</xdr:row>
      <xdr:rowOff>676275</xdr:rowOff>
    </xdr:to>
    <xdr:sp>
      <xdr:nvSpPr>
        <xdr:cNvPr id="3" name="角丸四角形 3"/>
        <xdr:cNvSpPr>
          <a:spLocks/>
        </xdr:cNvSpPr>
      </xdr:nvSpPr>
      <xdr:spPr>
        <a:xfrm>
          <a:off x="3076575" y="3124200"/>
          <a:ext cx="92392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様式・添付書類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作成、決裁</a:t>
          </a:r>
        </a:p>
      </xdr:txBody>
    </xdr:sp>
    <xdr:clientData/>
  </xdr:twoCellAnchor>
  <xdr:twoCellAnchor>
    <xdr:from>
      <xdr:col>8</xdr:col>
      <xdr:colOff>38100</xdr:colOff>
      <xdr:row>9</xdr:row>
      <xdr:rowOff>9525</xdr:rowOff>
    </xdr:from>
    <xdr:to>
      <xdr:col>9</xdr:col>
      <xdr:colOff>409575</xdr:colOff>
      <xdr:row>10</xdr:row>
      <xdr:rowOff>85725</xdr:rowOff>
    </xdr:to>
    <xdr:sp>
      <xdr:nvSpPr>
        <xdr:cNvPr id="4" name="右中かっこ 4"/>
        <xdr:cNvSpPr>
          <a:spLocks/>
        </xdr:cNvSpPr>
      </xdr:nvSpPr>
      <xdr:spPr>
        <a:xfrm rot="5400000">
          <a:off x="3381375" y="2419350"/>
          <a:ext cx="8096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9</xdr:row>
      <xdr:rowOff>9525</xdr:rowOff>
    </xdr:from>
    <xdr:to>
      <xdr:col>11</xdr:col>
      <xdr:colOff>409575</xdr:colOff>
      <xdr:row>10</xdr:row>
      <xdr:rowOff>85725</xdr:rowOff>
    </xdr:to>
    <xdr:sp>
      <xdr:nvSpPr>
        <xdr:cNvPr id="5" name="右中かっこ 5"/>
        <xdr:cNvSpPr>
          <a:spLocks/>
        </xdr:cNvSpPr>
      </xdr:nvSpPr>
      <xdr:spPr>
        <a:xfrm rot="5400000">
          <a:off x="4248150" y="2419350"/>
          <a:ext cx="819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2</xdr:col>
      <xdr:colOff>133350</xdr:colOff>
      <xdr:row>5</xdr:row>
      <xdr:rowOff>95250</xdr:rowOff>
    </xdr:to>
    <xdr:grpSp>
      <xdr:nvGrpSpPr>
        <xdr:cNvPr id="6" name="グループ化 6"/>
        <xdr:cNvGrpSpPr>
          <a:grpSpLocks/>
        </xdr:cNvGrpSpPr>
      </xdr:nvGrpSpPr>
      <xdr:grpSpPr>
        <a:xfrm>
          <a:off x="485775" y="542925"/>
          <a:ext cx="9525" cy="676275"/>
          <a:chOff x="877614" y="551793"/>
          <a:chExt cx="5255" cy="591535"/>
        </a:xfrm>
        <a:solidFill>
          <a:srgbClr val="FFFFFF"/>
        </a:solidFill>
      </xdr:grpSpPr>
      <xdr:sp>
        <xdr:nvSpPr>
          <xdr:cNvPr id="7" name="直線矢印コネクタ 7"/>
          <xdr:cNvSpPr>
            <a:spLocks/>
          </xdr:cNvSpPr>
        </xdr:nvSpPr>
        <xdr:spPr>
          <a:xfrm flipH="1">
            <a:off x="877614" y="872849"/>
            <a:ext cx="0" cy="270479"/>
          </a:xfrm>
          <a:prstGeom prst="straightConnector1">
            <a:avLst/>
          </a:prstGeom>
          <a:noFill/>
          <a:ln w="38100" cmpd="sng">
            <a:solidFill>
              <a:srgbClr val="92D050"/>
            </a:solidFill>
            <a:prstDash val="sys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直線矢印コネクタ 8"/>
          <xdr:cNvSpPr>
            <a:spLocks/>
          </xdr:cNvSpPr>
        </xdr:nvSpPr>
        <xdr:spPr>
          <a:xfrm flipH="1">
            <a:off x="882869" y="551793"/>
            <a:ext cx="0" cy="177461"/>
          </a:xfrm>
          <a:prstGeom prst="straightConnector1">
            <a:avLst/>
          </a:prstGeom>
          <a:noFill/>
          <a:ln w="38100" cmpd="sng">
            <a:solidFill>
              <a:srgbClr val="92D05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285750</xdr:colOff>
      <xdr:row>4</xdr:row>
      <xdr:rowOff>19050</xdr:rowOff>
    </xdr:from>
    <xdr:to>
      <xdr:col>3</xdr:col>
      <xdr:colOff>295275</xdr:colOff>
      <xdr:row>21</xdr:row>
      <xdr:rowOff>85725</xdr:rowOff>
    </xdr:to>
    <xdr:grpSp>
      <xdr:nvGrpSpPr>
        <xdr:cNvPr id="9" name="グループ化 9"/>
        <xdr:cNvGrpSpPr>
          <a:grpSpLocks/>
        </xdr:cNvGrpSpPr>
      </xdr:nvGrpSpPr>
      <xdr:grpSpPr>
        <a:xfrm>
          <a:off x="1438275" y="962025"/>
          <a:ext cx="9525" cy="5181600"/>
          <a:chOff x="1974714" y="907954"/>
          <a:chExt cx="6760" cy="4658797"/>
        </a:xfrm>
        <a:solidFill>
          <a:srgbClr val="FFFFFF"/>
        </a:solidFill>
      </xdr:grpSpPr>
      <xdr:sp>
        <xdr:nvSpPr>
          <xdr:cNvPr id="10" name="直線矢印コネクタ 10"/>
          <xdr:cNvSpPr>
            <a:spLocks/>
          </xdr:cNvSpPr>
        </xdr:nvSpPr>
        <xdr:spPr>
          <a:xfrm>
            <a:off x="1974714" y="5185894"/>
            <a:ext cx="6760" cy="380857"/>
          </a:xfrm>
          <a:prstGeom prst="straightConnector1">
            <a:avLst/>
          </a:prstGeom>
          <a:noFill/>
          <a:ln w="38100" cmpd="sng">
            <a:solidFill>
              <a:srgbClr val="92D050"/>
            </a:solidFill>
            <a:prstDash val="sys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直線矢印コネクタ 11"/>
          <xdr:cNvSpPr>
            <a:spLocks/>
          </xdr:cNvSpPr>
        </xdr:nvSpPr>
        <xdr:spPr>
          <a:xfrm flipH="1">
            <a:off x="1981474" y="907954"/>
            <a:ext cx="0" cy="295834"/>
          </a:xfrm>
          <a:prstGeom prst="straightConnector1">
            <a:avLst/>
          </a:prstGeom>
          <a:noFill/>
          <a:ln w="38100" cmpd="sng">
            <a:solidFill>
              <a:srgbClr val="92D05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直線矢印コネクタ 12"/>
          <xdr:cNvSpPr>
            <a:spLocks/>
          </xdr:cNvSpPr>
        </xdr:nvSpPr>
        <xdr:spPr>
          <a:xfrm flipH="1">
            <a:off x="1981474" y="1213105"/>
            <a:ext cx="0" cy="3934354"/>
          </a:xfrm>
          <a:prstGeom prst="straightConnector1">
            <a:avLst/>
          </a:prstGeom>
          <a:noFill/>
          <a:ln w="381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428625</xdr:colOff>
      <xdr:row>2</xdr:row>
      <xdr:rowOff>200025</xdr:rowOff>
    </xdr:from>
    <xdr:to>
      <xdr:col>11</xdr:col>
      <xdr:colOff>209550</xdr:colOff>
      <xdr:row>3</xdr:row>
      <xdr:rowOff>247650</xdr:rowOff>
    </xdr:to>
    <xdr:sp>
      <xdr:nvSpPr>
        <xdr:cNvPr id="13" name="フリーフォーム 13"/>
        <xdr:cNvSpPr>
          <a:spLocks/>
        </xdr:cNvSpPr>
      </xdr:nvSpPr>
      <xdr:spPr>
        <a:xfrm>
          <a:off x="790575" y="523875"/>
          <a:ext cx="4076700" cy="266700"/>
        </a:xfrm>
        <a:custGeom>
          <a:pathLst>
            <a:path h="268864" w="4686771">
              <a:moveTo>
                <a:pt x="4686771" y="0"/>
              </a:moveTo>
              <a:lnTo>
                <a:pt x="4686771" y="114300"/>
              </a:lnTo>
              <a:lnTo>
                <a:pt x="471" y="114300"/>
              </a:lnTo>
              <a:lnTo>
                <a:pt x="0" y="2688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171450</xdr:rowOff>
    </xdr:from>
    <xdr:to>
      <xdr:col>21</xdr:col>
      <xdr:colOff>295275</xdr:colOff>
      <xdr:row>17</xdr:row>
      <xdr:rowOff>371475</xdr:rowOff>
    </xdr:to>
    <xdr:sp>
      <xdr:nvSpPr>
        <xdr:cNvPr id="14" name="左矢印吹き出し 15"/>
        <xdr:cNvSpPr>
          <a:spLocks/>
        </xdr:cNvSpPr>
      </xdr:nvSpPr>
      <xdr:spPr>
        <a:xfrm>
          <a:off x="8639175" y="1685925"/>
          <a:ext cx="628650" cy="3638550"/>
        </a:xfrm>
        <a:prstGeom prst="leftArrowCallout">
          <a:avLst>
            <a:gd name="adj1" fmla="val -14976"/>
            <a:gd name="adj2" fmla="val -5722"/>
            <a:gd name="adj3" fmla="val -25000"/>
            <a:gd name="adj4" fmla="val -2861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今回の調査対象</a:t>
          </a:r>
        </a:p>
      </xdr:txBody>
    </xdr:sp>
    <xdr:clientData/>
  </xdr:twoCellAnchor>
  <xdr:twoCellAnchor>
    <xdr:from>
      <xdr:col>1</xdr:col>
      <xdr:colOff>19050</xdr:colOff>
      <xdr:row>6</xdr:row>
      <xdr:rowOff>152400</xdr:rowOff>
    </xdr:from>
    <xdr:to>
      <xdr:col>2</xdr:col>
      <xdr:colOff>257175</xdr:colOff>
      <xdr:row>8</xdr:row>
      <xdr:rowOff>228600</xdr:rowOff>
    </xdr:to>
    <xdr:sp>
      <xdr:nvSpPr>
        <xdr:cNvPr id="15" name="角丸四角形 16"/>
        <xdr:cNvSpPr>
          <a:spLocks/>
        </xdr:cNvSpPr>
      </xdr:nvSpPr>
      <xdr:spPr>
        <a:xfrm>
          <a:off x="200025" y="1476375"/>
          <a:ext cx="419100" cy="647700"/>
        </a:xfrm>
        <a:prstGeom prst="roundRect">
          <a:avLst/>
        </a:prstGeom>
        <a:solidFill>
          <a:srgbClr val="4BACC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調査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表１</a:t>
          </a:r>
        </a:p>
      </xdr:txBody>
    </xdr:sp>
    <xdr:clientData/>
  </xdr:twoCellAnchor>
  <xdr:twoCellAnchor>
    <xdr:from>
      <xdr:col>1</xdr:col>
      <xdr:colOff>19050</xdr:colOff>
      <xdr:row>9</xdr:row>
      <xdr:rowOff>133350</xdr:rowOff>
    </xdr:from>
    <xdr:to>
      <xdr:col>2</xdr:col>
      <xdr:colOff>257175</xdr:colOff>
      <xdr:row>11</xdr:row>
      <xdr:rowOff>66675</xdr:rowOff>
    </xdr:to>
    <xdr:sp>
      <xdr:nvSpPr>
        <xdr:cNvPr id="16" name="角丸四角形 17"/>
        <xdr:cNvSpPr>
          <a:spLocks/>
        </xdr:cNvSpPr>
      </xdr:nvSpPr>
      <xdr:spPr>
        <a:xfrm>
          <a:off x="200025" y="2543175"/>
          <a:ext cx="419100" cy="504825"/>
        </a:xfrm>
        <a:prstGeom prst="roundRect">
          <a:avLst/>
        </a:prstGeom>
        <a:solidFill>
          <a:srgbClr val="4BACC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調査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表２</a:t>
          </a:r>
        </a:p>
      </xdr:txBody>
    </xdr:sp>
    <xdr:clientData/>
  </xdr:twoCellAnchor>
  <xdr:twoCellAnchor>
    <xdr:from>
      <xdr:col>1</xdr:col>
      <xdr:colOff>28575</xdr:colOff>
      <xdr:row>23</xdr:row>
      <xdr:rowOff>133350</xdr:rowOff>
    </xdr:from>
    <xdr:to>
      <xdr:col>2</xdr:col>
      <xdr:colOff>266700</xdr:colOff>
      <xdr:row>25</xdr:row>
      <xdr:rowOff>76200</xdr:rowOff>
    </xdr:to>
    <xdr:sp>
      <xdr:nvSpPr>
        <xdr:cNvPr id="17" name="角丸四角形 18"/>
        <xdr:cNvSpPr>
          <a:spLocks/>
        </xdr:cNvSpPr>
      </xdr:nvSpPr>
      <xdr:spPr>
        <a:xfrm>
          <a:off x="209550" y="6562725"/>
          <a:ext cx="419100" cy="495300"/>
        </a:xfrm>
        <a:prstGeom prst="roundRect">
          <a:avLst/>
        </a:prstGeom>
        <a:solidFill>
          <a:srgbClr val="4BACC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調査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表３</a:t>
          </a:r>
        </a:p>
      </xdr:txBody>
    </xdr:sp>
    <xdr:clientData/>
  </xdr:twoCellAnchor>
  <xdr:twoCellAnchor>
    <xdr:from>
      <xdr:col>1</xdr:col>
      <xdr:colOff>28575</xdr:colOff>
      <xdr:row>26</xdr:row>
      <xdr:rowOff>142875</xdr:rowOff>
    </xdr:from>
    <xdr:to>
      <xdr:col>2</xdr:col>
      <xdr:colOff>266700</xdr:colOff>
      <xdr:row>28</xdr:row>
      <xdr:rowOff>85725</xdr:rowOff>
    </xdr:to>
    <xdr:sp>
      <xdr:nvSpPr>
        <xdr:cNvPr id="18" name="角丸四角形 19"/>
        <xdr:cNvSpPr>
          <a:spLocks/>
        </xdr:cNvSpPr>
      </xdr:nvSpPr>
      <xdr:spPr>
        <a:xfrm>
          <a:off x="209550" y="7296150"/>
          <a:ext cx="419100" cy="495300"/>
        </a:xfrm>
        <a:prstGeom prst="roundRect">
          <a:avLst/>
        </a:prstGeom>
        <a:solidFill>
          <a:srgbClr val="4BACC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調査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表４</a:t>
          </a:r>
        </a:p>
      </xdr:txBody>
    </xdr:sp>
    <xdr:clientData/>
  </xdr:twoCellAnchor>
  <xdr:twoCellAnchor>
    <xdr:from>
      <xdr:col>0</xdr:col>
      <xdr:colOff>142875</xdr:colOff>
      <xdr:row>21</xdr:row>
      <xdr:rowOff>85725</xdr:rowOff>
    </xdr:from>
    <xdr:to>
      <xdr:col>20</xdr:col>
      <xdr:colOff>57150</xdr:colOff>
      <xdr:row>29</xdr:row>
      <xdr:rowOff>85725</xdr:rowOff>
    </xdr:to>
    <xdr:sp>
      <xdr:nvSpPr>
        <xdr:cNvPr id="19" name="角丸四角形 14"/>
        <xdr:cNvSpPr>
          <a:spLocks/>
        </xdr:cNvSpPr>
      </xdr:nvSpPr>
      <xdr:spPr>
        <a:xfrm>
          <a:off x="142875" y="6143625"/>
          <a:ext cx="8515350" cy="182880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>
              <a:solidFill>
                <a:srgbClr val="FF0000"/>
              </a:solidFill>
            </a:rPr>
            <a:t>今回の調査では記入不要です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285750</xdr:rowOff>
    </xdr:from>
    <xdr:to>
      <xdr:col>4</xdr:col>
      <xdr:colOff>28575</xdr:colOff>
      <xdr:row>19</xdr:row>
      <xdr:rowOff>285750</xdr:rowOff>
    </xdr:to>
    <xdr:sp>
      <xdr:nvSpPr>
        <xdr:cNvPr id="1" name="直線コネクタ 2"/>
        <xdr:cNvSpPr>
          <a:spLocks/>
        </xdr:cNvSpPr>
      </xdr:nvSpPr>
      <xdr:spPr>
        <a:xfrm>
          <a:off x="9525" y="3914775"/>
          <a:ext cx="493395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28575</xdr:rowOff>
    </xdr:from>
    <xdr:to>
      <xdr:col>5</xdr:col>
      <xdr:colOff>161925</xdr:colOff>
      <xdr:row>19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200025" y="1400175"/>
          <a:ext cx="5429250" cy="3419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5</xdr:col>
      <xdr:colOff>161925</xdr:colOff>
      <xdr:row>32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200025" y="5276850"/>
          <a:ext cx="5429250" cy="2790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28575</xdr:rowOff>
    </xdr:from>
    <xdr:to>
      <xdr:col>5</xdr:col>
      <xdr:colOff>161925</xdr:colOff>
      <xdr:row>41</xdr:row>
      <xdr:rowOff>123825</xdr:rowOff>
    </xdr:to>
    <xdr:sp>
      <xdr:nvSpPr>
        <xdr:cNvPr id="3" name="正方形/長方形 3"/>
        <xdr:cNvSpPr>
          <a:spLocks/>
        </xdr:cNvSpPr>
      </xdr:nvSpPr>
      <xdr:spPr>
        <a:xfrm>
          <a:off x="200025" y="8524875"/>
          <a:ext cx="5429250" cy="14668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3</xdr:col>
      <xdr:colOff>1704975</xdr:colOff>
      <xdr:row>39</xdr:row>
      <xdr:rowOff>333375</xdr:rowOff>
    </xdr:to>
    <xdr:sp>
      <xdr:nvSpPr>
        <xdr:cNvPr id="1" name="正方形/長方形 1"/>
        <xdr:cNvSpPr>
          <a:spLocks/>
        </xdr:cNvSpPr>
      </xdr:nvSpPr>
      <xdr:spPr>
        <a:xfrm>
          <a:off x="38100" y="981075"/>
          <a:ext cx="4810125" cy="5267325"/>
        </a:xfrm>
        <a:prstGeom prst="rect">
          <a:avLst/>
        </a:prstGeom>
        <a:solidFill>
          <a:srgbClr val="FFFF66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7200" b="0" i="0" u="none" baseline="0">
              <a:solidFill>
                <a:srgbClr val="FF0000"/>
              </a:solidFill>
            </a:rPr>
            <a:t>記入不要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38100</xdr:rowOff>
    </xdr:from>
    <xdr:to>
      <xdr:col>5</xdr:col>
      <xdr:colOff>161925</xdr:colOff>
      <xdr:row>18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200025" y="1409700"/>
          <a:ext cx="5429250" cy="21812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5</xdr:col>
      <xdr:colOff>161925</xdr:colOff>
      <xdr:row>32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200025" y="4181475"/>
          <a:ext cx="5429250" cy="1743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38100</xdr:rowOff>
    </xdr:from>
    <xdr:to>
      <xdr:col>5</xdr:col>
      <xdr:colOff>161925</xdr:colOff>
      <xdr:row>41</xdr:row>
      <xdr:rowOff>114300</xdr:rowOff>
    </xdr:to>
    <xdr:sp>
      <xdr:nvSpPr>
        <xdr:cNvPr id="3" name="正方形/長方形 3"/>
        <xdr:cNvSpPr>
          <a:spLocks/>
        </xdr:cNvSpPr>
      </xdr:nvSpPr>
      <xdr:spPr>
        <a:xfrm>
          <a:off x="200025" y="6391275"/>
          <a:ext cx="5429250" cy="1447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228600</xdr:rowOff>
    </xdr:from>
    <xdr:to>
      <xdr:col>6</xdr:col>
      <xdr:colOff>0</xdr:colOff>
      <xdr:row>42</xdr:row>
      <xdr:rowOff>228600</xdr:rowOff>
    </xdr:to>
    <xdr:sp>
      <xdr:nvSpPr>
        <xdr:cNvPr id="4" name="直線コネクタ 4"/>
        <xdr:cNvSpPr>
          <a:spLocks/>
        </xdr:cNvSpPr>
      </xdr:nvSpPr>
      <xdr:spPr>
        <a:xfrm>
          <a:off x="0" y="8143875"/>
          <a:ext cx="570547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47625</xdr:rowOff>
    </xdr:from>
    <xdr:to>
      <xdr:col>5</xdr:col>
      <xdr:colOff>209550</xdr:colOff>
      <xdr:row>42</xdr:row>
      <xdr:rowOff>114300</xdr:rowOff>
    </xdr:to>
    <xdr:sp>
      <xdr:nvSpPr>
        <xdr:cNvPr id="5" name="正方形/長方形 5"/>
        <xdr:cNvSpPr>
          <a:spLocks/>
        </xdr:cNvSpPr>
      </xdr:nvSpPr>
      <xdr:spPr>
        <a:xfrm>
          <a:off x="47625" y="819150"/>
          <a:ext cx="5629275" cy="7210425"/>
        </a:xfrm>
        <a:prstGeom prst="rect">
          <a:avLst/>
        </a:prstGeom>
        <a:solidFill>
          <a:srgbClr val="FFFF66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7200" b="0" i="0" u="none" baseline="0">
              <a:solidFill>
                <a:srgbClr val="FF0000"/>
              </a:solidFill>
            </a:rPr>
            <a:t>記入不要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57.246\disk1\&#25351;&#23566;&#35519;&#26619;&#23460;\&#26045;&#35373;&#20418;&#20849;&#26377;\01%20&#20418;&#38263;\&#9675;&#24179;&#25104;30&#24180;&#24230;\&#12304;&#12381;&#12398;&#20182;&#12305;&#35215;&#21046;&#25913;&#38761;&#25512;&#36914;&#20250;&#35696;&#65288;&#34892;&#25919;&#25163;&#32154;&#31777;&#32032;&#21270;&#65289;\03%20&#12467;&#12473;&#12488;&#35336;&#28204;&#65288;30&#24180;&#24230;&#20132;&#20184;&#30003;&#35531;&#20998;&#65289;\&#65288;&#35352;&#36617;&#20363;&#65289;&#12467;&#12473;&#12488;&#35336;&#28204;&#65288;&#9675;&#9675;&#8592;&#20107;&#26989;&#32773;&#21517;&#65289;_&#20462;&#2749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集計表"/>
      <sheetName val="記載要領等→"/>
      <sheetName val="記載要領"/>
      <sheetName val="標準的な流れ"/>
      <sheetName val="記載用シート1～4→"/>
      <sheetName val="1.（整備計画）所要日数"/>
      <sheetName val="2.（整備計画）所要時間"/>
      <sheetName val="3.（交付申請）所要日数"/>
      <sheetName val="4.（交付申請）所要時間"/>
    </sheetNames>
    <sheetDataSet>
      <sheetData sheetId="0">
        <row r="9">
          <cell r="A9" t="str">
            <v>北海道</v>
          </cell>
        </row>
        <row r="10">
          <cell r="A10" t="str">
            <v>青森県</v>
          </cell>
        </row>
        <row r="11">
          <cell r="A11" t="str">
            <v>岩手県</v>
          </cell>
        </row>
        <row r="12">
          <cell r="A12" t="str">
            <v>宮城県</v>
          </cell>
        </row>
        <row r="13">
          <cell r="A13" t="str">
            <v>秋田県</v>
          </cell>
        </row>
        <row r="14">
          <cell r="A14" t="str">
            <v>山形県</v>
          </cell>
        </row>
        <row r="15">
          <cell r="A15" t="str">
            <v>福島県</v>
          </cell>
        </row>
        <row r="16">
          <cell r="A16" t="str">
            <v>茨城県</v>
          </cell>
        </row>
        <row r="17">
          <cell r="A17" t="str">
            <v>栃木県</v>
          </cell>
        </row>
        <row r="18">
          <cell r="A18" t="str">
            <v>群馬県</v>
          </cell>
        </row>
        <row r="19">
          <cell r="A19" t="str">
            <v>埼玉県</v>
          </cell>
        </row>
        <row r="20">
          <cell r="A20" t="str">
            <v>千葉県</v>
          </cell>
        </row>
        <row r="21">
          <cell r="A21" t="str">
            <v>東京都</v>
          </cell>
        </row>
        <row r="22">
          <cell r="A22" t="str">
            <v>神奈川県</v>
          </cell>
        </row>
        <row r="23">
          <cell r="A23" t="str">
            <v>新潟県</v>
          </cell>
        </row>
        <row r="24">
          <cell r="A24" t="str">
            <v>山梨県</v>
          </cell>
        </row>
        <row r="25">
          <cell r="A25" t="str">
            <v>長野県</v>
          </cell>
        </row>
        <row r="26">
          <cell r="A26" t="str">
            <v>富山県</v>
          </cell>
        </row>
        <row r="27">
          <cell r="A27" t="str">
            <v>石川県</v>
          </cell>
        </row>
        <row r="28">
          <cell r="A28" t="str">
            <v>岐阜県</v>
          </cell>
        </row>
        <row r="29">
          <cell r="A29" t="str">
            <v>静岡県</v>
          </cell>
        </row>
        <row r="30">
          <cell r="A30" t="str">
            <v>愛知県</v>
          </cell>
        </row>
        <row r="31">
          <cell r="A31" t="str">
            <v>三重県</v>
          </cell>
        </row>
        <row r="32">
          <cell r="A32" t="str">
            <v>福井県</v>
          </cell>
        </row>
        <row r="33">
          <cell r="A33" t="str">
            <v>滋賀県</v>
          </cell>
        </row>
        <row r="34">
          <cell r="A34" t="str">
            <v>京都府</v>
          </cell>
        </row>
        <row r="35">
          <cell r="A35" t="str">
            <v>大阪府</v>
          </cell>
        </row>
        <row r="36">
          <cell r="A36" t="str">
            <v>兵庫県</v>
          </cell>
        </row>
        <row r="37">
          <cell r="A37" t="str">
            <v>奈良県</v>
          </cell>
        </row>
        <row r="38">
          <cell r="A38" t="str">
            <v>和歌山県</v>
          </cell>
        </row>
        <row r="39">
          <cell r="A39" t="str">
            <v>鳥取県</v>
          </cell>
        </row>
        <row r="40">
          <cell r="A40" t="str">
            <v>島根県</v>
          </cell>
        </row>
        <row r="41">
          <cell r="A41" t="str">
            <v>岡山県</v>
          </cell>
        </row>
        <row r="42">
          <cell r="A42" t="str">
            <v>広島県</v>
          </cell>
        </row>
        <row r="43">
          <cell r="A43" t="str">
            <v>山口県</v>
          </cell>
        </row>
        <row r="44">
          <cell r="A44" t="str">
            <v>徳島県</v>
          </cell>
        </row>
        <row r="45">
          <cell r="A45" t="str">
            <v>香川県</v>
          </cell>
        </row>
        <row r="46">
          <cell r="A46" t="str">
            <v>愛媛県</v>
          </cell>
        </row>
        <row r="47">
          <cell r="A47" t="str">
            <v>高知県</v>
          </cell>
        </row>
        <row r="48">
          <cell r="A48" t="str">
            <v>福岡県</v>
          </cell>
        </row>
        <row r="49">
          <cell r="A49" t="str">
            <v>佐賀県</v>
          </cell>
        </row>
        <row r="50">
          <cell r="A50" t="str">
            <v>長崎県</v>
          </cell>
        </row>
        <row r="51">
          <cell r="A51" t="str">
            <v>熊本県</v>
          </cell>
        </row>
        <row r="52">
          <cell r="A52" t="str">
            <v>大分県</v>
          </cell>
        </row>
        <row r="53">
          <cell r="A53" t="str">
            <v>宮崎県</v>
          </cell>
        </row>
        <row r="54">
          <cell r="A54" t="str">
            <v>鹿児島県</v>
          </cell>
        </row>
        <row r="55">
          <cell r="A55" t="str">
            <v>沖縄県</v>
          </cell>
        </row>
      </sheetData>
      <sheetData sheetId="1">
        <row r="5">
          <cell r="A5" t="str">
            <v>原爆医療施設</v>
          </cell>
        </row>
        <row r="6">
          <cell r="A6" t="str">
            <v>原爆被爆者保健福祉施設</v>
          </cell>
        </row>
        <row r="7">
          <cell r="A7" t="str">
            <v>原爆被爆者健康管理施設</v>
          </cell>
        </row>
        <row r="8">
          <cell r="A8" t="str">
            <v>地方中核がん診療施設等</v>
          </cell>
        </row>
        <row r="9">
          <cell r="A9" t="str">
            <v>マンモグラフィ検診実施機関</v>
          </cell>
        </row>
        <row r="10">
          <cell r="A10" t="str">
            <v>エイズ治療拠点病院</v>
          </cell>
        </row>
        <row r="11">
          <cell r="A11" t="str">
            <v>HIV検査・相談室</v>
          </cell>
        </row>
        <row r="12">
          <cell r="A12" t="str">
            <v>難病医療拠点・協力病院</v>
          </cell>
        </row>
        <row r="13">
          <cell r="A13" t="str">
            <v>眼球あっせん機関</v>
          </cell>
        </row>
        <row r="14">
          <cell r="A14" t="str">
            <v>臍帯血バンク</v>
          </cell>
        </row>
        <row r="15">
          <cell r="A15" t="str">
            <v>組織バンク</v>
          </cell>
        </row>
        <row r="16">
          <cell r="A16" t="str">
            <v>末梢血幹細胞採取施設</v>
          </cell>
        </row>
        <row r="17">
          <cell r="A17" t="str">
            <v>感染症指定医療機関</v>
          </cell>
        </row>
        <row r="18">
          <cell r="A18" t="str">
            <v>感染症外来協力医療機関</v>
          </cell>
        </row>
        <row r="19">
          <cell r="A19" t="str">
            <v>結核研究所</v>
          </cell>
        </row>
        <row r="20">
          <cell r="A20" t="str">
            <v>新型インフルエンザ患者入院医療機関</v>
          </cell>
        </row>
        <row r="21">
          <cell r="A21" t="str">
            <v>医薬分業推進支援センター</v>
          </cell>
        </row>
        <row r="22">
          <cell r="A22" t="str">
            <v>食肉衛生検査所（ＢＳＥ検査キット）</v>
          </cell>
        </row>
        <row r="23">
          <cell r="A23" t="str">
            <v>食肉衛生検査所（その他設備）</v>
          </cell>
        </row>
        <row r="24">
          <cell r="A24" t="str">
            <v>と畜場</v>
          </cell>
        </row>
        <row r="25">
          <cell r="A25" t="str">
            <v>市場衛生検査所</v>
          </cell>
        </row>
        <row r="26">
          <cell r="A26" t="str">
            <v>精神科病院</v>
          </cell>
        </row>
        <row r="27">
          <cell r="A27" t="str">
            <v>精神保健福祉センター</v>
          </cell>
        </row>
        <row r="28">
          <cell r="A28" t="str">
            <v>精神科デイ・ケア施設</v>
          </cell>
        </row>
        <row r="29">
          <cell r="A29" t="str">
            <v>精神科救急車</v>
          </cell>
        </row>
        <row r="30">
          <cell r="A30" t="str">
            <v>精神科救急情報センター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zoomScale="85" zoomScaleNormal="85" zoomScalePageLayoutView="0" workbookViewId="0" topLeftCell="C1">
      <selection activeCell="R1" sqref="R1"/>
    </sheetView>
  </sheetViews>
  <sheetFormatPr defaultColWidth="9.140625" defaultRowHeight="15"/>
  <cols>
    <col min="1" max="1" width="11.421875" style="1" bestFit="1" customWidth="1"/>
    <col min="2" max="27" width="9.00390625" style="18" customWidth="1"/>
    <col min="28" max="16384" width="9.00390625" style="1" customWidth="1"/>
  </cols>
  <sheetData>
    <row r="1" spans="2:27" ht="48">
      <c r="B1" s="17" t="s">
        <v>15</v>
      </c>
      <c r="C1" s="17" t="s">
        <v>16</v>
      </c>
      <c r="D1" s="17" t="s">
        <v>17</v>
      </c>
      <c r="E1" s="17" t="s">
        <v>18</v>
      </c>
      <c r="F1" s="17" t="s">
        <v>19</v>
      </c>
      <c r="G1" s="17" t="s">
        <v>20</v>
      </c>
      <c r="H1" s="17" t="s">
        <v>21</v>
      </c>
      <c r="I1" s="17" t="s">
        <v>22</v>
      </c>
      <c r="J1" s="17" t="s">
        <v>23</v>
      </c>
      <c r="K1" s="17" t="s">
        <v>24</v>
      </c>
      <c r="L1" s="17" t="s">
        <v>25</v>
      </c>
      <c r="M1" s="17" t="s">
        <v>26</v>
      </c>
      <c r="N1" s="17" t="s">
        <v>27</v>
      </c>
      <c r="O1" s="17" t="s">
        <v>28</v>
      </c>
      <c r="P1" s="17" t="s">
        <v>29</v>
      </c>
      <c r="Q1" s="17" t="s">
        <v>30</v>
      </c>
      <c r="R1" s="17" t="s">
        <v>31</v>
      </c>
      <c r="S1" s="17" t="s">
        <v>32</v>
      </c>
      <c r="T1" s="17" t="s">
        <v>33</v>
      </c>
      <c r="U1" s="17" t="s">
        <v>34</v>
      </c>
      <c r="V1" s="17" t="s">
        <v>35</v>
      </c>
      <c r="W1" s="17" t="s">
        <v>36</v>
      </c>
      <c r="X1" s="17" t="s">
        <v>37</v>
      </c>
      <c r="Y1" s="17" t="s">
        <v>38</v>
      </c>
      <c r="Z1" s="17" t="s">
        <v>39</v>
      </c>
      <c r="AA1" s="17" t="s">
        <v>40</v>
      </c>
    </row>
    <row r="2" spans="1:27" ht="132">
      <c r="A2" s="1" t="s">
        <v>90</v>
      </c>
      <c r="B2" s="18" t="s">
        <v>107</v>
      </c>
      <c r="C2" s="18" t="s">
        <v>107</v>
      </c>
      <c r="D2" s="18" t="s">
        <v>107</v>
      </c>
      <c r="E2" s="18" t="s">
        <v>118</v>
      </c>
      <c r="F2" s="18" t="s">
        <v>99</v>
      </c>
      <c r="G2" s="18" t="s">
        <v>95</v>
      </c>
      <c r="H2" s="18" t="s">
        <v>100</v>
      </c>
      <c r="I2" s="18" t="s">
        <v>96</v>
      </c>
      <c r="J2" s="18" t="s">
        <v>101</v>
      </c>
      <c r="K2" s="18" t="s">
        <v>118</v>
      </c>
      <c r="L2" s="18" t="s">
        <v>102</v>
      </c>
      <c r="M2" s="18" t="s">
        <v>103</v>
      </c>
      <c r="N2" s="18" t="s">
        <v>98</v>
      </c>
      <c r="O2" s="18" t="s">
        <v>109</v>
      </c>
      <c r="P2" s="18" t="s">
        <v>118</v>
      </c>
      <c r="Q2" s="18" t="s">
        <v>110</v>
      </c>
      <c r="R2" s="18" t="s">
        <v>111</v>
      </c>
      <c r="S2" s="18" t="s">
        <v>113</v>
      </c>
      <c r="T2" s="18" t="s">
        <v>114</v>
      </c>
      <c r="U2" s="18" t="s">
        <v>115</v>
      </c>
      <c r="V2" s="18" t="s">
        <v>116</v>
      </c>
      <c r="W2" s="18" t="s">
        <v>117</v>
      </c>
      <c r="X2" s="18" t="s">
        <v>117</v>
      </c>
      <c r="Y2" s="18" t="s">
        <v>117</v>
      </c>
      <c r="Z2" s="18" t="s">
        <v>117</v>
      </c>
      <c r="AA2" s="18" t="s">
        <v>117</v>
      </c>
    </row>
    <row r="3" spans="1:19" ht="84">
      <c r="A3" s="1" t="s">
        <v>91</v>
      </c>
      <c r="I3" s="18" t="s">
        <v>97</v>
      </c>
      <c r="N3" s="18" t="s">
        <v>104</v>
      </c>
      <c r="O3" s="18" t="s">
        <v>106</v>
      </c>
      <c r="Q3" s="18" t="s">
        <v>105</v>
      </c>
      <c r="S3" s="18" t="s">
        <v>112</v>
      </c>
    </row>
    <row r="4" spans="1:14" ht="84">
      <c r="A4" s="1" t="s">
        <v>92</v>
      </c>
      <c r="N4" s="18" t="s">
        <v>108</v>
      </c>
    </row>
    <row r="9" ht="12">
      <c r="A9" s="1" t="s">
        <v>176</v>
      </c>
    </row>
    <row r="10" ht="12">
      <c r="A10" s="1" t="s">
        <v>177</v>
      </c>
    </row>
    <row r="11" ht="12">
      <c r="A11" s="1" t="s">
        <v>178</v>
      </c>
    </row>
    <row r="12" ht="12">
      <c r="A12" s="1" t="s">
        <v>179</v>
      </c>
    </row>
    <row r="13" ht="12">
      <c r="A13" s="1" t="s">
        <v>180</v>
      </c>
    </row>
    <row r="14" ht="12">
      <c r="A14" s="1" t="s">
        <v>181</v>
      </c>
    </row>
    <row r="15" ht="12">
      <c r="A15" s="1" t="s">
        <v>182</v>
      </c>
    </row>
    <row r="16" ht="12">
      <c r="A16" s="1" t="s">
        <v>183</v>
      </c>
    </row>
    <row r="17" ht="12">
      <c r="A17" s="1" t="s">
        <v>184</v>
      </c>
    </row>
    <row r="18" ht="12">
      <c r="A18" s="1" t="s">
        <v>185</v>
      </c>
    </row>
    <row r="19" ht="12">
      <c r="A19" s="1" t="s">
        <v>186</v>
      </c>
    </row>
    <row r="20" ht="12">
      <c r="A20" s="1" t="s">
        <v>187</v>
      </c>
    </row>
    <row r="21" ht="12">
      <c r="A21" s="1" t="s">
        <v>170</v>
      </c>
    </row>
    <row r="22" ht="12">
      <c r="A22" s="1" t="s">
        <v>188</v>
      </c>
    </row>
    <row r="23" ht="12">
      <c r="A23" s="1" t="s">
        <v>189</v>
      </c>
    </row>
    <row r="24" ht="12">
      <c r="A24" s="1" t="s">
        <v>190</v>
      </c>
    </row>
    <row r="25" ht="12">
      <c r="A25" s="1" t="s">
        <v>191</v>
      </c>
    </row>
    <row r="26" ht="12">
      <c r="A26" s="1" t="s">
        <v>192</v>
      </c>
    </row>
    <row r="27" ht="12">
      <c r="A27" s="1" t="s">
        <v>193</v>
      </c>
    </row>
    <row r="28" ht="12">
      <c r="A28" s="1" t="s">
        <v>194</v>
      </c>
    </row>
    <row r="29" ht="12">
      <c r="A29" s="1" t="s">
        <v>195</v>
      </c>
    </row>
    <row r="30" ht="12">
      <c r="A30" s="1" t="s">
        <v>196</v>
      </c>
    </row>
    <row r="31" ht="12">
      <c r="A31" s="1" t="s">
        <v>197</v>
      </c>
    </row>
    <row r="32" ht="12">
      <c r="A32" s="1" t="s">
        <v>198</v>
      </c>
    </row>
    <row r="33" ht="12">
      <c r="A33" s="1" t="s">
        <v>199</v>
      </c>
    </row>
    <row r="34" ht="12">
      <c r="A34" s="1" t="s">
        <v>200</v>
      </c>
    </row>
    <row r="35" ht="12">
      <c r="A35" s="1" t="s">
        <v>201</v>
      </c>
    </row>
    <row r="36" ht="12">
      <c r="A36" s="1" t="s">
        <v>202</v>
      </c>
    </row>
    <row r="37" ht="12">
      <c r="A37" s="1" t="s">
        <v>203</v>
      </c>
    </row>
    <row r="38" ht="12">
      <c r="A38" s="1" t="s">
        <v>204</v>
      </c>
    </row>
    <row r="39" ht="12">
      <c r="A39" s="1" t="s">
        <v>205</v>
      </c>
    </row>
    <row r="40" ht="12">
      <c r="A40" s="1" t="s">
        <v>206</v>
      </c>
    </row>
    <row r="41" ht="12">
      <c r="A41" s="1" t="s">
        <v>207</v>
      </c>
    </row>
    <row r="42" ht="12">
      <c r="A42" s="1" t="s">
        <v>208</v>
      </c>
    </row>
    <row r="43" ht="12">
      <c r="A43" s="1" t="s">
        <v>209</v>
      </c>
    </row>
    <row r="44" ht="12">
      <c r="A44" s="1" t="s">
        <v>210</v>
      </c>
    </row>
    <row r="45" ht="12">
      <c r="A45" s="1" t="s">
        <v>211</v>
      </c>
    </row>
    <row r="46" ht="12">
      <c r="A46" s="1" t="s">
        <v>212</v>
      </c>
    </row>
    <row r="47" ht="12">
      <c r="A47" s="1" t="s">
        <v>213</v>
      </c>
    </row>
    <row r="48" ht="12">
      <c r="A48" s="1" t="s">
        <v>214</v>
      </c>
    </row>
    <row r="49" ht="12">
      <c r="A49" s="1" t="s">
        <v>215</v>
      </c>
    </row>
    <row r="50" ht="12">
      <c r="A50" s="1" t="s">
        <v>216</v>
      </c>
    </row>
    <row r="51" ht="12">
      <c r="A51" s="1" t="s">
        <v>217</v>
      </c>
    </row>
    <row r="52" ht="12">
      <c r="A52" s="1" t="s">
        <v>218</v>
      </c>
    </row>
    <row r="53" ht="12">
      <c r="A53" s="1" t="s">
        <v>219</v>
      </c>
    </row>
    <row r="54" ht="12">
      <c r="A54" s="1" t="s">
        <v>220</v>
      </c>
    </row>
    <row r="55" ht="12">
      <c r="A55" s="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="85" zoomScaleNormal="85" zoomScaleSheetLayoutView="85" zoomScalePageLayoutView="0" workbookViewId="0" topLeftCell="A19">
      <selection activeCell="C7" sqref="C7:D7"/>
    </sheetView>
  </sheetViews>
  <sheetFormatPr defaultColWidth="9.140625" defaultRowHeight="15"/>
  <cols>
    <col min="1" max="2" width="2.421875" style="0" customWidth="1"/>
    <col min="3" max="3" width="46.00390625" style="0" customWidth="1"/>
    <col min="4" max="5" width="15.57421875" style="0" customWidth="1"/>
    <col min="6" max="6" width="3.57421875" style="0" customWidth="1"/>
    <col min="7" max="7" width="78.8515625" style="24" bestFit="1" customWidth="1"/>
  </cols>
  <sheetData>
    <row r="1" ht="13.5">
      <c r="A1" s="31"/>
    </row>
    <row r="2" spans="2:7" ht="13.5">
      <c r="B2" s="5" t="s">
        <v>121</v>
      </c>
      <c r="G2" s="30" t="s">
        <v>223</v>
      </c>
    </row>
    <row r="3" ht="6.75" customHeight="1"/>
    <row r="4" spans="3:7" ht="27" customHeight="1">
      <c r="C4" s="124">
        <f>'1.（整備計画）所要日数'!C19</f>
        <v>0</v>
      </c>
      <c r="D4" s="125"/>
      <c r="G4" s="24" t="s">
        <v>222</v>
      </c>
    </row>
    <row r="5" ht="13.5">
      <c r="A5" s="31" t="s">
        <v>280</v>
      </c>
    </row>
    <row r="6" ht="13.5">
      <c r="B6" s="5" t="s">
        <v>127</v>
      </c>
    </row>
    <row r="7" ht="6.75" customHeight="1"/>
    <row r="8" ht="13.5">
      <c r="B8" t="s">
        <v>258</v>
      </c>
    </row>
    <row r="9" ht="6.75" customHeight="1"/>
    <row r="10" spans="4:6" ht="13.5">
      <c r="D10" s="20" t="s">
        <v>125</v>
      </c>
      <c r="E10" s="20" t="s">
        <v>126</v>
      </c>
      <c r="F10" s="20"/>
    </row>
    <row r="11" spans="3:6" ht="13.5">
      <c r="C11" t="s">
        <v>42</v>
      </c>
      <c r="D11" s="21">
        <f>SUM(D14:D18)</f>
        <v>0</v>
      </c>
      <c r="E11" s="21">
        <f>SUM(E14:E18)</f>
        <v>0</v>
      </c>
      <c r="F11" s="21"/>
    </row>
    <row r="12" spans="4:6" ht="6.75" customHeight="1">
      <c r="D12" s="20"/>
      <c r="E12" s="20"/>
      <c r="F12" s="20"/>
    </row>
    <row r="13" spans="3:6" ht="13.5">
      <c r="C13" t="s">
        <v>43</v>
      </c>
      <c r="D13" s="20"/>
      <c r="E13" s="20"/>
      <c r="F13" s="20"/>
    </row>
    <row r="14" spans="3:6" ht="27" customHeight="1">
      <c r="C14" s="19" t="s">
        <v>230</v>
      </c>
      <c r="D14" s="67"/>
      <c r="E14" s="67" t="str">
        <f>IF('3.（交付申請）所要日数'!$D$37="","記載不要","")</f>
        <v>記載不要</v>
      </c>
      <c r="F14" s="34"/>
    </row>
    <row r="15" spans="3:6" ht="27" customHeight="1">
      <c r="C15" s="19" t="s">
        <v>231</v>
      </c>
      <c r="D15" s="67"/>
      <c r="E15" s="67" t="str">
        <f>IF('3.（交付申請）所要日数'!$D$37="","記載不要","")</f>
        <v>記載不要</v>
      </c>
      <c r="F15" s="34"/>
    </row>
    <row r="16" spans="3:6" ht="27" customHeight="1">
      <c r="C16" s="19" t="s">
        <v>232</v>
      </c>
      <c r="D16" s="67"/>
      <c r="E16" s="67" t="str">
        <f>IF('3.（交付申請）所要日数'!$D$37="","記載不要","")</f>
        <v>記載不要</v>
      </c>
      <c r="F16" s="34"/>
    </row>
    <row r="17" spans="3:6" ht="27" customHeight="1">
      <c r="C17" s="19" t="s">
        <v>233</v>
      </c>
      <c r="D17" s="67"/>
      <c r="E17" s="67" t="str">
        <f>IF('3.（交付申請）所要日数'!$D$37="","記載不要","")</f>
        <v>記載不要</v>
      </c>
      <c r="F17" s="34"/>
    </row>
    <row r="18" spans="3:6" ht="40.5" customHeight="1" hidden="1">
      <c r="C18" s="19"/>
      <c r="D18" s="21"/>
      <c r="E18" s="21"/>
      <c r="F18" s="21"/>
    </row>
    <row r="20" ht="27.75" customHeight="1"/>
    <row r="21" ht="13.5">
      <c r="B21" t="s">
        <v>259</v>
      </c>
    </row>
    <row r="22" ht="6.75" customHeight="1"/>
    <row r="23" spans="4:6" ht="13.5">
      <c r="D23" s="20" t="s">
        <v>125</v>
      </c>
      <c r="E23" s="20" t="s">
        <v>126</v>
      </c>
      <c r="F23" s="20"/>
    </row>
    <row r="24" spans="3:7" ht="13.5">
      <c r="C24" t="s">
        <v>42</v>
      </c>
      <c r="D24" s="21">
        <f>SUM(D27:D32)</f>
        <v>0</v>
      </c>
      <c r="E24" s="21">
        <f>SUM(E27:E32)</f>
        <v>0</v>
      </c>
      <c r="F24" s="21"/>
      <c r="G24" s="24" t="s">
        <v>51</v>
      </c>
    </row>
    <row r="25" ht="6.75" customHeight="1"/>
    <row r="26" ht="13.5">
      <c r="C26" t="s">
        <v>43</v>
      </c>
    </row>
    <row r="27" spans="3:7" ht="27" customHeight="1">
      <c r="C27" t="s">
        <v>131</v>
      </c>
      <c r="D27" s="67"/>
      <c r="E27" s="67" t="str">
        <f>IF('3.（交付申請）所要日数'!$D$37="","記載不要","")</f>
        <v>記載不要</v>
      </c>
      <c r="F27" s="34"/>
      <c r="G27" s="26" t="s">
        <v>235</v>
      </c>
    </row>
    <row r="28" spans="3:7" ht="27" customHeight="1">
      <c r="C28" t="s">
        <v>234</v>
      </c>
      <c r="D28" s="67"/>
      <c r="E28" s="67" t="str">
        <f>IF('3.（交付申請）所要日数'!$D$37="","記載不要","")</f>
        <v>記載不要</v>
      </c>
      <c r="F28" s="34"/>
      <c r="G28" s="26" t="s">
        <v>236</v>
      </c>
    </row>
    <row r="29" spans="3:7" ht="27" customHeight="1">
      <c r="C29" s="68" t="s">
        <v>238</v>
      </c>
      <c r="D29" s="67"/>
      <c r="E29" s="67" t="str">
        <f>IF('3.（交付申請）所要日数'!$D$37="","記載不要","")</f>
        <v>記載不要</v>
      </c>
      <c r="F29" s="34"/>
      <c r="G29" s="26" t="s">
        <v>237</v>
      </c>
    </row>
    <row r="30" spans="4:6" ht="27" customHeight="1" hidden="1">
      <c r="D30" s="33"/>
      <c r="E30" s="33" t="str">
        <f>IF('1.（整備計画）所要日数'!$D$37="","記載不要","")</f>
        <v>記載不要</v>
      </c>
      <c r="F30" s="34"/>
    </row>
    <row r="31" spans="4:6" ht="27" customHeight="1" hidden="1">
      <c r="D31" s="34"/>
      <c r="E31" s="34" t="str">
        <f>IF('1.（整備計画）所要日数'!$D$37="","記載不要","")</f>
        <v>記載不要</v>
      </c>
      <c r="F31" s="34"/>
    </row>
    <row r="32" spans="4:6" ht="27" customHeight="1" hidden="1">
      <c r="D32" s="34"/>
      <c r="E32" s="34" t="str">
        <f>IF('1.（整備計画）所要日数'!$D$37="","記載不要","")</f>
        <v>記載不要</v>
      </c>
      <c r="F32" s="34"/>
    </row>
    <row r="33" ht="25.5" customHeight="1"/>
    <row r="34" ht="13.5">
      <c r="B34" t="s">
        <v>260</v>
      </c>
    </row>
    <row r="35" ht="6.75" customHeight="1"/>
    <row r="36" spans="4:6" ht="13.5">
      <c r="D36" s="20" t="s">
        <v>125</v>
      </c>
      <c r="E36" s="20" t="s">
        <v>126</v>
      </c>
      <c r="F36" s="20"/>
    </row>
    <row r="37" spans="3:6" ht="13.5">
      <c r="C37" t="s">
        <v>128</v>
      </c>
      <c r="D37" s="21">
        <f>SUM(D40,D41)</f>
        <v>0</v>
      </c>
      <c r="E37" s="21">
        <f>SUM(E40,E41)</f>
        <v>0</v>
      </c>
      <c r="F37" s="21"/>
    </row>
    <row r="38" ht="6.75" customHeight="1"/>
    <row r="39" ht="13.5">
      <c r="C39" t="s">
        <v>43</v>
      </c>
    </row>
    <row r="40" spans="3:7" ht="27" customHeight="1">
      <c r="C40" s="19" t="s">
        <v>129</v>
      </c>
      <c r="D40" s="67"/>
      <c r="E40" s="67" t="str">
        <f>IF('3.（交付申請）所要日数'!$D$37="","記載不要","")</f>
        <v>記載不要</v>
      </c>
      <c r="F40" s="34"/>
      <c r="G40" s="24" t="s">
        <v>145</v>
      </c>
    </row>
    <row r="41" spans="3:7" ht="27">
      <c r="C41" s="19" t="s">
        <v>239</v>
      </c>
      <c r="D41" s="67"/>
      <c r="E41" s="67" t="str">
        <f>IF('3.（交付申請）所要日数'!$D$37="","記載不要","")</f>
        <v>記載不要</v>
      </c>
      <c r="F41" s="34"/>
      <c r="G41" s="27" t="s">
        <v>146</v>
      </c>
    </row>
    <row r="43" ht="34.5" customHeight="1"/>
    <row r="44" ht="13.5">
      <c r="A44" s="31" t="s">
        <v>286</v>
      </c>
    </row>
    <row r="45" ht="6.75" customHeight="1"/>
    <row r="46" spans="2:6" ht="27" customHeight="1">
      <c r="B46" s="136" t="s">
        <v>287</v>
      </c>
      <c r="C46" s="136"/>
      <c r="D46" s="136"/>
      <c r="E46" s="136"/>
      <c r="F46" s="136"/>
    </row>
    <row r="47" spans="2:6" ht="40.5" customHeight="1">
      <c r="B47" s="136" t="s">
        <v>289</v>
      </c>
      <c r="C47" s="136"/>
      <c r="D47" s="136"/>
      <c r="E47" s="136"/>
      <c r="F47" s="136"/>
    </row>
    <row r="48" spans="2:6" ht="6.75" customHeight="1">
      <c r="B48" s="19"/>
      <c r="C48" s="19"/>
      <c r="D48" s="19"/>
      <c r="E48" s="19"/>
      <c r="F48" s="19"/>
    </row>
    <row r="49" spans="2:6" ht="13.5">
      <c r="B49" s="127"/>
      <c r="C49" s="128"/>
      <c r="D49" s="128"/>
      <c r="E49" s="128"/>
      <c r="F49" s="129"/>
    </row>
    <row r="50" spans="2:6" ht="13.5">
      <c r="B50" s="130"/>
      <c r="C50" s="131"/>
      <c r="D50" s="131"/>
      <c r="E50" s="131"/>
      <c r="F50" s="132"/>
    </row>
    <row r="51" spans="2:6" ht="13.5">
      <c r="B51" s="130"/>
      <c r="C51" s="131"/>
      <c r="D51" s="131"/>
      <c r="E51" s="131"/>
      <c r="F51" s="132"/>
    </row>
    <row r="52" spans="2:6" ht="13.5">
      <c r="B52" s="130"/>
      <c r="C52" s="131"/>
      <c r="D52" s="131"/>
      <c r="E52" s="131"/>
      <c r="F52" s="132"/>
    </row>
    <row r="53" spans="2:6" ht="13.5">
      <c r="B53" s="130"/>
      <c r="C53" s="131"/>
      <c r="D53" s="131"/>
      <c r="E53" s="131"/>
      <c r="F53" s="132"/>
    </row>
    <row r="54" spans="2:6" ht="13.5">
      <c r="B54" s="130"/>
      <c r="C54" s="131"/>
      <c r="D54" s="131"/>
      <c r="E54" s="131"/>
      <c r="F54" s="132"/>
    </row>
    <row r="55" spans="2:6" ht="13.5">
      <c r="B55" s="130"/>
      <c r="C55" s="131"/>
      <c r="D55" s="131"/>
      <c r="E55" s="131"/>
      <c r="F55" s="132"/>
    </row>
    <row r="56" spans="2:6" ht="13.5">
      <c r="B56" s="133"/>
      <c r="C56" s="134"/>
      <c r="D56" s="134"/>
      <c r="E56" s="134"/>
      <c r="F56" s="135"/>
    </row>
  </sheetData>
  <sheetProtection password="CB25" sheet="1" objects="1" scenarios="1" selectLockedCells="1"/>
  <mergeCells count="4">
    <mergeCell ref="B49:F56"/>
    <mergeCell ref="C4:D4"/>
    <mergeCell ref="B46:F46"/>
    <mergeCell ref="B47:F47"/>
  </mergeCells>
  <conditionalFormatting sqref="D16">
    <cfRule type="expression" priority="3" dxfId="8">
      <formula>$C$16&lt;&gt;""</formula>
    </cfRule>
  </conditionalFormatting>
  <conditionalFormatting sqref="D18:F18">
    <cfRule type="expression" priority="1" dxfId="8">
      <formula>$C$18&lt;&gt;""</formula>
    </cfRule>
  </conditionalFormatting>
  <dataValidations count="3">
    <dataValidation operator="greaterThanOrEqual" allowBlank="1" showInputMessage="1" showErrorMessage="1" imeMode="disabled" sqref="E18:F18"/>
    <dataValidation type="whole" operator="greaterThanOrEqual" allowBlank="1" showInputMessage="1" showErrorMessage="1" imeMode="disabled" sqref="D14:D18">
      <formula1>1</formula1>
    </dataValidation>
    <dataValidation allowBlank="1" showInputMessage="1" showErrorMessage="1" errorTitle="エラー" error="リストから選択" sqref="C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&amp;R&amp;9調査票4/4</oddHeader>
    <oddFooter>&amp;R&amp;9&amp;A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0" sqref="M20"/>
    </sheetView>
  </sheetViews>
  <sheetFormatPr defaultColWidth="9.140625" defaultRowHeight="15" outlineLevelCol="1"/>
  <cols>
    <col min="1" max="1" width="29.57421875" style="1" bestFit="1" customWidth="1"/>
    <col min="2" max="2" width="9.00390625" style="3" customWidth="1"/>
    <col min="3" max="3" width="8.00390625" style="3" bestFit="1" customWidth="1"/>
    <col min="4" max="8" width="6.140625" style="35" customWidth="1" outlineLevel="1"/>
    <col min="9" max="9" width="6.140625" style="3" customWidth="1"/>
    <col min="10" max="10" width="6.140625" style="35" customWidth="1" outlineLevel="1"/>
    <col min="11" max="11" width="6.140625" style="3" customWidth="1"/>
    <col min="12" max="14" width="6.140625" style="35" customWidth="1" outlineLevel="1"/>
    <col min="15" max="15" width="6.140625" style="3" customWidth="1"/>
    <col min="16" max="16" width="6.140625" style="35" customWidth="1" outlineLevel="1"/>
    <col min="17" max="17" width="6.140625" style="3" customWidth="1"/>
    <col min="18" max="18" width="4.57421875" style="3" customWidth="1"/>
    <col min="19" max="23" width="4.57421875" style="35" customWidth="1" outlineLevel="1"/>
    <col min="24" max="24" width="4.57421875" style="3" customWidth="1"/>
    <col min="25" max="30" width="4.57421875" style="35" customWidth="1" outlineLevel="1"/>
    <col min="31" max="31" width="4.57421875" style="3" customWidth="1"/>
    <col min="32" max="36" width="4.57421875" style="35" customWidth="1" outlineLevel="1"/>
    <col min="37" max="37" width="4.57421875" style="3" customWidth="1"/>
    <col min="38" max="43" width="4.57421875" style="35" customWidth="1" outlineLevel="1"/>
    <col min="44" max="44" width="4.57421875" style="3" customWidth="1"/>
    <col min="45" max="46" width="4.57421875" style="35" customWidth="1" outlineLevel="1"/>
    <col min="47" max="47" width="4.57421875" style="3" customWidth="1"/>
    <col min="48" max="49" width="4.57421875" style="35" customWidth="1" outlineLevel="1"/>
    <col min="50" max="54" width="6.140625" style="35" customWidth="1" outlineLevel="1"/>
    <col min="55" max="55" width="6.140625" style="3" customWidth="1"/>
    <col min="56" max="56" width="6.140625" style="35" customWidth="1" outlineLevel="1"/>
    <col min="57" max="57" width="6.140625" style="3" customWidth="1"/>
    <col min="58" max="59" width="6.140625" style="35" customWidth="1" outlineLevel="1"/>
    <col min="60" max="60" width="6.140625" style="3" customWidth="1"/>
    <col min="61" max="61" width="6.140625" style="35" customWidth="1" outlineLevel="1"/>
    <col min="62" max="62" width="6.140625" style="3" customWidth="1"/>
    <col min="63" max="63" width="4.57421875" style="3" customWidth="1"/>
    <col min="64" max="67" width="4.57421875" style="35" customWidth="1" outlineLevel="1"/>
    <col min="68" max="68" width="4.57421875" style="3" customWidth="1"/>
    <col min="69" max="71" width="4.57421875" style="35" customWidth="1" outlineLevel="1"/>
    <col min="72" max="72" width="4.57421875" style="3" customWidth="1"/>
    <col min="73" max="76" width="4.57421875" style="35" customWidth="1" outlineLevel="1"/>
    <col min="77" max="77" width="4.57421875" style="3" customWidth="1"/>
    <col min="78" max="80" width="4.57421875" style="35" customWidth="1" outlineLevel="1"/>
    <col min="81" max="81" width="4.57421875" style="3" customWidth="1"/>
    <col min="82" max="83" width="4.57421875" style="35" customWidth="1" outlineLevel="1"/>
    <col min="84" max="84" width="4.57421875" style="3" customWidth="1"/>
    <col min="85" max="86" width="4.57421875" style="35" customWidth="1" outlineLevel="1"/>
    <col min="87" max="16384" width="9.00390625" style="3" customWidth="1"/>
  </cols>
  <sheetData>
    <row r="1" spans="1:86" ht="12">
      <c r="A1" s="110" t="s">
        <v>240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 t="s">
        <v>241</v>
      </c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3" t="s">
        <v>242</v>
      </c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2" t="s">
        <v>243</v>
      </c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</row>
    <row r="2" spans="1:86" ht="12">
      <c r="A2" s="114" t="s">
        <v>41</v>
      </c>
      <c r="B2" s="114" t="s">
        <v>44</v>
      </c>
      <c r="C2" s="114" t="s">
        <v>169</v>
      </c>
      <c r="D2" s="109" t="s">
        <v>45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 t="s">
        <v>162</v>
      </c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 t="s">
        <v>163</v>
      </c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 t="s">
        <v>164</v>
      </c>
      <c r="AS2" s="109"/>
      <c r="AT2" s="109"/>
      <c r="AU2" s="109"/>
      <c r="AV2" s="109"/>
      <c r="AW2" s="109"/>
      <c r="AX2" s="109" t="s">
        <v>45</v>
      </c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 t="s">
        <v>162</v>
      </c>
      <c r="BL2" s="109"/>
      <c r="BM2" s="109"/>
      <c r="BN2" s="109"/>
      <c r="BO2" s="109"/>
      <c r="BP2" s="109"/>
      <c r="BQ2" s="109"/>
      <c r="BR2" s="109"/>
      <c r="BS2" s="109"/>
      <c r="BT2" s="109" t="s">
        <v>163</v>
      </c>
      <c r="BU2" s="109"/>
      <c r="BV2" s="109"/>
      <c r="BW2" s="109"/>
      <c r="BX2" s="109"/>
      <c r="BY2" s="109"/>
      <c r="BZ2" s="109"/>
      <c r="CA2" s="109"/>
      <c r="CB2" s="109"/>
      <c r="CC2" s="109" t="s">
        <v>164</v>
      </c>
      <c r="CD2" s="109"/>
      <c r="CE2" s="109"/>
      <c r="CF2" s="109"/>
      <c r="CG2" s="109"/>
      <c r="CH2" s="109"/>
    </row>
    <row r="3" spans="1:86" s="25" customFormat="1" ht="12">
      <c r="A3" s="114"/>
      <c r="B3" s="114"/>
      <c r="C3" s="114"/>
      <c r="D3" s="60" t="s">
        <v>147</v>
      </c>
      <c r="E3" s="61" t="s">
        <v>148</v>
      </c>
      <c r="F3" s="61" t="s">
        <v>149</v>
      </c>
      <c r="G3" s="61" t="s">
        <v>150</v>
      </c>
      <c r="H3" s="61" t="s">
        <v>151</v>
      </c>
      <c r="I3" s="62" t="s">
        <v>152</v>
      </c>
      <c r="J3" s="61" t="s">
        <v>153</v>
      </c>
      <c r="K3" s="62" t="s">
        <v>154</v>
      </c>
      <c r="L3" s="61" t="s">
        <v>155</v>
      </c>
      <c r="M3" s="61" t="s">
        <v>156</v>
      </c>
      <c r="N3" s="61" t="s">
        <v>157</v>
      </c>
      <c r="O3" s="62" t="s">
        <v>158</v>
      </c>
      <c r="P3" s="61" t="s">
        <v>159</v>
      </c>
      <c r="Q3" s="63" t="s">
        <v>160</v>
      </c>
      <c r="R3" s="106" t="s">
        <v>47</v>
      </c>
      <c r="S3" s="107"/>
      <c r="T3" s="107"/>
      <c r="U3" s="107"/>
      <c r="V3" s="107"/>
      <c r="W3" s="108"/>
      <c r="X3" s="106" t="s">
        <v>46</v>
      </c>
      <c r="Y3" s="107"/>
      <c r="Z3" s="107"/>
      <c r="AA3" s="107"/>
      <c r="AB3" s="107"/>
      <c r="AC3" s="107"/>
      <c r="AD3" s="108"/>
      <c r="AE3" s="106" t="s">
        <v>14</v>
      </c>
      <c r="AF3" s="107"/>
      <c r="AG3" s="107"/>
      <c r="AH3" s="107"/>
      <c r="AI3" s="107"/>
      <c r="AJ3" s="108"/>
      <c r="AK3" s="106" t="s">
        <v>46</v>
      </c>
      <c r="AL3" s="107"/>
      <c r="AM3" s="107"/>
      <c r="AN3" s="107"/>
      <c r="AO3" s="107"/>
      <c r="AP3" s="107"/>
      <c r="AQ3" s="108"/>
      <c r="AR3" s="106" t="s">
        <v>167</v>
      </c>
      <c r="AS3" s="107"/>
      <c r="AT3" s="108"/>
      <c r="AU3" s="106" t="s">
        <v>124</v>
      </c>
      <c r="AV3" s="107"/>
      <c r="AW3" s="108"/>
      <c r="AX3" s="64" t="s">
        <v>147</v>
      </c>
      <c r="AY3" s="65" t="s">
        <v>148</v>
      </c>
      <c r="AZ3" s="65" t="s">
        <v>149</v>
      </c>
      <c r="BA3" s="65" t="s">
        <v>150</v>
      </c>
      <c r="BB3" s="65" t="s">
        <v>151</v>
      </c>
      <c r="BC3" s="62" t="s">
        <v>152</v>
      </c>
      <c r="BD3" s="65" t="s">
        <v>153</v>
      </c>
      <c r="BE3" s="62" t="s">
        <v>154</v>
      </c>
      <c r="BF3" s="65" t="s">
        <v>155</v>
      </c>
      <c r="BG3" s="65" t="s">
        <v>156</v>
      </c>
      <c r="BH3" s="62" t="s">
        <v>157</v>
      </c>
      <c r="BI3" s="65" t="s">
        <v>158</v>
      </c>
      <c r="BJ3" s="63" t="s">
        <v>159</v>
      </c>
      <c r="BK3" s="106" t="s">
        <v>14</v>
      </c>
      <c r="BL3" s="107"/>
      <c r="BM3" s="107"/>
      <c r="BN3" s="107"/>
      <c r="BO3" s="108"/>
      <c r="BP3" s="106" t="s">
        <v>46</v>
      </c>
      <c r="BQ3" s="107"/>
      <c r="BR3" s="107"/>
      <c r="BS3" s="108"/>
      <c r="BT3" s="106" t="s">
        <v>14</v>
      </c>
      <c r="BU3" s="107"/>
      <c r="BV3" s="107"/>
      <c r="BW3" s="107"/>
      <c r="BX3" s="108"/>
      <c r="BY3" s="106" t="s">
        <v>46</v>
      </c>
      <c r="BZ3" s="107"/>
      <c r="CA3" s="107"/>
      <c r="CB3" s="108"/>
      <c r="CC3" s="106" t="s">
        <v>167</v>
      </c>
      <c r="CD3" s="107"/>
      <c r="CE3" s="108"/>
      <c r="CF3" s="106" t="s">
        <v>124</v>
      </c>
      <c r="CG3" s="107"/>
      <c r="CH3" s="108"/>
    </row>
    <row r="4" spans="1:86" s="18" customFormat="1" ht="84">
      <c r="A4" s="114"/>
      <c r="B4" s="114"/>
      <c r="C4" s="114"/>
      <c r="D4" s="53" t="s">
        <v>0</v>
      </c>
      <c r="E4" s="54" t="s">
        <v>1</v>
      </c>
      <c r="F4" s="54" t="s">
        <v>2</v>
      </c>
      <c r="G4" s="54" t="s">
        <v>3</v>
      </c>
      <c r="H4" s="54" t="s">
        <v>55</v>
      </c>
      <c r="I4" s="55" t="s">
        <v>9</v>
      </c>
      <c r="J4" s="54" t="s">
        <v>89</v>
      </c>
      <c r="K4" s="55" t="s">
        <v>13</v>
      </c>
      <c r="L4" s="54" t="s">
        <v>56</v>
      </c>
      <c r="M4" s="54" t="s">
        <v>57</v>
      </c>
      <c r="N4" s="54" t="s">
        <v>58</v>
      </c>
      <c r="O4" s="55" t="s">
        <v>66</v>
      </c>
      <c r="P4" s="54" t="s">
        <v>67</v>
      </c>
      <c r="Q4" s="56" t="s">
        <v>68</v>
      </c>
      <c r="R4" s="57" t="s">
        <v>128</v>
      </c>
      <c r="S4" s="58" t="s">
        <v>134</v>
      </c>
      <c r="T4" s="58" t="s">
        <v>135</v>
      </c>
      <c r="U4" s="58" t="s">
        <v>136</v>
      </c>
      <c r="V4" s="58" t="s">
        <v>137</v>
      </c>
      <c r="W4" s="59" t="s">
        <v>138</v>
      </c>
      <c r="X4" s="57" t="s">
        <v>128</v>
      </c>
      <c r="Y4" s="58" t="s">
        <v>48</v>
      </c>
      <c r="Z4" s="58" t="s">
        <v>140</v>
      </c>
      <c r="AA4" s="58" t="s">
        <v>130</v>
      </c>
      <c r="AB4" s="58" t="s">
        <v>49</v>
      </c>
      <c r="AC4" s="54" t="s">
        <v>131</v>
      </c>
      <c r="AD4" s="59" t="s">
        <v>139</v>
      </c>
      <c r="AE4" s="57" t="s">
        <v>128</v>
      </c>
      <c r="AF4" s="58" t="s">
        <v>134</v>
      </c>
      <c r="AG4" s="58" t="s">
        <v>135</v>
      </c>
      <c r="AH4" s="58" t="s">
        <v>136</v>
      </c>
      <c r="AI4" s="58" t="s">
        <v>137</v>
      </c>
      <c r="AJ4" s="59" t="s">
        <v>138</v>
      </c>
      <c r="AK4" s="57" t="s">
        <v>128</v>
      </c>
      <c r="AL4" s="58" t="s">
        <v>48</v>
      </c>
      <c r="AM4" s="58" t="s">
        <v>140</v>
      </c>
      <c r="AN4" s="58" t="s">
        <v>130</v>
      </c>
      <c r="AO4" s="58" t="s">
        <v>49</v>
      </c>
      <c r="AP4" s="54" t="s">
        <v>131</v>
      </c>
      <c r="AQ4" s="59" t="s">
        <v>139</v>
      </c>
      <c r="AR4" s="57" t="s">
        <v>128</v>
      </c>
      <c r="AS4" s="58" t="s">
        <v>165</v>
      </c>
      <c r="AT4" s="59" t="s">
        <v>166</v>
      </c>
      <c r="AU4" s="57" t="s">
        <v>128</v>
      </c>
      <c r="AV4" s="58" t="s">
        <v>165</v>
      </c>
      <c r="AW4" s="59" t="s">
        <v>166</v>
      </c>
      <c r="AX4" s="53" t="s">
        <v>226</v>
      </c>
      <c r="AY4" s="54" t="s">
        <v>224</v>
      </c>
      <c r="AZ4" s="54" t="s">
        <v>225</v>
      </c>
      <c r="BA4" s="54" t="s">
        <v>227</v>
      </c>
      <c r="BB4" s="54" t="s">
        <v>228</v>
      </c>
      <c r="BC4" s="55" t="s">
        <v>9</v>
      </c>
      <c r="BD4" s="54" t="s">
        <v>89</v>
      </c>
      <c r="BE4" s="55" t="s">
        <v>13</v>
      </c>
      <c r="BF4" s="54" t="s">
        <v>57</v>
      </c>
      <c r="BG4" s="54" t="s">
        <v>58</v>
      </c>
      <c r="BH4" s="55" t="s">
        <v>251</v>
      </c>
      <c r="BI4" s="54" t="s">
        <v>249</v>
      </c>
      <c r="BJ4" s="56" t="s">
        <v>250</v>
      </c>
      <c r="BK4" s="57" t="s">
        <v>128</v>
      </c>
      <c r="BL4" s="58" t="s">
        <v>134</v>
      </c>
      <c r="BM4" s="58" t="s">
        <v>135</v>
      </c>
      <c r="BN4" s="58" t="s">
        <v>136</v>
      </c>
      <c r="BO4" s="59" t="s">
        <v>137</v>
      </c>
      <c r="BP4" s="57" t="s">
        <v>128</v>
      </c>
      <c r="BQ4" s="58" t="s">
        <v>131</v>
      </c>
      <c r="BR4" s="58" t="s">
        <v>234</v>
      </c>
      <c r="BS4" s="59" t="s">
        <v>238</v>
      </c>
      <c r="BT4" s="57" t="s">
        <v>128</v>
      </c>
      <c r="BU4" s="58" t="s">
        <v>134</v>
      </c>
      <c r="BV4" s="58" t="s">
        <v>135</v>
      </c>
      <c r="BW4" s="58" t="s">
        <v>136</v>
      </c>
      <c r="BX4" s="59" t="s">
        <v>137</v>
      </c>
      <c r="BY4" s="57" t="s">
        <v>128</v>
      </c>
      <c r="BZ4" s="58" t="s">
        <v>131</v>
      </c>
      <c r="CA4" s="58" t="s">
        <v>234</v>
      </c>
      <c r="CB4" s="59" t="s">
        <v>238</v>
      </c>
      <c r="CC4" s="57" t="s">
        <v>128</v>
      </c>
      <c r="CD4" s="58" t="s">
        <v>165</v>
      </c>
      <c r="CE4" s="59" t="s">
        <v>166</v>
      </c>
      <c r="CF4" s="57" t="s">
        <v>128</v>
      </c>
      <c r="CG4" s="58" t="s">
        <v>165</v>
      </c>
      <c r="CH4" s="59" t="s">
        <v>166</v>
      </c>
    </row>
    <row r="5" spans="1:86" ht="12">
      <c r="A5" s="71" t="s">
        <v>15</v>
      </c>
      <c r="B5" s="72">
        <f>IF(A5='1.（整備計画）所要日数'!$C$19,'1.（整備計画）所要日数'!$C$7,"")</f>
      </c>
      <c r="C5" s="72">
        <f>IF(A5='1.（整備計画）所要日数'!$C$19,'1.（整備計画）所要日数'!$C$11,"")</f>
      </c>
      <c r="D5" s="84">
        <f>IF($A5='1.（整備計画）所要日数'!$C$19,'1.（整備計画）所要日数'!$D$24,"")</f>
      </c>
      <c r="E5" s="85">
        <f>IF($A5='1.（整備計画）所要日数'!$C$19,'1.（整備計画）所要日数'!$D$25,"")</f>
      </c>
      <c r="F5" s="85">
        <f>IF($A5='1.（整備計画）所要日数'!$C$19,'1.（整備計画）所要日数'!$D$26,"")</f>
      </c>
      <c r="G5" s="85">
        <f>IF($A5='1.（整備計画）所要日数'!$C$19,'1.（整備計画）所要日数'!$D$27,"")</f>
      </c>
      <c r="H5" s="85">
        <f>IF($A5='1.（整備計画）所要日数'!$C$19,'1.（整備計画）所要日数'!$D$28,"")</f>
      </c>
      <c r="I5" s="86">
        <f>IF($A5='1.（整備計画）所要日数'!$C$19,'1.（整備計画）所要日数'!$D$29,"")</f>
      </c>
      <c r="J5" s="87">
        <f>IF($A5='1.（整備計画）所要日数'!$C$19,'1.（整備計画）所要日数'!$D$30,"")</f>
      </c>
      <c r="K5" s="86">
        <f>IF($A5='1.（整備計画）所要日数'!$C$19,'1.（整備計画）所要日数'!$D$31,"")</f>
      </c>
      <c r="L5" s="85">
        <f>IF($A5='1.（整備計画）所要日数'!$C$19,'1.（整備計画）所要日数'!$D$35,"")</f>
      </c>
      <c r="M5" s="85">
        <f>IF($A5='1.（整備計画）所要日数'!$C$19,'1.（整備計画）所要日数'!$D$36,"")</f>
      </c>
      <c r="N5" s="85">
        <f>IF($A5='1.（整備計画）所要日数'!$C$19,'1.（整備計画）所要日数'!$D$37,"")</f>
      </c>
      <c r="O5" s="86">
        <f>IF($A5='1.（整備計画）所要日数'!$C$19,'1.（整備計画）所要日数'!$D$38,"")</f>
      </c>
      <c r="P5" s="87">
        <f>IF($A5='1.（整備計画）所要日数'!$C$19,'1.（整備計画）所要日数'!$D$39,"")</f>
      </c>
      <c r="Q5" s="88">
        <f>IF($A5='1.（整備計画）所要日数'!$C$19,'1.（整備計画）所要日数'!$D$40,"")</f>
      </c>
      <c r="R5" s="89">
        <f>IF($A5='1.（整備計画）所要日数'!$C$19,'2.（整備計画）所要時間'!$D$11,"")</f>
      </c>
      <c r="S5" s="87">
        <f>IF($A5='1.（整備計画）所要日数'!$C$19,'2.（整備計画）所要時間'!$D$14,"")</f>
      </c>
      <c r="T5" s="87">
        <f>IF($A5='1.（整備計画）所要日数'!$C$19,'2.（整備計画）所要時間'!$D$15,"")</f>
      </c>
      <c r="U5" s="87">
        <f>IF($A5='1.（整備計画）所要日数'!$C$19,'2.（整備計画）所要時間'!$D$16,"")</f>
      </c>
      <c r="V5" s="87">
        <f>IF($A5='1.（整備計画）所要日数'!$C$19,'2.（整備計画）所要時間'!$D$17,"")</f>
      </c>
      <c r="W5" s="90">
        <f>IF($A5='1.（整備計画）所要日数'!$C$19,'2.（整備計画）所要時間'!$D$18,"")</f>
      </c>
      <c r="X5" s="89">
        <f>IF($A5='1.（整備計画）所要日数'!$C$19,'2.（整備計画）所要時間'!$D$24,"")</f>
      </c>
      <c r="Y5" s="87">
        <f>IF($A5='1.（整備計画）所要日数'!$C$19,'2.（整備計画）所要時間'!$D$27,"")</f>
      </c>
      <c r="Z5" s="87">
        <f>IF($A5='1.（整備計画）所要日数'!$C$19,'2.（整備計画）所要時間'!$D$28,"")</f>
      </c>
      <c r="AA5" s="87">
        <f>IF($A5='1.（整備計画）所要日数'!$C$19,'2.（整備計画）所要時間'!$D$29,"")</f>
      </c>
      <c r="AB5" s="87">
        <f>IF($A5='1.（整備計画）所要日数'!$C$19,'2.（整備計画）所要時間'!$D$30,"")</f>
      </c>
      <c r="AC5" s="87">
        <f>IF($A5='1.（整備計画）所要日数'!$C$19,'2.（整備計画）所要時間'!$D$31,"")</f>
      </c>
      <c r="AD5" s="90">
        <f>IF($A5='1.（整備計画）所要日数'!$C$19,'2.（整備計画）所要時間'!$D$32,"")</f>
      </c>
      <c r="AE5" s="89">
        <f>IF($A5='1.（整備計画）所要日数'!$C$19,'2.（整備計画）所要時間'!$E$11,"")</f>
      </c>
      <c r="AF5" s="87">
        <f>IF($A5='1.（整備計画）所要日数'!$C$19,'2.（整備計画）所要時間'!$E$14,"")</f>
      </c>
      <c r="AG5" s="87">
        <f>IF($A5='1.（整備計画）所要日数'!$C$19,'2.（整備計画）所要時間'!$E$15,"")</f>
      </c>
      <c r="AH5" s="87">
        <f>IF($A5='1.（整備計画）所要日数'!$C$19,'2.（整備計画）所要時間'!$E$16,"")</f>
      </c>
      <c r="AI5" s="87">
        <f>IF($A5='1.（整備計画）所要日数'!$C$19,'2.（整備計画）所要時間'!$E$17,"")</f>
      </c>
      <c r="AJ5" s="90">
        <f>IF($A5='1.（整備計画）所要日数'!$C$19,'2.（整備計画）所要時間'!$E$18,"")</f>
      </c>
      <c r="AK5" s="89">
        <f>IF($A5='1.（整備計画）所要日数'!$C$19,'2.（整備計画）所要時間'!$E$24,"")</f>
      </c>
      <c r="AL5" s="87">
        <f>IF($A5='1.（整備計画）所要日数'!$C$19,'2.（整備計画）所要時間'!$E$27,"")</f>
      </c>
      <c r="AM5" s="87">
        <f>IF($A5='1.（整備計画）所要日数'!$C$19,'2.（整備計画）所要時間'!$E$28,"")</f>
      </c>
      <c r="AN5" s="87">
        <f>IF($A5='1.（整備計画）所要日数'!$C$19,'2.（整備計画）所要時間'!$E$29,"")</f>
      </c>
      <c r="AO5" s="87">
        <f>IF($A5='1.（整備計画）所要日数'!$C$19,'2.（整備計画）所要時間'!$E$30,"")</f>
      </c>
      <c r="AP5" s="87">
        <f>IF($A5='1.（整備計画）所要日数'!$C$19,'2.（整備計画）所要時間'!$E$31,"")</f>
      </c>
      <c r="AQ5" s="90">
        <f>IF($A5='1.（整備計画）所要日数'!$C$19,'2.（整備計画）所要時間'!$E$32,"")</f>
      </c>
      <c r="AR5" s="89">
        <f>IF($A5='1.（整備計画）所要日数'!$C$19,'2.（整備計画）所要時間'!$D$37,"")</f>
      </c>
      <c r="AS5" s="87">
        <f>IF($A5='1.（整備計画）所要日数'!$C$19,'2.（整備計画）所要時間'!$D$40,"")</f>
      </c>
      <c r="AT5" s="90">
        <f>IF($A5='1.（整備計画）所要日数'!$C$19,'2.（整備計画）所要時間'!$D$41,"")</f>
      </c>
      <c r="AU5" s="89">
        <f>IF($A5='1.（整備計画）所要日数'!$C$19,'2.（整備計画）所要時間'!$E$37,"")</f>
      </c>
      <c r="AV5" s="87">
        <f>IF($A5='1.（整備計画）所要日数'!$C$19,'2.（整備計画）所要時間'!$E$40,"")</f>
      </c>
      <c r="AW5" s="90">
        <f>IF($A5='1.（整備計画）所要日数'!$C$19,'2.（整備計画）所要時間'!$E$41,"")</f>
      </c>
      <c r="AX5" s="84">
        <f>IF($A5='3.（交付申請）所要日数'!$C$19,'3.（交付申請）所要日数'!$D$24,"")</f>
      </c>
      <c r="AY5" s="85">
        <f>IF($A5='3.（交付申請）所要日数'!$C$19,'3.（交付申請）所要日数'!$D$25,"")</f>
      </c>
      <c r="AZ5" s="85">
        <f>IF($A5='3.（交付申請）所要日数'!$C$19,'3.（交付申請）所要日数'!$D$26,"")</f>
      </c>
      <c r="BA5" s="85">
        <f>IF($A5='3.（交付申請）所要日数'!$C$19,'3.（交付申請）所要日数'!$D$27,"")</f>
      </c>
      <c r="BB5" s="85">
        <f>IF($A5='3.（交付申請）所要日数'!$C$19,'3.（交付申請）所要日数'!$D$28,"")</f>
      </c>
      <c r="BC5" s="86">
        <f>IF($A5='3.（交付申請）所要日数'!$C$19,'3.（交付申請）所要日数'!$D$29,"")</f>
      </c>
      <c r="BD5" s="87">
        <f>IF($A5='3.（交付申請）所要日数'!$C$19,'3.（交付申請）所要日数'!$D$30,"")</f>
      </c>
      <c r="BE5" s="86">
        <f>IF($A5='3.（交付申請）所要日数'!$C$19,'3.（交付申請）所要日数'!$D$31,"")</f>
      </c>
      <c r="BF5" s="85">
        <f>IF($A5='3.（交付申請）所要日数'!$C$19,'3.（交付申請）所要日数'!$D$36,"")</f>
      </c>
      <c r="BG5" s="85">
        <f>IF($A5='3.（交付申請）所要日数'!$C$19,'3.（交付申請）所要日数'!$D$37,"")</f>
      </c>
      <c r="BH5" s="86">
        <f>IF($A5='3.（交付申請）所要日数'!$C$19,'3.（交付申請）所要日数'!$D$38,"")</f>
      </c>
      <c r="BI5" s="87">
        <f>IF($A5='3.（交付申請）所要日数'!$C$19,'3.（交付申請）所要日数'!$D$39,"")</f>
      </c>
      <c r="BJ5" s="88">
        <f>IF($A5='3.（交付申請）所要日数'!$C$19,'3.（交付申請）所要日数'!$D$40,"")</f>
      </c>
      <c r="BK5" s="89">
        <f>IF($A5='1.（整備計画）所要日数'!$C$19,'4.（交付申請）所要時間'!$D$11,"")</f>
      </c>
      <c r="BL5" s="87">
        <f>IF($A5='1.（整備計画）所要日数'!$C$19,'4.（交付申請）所要時間'!$D$14,"")</f>
      </c>
      <c r="BM5" s="87">
        <f>IF($A5='1.（整備計画）所要日数'!$C$19,'4.（交付申請）所要時間'!$D$15,"")</f>
      </c>
      <c r="BN5" s="87">
        <f>IF($A5='1.（整備計画）所要日数'!$C$19,'4.（交付申請）所要時間'!$D$16,"")</f>
      </c>
      <c r="BO5" s="90">
        <f>IF($A5='1.（整備計画）所要日数'!$C$19,'4.（交付申請）所要時間'!$D$17,"")</f>
      </c>
      <c r="BP5" s="89">
        <f>IF($A5='1.（整備計画）所要日数'!$C$19,'4.（交付申請）所要時間'!$D$24,"")</f>
      </c>
      <c r="BQ5" s="87">
        <f>IF($A5='1.（整備計画）所要日数'!$C$19,'4.（交付申請）所要時間'!$D$27,"")</f>
      </c>
      <c r="BR5" s="87">
        <f>IF($A5='1.（整備計画）所要日数'!$C$19,'4.（交付申請）所要時間'!$D$28,"")</f>
      </c>
      <c r="BS5" s="90">
        <f>IF($A5='1.（整備計画）所要日数'!$C$19,'4.（交付申請）所要時間'!$D$29,"")</f>
      </c>
      <c r="BT5" s="89">
        <f>IF($A5='1.（整備計画）所要日数'!$C$19,'4.（交付申請）所要時間'!$E$11,"")</f>
      </c>
      <c r="BU5" s="87">
        <f>IF($A5='1.（整備計画）所要日数'!$C$19,'4.（交付申請）所要時間'!$E$14,"")</f>
      </c>
      <c r="BV5" s="87">
        <f>IF($A5='1.（整備計画）所要日数'!$C$19,'4.（交付申請）所要時間'!$E$15,"")</f>
      </c>
      <c r="BW5" s="87">
        <f>IF($A5='1.（整備計画）所要日数'!$C$19,'4.（交付申請）所要時間'!$E$16,"")</f>
      </c>
      <c r="BX5" s="90">
        <f>IF($A5='1.（整備計画）所要日数'!$C$19,'4.（交付申請）所要時間'!$E$17,"")</f>
      </c>
      <c r="BY5" s="89">
        <f>IF($A5='1.（整備計画）所要日数'!$C$19,'4.（交付申請）所要時間'!$E$24,"")</f>
      </c>
      <c r="BZ5" s="87">
        <f>IF($A5='1.（整備計画）所要日数'!$C$19,'4.（交付申請）所要時間'!$E$27,"")</f>
      </c>
      <c r="CA5" s="87">
        <f>IF($A5='1.（整備計画）所要日数'!$C$19,'4.（交付申請）所要時間'!$E$28,"")</f>
      </c>
      <c r="CB5" s="90">
        <f>IF($A5='1.（整備計画）所要日数'!$C$19,'4.（交付申請）所要時間'!$E$29,"")</f>
      </c>
      <c r="CC5" s="89">
        <f>IF($A5='1.（整備計画）所要日数'!$C$19,'4.（交付申請）所要時間'!$D$37,"")</f>
      </c>
      <c r="CD5" s="87">
        <f>IF($A5='1.（整備計画）所要日数'!$C$19,'4.（交付申請）所要時間'!$D$40,"")</f>
      </c>
      <c r="CE5" s="90">
        <f>IF($A5='1.（整備計画）所要日数'!$C$19,'4.（交付申請）所要時間'!$D$41,"")</f>
      </c>
      <c r="CF5" s="89">
        <f>IF($A5='1.（整備計画）所要日数'!$C$19,'4.（交付申請）所要時間'!$E$37,"")</f>
      </c>
      <c r="CG5" s="87">
        <f>IF($A5='1.（整備計画）所要日数'!$C$19,'4.（交付申請）所要時間'!$E$40,"")</f>
      </c>
      <c r="CH5" s="90">
        <f>IF($A5='1.（整備計画）所要日数'!$C$19,'4.（交付申請）所要時間'!$E$41,"")</f>
      </c>
    </row>
    <row r="6" spans="1:86" ht="12">
      <c r="A6" s="73" t="s">
        <v>16</v>
      </c>
      <c r="B6" s="74">
        <f>IF(A6='1.（整備計画）所要日数'!$C$19,'1.（整備計画）所要日数'!$C$7,"")</f>
      </c>
      <c r="C6" s="74">
        <f>IF(A6='1.（整備計画）所要日数'!$C$19,'1.（整備計画）所要日数'!$C$11,"")</f>
      </c>
      <c r="D6" s="91">
        <f>IF($A6='1.（整備計画）所要日数'!$C$19,'1.（整備計画）所要日数'!$D$24,"")</f>
      </c>
      <c r="E6" s="92">
        <f>IF($A6='1.（整備計画）所要日数'!$C$19,'1.（整備計画）所要日数'!$D$25,"")</f>
      </c>
      <c r="F6" s="92">
        <f>IF($A6='1.（整備計画）所要日数'!$C$19,'1.（整備計画）所要日数'!$D$26,"")</f>
      </c>
      <c r="G6" s="92">
        <f>IF($A6='1.（整備計画）所要日数'!$C$19,'1.（整備計画）所要日数'!$D$27,"")</f>
      </c>
      <c r="H6" s="92">
        <f>IF($A6='1.（整備計画）所要日数'!$C$19,'1.（整備計画）所要日数'!$D$28,"")</f>
      </c>
      <c r="I6" s="93">
        <f>IF($A6='1.（整備計画）所要日数'!$C$19,'1.（整備計画）所要日数'!$D$29,"")</f>
      </c>
      <c r="J6" s="94">
        <f>IF($A6='1.（整備計画）所要日数'!$C$19,'1.（整備計画）所要日数'!$D$30,"")</f>
      </c>
      <c r="K6" s="93">
        <f>IF($A6='1.（整備計画）所要日数'!$C$19,'1.（整備計画）所要日数'!$D$31,"")</f>
      </c>
      <c r="L6" s="92">
        <f>IF($A6='1.（整備計画）所要日数'!$C$19,'1.（整備計画）所要日数'!$D$35,"")</f>
      </c>
      <c r="M6" s="92">
        <f>IF($A6='1.（整備計画）所要日数'!$C$19,'1.（整備計画）所要日数'!$D$36,"")</f>
      </c>
      <c r="N6" s="92">
        <f>IF($A6='1.（整備計画）所要日数'!$C$19,'1.（整備計画）所要日数'!$D$37,"")</f>
      </c>
      <c r="O6" s="93">
        <f>IF($A6='1.（整備計画）所要日数'!$C$19,'1.（整備計画）所要日数'!$D$38,"")</f>
      </c>
      <c r="P6" s="94">
        <f>IF($A6='1.（整備計画）所要日数'!$C$19,'1.（整備計画）所要日数'!$D$39,"")</f>
      </c>
      <c r="Q6" s="95">
        <f>IF($A6='1.（整備計画）所要日数'!$C$19,'1.（整備計画）所要日数'!$D$40,"")</f>
      </c>
      <c r="R6" s="96">
        <f>IF($A6='1.（整備計画）所要日数'!$C$19,'2.（整備計画）所要時間'!$D$11,"")</f>
      </c>
      <c r="S6" s="94">
        <f>IF($A6='1.（整備計画）所要日数'!$C$19,'2.（整備計画）所要時間'!$D$14,"")</f>
      </c>
      <c r="T6" s="94">
        <f>IF($A6='1.（整備計画）所要日数'!$C$19,'2.（整備計画）所要時間'!$D$15,"")</f>
      </c>
      <c r="U6" s="94">
        <f>IF($A6='1.（整備計画）所要日数'!$C$19,'2.（整備計画）所要時間'!$D$16,"")</f>
      </c>
      <c r="V6" s="94">
        <f>IF($A6='1.（整備計画）所要日数'!$C$19,'2.（整備計画）所要時間'!$D$17,"")</f>
      </c>
      <c r="W6" s="97">
        <f>IF($A6='1.（整備計画）所要日数'!$C$19,'2.（整備計画）所要時間'!$D$18,"")</f>
      </c>
      <c r="X6" s="96">
        <f>IF($A6='1.（整備計画）所要日数'!$C$19,'2.（整備計画）所要時間'!$D$24,"")</f>
      </c>
      <c r="Y6" s="94">
        <f>IF($A6='1.（整備計画）所要日数'!$C$19,'2.（整備計画）所要時間'!$D$27,"")</f>
      </c>
      <c r="Z6" s="94">
        <f>IF($A6='1.（整備計画）所要日数'!$C$19,'2.（整備計画）所要時間'!$D$28,"")</f>
      </c>
      <c r="AA6" s="94">
        <f>IF($A6='1.（整備計画）所要日数'!$C$19,'2.（整備計画）所要時間'!$D$29,"")</f>
      </c>
      <c r="AB6" s="94">
        <f>IF($A6='1.（整備計画）所要日数'!$C$19,'2.（整備計画）所要時間'!$D$30,"")</f>
      </c>
      <c r="AC6" s="94">
        <f>IF($A6='1.（整備計画）所要日数'!$C$19,'2.（整備計画）所要時間'!$D$31,"")</f>
      </c>
      <c r="AD6" s="97">
        <f>IF($A6='1.（整備計画）所要日数'!$C$19,'2.（整備計画）所要時間'!$D$32,"")</f>
      </c>
      <c r="AE6" s="96">
        <f>IF($A6='1.（整備計画）所要日数'!$C$19,'2.（整備計画）所要時間'!$E$11,"")</f>
      </c>
      <c r="AF6" s="94">
        <f>IF($A6='1.（整備計画）所要日数'!$C$19,'2.（整備計画）所要時間'!$E$14,"")</f>
      </c>
      <c r="AG6" s="94">
        <f>IF($A6='1.（整備計画）所要日数'!$C$19,'2.（整備計画）所要時間'!$E$15,"")</f>
      </c>
      <c r="AH6" s="94">
        <f>IF($A6='1.（整備計画）所要日数'!$C$19,'2.（整備計画）所要時間'!$E$16,"")</f>
      </c>
      <c r="AI6" s="94">
        <f>IF($A6='1.（整備計画）所要日数'!$C$19,'2.（整備計画）所要時間'!$E$17,"")</f>
      </c>
      <c r="AJ6" s="97">
        <f>IF($A6='1.（整備計画）所要日数'!$C$19,'2.（整備計画）所要時間'!$E$18,"")</f>
      </c>
      <c r="AK6" s="96">
        <f>IF($A6='1.（整備計画）所要日数'!$C$19,'2.（整備計画）所要時間'!$E$24,"")</f>
      </c>
      <c r="AL6" s="94">
        <f>IF($A6='1.（整備計画）所要日数'!$C$19,'2.（整備計画）所要時間'!$E$27,"")</f>
      </c>
      <c r="AM6" s="94">
        <f>IF($A6='1.（整備計画）所要日数'!$C$19,'2.（整備計画）所要時間'!$E$28,"")</f>
      </c>
      <c r="AN6" s="94">
        <f>IF($A6='1.（整備計画）所要日数'!$C$19,'2.（整備計画）所要時間'!$E$29,"")</f>
      </c>
      <c r="AO6" s="94">
        <f>IF($A6='1.（整備計画）所要日数'!$C$19,'2.（整備計画）所要時間'!$E$30,"")</f>
      </c>
      <c r="AP6" s="94">
        <f>IF($A6='1.（整備計画）所要日数'!$C$19,'2.（整備計画）所要時間'!$E$31,"")</f>
      </c>
      <c r="AQ6" s="97">
        <f>IF($A6='1.（整備計画）所要日数'!$C$19,'2.（整備計画）所要時間'!$E$32,"")</f>
      </c>
      <c r="AR6" s="96">
        <f>IF($A6='1.（整備計画）所要日数'!$C$19,'2.（整備計画）所要時間'!$D$37,"")</f>
      </c>
      <c r="AS6" s="94">
        <f>IF($A6='1.（整備計画）所要日数'!$C$19,'2.（整備計画）所要時間'!$D$40,"")</f>
      </c>
      <c r="AT6" s="97">
        <f>IF($A6='1.（整備計画）所要日数'!$C$19,'2.（整備計画）所要時間'!$D$41,"")</f>
      </c>
      <c r="AU6" s="96">
        <f>IF($A6='1.（整備計画）所要日数'!$C$19,'2.（整備計画）所要時間'!$E$37,"")</f>
      </c>
      <c r="AV6" s="94">
        <f>IF($A6='1.（整備計画）所要日数'!$C$19,'2.（整備計画）所要時間'!$E$40,"")</f>
      </c>
      <c r="AW6" s="97">
        <f>IF($A6='1.（整備計画）所要日数'!$C$19,'2.（整備計画）所要時間'!$E$41,"")</f>
      </c>
      <c r="AX6" s="91">
        <f>IF($A6='3.（交付申請）所要日数'!$C$19,'3.（交付申請）所要日数'!$D$24,"")</f>
      </c>
      <c r="AY6" s="92">
        <f>IF($A6='3.（交付申請）所要日数'!$C$19,'3.（交付申請）所要日数'!$D$25,"")</f>
      </c>
      <c r="AZ6" s="92">
        <f>IF($A6='3.（交付申請）所要日数'!$C$19,'3.（交付申請）所要日数'!$D$26,"")</f>
      </c>
      <c r="BA6" s="92">
        <f>IF($A6='3.（交付申請）所要日数'!$C$19,'3.（交付申請）所要日数'!$D$27,"")</f>
      </c>
      <c r="BB6" s="92">
        <f>IF($A6='3.（交付申請）所要日数'!$C$19,'3.（交付申請）所要日数'!$D$28,"")</f>
      </c>
      <c r="BC6" s="93">
        <f>IF($A6='3.（交付申請）所要日数'!$C$19,'3.（交付申請）所要日数'!$D$29,"")</f>
      </c>
      <c r="BD6" s="94">
        <f>IF($A6='3.（交付申請）所要日数'!$C$19,'3.（交付申請）所要日数'!$D$30,"")</f>
      </c>
      <c r="BE6" s="93">
        <f>IF($A6='3.（交付申請）所要日数'!$C$19,'3.（交付申請）所要日数'!$D$31,"")</f>
      </c>
      <c r="BF6" s="92">
        <f>IF($A6='3.（交付申請）所要日数'!$C$19,'3.（交付申請）所要日数'!$D$36,"")</f>
      </c>
      <c r="BG6" s="92">
        <f>IF($A6='3.（交付申請）所要日数'!$C$19,'3.（交付申請）所要日数'!$D$37,"")</f>
      </c>
      <c r="BH6" s="93">
        <f>IF($A6='3.（交付申請）所要日数'!$C$19,'3.（交付申請）所要日数'!$D$38,"")</f>
      </c>
      <c r="BI6" s="94">
        <f>IF($A6='3.（交付申請）所要日数'!$C$19,'3.（交付申請）所要日数'!$D$39,"")</f>
      </c>
      <c r="BJ6" s="95">
        <f>IF($A6='3.（交付申請）所要日数'!$C$19,'3.（交付申請）所要日数'!$D$40,"")</f>
      </c>
      <c r="BK6" s="96">
        <f>IF($A6='1.（整備計画）所要日数'!$C$19,'4.（交付申請）所要時間'!$D$11,"")</f>
      </c>
      <c r="BL6" s="94">
        <f>IF($A6='1.（整備計画）所要日数'!$C$19,'4.（交付申請）所要時間'!$D$14,"")</f>
      </c>
      <c r="BM6" s="94">
        <f>IF($A6='1.（整備計画）所要日数'!$C$19,'4.（交付申請）所要時間'!$D$15,"")</f>
      </c>
      <c r="BN6" s="94">
        <f>IF($A6='1.（整備計画）所要日数'!$C$19,'4.（交付申請）所要時間'!$D$16,"")</f>
      </c>
      <c r="BO6" s="97">
        <f>IF($A6='1.（整備計画）所要日数'!$C$19,'4.（交付申請）所要時間'!$D$17,"")</f>
      </c>
      <c r="BP6" s="96">
        <f>IF($A6='1.（整備計画）所要日数'!$C$19,'4.（交付申請）所要時間'!$D$24,"")</f>
      </c>
      <c r="BQ6" s="94">
        <f>IF($A6='1.（整備計画）所要日数'!$C$19,'4.（交付申請）所要時間'!$D$27,"")</f>
      </c>
      <c r="BR6" s="94">
        <f>IF($A6='1.（整備計画）所要日数'!$C$19,'4.（交付申請）所要時間'!$D$28,"")</f>
      </c>
      <c r="BS6" s="97">
        <f>IF($A6='1.（整備計画）所要日数'!$C$19,'4.（交付申請）所要時間'!$D$29,"")</f>
      </c>
      <c r="BT6" s="96">
        <f>IF($A6='1.（整備計画）所要日数'!$C$19,'4.（交付申請）所要時間'!$E$11,"")</f>
      </c>
      <c r="BU6" s="94">
        <f>IF($A6='1.（整備計画）所要日数'!$C$19,'4.（交付申請）所要時間'!$E$14,"")</f>
      </c>
      <c r="BV6" s="94">
        <f>IF($A6='1.（整備計画）所要日数'!$C$19,'4.（交付申請）所要時間'!$E$15,"")</f>
      </c>
      <c r="BW6" s="94">
        <f>IF($A6='1.（整備計画）所要日数'!$C$19,'4.（交付申請）所要時間'!$E$16,"")</f>
      </c>
      <c r="BX6" s="97">
        <f>IF($A6='1.（整備計画）所要日数'!$C$19,'4.（交付申請）所要時間'!$E$17,"")</f>
      </c>
      <c r="BY6" s="96">
        <f>IF($A6='1.（整備計画）所要日数'!$C$19,'4.（交付申請）所要時間'!$E$24,"")</f>
      </c>
      <c r="BZ6" s="94">
        <f>IF($A6='1.（整備計画）所要日数'!$C$19,'4.（交付申請）所要時間'!$E$27,"")</f>
      </c>
      <c r="CA6" s="94">
        <f>IF($A6='1.（整備計画）所要日数'!$C$19,'4.（交付申請）所要時間'!$E$28,"")</f>
      </c>
      <c r="CB6" s="97">
        <f>IF($A6='1.（整備計画）所要日数'!$C$19,'4.（交付申請）所要時間'!$E$29,"")</f>
      </c>
      <c r="CC6" s="96">
        <f>IF($A6='1.（整備計画）所要日数'!$C$19,'4.（交付申請）所要時間'!$D$37,"")</f>
      </c>
      <c r="CD6" s="94">
        <f>IF($A6='1.（整備計画）所要日数'!$C$19,'4.（交付申請）所要時間'!$D$40,"")</f>
      </c>
      <c r="CE6" s="97">
        <f>IF($A6='1.（整備計画）所要日数'!$C$19,'4.（交付申請）所要時間'!$D$41,"")</f>
      </c>
      <c r="CF6" s="96">
        <f>IF($A6='1.（整備計画）所要日数'!$C$19,'4.（交付申請）所要時間'!$E$37,"")</f>
      </c>
      <c r="CG6" s="94">
        <f>IF($A6='1.（整備計画）所要日数'!$C$19,'4.（交付申請）所要時間'!$E$40,"")</f>
      </c>
      <c r="CH6" s="97">
        <f>IF($A6='1.（整備計画）所要日数'!$C$19,'4.（交付申請）所要時間'!$E$41,"")</f>
      </c>
    </row>
    <row r="7" spans="1:86" ht="12">
      <c r="A7" s="73" t="s">
        <v>288</v>
      </c>
      <c r="B7" s="74">
        <f>IF(A7='1.（整備計画）所要日数'!$C$19,'1.（整備計画）所要日数'!$C$7,"")</f>
      </c>
      <c r="C7" s="74">
        <f>IF(A7='1.（整備計画）所要日数'!$C$19,'1.（整備計画）所要日数'!$C$11,"")</f>
      </c>
      <c r="D7" s="91">
        <f>IF($A7='1.（整備計画）所要日数'!$C$19,'1.（整備計画）所要日数'!$D$24,"")</f>
      </c>
      <c r="E7" s="92">
        <f>IF($A7='1.（整備計画）所要日数'!$C$19,'1.（整備計画）所要日数'!$D$25,"")</f>
      </c>
      <c r="F7" s="92">
        <f>IF($A7='1.（整備計画）所要日数'!$C$19,'1.（整備計画）所要日数'!$D$26,"")</f>
      </c>
      <c r="G7" s="92">
        <f>IF($A7='1.（整備計画）所要日数'!$C$19,'1.（整備計画）所要日数'!$D$27,"")</f>
      </c>
      <c r="H7" s="92">
        <f>IF($A7='1.（整備計画）所要日数'!$C$19,'1.（整備計画）所要日数'!$D$28,"")</f>
      </c>
      <c r="I7" s="93">
        <f>IF($A7='1.（整備計画）所要日数'!$C$19,'1.（整備計画）所要日数'!$D$29,"")</f>
      </c>
      <c r="J7" s="94">
        <f>IF($A7='1.（整備計画）所要日数'!$C$19,'1.（整備計画）所要日数'!$D$30,"")</f>
      </c>
      <c r="K7" s="93">
        <f>IF($A7='1.（整備計画）所要日数'!$C$19,'1.（整備計画）所要日数'!$D$31,"")</f>
      </c>
      <c r="L7" s="92">
        <f>IF($A7='1.（整備計画）所要日数'!$C$19,'1.（整備計画）所要日数'!$D$35,"")</f>
      </c>
      <c r="M7" s="92">
        <f>IF($A7='1.（整備計画）所要日数'!$C$19,'1.（整備計画）所要日数'!$D$36,"")</f>
      </c>
      <c r="N7" s="92">
        <f>IF($A7='1.（整備計画）所要日数'!$C$19,'1.（整備計画）所要日数'!$D$37,"")</f>
      </c>
      <c r="O7" s="93">
        <f>IF($A7='1.（整備計画）所要日数'!$C$19,'1.（整備計画）所要日数'!$D$38,"")</f>
      </c>
      <c r="P7" s="94">
        <f>IF($A7='1.（整備計画）所要日数'!$C$19,'1.（整備計画）所要日数'!$D$39,"")</f>
      </c>
      <c r="Q7" s="95">
        <f>IF($A7='1.（整備計画）所要日数'!$C$19,'1.（整備計画）所要日数'!$D$40,"")</f>
      </c>
      <c r="R7" s="96">
        <f>IF($A7='1.（整備計画）所要日数'!$C$19,'2.（整備計画）所要時間'!$D$11,"")</f>
      </c>
      <c r="S7" s="94">
        <f>IF($A7='1.（整備計画）所要日数'!$C$19,'2.（整備計画）所要時間'!$D$14,"")</f>
      </c>
      <c r="T7" s="94">
        <f>IF($A7='1.（整備計画）所要日数'!$C$19,'2.（整備計画）所要時間'!$D$15,"")</f>
      </c>
      <c r="U7" s="94">
        <f>IF($A7='1.（整備計画）所要日数'!$C$19,'2.（整備計画）所要時間'!$D$16,"")</f>
      </c>
      <c r="V7" s="94">
        <f>IF($A7='1.（整備計画）所要日数'!$C$19,'2.（整備計画）所要時間'!$D$17,"")</f>
      </c>
      <c r="W7" s="97">
        <f>IF($A7='1.（整備計画）所要日数'!$C$19,'2.（整備計画）所要時間'!$D$18,"")</f>
      </c>
      <c r="X7" s="96">
        <f>IF($A7='1.（整備計画）所要日数'!$C$19,'2.（整備計画）所要時間'!$D$24,"")</f>
      </c>
      <c r="Y7" s="94">
        <f>IF($A7='1.（整備計画）所要日数'!$C$19,'2.（整備計画）所要時間'!$D$27,"")</f>
      </c>
      <c r="Z7" s="94">
        <f>IF($A7='1.（整備計画）所要日数'!$C$19,'2.（整備計画）所要時間'!$D$28,"")</f>
      </c>
      <c r="AA7" s="94">
        <f>IF($A7='1.（整備計画）所要日数'!$C$19,'2.（整備計画）所要時間'!$D$29,"")</f>
      </c>
      <c r="AB7" s="94">
        <f>IF($A7='1.（整備計画）所要日数'!$C$19,'2.（整備計画）所要時間'!$D$30,"")</f>
      </c>
      <c r="AC7" s="94">
        <f>IF($A7='1.（整備計画）所要日数'!$C$19,'2.（整備計画）所要時間'!$D$31,"")</f>
      </c>
      <c r="AD7" s="97">
        <f>IF($A7='1.（整備計画）所要日数'!$C$19,'2.（整備計画）所要時間'!$D$32,"")</f>
      </c>
      <c r="AE7" s="96">
        <f>IF($A7='1.（整備計画）所要日数'!$C$19,'2.（整備計画）所要時間'!$E$11,"")</f>
      </c>
      <c r="AF7" s="94">
        <f>IF($A7='1.（整備計画）所要日数'!$C$19,'2.（整備計画）所要時間'!$E$14,"")</f>
      </c>
      <c r="AG7" s="94">
        <f>IF($A7='1.（整備計画）所要日数'!$C$19,'2.（整備計画）所要時間'!$E$15,"")</f>
      </c>
      <c r="AH7" s="94">
        <f>IF($A7='1.（整備計画）所要日数'!$C$19,'2.（整備計画）所要時間'!$E$16,"")</f>
      </c>
      <c r="AI7" s="94">
        <f>IF($A7='1.（整備計画）所要日数'!$C$19,'2.（整備計画）所要時間'!$E$17,"")</f>
      </c>
      <c r="AJ7" s="97">
        <f>IF($A7='1.（整備計画）所要日数'!$C$19,'2.（整備計画）所要時間'!$E$18,"")</f>
      </c>
      <c r="AK7" s="96">
        <f>IF($A7='1.（整備計画）所要日数'!$C$19,'2.（整備計画）所要時間'!$E$24,"")</f>
      </c>
      <c r="AL7" s="94">
        <f>IF($A7='1.（整備計画）所要日数'!$C$19,'2.（整備計画）所要時間'!$E$27,"")</f>
      </c>
      <c r="AM7" s="94">
        <f>IF($A7='1.（整備計画）所要日数'!$C$19,'2.（整備計画）所要時間'!$E$28,"")</f>
      </c>
      <c r="AN7" s="94">
        <f>IF($A7='1.（整備計画）所要日数'!$C$19,'2.（整備計画）所要時間'!$E$29,"")</f>
      </c>
      <c r="AO7" s="94">
        <f>IF($A7='1.（整備計画）所要日数'!$C$19,'2.（整備計画）所要時間'!$E$30,"")</f>
      </c>
      <c r="AP7" s="94">
        <f>IF($A7='1.（整備計画）所要日数'!$C$19,'2.（整備計画）所要時間'!$E$31,"")</f>
      </c>
      <c r="AQ7" s="97">
        <f>IF($A7='1.（整備計画）所要日数'!$C$19,'2.（整備計画）所要時間'!$E$32,"")</f>
      </c>
      <c r="AR7" s="96">
        <f>IF($A7='1.（整備計画）所要日数'!$C$19,'2.（整備計画）所要時間'!$D$37,"")</f>
      </c>
      <c r="AS7" s="94">
        <f>IF($A7='1.（整備計画）所要日数'!$C$19,'2.（整備計画）所要時間'!$D$40,"")</f>
      </c>
      <c r="AT7" s="97">
        <f>IF($A7='1.（整備計画）所要日数'!$C$19,'2.（整備計画）所要時間'!$D$41,"")</f>
      </c>
      <c r="AU7" s="96">
        <f>IF($A7='1.（整備計画）所要日数'!$C$19,'2.（整備計画）所要時間'!$E$37,"")</f>
      </c>
      <c r="AV7" s="94">
        <f>IF($A7='1.（整備計画）所要日数'!$C$19,'2.（整備計画）所要時間'!$E$40,"")</f>
      </c>
      <c r="AW7" s="97">
        <f>IF($A7='1.（整備計画）所要日数'!$C$19,'2.（整備計画）所要時間'!$E$41,"")</f>
      </c>
      <c r="AX7" s="91">
        <f>IF($A7='3.（交付申請）所要日数'!$C$19,'3.（交付申請）所要日数'!$D$24,"")</f>
      </c>
      <c r="AY7" s="92">
        <f>IF($A7='3.（交付申請）所要日数'!$C$19,'3.（交付申請）所要日数'!$D$25,"")</f>
      </c>
      <c r="AZ7" s="92">
        <f>IF($A7='3.（交付申請）所要日数'!$C$19,'3.（交付申請）所要日数'!$D$26,"")</f>
      </c>
      <c r="BA7" s="92">
        <f>IF($A7='3.（交付申請）所要日数'!$C$19,'3.（交付申請）所要日数'!$D$27,"")</f>
      </c>
      <c r="BB7" s="92">
        <f>IF($A7='3.（交付申請）所要日数'!$C$19,'3.（交付申請）所要日数'!$D$28,"")</f>
      </c>
      <c r="BC7" s="93">
        <f>IF($A7='3.（交付申請）所要日数'!$C$19,'3.（交付申請）所要日数'!$D$29,"")</f>
      </c>
      <c r="BD7" s="94">
        <f>IF($A7='3.（交付申請）所要日数'!$C$19,'3.（交付申請）所要日数'!$D$30,"")</f>
      </c>
      <c r="BE7" s="93">
        <f>IF($A7='3.（交付申請）所要日数'!$C$19,'3.（交付申請）所要日数'!$D$31,"")</f>
      </c>
      <c r="BF7" s="92">
        <f>IF($A7='3.（交付申請）所要日数'!$C$19,'3.（交付申請）所要日数'!$D$36,"")</f>
      </c>
      <c r="BG7" s="92">
        <f>IF($A7='3.（交付申請）所要日数'!$C$19,'3.（交付申請）所要日数'!$D$37,"")</f>
      </c>
      <c r="BH7" s="93">
        <f>IF($A7='3.（交付申請）所要日数'!$C$19,'3.（交付申請）所要日数'!$D$38,"")</f>
      </c>
      <c r="BI7" s="94">
        <f>IF($A7='3.（交付申請）所要日数'!$C$19,'3.（交付申請）所要日数'!$D$39,"")</f>
      </c>
      <c r="BJ7" s="95">
        <f>IF($A7='3.（交付申請）所要日数'!$C$19,'3.（交付申請）所要日数'!$D$40,"")</f>
      </c>
      <c r="BK7" s="96">
        <f>IF($A7='1.（整備計画）所要日数'!$C$19,'4.（交付申請）所要時間'!$D$11,"")</f>
      </c>
      <c r="BL7" s="94">
        <f>IF($A7='1.（整備計画）所要日数'!$C$19,'4.（交付申請）所要時間'!$D$14,"")</f>
      </c>
      <c r="BM7" s="94">
        <f>IF($A7='1.（整備計画）所要日数'!$C$19,'4.（交付申請）所要時間'!$D$15,"")</f>
      </c>
      <c r="BN7" s="94">
        <f>IF($A7='1.（整備計画）所要日数'!$C$19,'4.（交付申請）所要時間'!$D$16,"")</f>
      </c>
      <c r="BO7" s="97">
        <f>IF($A7='1.（整備計画）所要日数'!$C$19,'4.（交付申請）所要時間'!$D$17,"")</f>
      </c>
      <c r="BP7" s="96">
        <f>IF($A7='1.（整備計画）所要日数'!$C$19,'4.（交付申請）所要時間'!$D$24,"")</f>
      </c>
      <c r="BQ7" s="94">
        <f>IF($A7='1.（整備計画）所要日数'!$C$19,'4.（交付申請）所要時間'!$D$27,"")</f>
      </c>
      <c r="BR7" s="94">
        <f>IF($A7='1.（整備計画）所要日数'!$C$19,'4.（交付申請）所要時間'!$D$28,"")</f>
      </c>
      <c r="BS7" s="97">
        <f>IF($A7='1.（整備計画）所要日数'!$C$19,'4.（交付申請）所要時間'!$D$29,"")</f>
      </c>
      <c r="BT7" s="96">
        <f>IF($A7='1.（整備計画）所要日数'!$C$19,'4.（交付申請）所要時間'!$E$11,"")</f>
      </c>
      <c r="BU7" s="94">
        <f>IF($A7='1.（整備計画）所要日数'!$C$19,'4.（交付申請）所要時間'!$E$14,"")</f>
      </c>
      <c r="BV7" s="94">
        <f>IF($A7='1.（整備計画）所要日数'!$C$19,'4.（交付申請）所要時間'!$E$15,"")</f>
      </c>
      <c r="BW7" s="94">
        <f>IF($A7='1.（整備計画）所要日数'!$C$19,'4.（交付申請）所要時間'!$E$16,"")</f>
      </c>
      <c r="BX7" s="97">
        <f>IF($A7='1.（整備計画）所要日数'!$C$19,'4.（交付申請）所要時間'!$E$17,"")</f>
      </c>
      <c r="BY7" s="96">
        <f>IF($A7='1.（整備計画）所要日数'!$C$19,'4.（交付申請）所要時間'!$E$24,"")</f>
      </c>
      <c r="BZ7" s="94">
        <f>IF($A7='1.（整備計画）所要日数'!$C$19,'4.（交付申請）所要時間'!$E$27,"")</f>
      </c>
      <c r="CA7" s="94">
        <f>IF($A7='1.（整備計画）所要日数'!$C$19,'4.（交付申請）所要時間'!$E$28,"")</f>
      </c>
      <c r="CB7" s="97">
        <f>IF($A7='1.（整備計画）所要日数'!$C$19,'4.（交付申請）所要時間'!$E$29,"")</f>
      </c>
      <c r="CC7" s="96">
        <f>IF($A7='1.（整備計画）所要日数'!$C$19,'4.（交付申請）所要時間'!$D$37,"")</f>
      </c>
      <c r="CD7" s="94">
        <f>IF($A7='1.（整備計画）所要日数'!$C$19,'4.（交付申請）所要時間'!$D$40,"")</f>
      </c>
      <c r="CE7" s="97">
        <f>IF($A7='1.（整備計画）所要日数'!$C$19,'4.（交付申請）所要時間'!$D$41,"")</f>
      </c>
      <c r="CF7" s="96">
        <f>IF($A7='1.（整備計画）所要日数'!$C$19,'4.（交付申請）所要時間'!$E$37,"")</f>
      </c>
      <c r="CG7" s="94">
        <f>IF($A7='1.（整備計画）所要日数'!$C$19,'4.（交付申請）所要時間'!$E$40,"")</f>
      </c>
      <c r="CH7" s="97">
        <f>IF($A7='1.（整備計画）所要日数'!$C$19,'4.（交付申請）所要時間'!$E$41,"")</f>
      </c>
    </row>
    <row r="8" spans="1:86" ht="12">
      <c r="A8" s="73" t="s">
        <v>18</v>
      </c>
      <c r="B8" s="74">
        <f>IF(A8='1.（整備計画）所要日数'!$C$19,'1.（整備計画）所要日数'!$C$7,"")</f>
      </c>
      <c r="C8" s="74">
        <f>IF(A8='1.（整備計画）所要日数'!$C$19,'1.（整備計画）所要日数'!$C$11,"")</f>
      </c>
      <c r="D8" s="91">
        <f>IF($A8='1.（整備計画）所要日数'!$C$19,'1.（整備計画）所要日数'!$D$24,"")</f>
      </c>
      <c r="E8" s="92">
        <f>IF($A8='1.（整備計画）所要日数'!$C$19,'1.（整備計画）所要日数'!$D$25,"")</f>
      </c>
      <c r="F8" s="92">
        <f>IF($A8='1.（整備計画）所要日数'!$C$19,'1.（整備計画）所要日数'!$D$26,"")</f>
      </c>
      <c r="G8" s="92">
        <f>IF($A8='1.（整備計画）所要日数'!$C$19,'1.（整備計画）所要日数'!$D$27,"")</f>
      </c>
      <c r="H8" s="92">
        <f>IF($A8='1.（整備計画）所要日数'!$C$19,'1.（整備計画）所要日数'!$D$28,"")</f>
      </c>
      <c r="I8" s="93">
        <f>IF($A8='1.（整備計画）所要日数'!$C$19,'1.（整備計画）所要日数'!$D$29,"")</f>
      </c>
      <c r="J8" s="94">
        <f>IF($A8='1.（整備計画）所要日数'!$C$19,'1.（整備計画）所要日数'!$D$30,"")</f>
      </c>
      <c r="K8" s="93">
        <f>IF($A8='1.（整備計画）所要日数'!$C$19,'1.（整備計画）所要日数'!$D$31,"")</f>
      </c>
      <c r="L8" s="92">
        <f>IF($A8='1.（整備計画）所要日数'!$C$19,'1.（整備計画）所要日数'!$D$35,"")</f>
      </c>
      <c r="M8" s="92">
        <f>IF($A8='1.（整備計画）所要日数'!$C$19,'1.（整備計画）所要日数'!$D$36,"")</f>
      </c>
      <c r="N8" s="92">
        <f>IF($A8='1.（整備計画）所要日数'!$C$19,'1.（整備計画）所要日数'!$D$37,"")</f>
      </c>
      <c r="O8" s="93">
        <f>IF($A8='1.（整備計画）所要日数'!$C$19,'1.（整備計画）所要日数'!$D$38,"")</f>
      </c>
      <c r="P8" s="94">
        <f>IF($A8='1.（整備計画）所要日数'!$C$19,'1.（整備計画）所要日数'!$D$39,"")</f>
      </c>
      <c r="Q8" s="95">
        <f>IF($A8='1.（整備計画）所要日数'!$C$19,'1.（整備計画）所要日数'!$D$40,"")</f>
      </c>
      <c r="R8" s="96">
        <f>IF($A8='1.（整備計画）所要日数'!$C$19,'2.（整備計画）所要時間'!$D$11,"")</f>
      </c>
      <c r="S8" s="94">
        <f>IF($A8='1.（整備計画）所要日数'!$C$19,'2.（整備計画）所要時間'!$D$14,"")</f>
      </c>
      <c r="T8" s="94">
        <f>IF($A8='1.（整備計画）所要日数'!$C$19,'2.（整備計画）所要時間'!$D$15,"")</f>
      </c>
      <c r="U8" s="94">
        <f>IF($A8='1.（整備計画）所要日数'!$C$19,'2.（整備計画）所要時間'!$D$16,"")</f>
      </c>
      <c r="V8" s="94">
        <f>IF($A8='1.（整備計画）所要日数'!$C$19,'2.（整備計画）所要時間'!$D$17,"")</f>
      </c>
      <c r="W8" s="97">
        <f>IF($A8='1.（整備計画）所要日数'!$C$19,'2.（整備計画）所要時間'!$D$18,"")</f>
      </c>
      <c r="X8" s="96">
        <f>IF($A8='1.（整備計画）所要日数'!$C$19,'2.（整備計画）所要時間'!$D$24,"")</f>
      </c>
      <c r="Y8" s="94">
        <f>IF($A8='1.（整備計画）所要日数'!$C$19,'2.（整備計画）所要時間'!$D$27,"")</f>
      </c>
      <c r="Z8" s="94">
        <f>IF($A8='1.（整備計画）所要日数'!$C$19,'2.（整備計画）所要時間'!$D$28,"")</f>
      </c>
      <c r="AA8" s="94">
        <f>IF($A8='1.（整備計画）所要日数'!$C$19,'2.（整備計画）所要時間'!$D$29,"")</f>
      </c>
      <c r="AB8" s="94">
        <f>IF($A8='1.（整備計画）所要日数'!$C$19,'2.（整備計画）所要時間'!$D$30,"")</f>
      </c>
      <c r="AC8" s="94">
        <f>IF($A8='1.（整備計画）所要日数'!$C$19,'2.（整備計画）所要時間'!$D$31,"")</f>
      </c>
      <c r="AD8" s="97">
        <f>IF($A8='1.（整備計画）所要日数'!$C$19,'2.（整備計画）所要時間'!$D$32,"")</f>
      </c>
      <c r="AE8" s="96">
        <f>IF($A8='1.（整備計画）所要日数'!$C$19,'2.（整備計画）所要時間'!$E$11,"")</f>
      </c>
      <c r="AF8" s="94">
        <f>IF($A8='1.（整備計画）所要日数'!$C$19,'2.（整備計画）所要時間'!$E$14,"")</f>
      </c>
      <c r="AG8" s="94">
        <f>IF($A8='1.（整備計画）所要日数'!$C$19,'2.（整備計画）所要時間'!$E$15,"")</f>
      </c>
      <c r="AH8" s="94">
        <f>IF($A8='1.（整備計画）所要日数'!$C$19,'2.（整備計画）所要時間'!$E$16,"")</f>
      </c>
      <c r="AI8" s="94">
        <f>IF($A8='1.（整備計画）所要日数'!$C$19,'2.（整備計画）所要時間'!$E$17,"")</f>
      </c>
      <c r="AJ8" s="97">
        <f>IF($A8='1.（整備計画）所要日数'!$C$19,'2.（整備計画）所要時間'!$E$18,"")</f>
      </c>
      <c r="AK8" s="96">
        <f>IF($A8='1.（整備計画）所要日数'!$C$19,'2.（整備計画）所要時間'!$E$24,"")</f>
      </c>
      <c r="AL8" s="94">
        <f>IF($A8='1.（整備計画）所要日数'!$C$19,'2.（整備計画）所要時間'!$E$27,"")</f>
      </c>
      <c r="AM8" s="94">
        <f>IF($A8='1.（整備計画）所要日数'!$C$19,'2.（整備計画）所要時間'!$E$28,"")</f>
      </c>
      <c r="AN8" s="94">
        <f>IF($A8='1.（整備計画）所要日数'!$C$19,'2.（整備計画）所要時間'!$E$29,"")</f>
      </c>
      <c r="AO8" s="94">
        <f>IF($A8='1.（整備計画）所要日数'!$C$19,'2.（整備計画）所要時間'!$E$30,"")</f>
      </c>
      <c r="AP8" s="94">
        <f>IF($A8='1.（整備計画）所要日数'!$C$19,'2.（整備計画）所要時間'!$E$31,"")</f>
      </c>
      <c r="AQ8" s="97">
        <f>IF($A8='1.（整備計画）所要日数'!$C$19,'2.（整備計画）所要時間'!$E$32,"")</f>
      </c>
      <c r="AR8" s="96">
        <f>IF($A8='1.（整備計画）所要日数'!$C$19,'2.（整備計画）所要時間'!$D$37,"")</f>
      </c>
      <c r="AS8" s="94">
        <f>IF($A8='1.（整備計画）所要日数'!$C$19,'2.（整備計画）所要時間'!$D$40,"")</f>
      </c>
      <c r="AT8" s="97">
        <f>IF($A8='1.（整備計画）所要日数'!$C$19,'2.（整備計画）所要時間'!$D$41,"")</f>
      </c>
      <c r="AU8" s="96">
        <f>IF($A8='1.（整備計画）所要日数'!$C$19,'2.（整備計画）所要時間'!$E$37,"")</f>
      </c>
      <c r="AV8" s="94">
        <f>IF($A8='1.（整備計画）所要日数'!$C$19,'2.（整備計画）所要時間'!$E$40,"")</f>
      </c>
      <c r="AW8" s="97">
        <f>IF($A8='1.（整備計画）所要日数'!$C$19,'2.（整備計画）所要時間'!$E$41,"")</f>
      </c>
      <c r="AX8" s="91">
        <f>IF($A8='3.（交付申請）所要日数'!$C$19,'3.（交付申請）所要日数'!$D$24,"")</f>
      </c>
      <c r="AY8" s="92">
        <f>IF($A8='3.（交付申請）所要日数'!$C$19,'3.（交付申請）所要日数'!$D$25,"")</f>
      </c>
      <c r="AZ8" s="92">
        <f>IF($A8='3.（交付申請）所要日数'!$C$19,'3.（交付申請）所要日数'!$D$26,"")</f>
      </c>
      <c r="BA8" s="92">
        <f>IF($A8='3.（交付申請）所要日数'!$C$19,'3.（交付申請）所要日数'!$D$27,"")</f>
      </c>
      <c r="BB8" s="92">
        <f>IF($A8='3.（交付申請）所要日数'!$C$19,'3.（交付申請）所要日数'!$D$28,"")</f>
      </c>
      <c r="BC8" s="93">
        <f>IF($A8='3.（交付申請）所要日数'!$C$19,'3.（交付申請）所要日数'!$D$29,"")</f>
      </c>
      <c r="BD8" s="94">
        <f>IF($A8='3.（交付申請）所要日数'!$C$19,'3.（交付申請）所要日数'!$D$30,"")</f>
      </c>
      <c r="BE8" s="93">
        <f>IF($A8='3.（交付申請）所要日数'!$C$19,'3.（交付申請）所要日数'!$D$31,"")</f>
      </c>
      <c r="BF8" s="92">
        <f>IF($A8='3.（交付申請）所要日数'!$C$19,'3.（交付申請）所要日数'!$D$36,"")</f>
      </c>
      <c r="BG8" s="92">
        <f>IF($A8='3.（交付申請）所要日数'!$C$19,'3.（交付申請）所要日数'!$D$37,"")</f>
      </c>
      <c r="BH8" s="93">
        <f>IF($A8='3.（交付申請）所要日数'!$C$19,'3.（交付申請）所要日数'!$D$38,"")</f>
      </c>
      <c r="BI8" s="94">
        <f>IF($A8='3.（交付申請）所要日数'!$C$19,'3.（交付申請）所要日数'!$D$39,"")</f>
      </c>
      <c r="BJ8" s="95">
        <f>IF($A8='3.（交付申請）所要日数'!$C$19,'3.（交付申請）所要日数'!$D$40,"")</f>
      </c>
      <c r="BK8" s="96">
        <f>IF($A8='1.（整備計画）所要日数'!$C$19,'4.（交付申請）所要時間'!$D$11,"")</f>
      </c>
      <c r="BL8" s="94">
        <f>IF($A8='1.（整備計画）所要日数'!$C$19,'4.（交付申請）所要時間'!$D$14,"")</f>
      </c>
      <c r="BM8" s="94">
        <f>IF($A8='1.（整備計画）所要日数'!$C$19,'4.（交付申請）所要時間'!$D$15,"")</f>
      </c>
      <c r="BN8" s="94">
        <f>IF($A8='1.（整備計画）所要日数'!$C$19,'4.（交付申請）所要時間'!$D$16,"")</f>
      </c>
      <c r="BO8" s="97">
        <f>IF($A8='1.（整備計画）所要日数'!$C$19,'4.（交付申請）所要時間'!$D$17,"")</f>
      </c>
      <c r="BP8" s="96">
        <f>IF($A8='1.（整備計画）所要日数'!$C$19,'4.（交付申請）所要時間'!$D$24,"")</f>
      </c>
      <c r="BQ8" s="94">
        <f>IF($A8='1.（整備計画）所要日数'!$C$19,'4.（交付申請）所要時間'!$D$27,"")</f>
      </c>
      <c r="BR8" s="94">
        <f>IF($A8='1.（整備計画）所要日数'!$C$19,'4.（交付申請）所要時間'!$D$28,"")</f>
      </c>
      <c r="BS8" s="97">
        <f>IF($A8='1.（整備計画）所要日数'!$C$19,'4.（交付申請）所要時間'!$D$29,"")</f>
      </c>
      <c r="BT8" s="96">
        <f>IF($A8='1.（整備計画）所要日数'!$C$19,'4.（交付申請）所要時間'!$E$11,"")</f>
      </c>
      <c r="BU8" s="94">
        <f>IF($A8='1.（整備計画）所要日数'!$C$19,'4.（交付申請）所要時間'!$E$14,"")</f>
      </c>
      <c r="BV8" s="94">
        <f>IF($A8='1.（整備計画）所要日数'!$C$19,'4.（交付申請）所要時間'!$E$15,"")</f>
      </c>
      <c r="BW8" s="94">
        <f>IF($A8='1.（整備計画）所要日数'!$C$19,'4.（交付申請）所要時間'!$E$16,"")</f>
      </c>
      <c r="BX8" s="97">
        <f>IF($A8='1.（整備計画）所要日数'!$C$19,'4.（交付申請）所要時間'!$E$17,"")</f>
      </c>
      <c r="BY8" s="96">
        <f>IF($A8='1.（整備計画）所要日数'!$C$19,'4.（交付申請）所要時間'!$E$24,"")</f>
      </c>
      <c r="BZ8" s="94">
        <f>IF($A8='1.（整備計画）所要日数'!$C$19,'4.（交付申請）所要時間'!$E$27,"")</f>
      </c>
      <c r="CA8" s="94">
        <f>IF($A8='1.（整備計画）所要日数'!$C$19,'4.（交付申請）所要時間'!$E$28,"")</f>
      </c>
      <c r="CB8" s="97">
        <f>IF($A8='1.（整備計画）所要日数'!$C$19,'4.（交付申請）所要時間'!$E$29,"")</f>
      </c>
      <c r="CC8" s="96">
        <f>IF($A8='1.（整備計画）所要日数'!$C$19,'4.（交付申請）所要時間'!$D$37,"")</f>
      </c>
      <c r="CD8" s="94">
        <f>IF($A8='1.（整備計画）所要日数'!$C$19,'4.（交付申請）所要時間'!$D$40,"")</f>
      </c>
      <c r="CE8" s="97">
        <f>IF($A8='1.（整備計画）所要日数'!$C$19,'4.（交付申請）所要時間'!$D$41,"")</f>
      </c>
      <c r="CF8" s="96">
        <f>IF($A8='1.（整備計画）所要日数'!$C$19,'4.（交付申請）所要時間'!$E$37,"")</f>
      </c>
      <c r="CG8" s="94">
        <f>IF($A8='1.（整備計画）所要日数'!$C$19,'4.（交付申請）所要時間'!$E$40,"")</f>
      </c>
      <c r="CH8" s="97">
        <f>IF($A8='1.（整備計画）所要日数'!$C$19,'4.（交付申請）所要時間'!$E$41,"")</f>
      </c>
    </row>
    <row r="9" spans="1:86" ht="12">
      <c r="A9" s="73" t="s">
        <v>19</v>
      </c>
      <c r="B9" s="74">
        <f>IF(A9='1.（整備計画）所要日数'!$C$19,'1.（整備計画）所要日数'!$C$7,"")</f>
      </c>
      <c r="C9" s="74">
        <f>IF(A9='1.（整備計画）所要日数'!$C$19,'1.（整備計画）所要日数'!$C$11,"")</f>
      </c>
      <c r="D9" s="91">
        <f>IF($A9='1.（整備計画）所要日数'!$C$19,'1.（整備計画）所要日数'!$D$24,"")</f>
      </c>
      <c r="E9" s="92">
        <f>IF($A9='1.（整備計画）所要日数'!$C$19,'1.（整備計画）所要日数'!$D$25,"")</f>
      </c>
      <c r="F9" s="92">
        <f>IF($A9='1.（整備計画）所要日数'!$C$19,'1.（整備計画）所要日数'!$D$26,"")</f>
      </c>
      <c r="G9" s="92">
        <f>IF($A9='1.（整備計画）所要日数'!$C$19,'1.（整備計画）所要日数'!$D$27,"")</f>
      </c>
      <c r="H9" s="92">
        <f>IF($A9='1.（整備計画）所要日数'!$C$19,'1.（整備計画）所要日数'!$D$28,"")</f>
      </c>
      <c r="I9" s="93">
        <f>IF($A9='1.（整備計画）所要日数'!$C$19,'1.（整備計画）所要日数'!$D$29,"")</f>
      </c>
      <c r="J9" s="94">
        <f>IF($A9='1.（整備計画）所要日数'!$C$19,'1.（整備計画）所要日数'!$D$30,"")</f>
      </c>
      <c r="K9" s="93">
        <f>IF($A9='1.（整備計画）所要日数'!$C$19,'1.（整備計画）所要日数'!$D$31,"")</f>
      </c>
      <c r="L9" s="92">
        <f>IF($A9='1.（整備計画）所要日数'!$C$19,'1.（整備計画）所要日数'!$D$35,"")</f>
      </c>
      <c r="M9" s="92">
        <f>IF($A9='1.（整備計画）所要日数'!$C$19,'1.（整備計画）所要日数'!$D$36,"")</f>
      </c>
      <c r="N9" s="92">
        <f>IF($A9='1.（整備計画）所要日数'!$C$19,'1.（整備計画）所要日数'!$D$37,"")</f>
      </c>
      <c r="O9" s="93">
        <f>IF($A9='1.（整備計画）所要日数'!$C$19,'1.（整備計画）所要日数'!$D$38,"")</f>
      </c>
      <c r="P9" s="94">
        <f>IF($A9='1.（整備計画）所要日数'!$C$19,'1.（整備計画）所要日数'!$D$39,"")</f>
      </c>
      <c r="Q9" s="95">
        <f>IF($A9='1.（整備計画）所要日数'!$C$19,'1.（整備計画）所要日数'!$D$40,"")</f>
      </c>
      <c r="R9" s="96">
        <f>IF($A9='1.（整備計画）所要日数'!$C$19,'2.（整備計画）所要時間'!$D$11,"")</f>
      </c>
      <c r="S9" s="94">
        <f>IF($A9='1.（整備計画）所要日数'!$C$19,'2.（整備計画）所要時間'!$D$14,"")</f>
      </c>
      <c r="T9" s="94">
        <f>IF($A9='1.（整備計画）所要日数'!$C$19,'2.（整備計画）所要時間'!$D$15,"")</f>
      </c>
      <c r="U9" s="94">
        <f>IF($A9='1.（整備計画）所要日数'!$C$19,'2.（整備計画）所要時間'!$D$16,"")</f>
      </c>
      <c r="V9" s="94">
        <f>IF($A9='1.（整備計画）所要日数'!$C$19,'2.（整備計画）所要時間'!$D$17,"")</f>
      </c>
      <c r="W9" s="97">
        <f>IF($A9='1.（整備計画）所要日数'!$C$19,'2.（整備計画）所要時間'!$D$18,"")</f>
      </c>
      <c r="X9" s="96">
        <f>IF($A9='1.（整備計画）所要日数'!$C$19,'2.（整備計画）所要時間'!$D$24,"")</f>
      </c>
      <c r="Y9" s="94">
        <f>IF($A9='1.（整備計画）所要日数'!$C$19,'2.（整備計画）所要時間'!$D$27,"")</f>
      </c>
      <c r="Z9" s="94">
        <f>IF($A9='1.（整備計画）所要日数'!$C$19,'2.（整備計画）所要時間'!$D$28,"")</f>
      </c>
      <c r="AA9" s="94">
        <f>IF($A9='1.（整備計画）所要日数'!$C$19,'2.（整備計画）所要時間'!$D$29,"")</f>
      </c>
      <c r="AB9" s="94">
        <f>IF($A9='1.（整備計画）所要日数'!$C$19,'2.（整備計画）所要時間'!$D$30,"")</f>
      </c>
      <c r="AC9" s="94">
        <f>IF($A9='1.（整備計画）所要日数'!$C$19,'2.（整備計画）所要時間'!$D$31,"")</f>
      </c>
      <c r="AD9" s="97">
        <f>IF($A9='1.（整備計画）所要日数'!$C$19,'2.（整備計画）所要時間'!$D$32,"")</f>
      </c>
      <c r="AE9" s="96">
        <f>IF($A9='1.（整備計画）所要日数'!$C$19,'2.（整備計画）所要時間'!$E$11,"")</f>
      </c>
      <c r="AF9" s="94">
        <f>IF($A9='1.（整備計画）所要日数'!$C$19,'2.（整備計画）所要時間'!$E$14,"")</f>
      </c>
      <c r="AG9" s="94">
        <f>IF($A9='1.（整備計画）所要日数'!$C$19,'2.（整備計画）所要時間'!$E$15,"")</f>
      </c>
      <c r="AH9" s="94">
        <f>IF($A9='1.（整備計画）所要日数'!$C$19,'2.（整備計画）所要時間'!$E$16,"")</f>
      </c>
      <c r="AI9" s="94">
        <f>IF($A9='1.（整備計画）所要日数'!$C$19,'2.（整備計画）所要時間'!$E$17,"")</f>
      </c>
      <c r="AJ9" s="97">
        <f>IF($A9='1.（整備計画）所要日数'!$C$19,'2.（整備計画）所要時間'!$E$18,"")</f>
      </c>
      <c r="AK9" s="96">
        <f>IF($A9='1.（整備計画）所要日数'!$C$19,'2.（整備計画）所要時間'!$E$24,"")</f>
      </c>
      <c r="AL9" s="94">
        <f>IF($A9='1.（整備計画）所要日数'!$C$19,'2.（整備計画）所要時間'!$E$27,"")</f>
      </c>
      <c r="AM9" s="94">
        <f>IF($A9='1.（整備計画）所要日数'!$C$19,'2.（整備計画）所要時間'!$E$28,"")</f>
      </c>
      <c r="AN9" s="94">
        <f>IF($A9='1.（整備計画）所要日数'!$C$19,'2.（整備計画）所要時間'!$E$29,"")</f>
      </c>
      <c r="AO9" s="94">
        <f>IF($A9='1.（整備計画）所要日数'!$C$19,'2.（整備計画）所要時間'!$E$30,"")</f>
      </c>
      <c r="AP9" s="94">
        <f>IF($A9='1.（整備計画）所要日数'!$C$19,'2.（整備計画）所要時間'!$E$31,"")</f>
      </c>
      <c r="AQ9" s="97">
        <f>IF($A9='1.（整備計画）所要日数'!$C$19,'2.（整備計画）所要時間'!$E$32,"")</f>
      </c>
      <c r="AR9" s="96">
        <f>IF($A9='1.（整備計画）所要日数'!$C$19,'2.（整備計画）所要時間'!$D$37,"")</f>
      </c>
      <c r="AS9" s="94">
        <f>IF($A9='1.（整備計画）所要日数'!$C$19,'2.（整備計画）所要時間'!$D$40,"")</f>
      </c>
      <c r="AT9" s="97">
        <f>IF($A9='1.（整備計画）所要日数'!$C$19,'2.（整備計画）所要時間'!$D$41,"")</f>
      </c>
      <c r="AU9" s="96">
        <f>IF($A9='1.（整備計画）所要日数'!$C$19,'2.（整備計画）所要時間'!$E$37,"")</f>
      </c>
      <c r="AV9" s="94">
        <f>IF($A9='1.（整備計画）所要日数'!$C$19,'2.（整備計画）所要時間'!$E$40,"")</f>
      </c>
      <c r="AW9" s="97">
        <f>IF($A9='1.（整備計画）所要日数'!$C$19,'2.（整備計画）所要時間'!$E$41,"")</f>
      </c>
      <c r="AX9" s="91">
        <f>IF($A9='3.（交付申請）所要日数'!$C$19,'3.（交付申請）所要日数'!$D$24,"")</f>
      </c>
      <c r="AY9" s="92">
        <f>IF($A9='3.（交付申請）所要日数'!$C$19,'3.（交付申請）所要日数'!$D$25,"")</f>
      </c>
      <c r="AZ9" s="92">
        <f>IF($A9='3.（交付申請）所要日数'!$C$19,'3.（交付申請）所要日数'!$D$26,"")</f>
      </c>
      <c r="BA9" s="92">
        <f>IF($A9='3.（交付申請）所要日数'!$C$19,'3.（交付申請）所要日数'!$D$27,"")</f>
      </c>
      <c r="BB9" s="92">
        <f>IF($A9='3.（交付申請）所要日数'!$C$19,'3.（交付申請）所要日数'!$D$28,"")</f>
      </c>
      <c r="BC9" s="93">
        <f>IF($A9='3.（交付申請）所要日数'!$C$19,'3.（交付申請）所要日数'!$D$29,"")</f>
      </c>
      <c r="BD9" s="94">
        <f>IF($A9='3.（交付申請）所要日数'!$C$19,'3.（交付申請）所要日数'!$D$30,"")</f>
      </c>
      <c r="BE9" s="93">
        <f>IF($A9='3.（交付申請）所要日数'!$C$19,'3.（交付申請）所要日数'!$D$31,"")</f>
      </c>
      <c r="BF9" s="92">
        <f>IF($A9='3.（交付申請）所要日数'!$C$19,'3.（交付申請）所要日数'!$D$36,"")</f>
      </c>
      <c r="BG9" s="92">
        <f>IF($A9='3.（交付申請）所要日数'!$C$19,'3.（交付申請）所要日数'!$D$37,"")</f>
      </c>
      <c r="BH9" s="93">
        <f>IF($A9='3.（交付申請）所要日数'!$C$19,'3.（交付申請）所要日数'!$D$38,"")</f>
      </c>
      <c r="BI9" s="94">
        <f>IF($A9='3.（交付申請）所要日数'!$C$19,'3.（交付申請）所要日数'!$D$39,"")</f>
      </c>
      <c r="BJ9" s="95">
        <f>IF($A9='3.（交付申請）所要日数'!$C$19,'3.（交付申請）所要日数'!$D$40,"")</f>
      </c>
      <c r="BK9" s="96">
        <f>IF($A9='1.（整備計画）所要日数'!$C$19,'4.（交付申請）所要時間'!$D$11,"")</f>
      </c>
      <c r="BL9" s="94">
        <f>IF($A9='1.（整備計画）所要日数'!$C$19,'4.（交付申請）所要時間'!$D$14,"")</f>
      </c>
      <c r="BM9" s="94">
        <f>IF($A9='1.（整備計画）所要日数'!$C$19,'4.（交付申請）所要時間'!$D$15,"")</f>
      </c>
      <c r="BN9" s="94">
        <f>IF($A9='1.（整備計画）所要日数'!$C$19,'4.（交付申請）所要時間'!$D$16,"")</f>
      </c>
      <c r="BO9" s="97">
        <f>IF($A9='1.（整備計画）所要日数'!$C$19,'4.（交付申請）所要時間'!$D$17,"")</f>
      </c>
      <c r="BP9" s="96">
        <f>IF($A9='1.（整備計画）所要日数'!$C$19,'4.（交付申請）所要時間'!$D$24,"")</f>
      </c>
      <c r="BQ9" s="94">
        <f>IF($A9='1.（整備計画）所要日数'!$C$19,'4.（交付申請）所要時間'!$D$27,"")</f>
      </c>
      <c r="BR9" s="94">
        <f>IF($A9='1.（整備計画）所要日数'!$C$19,'4.（交付申請）所要時間'!$D$28,"")</f>
      </c>
      <c r="BS9" s="97">
        <f>IF($A9='1.（整備計画）所要日数'!$C$19,'4.（交付申請）所要時間'!$D$29,"")</f>
      </c>
      <c r="BT9" s="96">
        <f>IF($A9='1.（整備計画）所要日数'!$C$19,'4.（交付申請）所要時間'!$E$11,"")</f>
      </c>
      <c r="BU9" s="94">
        <f>IF($A9='1.（整備計画）所要日数'!$C$19,'4.（交付申請）所要時間'!$E$14,"")</f>
      </c>
      <c r="BV9" s="94">
        <f>IF($A9='1.（整備計画）所要日数'!$C$19,'4.（交付申請）所要時間'!$E$15,"")</f>
      </c>
      <c r="BW9" s="94">
        <f>IF($A9='1.（整備計画）所要日数'!$C$19,'4.（交付申請）所要時間'!$E$16,"")</f>
      </c>
      <c r="BX9" s="97">
        <f>IF($A9='1.（整備計画）所要日数'!$C$19,'4.（交付申請）所要時間'!$E$17,"")</f>
      </c>
      <c r="BY9" s="96">
        <f>IF($A9='1.（整備計画）所要日数'!$C$19,'4.（交付申請）所要時間'!$E$24,"")</f>
      </c>
      <c r="BZ9" s="94">
        <f>IF($A9='1.（整備計画）所要日数'!$C$19,'4.（交付申請）所要時間'!$E$27,"")</f>
      </c>
      <c r="CA9" s="94">
        <f>IF($A9='1.（整備計画）所要日数'!$C$19,'4.（交付申請）所要時間'!$E$28,"")</f>
      </c>
      <c r="CB9" s="97">
        <f>IF($A9='1.（整備計画）所要日数'!$C$19,'4.（交付申請）所要時間'!$E$29,"")</f>
      </c>
      <c r="CC9" s="96">
        <f>IF($A9='1.（整備計画）所要日数'!$C$19,'4.（交付申請）所要時間'!$D$37,"")</f>
      </c>
      <c r="CD9" s="94">
        <f>IF($A9='1.（整備計画）所要日数'!$C$19,'4.（交付申請）所要時間'!$D$40,"")</f>
      </c>
      <c r="CE9" s="97">
        <f>IF($A9='1.（整備計画）所要日数'!$C$19,'4.（交付申請）所要時間'!$D$41,"")</f>
      </c>
      <c r="CF9" s="96">
        <f>IF($A9='1.（整備計画）所要日数'!$C$19,'4.（交付申請）所要時間'!$E$37,"")</f>
      </c>
      <c r="CG9" s="94">
        <f>IF($A9='1.（整備計画）所要日数'!$C$19,'4.（交付申請）所要時間'!$E$40,"")</f>
      </c>
      <c r="CH9" s="97">
        <f>IF($A9='1.（整備計画）所要日数'!$C$19,'4.（交付申請）所要時間'!$E$41,"")</f>
      </c>
    </row>
    <row r="10" spans="1:86" ht="12">
      <c r="A10" s="73" t="s">
        <v>20</v>
      </c>
      <c r="B10" s="74">
        <f>IF(A10='1.（整備計画）所要日数'!$C$19,'1.（整備計画）所要日数'!$C$7,"")</f>
      </c>
      <c r="C10" s="74">
        <f>IF(A10='1.（整備計画）所要日数'!$C$19,'1.（整備計画）所要日数'!$C$11,"")</f>
      </c>
      <c r="D10" s="91">
        <f>IF($A10='1.（整備計画）所要日数'!$C$19,'1.（整備計画）所要日数'!$D$24,"")</f>
      </c>
      <c r="E10" s="92">
        <f>IF($A10='1.（整備計画）所要日数'!$C$19,'1.（整備計画）所要日数'!$D$25,"")</f>
      </c>
      <c r="F10" s="92">
        <f>IF($A10='1.（整備計画）所要日数'!$C$19,'1.（整備計画）所要日数'!$D$26,"")</f>
      </c>
      <c r="G10" s="92">
        <f>IF($A10='1.（整備計画）所要日数'!$C$19,'1.（整備計画）所要日数'!$D$27,"")</f>
      </c>
      <c r="H10" s="92">
        <f>IF($A10='1.（整備計画）所要日数'!$C$19,'1.（整備計画）所要日数'!$D$28,"")</f>
      </c>
      <c r="I10" s="93">
        <f>IF($A10='1.（整備計画）所要日数'!$C$19,'1.（整備計画）所要日数'!$D$29,"")</f>
      </c>
      <c r="J10" s="94">
        <f>IF($A10='1.（整備計画）所要日数'!$C$19,'1.（整備計画）所要日数'!$D$30,"")</f>
      </c>
      <c r="K10" s="93">
        <f>IF($A10='1.（整備計画）所要日数'!$C$19,'1.（整備計画）所要日数'!$D$31,"")</f>
      </c>
      <c r="L10" s="92">
        <f>IF($A10='1.（整備計画）所要日数'!$C$19,'1.（整備計画）所要日数'!$D$35,"")</f>
      </c>
      <c r="M10" s="92">
        <f>IF($A10='1.（整備計画）所要日数'!$C$19,'1.（整備計画）所要日数'!$D$36,"")</f>
      </c>
      <c r="N10" s="92">
        <f>IF($A10='1.（整備計画）所要日数'!$C$19,'1.（整備計画）所要日数'!$D$37,"")</f>
      </c>
      <c r="O10" s="93">
        <f>IF($A10='1.（整備計画）所要日数'!$C$19,'1.（整備計画）所要日数'!$D$38,"")</f>
      </c>
      <c r="P10" s="94">
        <f>IF($A10='1.（整備計画）所要日数'!$C$19,'1.（整備計画）所要日数'!$D$39,"")</f>
      </c>
      <c r="Q10" s="95">
        <f>IF($A10='1.（整備計画）所要日数'!$C$19,'1.（整備計画）所要日数'!$D$40,"")</f>
      </c>
      <c r="R10" s="96">
        <f>IF($A10='1.（整備計画）所要日数'!$C$19,'2.（整備計画）所要時間'!$D$11,"")</f>
      </c>
      <c r="S10" s="94">
        <f>IF($A10='1.（整備計画）所要日数'!$C$19,'2.（整備計画）所要時間'!$D$14,"")</f>
      </c>
      <c r="T10" s="94">
        <f>IF($A10='1.（整備計画）所要日数'!$C$19,'2.（整備計画）所要時間'!$D$15,"")</f>
      </c>
      <c r="U10" s="94">
        <f>IF($A10='1.（整備計画）所要日数'!$C$19,'2.（整備計画）所要時間'!$D$16,"")</f>
      </c>
      <c r="V10" s="94">
        <f>IF($A10='1.（整備計画）所要日数'!$C$19,'2.（整備計画）所要時間'!$D$17,"")</f>
      </c>
      <c r="W10" s="97">
        <f>IF($A10='1.（整備計画）所要日数'!$C$19,'2.（整備計画）所要時間'!$D$18,"")</f>
      </c>
      <c r="X10" s="96">
        <f>IF($A10='1.（整備計画）所要日数'!$C$19,'2.（整備計画）所要時間'!$D$24,"")</f>
      </c>
      <c r="Y10" s="94">
        <f>IF($A10='1.（整備計画）所要日数'!$C$19,'2.（整備計画）所要時間'!$D$27,"")</f>
      </c>
      <c r="Z10" s="94">
        <f>IF($A10='1.（整備計画）所要日数'!$C$19,'2.（整備計画）所要時間'!$D$28,"")</f>
      </c>
      <c r="AA10" s="94">
        <f>IF($A10='1.（整備計画）所要日数'!$C$19,'2.（整備計画）所要時間'!$D$29,"")</f>
      </c>
      <c r="AB10" s="94">
        <f>IF($A10='1.（整備計画）所要日数'!$C$19,'2.（整備計画）所要時間'!$D$30,"")</f>
      </c>
      <c r="AC10" s="94">
        <f>IF($A10='1.（整備計画）所要日数'!$C$19,'2.（整備計画）所要時間'!$D$31,"")</f>
      </c>
      <c r="AD10" s="97">
        <f>IF($A10='1.（整備計画）所要日数'!$C$19,'2.（整備計画）所要時間'!$D$32,"")</f>
      </c>
      <c r="AE10" s="96">
        <f>IF($A10='1.（整備計画）所要日数'!$C$19,'2.（整備計画）所要時間'!$E$11,"")</f>
      </c>
      <c r="AF10" s="94">
        <f>IF($A10='1.（整備計画）所要日数'!$C$19,'2.（整備計画）所要時間'!$E$14,"")</f>
      </c>
      <c r="AG10" s="94">
        <f>IF($A10='1.（整備計画）所要日数'!$C$19,'2.（整備計画）所要時間'!$E$15,"")</f>
      </c>
      <c r="AH10" s="94">
        <f>IF($A10='1.（整備計画）所要日数'!$C$19,'2.（整備計画）所要時間'!$E$16,"")</f>
      </c>
      <c r="AI10" s="94">
        <f>IF($A10='1.（整備計画）所要日数'!$C$19,'2.（整備計画）所要時間'!$E$17,"")</f>
      </c>
      <c r="AJ10" s="97">
        <f>IF($A10='1.（整備計画）所要日数'!$C$19,'2.（整備計画）所要時間'!$E$18,"")</f>
      </c>
      <c r="AK10" s="96">
        <f>IF($A10='1.（整備計画）所要日数'!$C$19,'2.（整備計画）所要時間'!$E$24,"")</f>
      </c>
      <c r="AL10" s="94">
        <f>IF($A10='1.（整備計画）所要日数'!$C$19,'2.（整備計画）所要時間'!$E$27,"")</f>
      </c>
      <c r="AM10" s="94">
        <f>IF($A10='1.（整備計画）所要日数'!$C$19,'2.（整備計画）所要時間'!$E$28,"")</f>
      </c>
      <c r="AN10" s="94">
        <f>IF($A10='1.（整備計画）所要日数'!$C$19,'2.（整備計画）所要時間'!$E$29,"")</f>
      </c>
      <c r="AO10" s="94">
        <f>IF($A10='1.（整備計画）所要日数'!$C$19,'2.（整備計画）所要時間'!$E$30,"")</f>
      </c>
      <c r="AP10" s="94">
        <f>IF($A10='1.（整備計画）所要日数'!$C$19,'2.（整備計画）所要時間'!$E$31,"")</f>
      </c>
      <c r="AQ10" s="97">
        <f>IF($A10='1.（整備計画）所要日数'!$C$19,'2.（整備計画）所要時間'!$E$32,"")</f>
      </c>
      <c r="AR10" s="96">
        <f>IF($A10='1.（整備計画）所要日数'!$C$19,'2.（整備計画）所要時間'!$D$37,"")</f>
      </c>
      <c r="AS10" s="94">
        <f>IF($A10='1.（整備計画）所要日数'!$C$19,'2.（整備計画）所要時間'!$D$40,"")</f>
      </c>
      <c r="AT10" s="97">
        <f>IF($A10='1.（整備計画）所要日数'!$C$19,'2.（整備計画）所要時間'!$D$41,"")</f>
      </c>
      <c r="AU10" s="96">
        <f>IF($A10='1.（整備計画）所要日数'!$C$19,'2.（整備計画）所要時間'!$E$37,"")</f>
      </c>
      <c r="AV10" s="94">
        <f>IF($A10='1.（整備計画）所要日数'!$C$19,'2.（整備計画）所要時間'!$E$40,"")</f>
      </c>
      <c r="AW10" s="97">
        <f>IF($A10='1.（整備計画）所要日数'!$C$19,'2.（整備計画）所要時間'!$E$41,"")</f>
      </c>
      <c r="AX10" s="91">
        <f>IF($A10='3.（交付申請）所要日数'!$C$19,'3.（交付申請）所要日数'!$D$24,"")</f>
      </c>
      <c r="AY10" s="92">
        <f>IF($A10='3.（交付申請）所要日数'!$C$19,'3.（交付申請）所要日数'!$D$25,"")</f>
      </c>
      <c r="AZ10" s="92">
        <f>IF($A10='3.（交付申請）所要日数'!$C$19,'3.（交付申請）所要日数'!$D$26,"")</f>
      </c>
      <c r="BA10" s="92">
        <f>IF($A10='3.（交付申請）所要日数'!$C$19,'3.（交付申請）所要日数'!$D$27,"")</f>
      </c>
      <c r="BB10" s="92">
        <f>IF($A10='3.（交付申請）所要日数'!$C$19,'3.（交付申請）所要日数'!$D$28,"")</f>
      </c>
      <c r="BC10" s="93">
        <f>IF($A10='3.（交付申請）所要日数'!$C$19,'3.（交付申請）所要日数'!$D$29,"")</f>
      </c>
      <c r="BD10" s="94">
        <f>IF($A10='3.（交付申請）所要日数'!$C$19,'3.（交付申請）所要日数'!$D$30,"")</f>
      </c>
      <c r="BE10" s="93">
        <f>IF($A10='3.（交付申請）所要日数'!$C$19,'3.（交付申請）所要日数'!$D$31,"")</f>
      </c>
      <c r="BF10" s="92">
        <f>IF($A10='3.（交付申請）所要日数'!$C$19,'3.（交付申請）所要日数'!$D$36,"")</f>
      </c>
      <c r="BG10" s="92">
        <f>IF($A10='3.（交付申請）所要日数'!$C$19,'3.（交付申請）所要日数'!$D$37,"")</f>
      </c>
      <c r="BH10" s="93">
        <f>IF($A10='3.（交付申請）所要日数'!$C$19,'3.（交付申請）所要日数'!$D$38,"")</f>
      </c>
      <c r="BI10" s="94">
        <f>IF($A10='3.（交付申請）所要日数'!$C$19,'3.（交付申請）所要日数'!$D$39,"")</f>
      </c>
      <c r="BJ10" s="95">
        <f>IF($A10='3.（交付申請）所要日数'!$C$19,'3.（交付申請）所要日数'!$D$40,"")</f>
      </c>
      <c r="BK10" s="96">
        <f>IF($A10='1.（整備計画）所要日数'!$C$19,'4.（交付申請）所要時間'!$D$11,"")</f>
      </c>
      <c r="BL10" s="94">
        <f>IF($A10='1.（整備計画）所要日数'!$C$19,'4.（交付申請）所要時間'!$D$14,"")</f>
      </c>
      <c r="BM10" s="94">
        <f>IF($A10='1.（整備計画）所要日数'!$C$19,'4.（交付申請）所要時間'!$D$15,"")</f>
      </c>
      <c r="BN10" s="94">
        <f>IF($A10='1.（整備計画）所要日数'!$C$19,'4.（交付申請）所要時間'!$D$16,"")</f>
      </c>
      <c r="BO10" s="97">
        <f>IF($A10='1.（整備計画）所要日数'!$C$19,'4.（交付申請）所要時間'!$D$17,"")</f>
      </c>
      <c r="BP10" s="96">
        <f>IF($A10='1.（整備計画）所要日数'!$C$19,'4.（交付申請）所要時間'!$D$24,"")</f>
      </c>
      <c r="BQ10" s="94">
        <f>IF($A10='1.（整備計画）所要日数'!$C$19,'4.（交付申請）所要時間'!$D$27,"")</f>
      </c>
      <c r="BR10" s="94">
        <f>IF($A10='1.（整備計画）所要日数'!$C$19,'4.（交付申請）所要時間'!$D$28,"")</f>
      </c>
      <c r="BS10" s="97">
        <f>IF($A10='1.（整備計画）所要日数'!$C$19,'4.（交付申請）所要時間'!$D$29,"")</f>
      </c>
      <c r="BT10" s="96">
        <f>IF($A10='1.（整備計画）所要日数'!$C$19,'4.（交付申請）所要時間'!$E$11,"")</f>
      </c>
      <c r="BU10" s="94">
        <f>IF($A10='1.（整備計画）所要日数'!$C$19,'4.（交付申請）所要時間'!$E$14,"")</f>
      </c>
      <c r="BV10" s="94">
        <f>IF($A10='1.（整備計画）所要日数'!$C$19,'4.（交付申請）所要時間'!$E$15,"")</f>
      </c>
      <c r="BW10" s="94">
        <f>IF($A10='1.（整備計画）所要日数'!$C$19,'4.（交付申請）所要時間'!$E$16,"")</f>
      </c>
      <c r="BX10" s="97">
        <f>IF($A10='1.（整備計画）所要日数'!$C$19,'4.（交付申請）所要時間'!$E$17,"")</f>
      </c>
      <c r="BY10" s="96">
        <f>IF($A10='1.（整備計画）所要日数'!$C$19,'4.（交付申請）所要時間'!$E$24,"")</f>
      </c>
      <c r="BZ10" s="94">
        <f>IF($A10='1.（整備計画）所要日数'!$C$19,'4.（交付申請）所要時間'!$E$27,"")</f>
      </c>
      <c r="CA10" s="94">
        <f>IF($A10='1.（整備計画）所要日数'!$C$19,'4.（交付申請）所要時間'!$E$28,"")</f>
      </c>
      <c r="CB10" s="97">
        <f>IF($A10='1.（整備計画）所要日数'!$C$19,'4.（交付申請）所要時間'!$E$29,"")</f>
      </c>
      <c r="CC10" s="96">
        <f>IF($A10='1.（整備計画）所要日数'!$C$19,'4.（交付申請）所要時間'!$D$37,"")</f>
      </c>
      <c r="CD10" s="94">
        <f>IF($A10='1.（整備計画）所要日数'!$C$19,'4.（交付申請）所要時間'!$D$40,"")</f>
      </c>
      <c r="CE10" s="97">
        <f>IF($A10='1.（整備計画）所要日数'!$C$19,'4.（交付申請）所要時間'!$D$41,"")</f>
      </c>
      <c r="CF10" s="96">
        <f>IF($A10='1.（整備計画）所要日数'!$C$19,'4.（交付申請）所要時間'!$E$37,"")</f>
      </c>
      <c r="CG10" s="94">
        <f>IF($A10='1.（整備計画）所要日数'!$C$19,'4.（交付申請）所要時間'!$E$40,"")</f>
      </c>
      <c r="CH10" s="97">
        <f>IF($A10='1.（整備計画）所要日数'!$C$19,'4.（交付申請）所要時間'!$E$41,"")</f>
      </c>
    </row>
    <row r="11" spans="1:86" ht="12">
      <c r="A11" s="73" t="s">
        <v>21</v>
      </c>
      <c r="B11" s="74">
        <f>IF(A11='1.（整備計画）所要日数'!$C$19,'1.（整備計画）所要日数'!$C$7,"")</f>
      </c>
      <c r="C11" s="74">
        <f>IF(A11='1.（整備計画）所要日数'!$C$19,'1.（整備計画）所要日数'!$C$11,"")</f>
      </c>
      <c r="D11" s="91">
        <f>IF($A11='1.（整備計画）所要日数'!$C$19,'1.（整備計画）所要日数'!$D$24,"")</f>
      </c>
      <c r="E11" s="92">
        <f>IF($A11='1.（整備計画）所要日数'!$C$19,'1.（整備計画）所要日数'!$D$25,"")</f>
      </c>
      <c r="F11" s="92">
        <f>IF($A11='1.（整備計画）所要日数'!$C$19,'1.（整備計画）所要日数'!$D$26,"")</f>
      </c>
      <c r="G11" s="92">
        <f>IF($A11='1.（整備計画）所要日数'!$C$19,'1.（整備計画）所要日数'!$D$27,"")</f>
      </c>
      <c r="H11" s="92">
        <f>IF($A11='1.（整備計画）所要日数'!$C$19,'1.（整備計画）所要日数'!$D$28,"")</f>
      </c>
      <c r="I11" s="93">
        <f>IF($A11='1.（整備計画）所要日数'!$C$19,'1.（整備計画）所要日数'!$D$29,"")</f>
      </c>
      <c r="J11" s="94">
        <f>IF($A11='1.（整備計画）所要日数'!$C$19,'1.（整備計画）所要日数'!$D$30,"")</f>
      </c>
      <c r="K11" s="93">
        <f>IF($A11='1.（整備計画）所要日数'!$C$19,'1.（整備計画）所要日数'!$D$31,"")</f>
      </c>
      <c r="L11" s="92">
        <f>IF($A11='1.（整備計画）所要日数'!$C$19,'1.（整備計画）所要日数'!$D$35,"")</f>
      </c>
      <c r="M11" s="92">
        <f>IF($A11='1.（整備計画）所要日数'!$C$19,'1.（整備計画）所要日数'!$D$36,"")</f>
      </c>
      <c r="N11" s="92">
        <f>IF($A11='1.（整備計画）所要日数'!$C$19,'1.（整備計画）所要日数'!$D$37,"")</f>
      </c>
      <c r="O11" s="93">
        <f>IF($A11='1.（整備計画）所要日数'!$C$19,'1.（整備計画）所要日数'!$D$38,"")</f>
      </c>
      <c r="P11" s="94">
        <f>IF($A11='1.（整備計画）所要日数'!$C$19,'1.（整備計画）所要日数'!$D$39,"")</f>
      </c>
      <c r="Q11" s="95">
        <f>IF($A11='1.（整備計画）所要日数'!$C$19,'1.（整備計画）所要日数'!$D$40,"")</f>
      </c>
      <c r="R11" s="96">
        <f>IF($A11='1.（整備計画）所要日数'!$C$19,'2.（整備計画）所要時間'!$D$11,"")</f>
      </c>
      <c r="S11" s="94">
        <f>IF($A11='1.（整備計画）所要日数'!$C$19,'2.（整備計画）所要時間'!$D$14,"")</f>
      </c>
      <c r="T11" s="94">
        <f>IF($A11='1.（整備計画）所要日数'!$C$19,'2.（整備計画）所要時間'!$D$15,"")</f>
      </c>
      <c r="U11" s="94">
        <f>IF($A11='1.（整備計画）所要日数'!$C$19,'2.（整備計画）所要時間'!$D$16,"")</f>
      </c>
      <c r="V11" s="94">
        <f>IF($A11='1.（整備計画）所要日数'!$C$19,'2.（整備計画）所要時間'!$D$17,"")</f>
      </c>
      <c r="W11" s="97">
        <f>IF($A11='1.（整備計画）所要日数'!$C$19,'2.（整備計画）所要時間'!$D$18,"")</f>
      </c>
      <c r="X11" s="96">
        <f>IF($A11='1.（整備計画）所要日数'!$C$19,'2.（整備計画）所要時間'!$D$24,"")</f>
      </c>
      <c r="Y11" s="94">
        <f>IF($A11='1.（整備計画）所要日数'!$C$19,'2.（整備計画）所要時間'!$D$27,"")</f>
      </c>
      <c r="Z11" s="94">
        <f>IF($A11='1.（整備計画）所要日数'!$C$19,'2.（整備計画）所要時間'!$D$28,"")</f>
      </c>
      <c r="AA11" s="94">
        <f>IF($A11='1.（整備計画）所要日数'!$C$19,'2.（整備計画）所要時間'!$D$29,"")</f>
      </c>
      <c r="AB11" s="94">
        <f>IF($A11='1.（整備計画）所要日数'!$C$19,'2.（整備計画）所要時間'!$D$30,"")</f>
      </c>
      <c r="AC11" s="94">
        <f>IF($A11='1.（整備計画）所要日数'!$C$19,'2.（整備計画）所要時間'!$D$31,"")</f>
      </c>
      <c r="AD11" s="97">
        <f>IF($A11='1.（整備計画）所要日数'!$C$19,'2.（整備計画）所要時間'!$D$32,"")</f>
      </c>
      <c r="AE11" s="96">
        <f>IF($A11='1.（整備計画）所要日数'!$C$19,'2.（整備計画）所要時間'!$E$11,"")</f>
      </c>
      <c r="AF11" s="94">
        <f>IF($A11='1.（整備計画）所要日数'!$C$19,'2.（整備計画）所要時間'!$E$14,"")</f>
      </c>
      <c r="AG11" s="94">
        <f>IF($A11='1.（整備計画）所要日数'!$C$19,'2.（整備計画）所要時間'!$E$15,"")</f>
      </c>
      <c r="AH11" s="94">
        <f>IF($A11='1.（整備計画）所要日数'!$C$19,'2.（整備計画）所要時間'!$E$16,"")</f>
      </c>
      <c r="AI11" s="94">
        <f>IF($A11='1.（整備計画）所要日数'!$C$19,'2.（整備計画）所要時間'!$E$17,"")</f>
      </c>
      <c r="AJ11" s="97">
        <f>IF($A11='1.（整備計画）所要日数'!$C$19,'2.（整備計画）所要時間'!$E$18,"")</f>
      </c>
      <c r="AK11" s="96">
        <f>IF($A11='1.（整備計画）所要日数'!$C$19,'2.（整備計画）所要時間'!$E$24,"")</f>
      </c>
      <c r="AL11" s="94">
        <f>IF($A11='1.（整備計画）所要日数'!$C$19,'2.（整備計画）所要時間'!$E$27,"")</f>
      </c>
      <c r="AM11" s="94">
        <f>IF($A11='1.（整備計画）所要日数'!$C$19,'2.（整備計画）所要時間'!$E$28,"")</f>
      </c>
      <c r="AN11" s="94">
        <f>IF($A11='1.（整備計画）所要日数'!$C$19,'2.（整備計画）所要時間'!$E$29,"")</f>
      </c>
      <c r="AO11" s="94">
        <f>IF($A11='1.（整備計画）所要日数'!$C$19,'2.（整備計画）所要時間'!$E$30,"")</f>
      </c>
      <c r="AP11" s="94">
        <f>IF($A11='1.（整備計画）所要日数'!$C$19,'2.（整備計画）所要時間'!$E$31,"")</f>
      </c>
      <c r="AQ11" s="97">
        <f>IF($A11='1.（整備計画）所要日数'!$C$19,'2.（整備計画）所要時間'!$E$32,"")</f>
      </c>
      <c r="AR11" s="96">
        <f>IF($A11='1.（整備計画）所要日数'!$C$19,'2.（整備計画）所要時間'!$D$37,"")</f>
      </c>
      <c r="AS11" s="94">
        <f>IF($A11='1.（整備計画）所要日数'!$C$19,'2.（整備計画）所要時間'!$D$40,"")</f>
      </c>
      <c r="AT11" s="97">
        <f>IF($A11='1.（整備計画）所要日数'!$C$19,'2.（整備計画）所要時間'!$D$41,"")</f>
      </c>
      <c r="AU11" s="96">
        <f>IF($A11='1.（整備計画）所要日数'!$C$19,'2.（整備計画）所要時間'!$E$37,"")</f>
      </c>
      <c r="AV11" s="94">
        <f>IF($A11='1.（整備計画）所要日数'!$C$19,'2.（整備計画）所要時間'!$E$40,"")</f>
      </c>
      <c r="AW11" s="97">
        <f>IF($A11='1.（整備計画）所要日数'!$C$19,'2.（整備計画）所要時間'!$E$41,"")</f>
      </c>
      <c r="AX11" s="91">
        <f>IF($A11='3.（交付申請）所要日数'!$C$19,'3.（交付申請）所要日数'!$D$24,"")</f>
      </c>
      <c r="AY11" s="92">
        <f>IF($A11='3.（交付申請）所要日数'!$C$19,'3.（交付申請）所要日数'!$D$25,"")</f>
      </c>
      <c r="AZ11" s="92">
        <f>IF($A11='3.（交付申請）所要日数'!$C$19,'3.（交付申請）所要日数'!$D$26,"")</f>
      </c>
      <c r="BA11" s="92">
        <f>IF($A11='3.（交付申請）所要日数'!$C$19,'3.（交付申請）所要日数'!$D$27,"")</f>
      </c>
      <c r="BB11" s="92">
        <f>IF($A11='3.（交付申請）所要日数'!$C$19,'3.（交付申請）所要日数'!$D$28,"")</f>
      </c>
      <c r="BC11" s="93">
        <f>IF($A11='3.（交付申請）所要日数'!$C$19,'3.（交付申請）所要日数'!$D$29,"")</f>
      </c>
      <c r="BD11" s="94">
        <f>IF($A11='3.（交付申請）所要日数'!$C$19,'3.（交付申請）所要日数'!$D$30,"")</f>
      </c>
      <c r="BE11" s="93">
        <f>IF($A11='3.（交付申請）所要日数'!$C$19,'3.（交付申請）所要日数'!$D$31,"")</f>
      </c>
      <c r="BF11" s="92">
        <f>IF($A11='3.（交付申請）所要日数'!$C$19,'3.（交付申請）所要日数'!$D$36,"")</f>
      </c>
      <c r="BG11" s="92">
        <f>IF($A11='3.（交付申請）所要日数'!$C$19,'3.（交付申請）所要日数'!$D$37,"")</f>
      </c>
      <c r="BH11" s="93">
        <f>IF($A11='3.（交付申請）所要日数'!$C$19,'3.（交付申請）所要日数'!$D$38,"")</f>
      </c>
      <c r="BI11" s="94">
        <f>IF($A11='3.（交付申請）所要日数'!$C$19,'3.（交付申請）所要日数'!$D$39,"")</f>
      </c>
      <c r="BJ11" s="95">
        <f>IF($A11='3.（交付申請）所要日数'!$C$19,'3.（交付申請）所要日数'!$D$40,"")</f>
      </c>
      <c r="BK11" s="96">
        <f>IF($A11='1.（整備計画）所要日数'!$C$19,'4.（交付申請）所要時間'!$D$11,"")</f>
      </c>
      <c r="BL11" s="94">
        <f>IF($A11='1.（整備計画）所要日数'!$C$19,'4.（交付申請）所要時間'!$D$14,"")</f>
      </c>
      <c r="BM11" s="94">
        <f>IF($A11='1.（整備計画）所要日数'!$C$19,'4.（交付申請）所要時間'!$D$15,"")</f>
      </c>
      <c r="BN11" s="94">
        <f>IF($A11='1.（整備計画）所要日数'!$C$19,'4.（交付申請）所要時間'!$D$16,"")</f>
      </c>
      <c r="BO11" s="97">
        <f>IF($A11='1.（整備計画）所要日数'!$C$19,'4.（交付申請）所要時間'!$D$17,"")</f>
      </c>
      <c r="BP11" s="96">
        <f>IF($A11='1.（整備計画）所要日数'!$C$19,'4.（交付申請）所要時間'!$D$24,"")</f>
      </c>
      <c r="BQ11" s="94">
        <f>IF($A11='1.（整備計画）所要日数'!$C$19,'4.（交付申請）所要時間'!$D$27,"")</f>
      </c>
      <c r="BR11" s="94">
        <f>IF($A11='1.（整備計画）所要日数'!$C$19,'4.（交付申請）所要時間'!$D$28,"")</f>
      </c>
      <c r="BS11" s="97">
        <f>IF($A11='1.（整備計画）所要日数'!$C$19,'4.（交付申請）所要時間'!$D$29,"")</f>
      </c>
      <c r="BT11" s="96">
        <f>IF($A11='1.（整備計画）所要日数'!$C$19,'4.（交付申請）所要時間'!$E$11,"")</f>
      </c>
      <c r="BU11" s="94">
        <f>IF($A11='1.（整備計画）所要日数'!$C$19,'4.（交付申請）所要時間'!$E$14,"")</f>
      </c>
      <c r="BV11" s="94">
        <f>IF($A11='1.（整備計画）所要日数'!$C$19,'4.（交付申請）所要時間'!$E$15,"")</f>
      </c>
      <c r="BW11" s="94">
        <f>IF($A11='1.（整備計画）所要日数'!$C$19,'4.（交付申請）所要時間'!$E$16,"")</f>
      </c>
      <c r="BX11" s="97">
        <f>IF($A11='1.（整備計画）所要日数'!$C$19,'4.（交付申請）所要時間'!$E$17,"")</f>
      </c>
      <c r="BY11" s="96">
        <f>IF($A11='1.（整備計画）所要日数'!$C$19,'4.（交付申請）所要時間'!$E$24,"")</f>
      </c>
      <c r="BZ11" s="94">
        <f>IF($A11='1.（整備計画）所要日数'!$C$19,'4.（交付申請）所要時間'!$E$27,"")</f>
      </c>
      <c r="CA11" s="94">
        <f>IF($A11='1.（整備計画）所要日数'!$C$19,'4.（交付申請）所要時間'!$E$28,"")</f>
      </c>
      <c r="CB11" s="97">
        <f>IF($A11='1.（整備計画）所要日数'!$C$19,'4.（交付申請）所要時間'!$E$29,"")</f>
      </c>
      <c r="CC11" s="96">
        <f>IF($A11='1.（整備計画）所要日数'!$C$19,'4.（交付申請）所要時間'!$D$37,"")</f>
      </c>
      <c r="CD11" s="94">
        <f>IF($A11='1.（整備計画）所要日数'!$C$19,'4.（交付申請）所要時間'!$D$40,"")</f>
      </c>
      <c r="CE11" s="97">
        <f>IF($A11='1.（整備計画）所要日数'!$C$19,'4.（交付申請）所要時間'!$D$41,"")</f>
      </c>
      <c r="CF11" s="96">
        <f>IF($A11='1.（整備計画）所要日数'!$C$19,'4.（交付申請）所要時間'!$E$37,"")</f>
      </c>
      <c r="CG11" s="94">
        <f>IF($A11='1.（整備計画）所要日数'!$C$19,'4.（交付申請）所要時間'!$E$40,"")</f>
      </c>
      <c r="CH11" s="97">
        <f>IF($A11='1.（整備計画）所要日数'!$C$19,'4.（交付申請）所要時間'!$E$41,"")</f>
      </c>
    </row>
    <row r="12" spans="1:86" ht="12">
      <c r="A12" s="73" t="s">
        <v>22</v>
      </c>
      <c r="B12" s="74">
        <f>IF(A12='1.（整備計画）所要日数'!$C$19,'1.（整備計画）所要日数'!$C$7,"")</f>
      </c>
      <c r="C12" s="74">
        <f>IF(A12='1.（整備計画）所要日数'!$C$19,'1.（整備計画）所要日数'!$C$11,"")</f>
      </c>
      <c r="D12" s="91">
        <f>IF($A12='1.（整備計画）所要日数'!$C$19,'1.（整備計画）所要日数'!$D$24,"")</f>
      </c>
      <c r="E12" s="92">
        <f>IF($A12='1.（整備計画）所要日数'!$C$19,'1.（整備計画）所要日数'!$D$25,"")</f>
      </c>
      <c r="F12" s="92">
        <f>IF($A12='1.（整備計画）所要日数'!$C$19,'1.（整備計画）所要日数'!$D$26,"")</f>
      </c>
      <c r="G12" s="92">
        <f>IF($A12='1.（整備計画）所要日数'!$C$19,'1.（整備計画）所要日数'!$D$27,"")</f>
      </c>
      <c r="H12" s="92">
        <f>IF($A12='1.（整備計画）所要日数'!$C$19,'1.（整備計画）所要日数'!$D$28,"")</f>
      </c>
      <c r="I12" s="93">
        <f>IF($A12='1.（整備計画）所要日数'!$C$19,'1.（整備計画）所要日数'!$D$29,"")</f>
      </c>
      <c r="J12" s="94">
        <f>IF($A12='1.（整備計画）所要日数'!$C$19,'1.（整備計画）所要日数'!$D$30,"")</f>
      </c>
      <c r="K12" s="93">
        <f>IF($A12='1.（整備計画）所要日数'!$C$19,'1.（整備計画）所要日数'!$D$31,"")</f>
      </c>
      <c r="L12" s="92">
        <f>IF($A12='1.（整備計画）所要日数'!$C$19,'1.（整備計画）所要日数'!$D$35,"")</f>
      </c>
      <c r="M12" s="92">
        <f>IF($A12='1.（整備計画）所要日数'!$C$19,'1.（整備計画）所要日数'!$D$36,"")</f>
      </c>
      <c r="N12" s="92">
        <f>IF($A12='1.（整備計画）所要日数'!$C$19,'1.（整備計画）所要日数'!$D$37,"")</f>
      </c>
      <c r="O12" s="93">
        <f>IF($A12='1.（整備計画）所要日数'!$C$19,'1.（整備計画）所要日数'!$D$38,"")</f>
      </c>
      <c r="P12" s="94">
        <f>IF($A12='1.（整備計画）所要日数'!$C$19,'1.（整備計画）所要日数'!$D$39,"")</f>
      </c>
      <c r="Q12" s="95">
        <f>IF($A12='1.（整備計画）所要日数'!$C$19,'1.（整備計画）所要日数'!$D$40,"")</f>
      </c>
      <c r="R12" s="96">
        <f>IF($A12='1.（整備計画）所要日数'!$C$19,'2.（整備計画）所要時間'!$D$11,"")</f>
      </c>
      <c r="S12" s="94">
        <f>IF($A12='1.（整備計画）所要日数'!$C$19,'2.（整備計画）所要時間'!$D$14,"")</f>
      </c>
      <c r="T12" s="94">
        <f>IF($A12='1.（整備計画）所要日数'!$C$19,'2.（整備計画）所要時間'!$D$15,"")</f>
      </c>
      <c r="U12" s="94">
        <f>IF($A12='1.（整備計画）所要日数'!$C$19,'2.（整備計画）所要時間'!$D$16,"")</f>
      </c>
      <c r="V12" s="94">
        <f>IF($A12='1.（整備計画）所要日数'!$C$19,'2.（整備計画）所要時間'!$D$17,"")</f>
      </c>
      <c r="W12" s="97">
        <f>IF($A12='1.（整備計画）所要日数'!$C$19,'2.（整備計画）所要時間'!$D$18,"")</f>
      </c>
      <c r="X12" s="96">
        <f>IF($A12='1.（整備計画）所要日数'!$C$19,'2.（整備計画）所要時間'!$D$24,"")</f>
      </c>
      <c r="Y12" s="94">
        <f>IF($A12='1.（整備計画）所要日数'!$C$19,'2.（整備計画）所要時間'!$D$27,"")</f>
      </c>
      <c r="Z12" s="94">
        <f>IF($A12='1.（整備計画）所要日数'!$C$19,'2.（整備計画）所要時間'!$D$28,"")</f>
      </c>
      <c r="AA12" s="94">
        <f>IF($A12='1.（整備計画）所要日数'!$C$19,'2.（整備計画）所要時間'!$D$29,"")</f>
      </c>
      <c r="AB12" s="94">
        <f>IF($A12='1.（整備計画）所要日数'!$C$19,'2.（整備計画）所要時間'!$D$30,"")</f>
      </c>
      <c r="AC12" s="94">
        <f>IF($A12='1.（整備計画）所要日数'!$C$19,'2.（整備計画）所要時間'!$D$31,"")</f>
      </c>
      <c r="AD12" s="97">
        <f>IF($A12='1.（整備計画）所要日数'!$C$19,'2.（整備計画）所要時間'!$D$32,"")</f>
      </c>
      <c r="AE12" s="96">
        <f>IF($A12='1.（整備計画）所要日数'!$C$19,'2.（整備計画）所要時間'!$E$11,"")</f>
      </c>
      <c r="AF12" s="94">
        <f>IF($A12='1.（整備計画）所要日数'!$C$19,'2.（整備計画）所要時間'!$E$14,"")</f>
      </c>
      <c r="AG12" s="94">
        <f>IF($A12='1.（整備計画）所要日数'!$C$19,'2.（整備計画）所要時間'!$E$15,"")</f>
      </c>
      <c r="AH12" s="94">
        <f>IF($A12='1.（整備計画）所要日数'!$C$19,'2.（整備計画）所要時間'!$E$16,"")</f>
      </c>
      <c r="AI12" s="94">
        <f>IF($A12='1.（整備計画）所要日数'!$C$19,'2.（整備計画）所要時間'!$E$17,"")</f>
      </c>
      <c r="AJ12" s="97">
        <f>IF($A12='1.（整備計画）所要日数'!$C$19,'2.（整備計画）所要時間'!$E$18,"")</f>
      </c>
      <c r="AK12" s="96">
        <f>IF($A12='1.（整備計画）所要日数'!$C$19,'2.（整備計画）所要時間'!$E$24,"")</f>
      </c>
      <c r="AL12" s="94">
        <f>IF($A12='1.（整備計画）所要日数'!$C$19,'2.（整備計画）所要時間'!$E$27,"")</f>
      </c>
      <c r="AM12" s="94">
        <f>IF($A12='1.（整備計画）所要日数'!$C$19,'2.（整備計画）所要時間'!$E$28,"")</f>
      </c>
      <c r="AN12" s="94">
        <f>IF($A12='1.（整備計画）所要日数'!$C$19,'2.（整備計画）所要時間'!$E$29,"")</f>
      </c>
      <c r="AO12" s="94">
        <f>IF($A12='1.（整備計画）所要日数'!$C$19,'2.（整備計画）所要時間'!$E$30,"")</f>
      </c>
      <c r="AP12" s="94">
        <f>IF($A12='1.（整備計画）所要日数'!$C$19,'2.（整備計画）所要時間'!$E$31,"")</f>
      </c>
      <c r="AQ12" s="97">
        <f>IF($A12='1.（整備計画）所要日数'!$C$19,'2.（整備計画）所要時間'!$E$32,"")</f>
      </c>
      <c r="AR12" s="96">
        <f>IF($A12='1.（整備計画）所要日数'!$C$19,'2.（整備計画）所要時間'!$D$37,"")</f>
      </c>
      <c r="AS12" s="94">
        <f>IF($A12='1.（整備計画）所要日数'!$C$19,'2.（整備計画）所要時間'!$D$40,"")</f>
      </c>
      <c r="AT12" s="97">
        <f>IF($A12='1.（整備計画）所要日数'!$C$19,'2.（整備計画）所要時間'!$D$41,"")</f>
      </c>
      <c r="AU12" s="96">
        <f>IF($A12='1.（整備計画）所要日数'!$C$19,'2.（整備計画）所要時間'!$E$37,"")</f>
      </c>
      <c r="AV12" s="94">
        <f>IF($A12='1.（整備計画）所要日数'!$C$19,'2.（整備計画）所要時間'!$E$40,"")</f>
      </c>
      <c r="AW12" s="97">
        <f>IF($A12='1.（整備計画）所要日数'!$C$19,'2.（整備計画）所要時間'!$E$41,"")</f>
      </c>
      <c r="AX12" s="91">
        <f>IF($A12='3.（交付申請）所要日数'!$C$19,'3.（交付申請）所要日数'!$D$24,"")</f>
      </c>
      <c r="AY12" s="92">
        <f>IF($A12='3.（交付申請）所要日数'!$C$19,'3.（交付申請）所要日数'!$D$25,"")</f>
      </c>
      <c r="AZ12" s="92">
        <f>IF($A12='3.（交付申請）所要日数'!$C$19,'3.（交付申請）所要日数'!$D$26,"")</f>
      </c>
      <c r="BA12" s="92">
        <f>IF($A12='3.（交付申請）所要日数'!$C$19,'3.（交付申請）所要日数'!$D$27,"")</f>
      </c>
      <c r="BB12" s="92">
        <f>IF($A12='3.（交付申請）所要日数'!$C$19,'3.（交付申請）所要日数'!$D$28,"")</f>
      </c>
      <c r="BC12" s="93">
        <f>IF($A12='3.（交付申請）所要日数'!$C$19,'3.（交付申請）所要日数'!$D$29,"")</f>
      </c>
      <c r="BD12" s="94">
        <f>IF($A12='3.（交付申請）所要日数'!$C$19,'3.（交付申請）所要日数'!$D$30,"")</f>
      </c>
      <c r="BE12" s="93">
        <f>IF($A12='3.（交付申請）所要日数'!$C$19,'3.（交付申請）所要日数'!$D$31,"")</f>
      </c>
      <c r="BF12" s="92">
        <f>IF($A12='3.（交付申請）所要日数'!$C$19,'3.（交付申請）所要日数'!$D$36,"")</f>
      </c>
      <c r="BG12" s="92">
        <f>IF($A12='3.（交付申請）所要日数'!$C$19,'3.（交付申請）所要日数'!$D$37,"")</f>
      </c>
      <c r="BH12" s="93">
        <f>IF($A12='3.（交付申請）所要日数'!$C$19,'3.（交付申請）所要日数'!$D$38,"")</f>
      </c>
      <c r="BI12" s="94">
        <f>IF($A12='3.（交付申請）所要日数'!$C$19,'3.（交付申請）所要日数'!$D$39,"")</f>
      </c>
      <c r="BJ12" s="95">
        <f>IF($A12='3.（交付申請）所要日数'!$C$19,'3.（交付申請）所要日数'!$D$40,"")</f>
      </c>
      <c r="BK12" s="96">
        <f>IF($A12='1.（整備計画）所要日数'!$C$19,'4.（交付申請）所要時間'!$D$11,"")</f>
      </c>
      <c r="BL12" s="94">
        <f>IF($A12='1.（整備計画）所要日数'!$C$19,'4.（交付申請）所要時間'!$D$14,"")</f>
      </c>
      <c r="BM12" s="94">
        <f>IF($A12='1.（整備計画）所要日数'!$C$19,'4.（交付申請）所要時間'!$D$15,"")</f>
      </c>
      <c r="BN12" s="94">
        <f>IF($A12='1.（整備計画）所要日数'!$C$19,'4.（交付申請）所要時間'!$D$16,"")</f>
      </c>
      <c r="BO12" s="97">
        <f>IF($A12='1.（整備計画）所要日数'!$C$19,'4.（交付申請）所要時間'!$D$17,"")</f>
      </c>
      <c r="BP12" s="96">
        <f>IF($A12='1.（整備計画）所要日数'!$C$19,'4.（交付申請）所要時間'!$D$24,"")</f>
      </c>
      <c r="BQ12" s="94">
        <f>IF($A12='1.（整備計画）所要日数'!$C$19,'4.（交付申請）所要時間'!$D$27,"")</f>
      </c>
      <c r="BR12" s="94">
        <f>IF($A12='1.（整備計画）所要日数'!$C$19,'4.（交付申請）所要時間'!$D$28,"")</f>
      </c>
      <c r="BS12" s="97">
        <f>IF($A12='1.（整備計画）所要日数'!$C$19,'4.（交付申請）所要時間'!$D$29,"")</f>
      </c>
      <c r="BT12" s="96">
        <f>IF($A12='1.（整備計画）所要日数'!$C$19,'4.（交付申請）所要時間'!$E$11,"")</f>
      </c>
      <c r="BU12" s="94">
        <f>IF($A12='1.（整備計画）所要日数'!$C$19,'4.（交付申請）所要時間'!$E$14,"")</f>
      </c>
      <c r="BV12" s="94">
        <f>IF($A12='1.（整備計画）所要日数'!$C$19,'4.（交付申請）所要時間'!$E$15,"")</f>
      </c>
      <c r="BW12" s="94">
        <f>IF($A12='1.（整備計画）所要日数'!$C$19,'4.（交付申請）所要時間'!$E$16,"")</f>
      </c>
      <c r="BX12" s="97">
        <f>IF($A12='1.（整備計画）所要日数'!$C$19,'4.（交付申請）所要時間'!$E$17,"")</f>
      </c>
      <c r="BY12" s="96">
        <f>IF($A12='1.（整備計画）所要日数'!$C$19,'4.（交付申請）所要時間'!$E$24,"")</f>
      </c>
      <c r="BZ12" s="94">
        <f>IF($A12='1.（整備計画）所要日数'!$C$19,'4.（交付申請）所要時間'!$E$27,"")</f>
      </c>
      <c r="CA12" s="94">
        <f>IF($A12='1.（整備計画）所要日数'!$C$19,'4.（交付申請）所要時間'!$E$28,"")</f>
      </c>
      <c r="CB12" s="97">
        <f>IF($A12='1.（整備計画）所要日数'!$C$19,'4.（交付申請）所要時間'!$E$29,"")</f>
      </c>
      <c r="CC12" s="96">
        <f>IF($A12='1.（整備計画）所要日数'!$C$19,'4.（交付申請）所要時間'!$D$37,"")</f>
      </c>
      <c r="CD12" s="94">
        <f>IF($A12='1.（整備計画）所要日数'!$C$19,'4.（交付申請）所要時間'!$D$40,"")</f>
      </c>
      <c r="CE12" s="97">
        <f>IF($A12='1.（整備計画）所要日数'!$C$19,'4.（交付申請）所要時間'!$D$41,"")</f>
      </c>
      <c r="CF12" s="96">
        <f>IF($A12='1.（整備計画）所要日数'!$C$19,'4.（交付申請）所要時間'!$E$37,"")</f>
      </c>
      <c r="CG12" s="94">
        <f>IF($A12='1.（整備計画）所要日数'!$C$19,'4.（交付申請）所要時間'!$E$40,"")</f>
      </c>
      <c r="CH12" s="97">
        <f>IF($A12='1.（整備計画）所要日数'!$C$19,'4.（交付申請）所要時間'!$E$41,"")</f>
      </c>
    </row>
    <row r="13" spans="1:86" ht="12">
      <c r="A13" s="73" t="s">
        <v>23</v>
      </c>
      <c r="B13" s="74">
        <f>IF(A13='1.（整備計画）所要日数'!$C$19,'1.（整備計画）所要日数'!$C$7,"")</f>
      </c>
      <c r="C13" s="74">
        <f>IF(A13='1.（整備計画）所要日数'!$C$19,'1.（整備計画）所要日数'!$C$11,"")</f>
      </c>
      <c r="D13" s="91">
        <f>IF($A13='1.（整備計画）所要日数'!$C$19,'1.（整備計画）所要日数'!$D$24,"")</f>
      </c>
      <c r="E13" s="92">
        <f>IF($A13='1.（整備計画）所要日数'!$C$19,'1.（整備計画）所要日数'!$D$25,"")</f>
      </c>
      <c r="F13" s="92">
        <f>IF($A13='1.（整備計画）所要日数'!$C$19,'1.（整備計画）所要日数'!$D$26,"")</f>
      </c>
      <c r="G13" s="92">
        <f>IF($A13='1.（整備計画）所要日数'!$C$19,'1.（整備計画）所要日数'!$D$27,"")</f>
      </c>
      <c r="H13" s="92">
        <f>IF($A13='1.（整備計画）所要日数'!$C$19,'1.（整備計画）所要日数'!$D$28,"")</f>
      </c>
      <c r="I13" s="93">
        <f>IF($A13='1.（整備計画）所要日数'!$C$19,'1.（整備計画）所要日数'!$D$29,"")</f>
      </c>
      <c r="J13" s="94">
        <f>IF($A13='1.（整備計画）所要日数'!$C$19,'1.（整備計画）所要日数'!$D$30,"")</f>
      </c>
      <c r="K13" s="93">
        <f>IF($A13='1.（整備計画）所要日数'!$C$19,'1.（整備計画）所要日数'!$D$31,"")</f>
      </c>
      <c r="L13" s="92">
        <f>IF($A13='1.（整備計画）所要日数'!$C$19,'1.（整備計画）所要日数'!$D$35,"")</f>
      </c>
      <c r="M13" s="92">
        <f>IF($A13='1.（整備計画）所要日数'!$C$19,'1.（整備計画）所要日数'!$D$36,"")</f>
      </c>
      <c r="N13" s="92">
        <f>IF($A13='1.（整備計画）所要日数'!$C$19,'1.（整備計画）所要日数'!$D$37,"")</f>
      </c>
      <c r="O13" s="93">
        <f>IF($A13='1.（整備計画）所要日数'!$C$19,'1.（整備計画）所要日数'!$D$38,"")</f>
      </c>
      <c r="P13" s="94">
        <f>IF($A13='1.（整備計画）所要日数'!$C$19,'1.（整備計画）所要日数'!$D$39,"")</f>
      </c>
      <c r="Q13" s="95">
        <f>IF($A13='1.（整備計画）所要日数'!$C$19,'1.（整備計画）所要日数'!$D$40,"")</f>
      </c>
      <c r="R13" s="96">
        <f>IF($A13='1.（整備計画）所要日数'!$C$19,'2.（整備計画）所要時間'!$D$11,"")</f>
      </c>
      <c r="S13" s="94">
        <f>IF($A13='1.（整備計画）所要日数'!$C$19,'2.（整備計画）所要時間'!$D$14,"")</f>
      </c>
      <c r="T13" s="94">
        <f>IF($A13='1.（整備計画）所要日数'!$C$19,'2.（整備計画）所要時間'!$D$15,"")</f>
      </c>
      <c r="U13" s="94">
        <f>IF($A13='1.（整備計画）所要日数'!$C$19,'2.（整備計画）所要時間'!$D$16,"")</f>
      </c>
      <c r="V13" s="94">
        <f>IF($A13='1.（整備計画）所要日数'!$C$19,'2.（整備計画）所要時間'!$D$17,"")</f>
      </c>
      <c r="W13" s="97">
        <f>IF($A13='1.（整備計画）所要日数'!$C$19,'2.（整備計画）所要時間'!$D$18,"")</f>
      </c>
      <c r="X13" s="96">
        <f>IF($A13='1.（整備計画）所要日数'!$C$19,'2.（整備計画）所要時間'!$D$24,"")</f>
      </c>
      <c r="Y13" s="94">
        <f>IF($A13='1.（整備計画）所要日数'!$C$19,'2.（整備計画）所要時間'!$D$27,"")</f>
      </c>
      <c r="Z13" s="94">
        <f>IF($A13='1.（整備計画）所要日数'!$C$19,'2.（整備計画）所要時間'!$D$28,"")</f>
      </c>
      <c r="AA13" s="94">
        <f>IF($A13='1.（整備計画）所要日数'!$C$19,'2.（整備計画）所要時間'!$D$29,"")</f>
      </c>
      <c r="AB13" s="94">
        <f>IF($A13='1.（整備計画）所要日数'!$C$19,'2.（整備計画）所要時間'!$D$30,"")</f>
      </c>
      <c r="AC13" s="94">
        <f>IF($A13='1.（整備計画）所要日数'!$C$19,'2.（整備計画）所要時間'!$D$31,"")</f>
      </c>
      <c r="AD13" s="97">
        <f>IF($A13='1.（整備計画）所要日数'!$C$19,'2.（整備計画）所要時間'!$D$32,"")</f>
      </c>
      <c r="AE13" s="96">
        <f>IF($A13='1.（整備計画）所要日数'!$C$19,'2.（整備計画）所要時間'!$E$11,"")</f>
      </c>
      <c r="AF13" s="94">
        <f>IF($A13='1.（整備計画）所要日数'!$C$19,'2.（整備計画）所要時間'!$E$14,"")</f>
      </c>
      <c r="AG13" s="94">
        <f>IF($A13='1.（整備計画）所要日数'!$C$19,'2.（整備計画）所要時間'!$E$15,"")</f>
      </c>
      <c r="AH13" s="94">
        <f>IF($A13='1.（整備計画）所要日数'!$C$19,'2.（整備計画）所要時間'!$E$16,"")</f>
      </c>
      <c r="AI13" s="94">
        <f>IF($A13='1.（整備計画）所要日数'!$C$19,'2.（整備計画）所要時間'!$E$17,"")</f>
      </c>
      <c r="AJ13" s="97">
        <f>IF($A13='1.（整備計画）所要日数'!$C$19,'2.（整備計画）所要時間'!$E$18,"")</f>
      </c>
      <c r="AK13" s="96">
        <f>IF($A13='1.（整備計画）所要日数'!$C$19,'2.（整備計画）所要時間'!$E$24,"")</f>
      </c>
      <c r="AL13" s="94">
        <f>IF($A13='1.（整備計画）所要日数'!$C$19,'2.（整備計画）所要時間'!$E$27,"")</f>
      </c>
      <c r="AM13" s="94">
        <f>IF($A13='1.（整備計画）所要日数'!$C$19,'2.（整備計画）所要時間'!$E$28,"")</f>
      </c>
      <c r="AN13" s="94">
        <f>IF($A13='1.（整備計画）所要日数'!$C$19,'2.（整備計画）所要時間'!$E$29,"")</f>
      </c>
      <c r="AO13" s="94">
        <f>IF($A13='1.（整備計画）所要日数'!$C$19,'2.（整備計画）所要時間'!$E$30,"")</f>
      </c>
      <c r="AP13" s="94">
        <f>IF($A13='1.（整備計画）所要日数'!$C$19,'2.（整備計画）所要時間'!$E$31,"")</f>
      </c>
      <c r="AQ13" s="97">
        <f>IF($A13='1.（整備計画）所要日数'!$C$19,'2.（整備計画）所要時間'!$E$32,"")</f>
      </c>
      <c r="AR13" s="96">
        <f>IF($A13='1.（整備計画）所要日数'!$C$19,'2.（整備計画）所要時間'!$D$37,"")</f>
      </c>
      <c r="AS13" s="94">
        <f>IF($A13='1.（整備計画）所要日数'!$C$19,'2.（整備計画）所要時間'!$D$40,"")</f>
      </c>
      <c r="AT13" s="97">
        <f>IF($A13='1.（整備計画）所要日数'!$C$19,'2.（整備計画）所要時間'!$D$41,"")</f>
      </c>
      <c r="AU13" s="96">
        <f>IF($A13='1.（整備計画）所要日数'!$C$19,'2.（整備計画）所要時間'!$E$37,"")</f>
      </c>
      <c r="AV13" s="94">
        <f>IF($A13='1.（整備計画）所要日数'!$C$19,'2.（整備計画）所要時間'!$E$40,"")</f>
      </c>
      <c r="AW13" s="97">
        <f>IF($A13='1.（整備計画）所要日数'!$C$19,'2.（整備計画）所要時間'!$E$41,"")</f>
      </c>
      <c r="AX13" s="91">
        <f>IF($A13='3.（交付申請）所要日数'!$C$19,'3.（交付申請）所要日数'!$D$24,"")</f>
      </c>
      <c r="AY13" s="92">
        <f>IF($A13='3.（交付申請）所要日数'!$C$19,'3.（交付申請）所要日数'!$D$25,"")</f>
      </c>
      <c r="AZ13" s="92">
        <f>IF($A13='3.（交付申請）所要日数'!$C$19,'3.（交付申請）所要日数'!$D$26,"")</f>
      </c>
      <c r="BA13" s="92">
        <f>IF($A13='3.（交付申請）所要日数'!$C$19,'3.（交付申請）所要日数'!$D$27,"")</f>
      </c>
      <c r="BB13" s="92">
        <f>IF($A13='3.（交付申請）所要日数'!$C$19,'3.（交付申請）所要日数'!$D$28,"")</f>
      </c>
      <c r="BC13" s="93">
        <f>IF($A13='3.（交付申請）所要日数'!$C$19,'3.（交付申請）所要日数'!$D$29,"")</f>
      </c>
      <c r="BD13" s="94">
        <f>IF($A13='3.（交付申請）所要日数'!$C$19,'3.（交付申請）所要日数'!$D$30,"")</f>
      </c>
      <c r="BE13" s="93">
        <f>IF($A13='3.（交付申請）所要日数'!$C$19,'3.（交付申請）所要日数'!$D$31,"")</f>
      </c>
      <c r="BF13" s="92">
        <f>IF($A13='3.（交付申請）所要日数'!$C$19,'3.（交付申請）所要日数'!$D$36,"")</f>
      </c>
      <c r="BG13" s="92">
        <f>IF($A13='3.（交付申請）所要日数'!$C$19,'3.（交付申請）所要日数'!$D$37,"")</f>
      </c>
      <c r="BH13" s="93">
        <f>IF($A13='3.（交付申請）所要日数'!$C$19,'3.（交付申請）所要日数'!$D$38,"")</f>
      </c>
      <c r="BI13" s="94">
        <f>IF($A13='3.（交付申請）所要日数'!$C$19,'3.（交付申請）所要日数'!$D$39,"")</f>
      </c>
      <c r="BJ13" s="95">
        <f>IF($A13='3.（交付申請）所要日数'!$C$19,'3.（交付申請）所要日数'!$D$40,"")</f>
      </c>
      <c r="BK13" s="96">
        <f>IF($A13='1.（整備計画）所要日数'!$C$19,'4.（交付申請）所要時間'!$D$11,"")</f>
      </c>
      <c r="BL13" s="94">
        <f>IF($A13='1.（整備計画）所要日数'!$C$19,'4.（交付申請）所要時間'!$D$14,"")</f>
      </c>
      <c r="BM13" s="94">
        <f>IF($A13='1.（整備計画）所要日数'!$C$19,'4.（交付申請）所要時間'!$D$15,"")</f>
      </c>
      <c r="BN13" s="94">
        <f>IF($A13='1.（整備計画）所要日数'!$C$19,'4.（交付申請）所要時間'!$D$16,"")</f>
      </c>
      <c r="BO13" s="97">
        <f>IF($A13='1.（整備計画）所要日数'!$C$19,'4.（交付申請）所要時間'!$D$17,"")</f>
      </c>
      <c r="BP13" s="96">
        <f>IF($A13='1.（整備計画）所要日数'!$C$19,'4.（交付申請）所要時間'!$D$24,"")</f>
      </c>
      <c r="BQ13" s="94">
        <f>IF($A13='1.（整備計画）所要日数'!$C$19,'4.（交付申請）所要時間'!$D$27,"")</f>
      </c>
      <c r="BR13" s="94">
        <f>IF($A13='1.（整備計画）所要日数'!$C$19,'4.（交付申請）所要時間'!$D$28,"")</f>
      </c>
      <c r="BS13" s="97">
        <f>IF($A13='1.（整備計画）所要日数'!$C$19,'4.（交付申請）所要時間'!$D$29,"")</f>
      </c>
      <c r="BT13" s="96">
        <f>IF($A13='1.（整備計画）所要日数'!$C$19,'4.（交付申請）所要時間'!$E$11,"")</f>
      </c>
      <c r="BU13" s="94">
        <f>IF($A13='1.（整備計画）所要日数'!$C$19,'4.（交付申請）所要時間'!$E$14,"")</f>
      </c>
      <c r="BV13" s="94">
        <f>IF($A13='1.（整備計画）所要日数'!$C$19,'4.（交付申請）所要時間'!$E$15,"")</f>
      </c>
      <c r="BW13" s="94">
        <f>IF($A13='1.（整備計画）所要日数'!$C$19,'4.（交付申請）所要時間'!$E$16,"")</f>
      </c>
      <c r="BX13" s="97">
        <f>IF($A13='1.（整備計画）所要日数'!$C$19,'4.（交付申請）所要時間'!$E$17,"")</f>
      </c>
      <c r="BY13" s="96">
        <f>IF($A13='1.（整備計画）所要日数'!$C$19,'4.（交付申請）所要時間'!$E$24,"")</f>
      </c>
      <c r="BZ13" s="94">
        <f>IF($A13='1.（整備計画）所要日数'!$C$19,'4.（交付申請）所要時間'!$E$27,"")</f>
      </c>
      <c r="CA13" s="94">
        <f>IF($A13='1.（整備計画）所要日数'!$C$19,'4.（交付申請）所要時間'!$E$28,"")</f>
      </c>
      <c r="CB13" s="97">
        <f>IF($A13='1.（整備計画）所要日数'!$C$19,'4.（交付申請）所要時間'!$E$29,"")</f>
      </c>
      <c r="CC13" s="96">
        <f>IF($A13='1.（整備計画）所要日数'!$C$19,'4.（交付申請）所要時間'!$D$37,"")</f>
      </c>
      <c r="CD13" s="94">
        <f>IF($A13='1.（整備計画）所要日数'!$C$19,'4.（交付申請）所要時間'!$D$40,"")</f>
      </c>
      <c r="CE13" s="97">
        <f>IF($A13='1.（整備計画）所要日数'!$C$19,'4.（交付申請）所要時間'!$D$41,"")</f>
      </c>
      <c r="CF13" s="96">
        <f>IF($A13='1.（整備計画）所要日数'!$C$19,'4.（交付申請）所要時間'!$E$37,"")</f>
      </c>
      <c r="CG13" s="94">
        <f>IF($A13='1.（整備計画）所要日数'!$C$19,'4.（交付申請）所要時間'!$E$40,"")</f>
      </c>
      <c r="CH13" s="97">
        <f>IF($A13='1.（整備計画）所要日数'!$C$19,'4.（交付申請）所要時間'!$E$41,"")</f>
      </c>
    </row>
    <row r="14" spans="1:86" ht="12">
      <c r="A14" s="73" t="s">
        <v>24</v>
      </c>
      <c r="B14" s="74">
        <f>IF(A14='1.（整備計画）所要日数'!$C$19,'1.（整備計画）所要日数'!$C$7,"")</f>
      </c>
      <c r="C14" s="74">
        <f>IF(A14='1.（整備計画）所要日数'!$C$19,'1.（整備計画）所要日数'!$C$11,"")</f>
      </c>
      <c r="D14" s="91">
        <f>IF($A14='1.（整備計画）所要日数'!$C$19,'1.（整備計画）所要日数'!$D$24,"")</f>
      </c>
      <c r="E14" s="92">
        <f>IF($A14='1.（整備計画）所要日数'!$C$19,'1.（整備計画）所要日数'!$D$25,"")</f>
      </c>
      <c r="F14" s="92">
        <f>IF($A14='1.（整備計画）所要日数'!$C$19,'1.（整備計画）所要日数'!$D$26,"")</f>
      </c>
      <c r="G14" s="92">
        <f>IF($A14='1.（整備計画）所要日数'!$C$19,'1.（整備計画）所要日数'!$D$27,"")</f>
      </c>
      <c r="H14" s="92">
        <f>IF($A14='1.（整備計画）所要日数'!$C$19,'1.（整備計画）所要日数'!$D$28,"")</f>
      </c>
      <c r="I14" s="93">
        <f>IF($A14='1.（整備計画）所要日数'!$C$19,'1.（整備計画）所要日数'!$D$29,"")</f>
      </c>
      <c r="J14" s="94">
        <f>IF($A14='1.（整備計画）所要日数'!$C$19,'1.（整備計画）所要日数'!$D$30,"")</f>
      </c>
      <c r="K14" s="93">
        <f>IF($A14='1.（整備計画）所要日数'!$C$19,'1.（整備計画）所要日数'!$D$31,"")</f>
      </c>
      <c r="L14" s="92">
        <f>IF($A14='1.（整備計画）所要日数'!$C$19,'1.（整備計画）所要日数'!$D$35,"")</f>
      </c>
      <c r="M14" s="92">
        <f>IF($A14='1.（整備計画）所要日数'!$C$19,'1.（整備計画）所要日数'!$D$36,"")</f>
      </c>
      <c r="N14" s="92">
        <f>IF($A14='1.（整備計画）所要日数'!$C$19,'1.（整備計画）所要日数'!$D$37,"")</f>
      </c>
      <c r="O14" s="93">
        <f>IF($A14='1.（整備計画）所要日数'!$C$19,'1.（整備計画）所要日数'!$D$38,"")</f>
      </c>
      <c r="P14" s="94">
        <f>IF($A14='1.（整備計画）所要日数'!$C$19,'1.（整備計画）所要日数'!$D$39,"")</f>
      </c>
      <c r="Q14" s="95">
        <f>IF($A14='1.（整備計画）所要日数'!$C$19,'1.（整備計画）所要日数'!$D$40,"")</f>
      </c>
      <c r="R14" s="96">
        <f>IF($A14='1.（整備計画）所要日数'!$C$19,'2.（整備計画）所要時間'!$D$11,"")</f>
      </c>
      <c r="S14" s="94">
        <f>IF($A14='1.（整備計画）所要日数'!$C$19,'2.（整備計画）所要時間'!$D$14,"")</f>
      </c>
      <c r="T14" s="94">
        <f>IF($A14='1.（整備計画）所要日数'!$C$19,'2.（整備計画）所要時間'!$D$15,"")</f>
      </c>
      <c r="U14" s="94">
        <f>IF($A14='1.（整備計画）所要日数'!$C$19,'2.（整備計画）所要時間'!$D$16,"")</f>
      </c>
      <c r="V14" s="94">
        <f>IF($A14='1.（整備計画）所要日数'!$C$19,'2.（整備計画）所要時間'!$D$17,"")</f>
      </c>
      <c r="W14" s="97">
        <f>IF($A14='1.（整備計画）所要日数'!$C$19,'2.（整備計画）所要時間'!$D$18,"")</f>
      </c>
      <c r="X14" s="96">
        <f>IF($A14='1.（整備計画）所要日数'!$C$19,'2.（整備計画）所要時間'!$D$24,"")</f>
      </c>
      <c r="Y14" s="94">
        <f>IF($A14='1.（整備計画）所要日数'!$C$19,'2.（整備計画）所要時間'!$D$27,"")</f>
      </c>
      <c r="Z14" s="94">
        <f>IF($A14='1.（整備計画）所要日数'!$C$19,'2.（整備計画）所要時間'!$D$28,"")</f>
      </c>
      <c r="AA14" s="94">
        <f>IF($A14='1.（整備計画）所要日数'!$C$19,'2.（整備計画）所要時間'!$D$29,"")</f>
      </c>
      <c r="AB14" s="94">
        <f>IF($A14='1.（整備計画）所要日数'!$C$19,'2.（整備計画）所要時間'!$D$30,"")</f>
      </c>
      <c r="AC14" s="94">
        <f>IF($A14='1.（整備計画）所要日数'!$C$19,'2.（整備計画）所要時間'!$D$31,"")</f>
      </c>
      <c r="AD14" s="97">
        <f>IF($A14='1.（整備計画）所要日数'!$C$19,'2.（整備計画）所要時間'!$D$32,"")</f>
      </c>
      <c r="AE14" s="96">
        <f>IF($A14='1.（整備計画）所要日数'!$C$19,'2.（整備計画）所要時間'!$E$11,"")</f>
      </c>
      <c r="AF14" s="94">
        <f>IF($A14='1.（整備計画）所要日数'!$C$19,'2.（整備計画）所要時間'!$E$14,"")</f>
      </c>
      <c r="AG14" s="94">
        <f>IF($A14='1.（整備計画）所要日数'!$C$19,'2.（整備計画）所要時間'!$E$15,"")</f>
      </c>
      <c r="AH14" s="94">
        <f>IF($A14='1.（整備計画）所要日数'!$C$19,'2.（整備計画）所要時間'!$E$16,"")</f>
      </c>
      <c r="AI14" s="94">
        <f>IF($A14='1.（整備計画）所要日数'!$C$19,'2.（整備計画）所要時間'!$E$17,"")</f>
      </c>
      <c r="AJ14" s="97">
        <f>IF($A14='1.（整備計画）所要日数'!$C$19,'2.（整備計画）所要時間'!$E$18,"")</f>
      </c>
      <c r="AK14" s="96">
        <f>IF($A14='1.（整備計画）所要日数'!$C$19,'2.（整備計画）所要時間'!$E$24,"")</f>
      </c>
      <c r="AL14" s="94">
        <f>IF($A14='1.（整備計画）所要日数'!$C$19,'2.（整備計画）所要時間'!$E$27,"")</f>
      </c>
      <c r="AM14" s="94">
        <f>IF($A14='1.（整備計画）所要日数'!$C$19,'2.（整備計画）所要時間'!$E$28,"")</f>
      </c>
      <c r="AN14" s="94">
        <f>IF($A14='1.（整備計画）所要日数'!$C$19,'2.（整備計画）所要時間'!$E$29,"")</f>
      </c>
      <c r="AO14" s="94">
        <f>IF($A14='1.（整備計画）所要日数'!$C$19,'2.（整備計画）所要時間'!$E$30,"")</f>
      </c>
      <c r="AP14" s="94">
        <f>IF($A14='1.（整備計画）所要日数'!$C$19,'2.（整備計画）所要時間'!$E$31,"")</f>
      </c>
      <c r="AQ14" s="97">
        <f>IF($A14='1.（整備計画）所要日数'!$C$19,'2.（整備計画）所要時間'!$E$32,"")</f>
      </c>
      <c r="AR14" s="96">
        <f>IF($A14='1.（整備計画）所要日数'!$C$19,'2.（整備計画）所要時間'!$D$37,"")</f>
      </c>
      <c r="AS14" s="94">
        <f>IF($A14='1.（整備計画）所要日数'!$C$19,'2.（整備計画）所要時間'!$D$40,"")</f>
      </c>
      <c r="AT14" s="97">
        <f>IF($A14='1.（整備計画）所要日数'!$C$19,'2.（整備計画）所要時間'!$D$41,"")</f>
      </c>
      <c r="AU14" s="96">
        <f>IF($A14='1.（整備計画）所要日数'!$C$19,'2.（整備計画）所要時間'!$E$37,"")</f>
      </c>
      <c r="AV14" s="94">
        <f>IF($A14='1.（整備計画）所要日数'!$C$19,'2.（整備計画）所要時間'!$E$40,"")</f>
      </c>
      <c r="AW14" s="97">
        <f>IF($A14='1.（整備計画）所要日数'!$C$19,'2.（整備計画）所要時間'!$E$41,"")</f>
      </c>
      <c r="AX14" s="91">
        <f>IF($A14='3.（交付申請）所要日数'!$C$19,'3.（交付申請）所要日数'!$D$24,"")</f>
      </c>
      <c r="AY14" s="92">
        <f>IF($A14='3.（交付申請）所要日数'!$C$19,'3.（交付申請）所要日数'!$D$25,"")</f>
      </c>
      <c r="AZ14" s="92">
        <f>IF($A14='3.（交付申請）所要日数'!$C$19,'3.（交付申請）所要日数'!$D$26,"")</f>
      </c>
      <c r="BA14" s="92">
        <f>IF($A14='3.（交付申請）所要日数'!$C$19,'3.（交付申請）所要日数'!$D$27,"")</f>
      </c>
      <c r="BB14" s="92">
        <f>IF($A14='3.（交付申請）所要日数'!$C$19,'3.（交付申請）所要日数'!$D$28,"")</f>
      </c>
      <c r="BC14" s="93">
        <f>IF($A14='3.（交付申請）所要日数'!$C$19,'3.（交付申請）所要日数'!$D$29,"")</f>
      </c>
      <c r="BD14" s="94">
        <f>IF($A14='3.（交付申請）所要日数'!$C$19,'3.（交付申請）所要日数'!$D$30,"")</f>
      </c>
      <c r="BE14" s="93">
        <f>IF($A14='3.（交付申請）所要日数'!$C$19,'3.（交付申請）所要日数'!$D$31,"")</f>
      </c>
      <c r="BF14" s="92">
        <f>IF($A14='3.（交付申請）所要日数'!$C$19,'3.（交付申請）所要日数'!$D$36,"")</f>
      </c>
      <c r="BG14" s="92">
        <f>IF($A14='3.（交付申請）所要日数'!$C$19,'3.（交付申請）所要日数'!$D$37,"")</f>
      </c>
      <c r="BH14" s="93">
        <f>IF($A14='3.（交付申請）所要日数'!$C$19,'3.（交付申請）所要日数'!$D$38,"")</f>
      </c>
      <c r="BI14" s="94">
        <f>IF($A14='3.（交付申請）所要日数'!$C$19,'3.（交付申請）所要日数'!$D$39,"")</f>
      </c>
      <c r="BJ14" s="95">
        <f>IF($A14='3.（交付申請）所要日数'!$C$19,'3.（交付申請）所要日数'!$D$40,"")</f>
      </c>
      <c r="BK14" s="96">
        <f>IF($A14='1.（整備計画）所要日数'!$C$19,'4.（交付申請）所要時間'!$D$11,"")</f>
      </c>
      <c r="BL14" s="94">
        <f>IF($A14='1.（整備計画）所要日数'!$C$19,'4.（交付申請）所要時間'!$D$14,"")</f>
      </c>
      <c r="BM14" s="94">
        <f>IF($A14='1.（整備計画）所要日数'!$C$19,'4.（交付申請）所要時間'!$D$15,"")</f>
      </c>
      <c r="BN14" s="94">
        <f>IF($A14='1.（整備計画）所要日数'!$C$19,'4.（交付申請）所要時間'!$D$16,"")</f>
      </c>
      <c r="BO14" s="97">
        <f>IF($A14='1.（整備計画）所要日数'!$C$19,'4.（交付申請）所要時間'!$D$17,"")</f>
      </c>
      <c r="BP14" s="96">
        <f>IF($A14='1.（整備計画）所要日数'!$C$19,'4.（交付申請）所要時間'!$D$24,"")</f>
      </c>
      <c r="BQ14" s="94">
        <f>IF($A14='1.（整備計画）所要日数'!$C$19,'4.（交付申請）所要時間'!$D$27,"")</f>
      </c>
      <c r="BR14" s="94">
        <f>IF($A14='1.（整備計画）所要日数'!$C$19,'4.（交付申請）所要時間'!$D$28,"")</f>
      </c>
      <c r="BS14" s="97">
        <f>IF($A14='1.（整備計画）所要日数'!$C$19,'4.（交付申請）所要時間'!$D$29,"")</f>
      </c>
      <c r="BT14" s="96">
        <f>IF($A14='1.（整備計画）所要日数'!$C$19,'4.（交付申請）所要時間'!$E$11,"")</f>
      </c>
      <c r="BU14" s="94">
        <f>IF($A14='1.（整備計画）所要日数'!$C$19,'4.（交付申請）所要時間'!$E$14,"")</f>
      </c>
      <c r="BV14" s="94">
        <f>IF($A14='1.（整備計画）所要日数'!$C$19,'4.（交付申請）所要時間'!$E$15,"")</f>
      </c>
      <c r="BW14" s="94">
        <f>IF($A14='1.（整備計画）所要日数'!$C$19,'4.（交付申請）所要時間'!$E$16,"")</f>
      </c>
      <c r="BX14" s="97">
        <f>IF($A14='1.（整備計画）所要日数'!$C$19,'4.（交付申請）所要時間'!$E$17,"")</f>
      </c>
      <c r="BY14" s="96">
        <f>IF($A14='1.（整備計画）所要日数'!$C$19,'4.（交付申請）所要時間'!$E$24,"")</f>
      </c>
      <c r="BZ14" s="94">
        <f>IF($A14='1.（整備計画）所要日数'!$C$19,'4.（交付申請）所要時間'!$E$27,"")</f>
      </c>
      <c r="CA14" s="94">
        <f>IF($A14='1.（整備計画）所要日数'!$C$19,'4.（交付申請）所要時間'!$E$28,"")</f>
      </c>
      <c r="CB14" s="97">
        <f>IF($A14='1.（整備計画）所要日数'!$C$19,'4.（交付申請）所要時間'!$E$29,"")</f>
      </c>
      <c r="CC14" s="96">
        <f>IF($A14='1.（整備計画）所要日数'!$C$19,'4.（交付申請）所要時間'!$D$37,"")</f>
      </c>
      <c r="CD14" s="94">
        <f>IF($A14='1.（整備計画）所要日数'!$C$19,'4.（交付申請）所要時間'!$D$40,"")</f>
      </c>
      <c r="CE14" s="97">
        <f>IF($A14='1.（整備計画）所要日数'!$C$19,'4.（交付申請）所要時間'!$D$41,"")</f>
      </c>
      <c r="CF14" s="96">
        <f>IF($A14='1.（整備計画）所要日数'!$C$19,'4.（交付申請）所要時間'!$E$37,"")</f>
      </c>
      <c r="CG14" s="94">
        <f>IF($A14='1.（整備計画）所要日数'!$C$19,'4.（交付申請）所要時間'!$E$40,"")</f>
      </c>
      <c r="CH14" s="97">
        <f>IF($A14='1.（整備計画）所要日数'!$C$19,'4.（交付申請）所要時間'!$E$41,"")</f>
      </c>
    </row>
    <row r="15" spans="1:86" ht="12">
      <c r="A15" s="73" t="s">
        <v>25</v>
      </c>
      <c r="B15" s="74">
        <f>IF(A15='1.（整備計画）所要日数'!$C$19,'1.（整備計画）所要日数'!$C$7,"")</f>
      </c>
      <c r="C15" s="74">
        <f>IF(A15='1.（整備計画）所要日数'!$C$19,'1.（整備計画）所要日数'!$C$11,"")</f>
      </c>
      <c r="D15" s="91">
        <f>IF($A15='1.（整備計画）所要日数'!$C$19,'1.（整備計画）所要日数'!$D$24,"")</f>
      </c>
      <c r="E15" s="92">
        <f>IF($A15='1.（整備計画）所要日数'!$C$19,'1.（整備計画）所要日数'!$D$25,"")</f>
      </c>
      <c r="F15" s="92">
        <f>IF($A15='1.（整備計画）所要日数'!$C$19,'1.（整備計画）所要日数'!$D$26,"")</f>
      </c>
      <c r="G15" s="92">
        <f>IF($A15='1.（整備計画）所要日数'!$C$19,'1.（整備計画）所要日数'!$D$27,"")</f>
      </c>
      <c r="H15" s="92">
        <f>IF($A15='1.（整備計画）所要日数'!$C$19,'1.（整備計画）所要日数'!$D$28,"")</f>
      </c>
      <c r="I15" s="93">
        <f>IF($A15='1.（整備計画）所要日数'!$C$19,'1.（整備計画）所要日数'!$D$29,"")</f>
      </c>
      <c r="J15" s="94">
        <f>IF($A15='1.（整備計画）所要日数'!$C$19,'1.（整備計画）所要日数'!$D$30,"")</f>
      </c>
      <c r="K15" s="93">
        <f>IF($A15='1.（整備計画）所要日数'!$C$19,'1.（整備計画）所要日数'!$D$31,"")</f>
      </c>
      <c r="L15" s="92">
        <f>IF($A15='1.（整備計画）所要日数'!$C$19,'1.（整備計画）所要日数'!$D$35,"")</f>
      </c>
      <c r="M15" s="92">
        <f>IF($A15='1.（整備計画）所要日数'!$C$19,'1.（整備計画）所要日数'!$D$36,"")</f>
      </c>
      <c r="N15" s="92">
        <f>IF($A15='1.（整備計画）所要日数'!$C$19,'1.（整備計画）所要日数'!$D$37,"")</f>
      </c>
      <c r="O15" s="93">
        <f>IF($A15='1.（整備計画）所要日数'!$C$19,'1.（整備計画）所要日数'!$D$38,"")</f>
      </c>
      <c r="P15" s="94">
        <f>IF($A15='1.（整備計画）所要日数'!$C$19,'1.（整備計画）所要日数'!$D$39,"")</f>
      </c>
      <c r="Q15" s="95">
        <f>IF($A15='1.（整備計画）所要日数'!$C$19,'1.（整備計画）所要日数'!$D$40,"")</f>
      </c>
      <c r="R15" s="96">
        <f>IF($A15='1.（整備計画）所要日数'!$C$19,'2.（整備計画）所要時間'!$D$11,"")</f>
      </c>
      <c r="S15" s="94">
        <f>IF($A15='1.（整備計画）所要日数'!$C$19,'2.（整備計画）所要時間'!$D$14,"")</f>
      </c>
      <c r="T15" s="94">
        <f>IF($A15='1.（整備計画）所要日数'!$C$19,'2.（整備計画）所要時間'!$D$15,"")</f>
      </c>
      <c r="U15" s="94">
        <f>IF($A15='1.（整備計画）所要日数'!$C$19,'2.（整備計画）所要時間'!$D$16,"")</f>
      </c>
      <c r="V15" s="94">
        <f>IF($A15='1.（整備計画）所要日数'!$C$19,'2.（整備計画）所要時間'!$D$17,"")</f>
      </c>
      <c r="W15" s="97">
        <f>IF($A15='1.（整備計画）所要日数'!$C$19,'2.（整備計画）所要時間'!$D$18,"")</f>
      </c>
      <c r="X15" s="96">
        <f>IF($A15='1.（整備計画）所要日数'!$C$19,'2.（整備計画）所要時間'!$D$24,"")</f>
      </c>
      <c r="Y15" s="94">
        <f>IF($A15='1.（整備計画）所要日数'!$C$19,'2.（整備計画）所要時間'!$D$27,"")</f>
      </c>
      <c r="Z15" s="94">
        <f>IF($A15='1.（整備計画）所要日数'!$C$19,'2.（整備計画）所要時間'!$D$28,"")</f>
      </c>
      <c r="AA15" s="94">
        <f>IF($A15='1.（整備計画）所要日数'!$C$19,'2.（整備計画）所要時間'!$D$29,"")</f>
      </c>
      <c r="AB15" s="94">
        <f>IF($A15='1.（整備計画）所要日数'!$C$19,'2.（整備計画）所要時間'!$D$30,"")</f>
      </c>
      <c r="AC15" s="94">
        <f>IF($A15='1.（整備計画）所要日数'!$C$19,'2.（整備計画）所要時間'!$D$31,"")</f>
      </c>
      <c r="AD15" s="97">
        <f>IF($A15='1.（整備計画）所要日数'!$C$19,'2.（整備計画）所要時間'!$D$32,"")</f>
      </c>
      <c r="AE15" s="96">
        <f>IF($A15='1.（整備計画）所要日数'!$C$19,'2.（整備計画）所要時間'!$E$11,"")</f>
      </c>
      <c r="AF15" s="94">
        <f>IF($A15='1.（整備計画）所要日数'!$C$19,'2.（整備計画）所要時間'!$E$14,"")</f>
      </c>
      <c r="AG15" s="94">
        <f>IF($A15='1.（整備計画）所要日数'!$C$19,'2.（整備計画）所要時間'!$E$15,"")</f>
      </c>
      <c r="AH15" s="94">
        <f>IF($A15='1.（整備計画）所要日数'!$C$19,'2.（整備計画）所要時間'!$E$16,"")</f>
      </c>
      <c r="AI15" s="94">
        <f>IF($A15='1.（整備計画）所要日数'!$C$19,'2.（整備計画）所要時間'!$E$17,"")</f>
      </c>
      <c r="AJ15" s="97">
        <f>IF($A15='1.（整備計画）所要日数'!$C$19,'2.（整備計画）所要時間'!$E$18,"")</f>
      </c>
      <c r="AK15" s="96">
        <f>IF($A15='1.（整備計画）所要日数'!$C$19,'2.（整備計画）所要時間'!$E$24,"")</f>
      </c>
      <c r="AL15" s="94">
        <f>IF($A15='1.（整備計画）所要日数'!$C$19,'2.（整備計画）所要時間'!$E$27,"")</f>
      </c>
      <c r="AM15" s="94">
        <f>IF($A15='1.（整備計画）所要日数'!$C$19,'2.（整備計画）所要時間'!$E$28,"")</f>
      </c>
      <c r="AN15" s="94">
        <f>IF($A15='1.（整備計画）所要日数'!$C$19,'2.（整備計画）所要時間'!$E$29,"")</f>
      </c>
      <c r="AO15" s="94">
        <f>IF($A15='1.（整備計画）所要日数'!$C$19,'2.（整備計画）所要時間'!$E$30,"")</f>
      </c>
      <c r="AP15" s="94">
        <f>IF($A15='1.（整備計画）所要日数'!$C$19,'2.（整備計画）所要時間'!$E$31,"")</f>
      </c>
      <c r="AQ15" s="97">
        <f>IF($A15='1.（整備計画）所要日数'!$C$19,'2.（整備計画）所要時間'!$E$32,"")</f>
      </c>
      <c r="AR15" s="96">
        <f>IF($A15='1.（整備計画）所要日数'!$C$19,'2.（整備計画）所要時間'!$D$37,"")</f>
      </c>
      <c r="AS15" s="94">
        <f>IF($A15='1.（整備計画）所要日数'!$C$19,'2.（整備計画）所要時間'!$D$40,"")</f>
      </c>
      <c r="AT15" s="97">
        <f>IF($A15='1.（整備計画）所要日数'!$C$19,'2.（整備計画）所要時間'!$D$41,"")</f>
      </c>
      <c r="AU15" s="96">
        <f>IF($A15='1.（整備計画）所要日数'!$C$19,'2.（整備計画）所要時間'!$E$37,"")</f>
      </c>
      <c r="AV15" s="94">
        <f>IF($A15='1.（整備計画）所要日数'!$C$19,'2.（整備計画）所要時間'!$E$40,"")</f>
      </c>
      <c r="AW15" s="97">
        <f>IF($A15='1.（整備計画）所要日数'!$C$19,'2.（整備計画）所要時間'!$E$41,"")</f>
      </c>
      <c r="AX15" s="91">
        <f>IF($A15='3.（交付申請）所要日数'!$C$19,'3.（交付申請）所要日数'!$D$24,"")</f>
      </c>
      <c r="AY15" s="92">
        <f>IF($A15='3.（交付申請）所要日数'!$C$19,'3.（交付申請）所要日数'!$D$25,"")</f>
      </c>
      <c r="AZ15" s="92">
        <f>IF($A15='3.（交付申請）所要日数'!$C$19,'3.（交付申請）所要日数'!$D$26,"")</f>
      </c>
      <c r="BA15" s="92">
        <f>IF($A15='3.（交付申請）所要日数'!$C$19,'3.（交付申請）所要日数'!$D$27,"")</f>
      </c>
      <c r="BB15" s="92">
        <f>IF($A15='3.（交付申請）所要日数'!$C$19,'3.（交付申請）所要日数'!$D$28,"")</f>
      </c>
      <c r="BC15" s="93">
        <f>IF($A15='3.（交付申請）所要日数'!$C$19,'3.（交付申請）所要日数'!$D$29,"")</f>
      </c>
      <c r="BD15" s="94">
        <f>IF($A15='3.（交付申請）所要日数'!$C$19,'3.（交付申請）所要日数'!$D$30,"")</f>
      </c>
      <c r="BE15" s="93">
        <f>IF($A15='3.（交付申請）所要日数'!$C$19,'3.（交付申請）所要日数'!$D$31,"")</f>
      </c>
      <c r="BF15" s="92">
        <f>IF($A15='3.（交付申請）所要日数'!$C$19,'3.（交付申請）所要日数'!$D$36,"")</f>
      </c>
      <c r="BG15" s="92">
        <f>IF($A15='3.（交付申請）所要日数'!$C$19,'3.（交付申請）所要日数'!$D$37,"")</f>
      </c>
      <c r="BH15" s="93">
        <f>IF($A15='3.（交付申請）所要日数'!$C$19,'3.（交付申請）所要日数'!$D$38,"")</f>
      </c>
      <c r="BI15" s="94">
        <f>IF($A15='3.（交付申請）所要日数'!$C$19,'3.（交付申請）所要日数'!$D$39,"")</f>
      </c>
      <c r="BJ15" s="95">
        <f>IF($A15='3.（交付申請）所要日数'!$C$19,'3.（交付申請）所要日数'!$D$40,"")</f>
      </c>
      <c r="BK15" s="96">
        <f>IF($A15='1.（整備計画）所要日数'!$C$19,'4.（交付申請）所要時間'!$D$11,"")</f>
      </c>
      <c r="BL15" s="94">
        <f>IF($A15='1.（整備計画）所要日数'!$C$19,'4.（交付申請）所要時間'!$D$14,"")</f>
      </c>
      <c r="BM15" s="94">
        <f>IF($A15='1.（整備計画）所要日数'!$C$19,'4.（交付申請）所要時間'!$D$15,"")</f>
      </c>
      <c r="BN15" s="94">
        <f>IF($A15='1.（整備計画）所要日数'!$C$19,'4.（交付申請）所要時間'!$D$16,"")</f>
      </c>
      <c r="BO15" s="97">
        <f>IF($A15='1.（整備計画）所要日数'!$C$19,'4.（交付申請）所要時間'!$D$17,"")</f>
      </c>
      <c r="BP15" s="96">
        <f>IF($A15='1.（整備計画）所要日数'!$C$19,'4.（交付申請）所要時間'!$D$24,"")</f>
      </c>
      <c r="BQ15" s="94">
        <f>IF($A15='1.（整備計画）所要日数'!$C$19,'4.（交付申請）所要時間'!$D$27,"")</f>
      </c>
      <c r="BR15" s="94">
        <f>IF($A15='1.（整備計画）所要日数'!$C$19,'4.（交付申請）所要時間'!$D$28,"")</f>
      </c>
      <c r="BS15" s="97">
        <f>IF($A15='1.（整備計画）所要日数'!$C$19,'4.（交付申請）所要時間'!$D$29,"")</f>
      </c>
      <c r="BT15" s="96">
        <f>IF($A15='1.（整備計画）所要日数'!$C$19,'4.（交付申請）所要時間'!$E$11,"")</f>
      </c>
      <c r="BU15" s="94">
        <f>IF($A15='1.（整備計画）所要日数'!$C$19,'4.（交付申請）所要時間'!$E$14,"")</f>
      </c>
      <c r="BV15" s="94">
        <f>IF($A15='1.（整備計画）所要日数'!$C$19,'4.（交付申請）所要時間'!$E$15,"")</f>
      </c>
      <c r="BW15" s="94">
        <f>IF($A15='1.（整備計画）所要日数'!$C$19,'4.（交付申請）所要時間'!$E$16,"")</f>
      </c>
      <c r="BX15" s="97">
        <f>IF($A15='1.（整備計画）所要日数'!$C$19,'4.（交付申請）所要時間'!$E$17,"")</f>
      </c>
      <c r="BY15" s="96">
        <f>IF($A15='1.（整備計画）所要日数'!$C$19,'4.（交付申請）所要時間'!$E$24,"")</f>
      </c>
      <c r="BZ15" s="94">
        <f>IF($A15='1.（整備計画）所要日数'!$C$19,'4.（交付申請）所要時間'!$E$27,"")</f>
      </c>
      <c r="CA15" s="94">
        <f>IF($A15='1.（整備計画）所要日数'!$C$19,'4.（交付申請）所要時間'!$E$28,"")</f>
      </c>
      <c r="CB15" s="97">
        <f>IF($A15='1.（整備計画）所要日数'!$C$19,'4.（交付申請）所要時間'!$E$29,"")</f>
      </c>
      <c r="CC15" s="96">
        <f>IF($A15='1.（整備計画）所要日数'!$C$19,'4.（交付申請）所要時間'!$D$37,"")</f>
      </c>
      <c r="CD15" s="94">
        <f>IF($A15='1.（整備計画）所要日数'!$C$19,'4.（交付申請）所要時間'!$D$40,"")</f>
      </c>
      <c r="CE15" s="97">
        <f>IF($A15='1.（整備計画）所要日数'!$C$19,'4.（交付申請）所要時間'!$D$41,"")</f>
      </c>
      <c r="CF15" s="96">
        <f>IF($A15='1.（整備計画）所要日数'!$C$19,'4.（交付申請）所要時間'!$E$37,"")</f>
      </c>
      <c r="CG15" s="94">
        <f>IF($A15='1.（整備計画）所要日数'!$C$19,'4.（交付申請）所要時間'!$E$40,"")</f>
      </c>
      <c r="CH15" s="97">
        <f>IF($A15='1.（整備計画）所要日数'!$C$19,'4.（交付申請）所要時間'!$E$41,"")</f>
      </c>
    </row>
    <row r="16" spans="1:86" ht="12">
      <c r="A16" s="73" t="s">
        <v>26</v>
      </c>
      <c r="B16" s="74">
        <f>IF(A16='1.（整備計画）所要日数'!$C$19,'1.（整備計画）所要日数'!$C$7,"")</f>
      </c>
      <c r="C16" s="74">
        <f>IF(A16='1.（整備計画）所要日数'!$C$19,'1.（整備計画）所要日数'!$C$11,"")</f>
      </c>
      <c r="D16" s="91">
        <f>IF($A16='1.（整備計画）所要日数'!$C$19,'1.（整備計画）所要日数'!$D$24,"")</f>
      </c>
      <c r="E16" s="92">
        <f>IF($A16='1.（整備計画）所要日数'!$C$19,'1.（整備計画）所要日数'!$D$25,"")</f>
      </c>
      <c r="F16" s="92">
        <f>IF($A16='1.（整備計画）所要日数'!$C$19,'1.（整備計画）所要日数'!$D$26,"")</f>
      </c>
      <c r="G16" s="92">
        <f>IF($A16='1.（整備計画）所要日数'!$C$19,'1.（整備計画）所要日数'!$D$27,"")</f>
      </c>
      <c r="H16" s="92">
        <f>IF($A16='1.（整備計画）所要日数'!$C$19,'1.（整備計画）所要日数'!$D$28,"")</f>
      </c>
      <c r="I16" s="93">
        <f>IF($A16='1.（整備計画）所要日数'!$C$19,'1.（整備計画）所要日数'!$D$29,"")</f>
      </c>
      <c r="J16" s="94">
        <f>IF($A16='1.（整備計画）所要日数'!$C$19,'1.（整備計画）所要日数'!$D$30,"")</f>
      </c>
      <c r="K16" s="93">
        <f>IF($A16='1.（整備計画）所要日数'!$C$19,'1.（整備計画）所要日数'!$D$31,"")</f>
      </c>
      <c r="L16" s="92">
        <f>IF($A16='1.（整備計画）所要日数'!$C$19,'1.（整備計画）所要日数'!$D$35,"")</f>
      </c>
      <c r="M16" s="92">
        <f>IF($A16='1.（整備計画）所要日数'!$C$19,'1.（整備計画）所要日数'!$D$36,"")</f>
      </c>
      <c r="N16" s="92">
        <f>IF($A16='1.（整備計画）所要日数'!$C$19,'1.（整備計画）所要日数'!$D$37,"")</f>
      </c>
      <c r="O16" s="93">
        <f>IF($A16='1.（整備計画）所要日数'!$C$19,'1.（整備計画）所要日数'!$D$38,"")</f>
      </c>
      <c r="P16" s="94">
        <f>IF($A16='1.（整備計画）所要日数'!$C$19,'1.（整備計画）所要日数'!$D$39,"")</f>
      </c>
      <c r="Q16" s="95">
        <f>IF($A16='1.（整備計画）所要日数'!$C$19,'1.（整備計画）所要日数'!$D$40,"")</f>
      </c>
      <c r="R16" s="96">
        <f>IF($A16='1.（整備計画）所要日数'!$C$19,'2.（整備計画）所要時間'!$D$11,"")</f>
      </c>
      <c r="S16" s="94">
        <f>IF($A16='1.（整備計画）所要日数'!$C$19,'2.（整備計画）所要時間'!$D$14,"")</f>
      </c>
      <c r="T16" s="94">
        <f>IF($A16='1.（整備計画）所要日数'!$C$19,'2.（整備計画）所要時間'!$D$15,"")</f>
      </c>
      <c r="U16" s="94">
        <f>IF($A16='1.（整備計画）所要日数'!$C$19,'2.（整備計画）所要時間'!$D$16,"")</f>
      </c>
      <c r="V16" s="94">
        <f>IF($A16='1.（整備計画）所要日数'!$C$19,'2.（整備計画）所要時間'!$D$17,"")</f>
      </c>
      <c r="W16" s="97">
        <f>IF($A16='1.（整備計画）所要日数'!$C$19,'2.（整備計画）所要時間'!$D$18,"")</f>
      </c>
      <c r="X16" s="96">
        <f>IF($A16='1.（整備計画）所要日数'!$C$19,'2.（整備計画）所要時間'!$D$24,"")</f>
      </c>
      <c r="Y16" s="94">
        <f>IF($A16='1.（整備計画）所要日数'!$C$19,'2.（整備計画）所要時間'!$D$27,"")</f>
      </c>
      <c r="Z16" s="94">
        <f>IF($A16='1.（整備計画）所要日数'!$C$19,'2.（整備計画）所要時間'!$D$28,"")</f>
      </c>
      <c r="AA16" s="94">
        <f>IF($A16='1.（整備計画）所要日数'!$C$19,'2.（整備計画）所要時間'!$D$29,"")</f>
      </c>
      <c r="AB16" s="94">
        <f>IF($A16='1.（整備計画）所要日数'!$C$19,'2.（整備計画）所要時間'!$D$30,"")</f>
      </c>
      <c r="AC16" s="94">
        <f>IF($A16='1.（整備計画）所要日数'!$C$19,'2.（整備計画）所要時間'!$D$31,"")</f>
      </c>
      <c r="AD16" s="97">
        <f>IF($A16='1.（整備計画）所要日数'!$C$19,'2.（整備計画）所要時間'!$D$32,"")</f>
      </c>
      <c r="AE16" s="96">
        <f>IF($A16='1.（整備計画）所要日数'!$C$19,'2.（整備計画）所要時間'!$E$11,"")</f>
      </c>
      <c r="AF16" s="94">
        <f>IF($A16='1.（整備計画）所要日数'!$C$19,'2.（整備計画）所要時間'!$E$14,"")</f>
      </c>
      <c r="AG16" s="94">
        <f>IF($A16='1.（整備計画）所要日数'!$C$19,'2.（整備計画）所要時間'!$E$15,"")</f>
      </c>
      <c r="AH16" s="94">
        <f>IF($A16='1.（整備計画）所要日数'!$C$19,'2.（整備計画）所要時間'!$E$16,"")</f>
      </c>
      <c r="AI16" s="94">
        <f>IF($A16='1.（整備計画）所要日数'!$C$19,'2.（整備計画）所要時間'!$E$17,"")</f>
      </c>
      <c r="AJ16" s="97">
        <f>IF($A16='1.（整備計画）所要日数'!$C$19,'2.（整備計画）所要時間'!$E$18,"")</f>
      </c>
      <c r="AK16" s="96">
        <f>IF($A16='1.（整備計画）所要日数'!$C$19,'2.（整備計画）所要時間'!$E$24,"")</f>
      </c>
      <c r="AL16" s="94">
        <f>IF($A16='1.（整備計画）所要日数'!$C$19,'2.（整備計画）所要時間'!$E$27,"")</f>
      </c>
      <c r="AM16" s="94">
        <f>IF($A16='1.（整備計画）所要日数'!$C$19,'2.（整備計画）所要時間'!$E$28,"")</f>
      </c>
      <c r="AN16" s="94">
        <f>IF($A16='1.（整備計画）所要日数'!$C$19,'2.（整備計画）所要時間'!$E$29,"")</f>
      </c>
      <c r="AO16" s="94">
        <f>IF($A16='1.（整備計画）所要日数'!$C$19,'2.（整備計画）所要時間'!$E$30,"")</f>
      </c>
      <c r="AP16" s="94">
        <f>IF($A16='1.（整備計画）所要日数'!$C$19,'2.（整備計画）所要時間'!$E$31,"")</f>
      </c>
      <c r="AQ16" s="97">
        <f>IF($A16='1.（整備計画）所要日数'!$C$19,'2.（整備計画）所要時間'!$E$32,"")</f>
      </c>
      <c r="AR16" s="96">
        <f>IF($A16='1.（整備計画）所要日数'!$C$19,'2.（整備計画）所要時間'!$D$37,"")</f>
      </c>
      <c r="AS16" s="94">
        <f>IF($A16='1.（整備計画）所要日数'!$C$19,'2.（整備計画）所要時間'!$D$40,"")</f>
      </c>
      <c r="AT16" s="97">
        <f>IF($A16='1.（整備計画）所要日数'!$C$19,'2.（整備計画）所要時間'!$D$41,"")</f>
      </c>
      <c r="AU16" s="96">
        <f>IF($A16='1.（整備計画）所要日数'!$C$19,'2.（整備計画）所要時間'!$E$37,"")</f>
      </c>
      <c r="AV16" s="94">
        <f>IF($A16='1.（整備計画）所要日数'!$C$19,'2.（整備計画）所要時間'!$E$40,"")</f>
      </c>
      <c r="AW16" s="97">
        <f>IF($A16='1.（整備計画）所要日数'!$C$19,'2.（整備計画）所要時間'!$E$41,"")</f>
      </c>
      <c r="AX16" s="91">
        <f>IF($A16='3.（交付申請）所要日数'!$C$19,'3.（交付申請）所要日数'!$D$24,"")</f>
      </c>
      <c r="AY16" s="92">
        <f>IF($A16='3.（交付申請）所要日数'!$C$19,'3.（交付申請）所要日数'!$D$25,"")</f>
      </c>
      <c r="AZ16" s="92">
        <f>IF($A16='3.（交付申請）所要日数'!$C$19,'3.（交付申請）所要日数'!$D$26,"")</f>
      </c>
      <c r="BA16" s="92">
        <f>IF($A16='3.（交付申請）所要日数'!$C$19,'3.（交付申請）所要日数'!$D$27,"")</f>
      </c>
      <c r="BB16" s="92">
        <f>IF($A16='3.（交付申請）所要日数'!$C$19,'3.（交付申請）所要日数'!$D$28,"")</f>
      </c>
      <c r="BC16" s="93">
        <f>IF($A16='3.（交付申請）所要日数'!$C$19,'3.（交付申請）所要日数'!$D$29,"")</f>
      </c>
      <c r="BD16" s="94">
        <f>IF($A16='3.（交付申請）所要日数'!$C$19,'3.（交付申請）所要日数'!$D$30,"")</f>
      </c>
      <c r="BE16" s="93">
        <f>IF($A16='3.（交付申請）所要日数'!$C$19,'3.（交付申請）所要日数'!$D$31,"")</f>
      </c>
      <c r="BF16" s="92">
        <f>IF($A16='3.（交付申請）所要日数'!$C$19,'3.（交付申請）所要日数'!$D$36,"")</f>
      </c>
      <c r="BG16" s="92">
        <f>IF($A16='3.（交付申請）所要日数'!$C$19,'3.（交付申請）所要日数'!$D$37,"")</f>
      </c>
      <c r="BH16" s="93">
        <f>IF($A16='3.（交付申請）所要日数'!$C$19,'3.（交付申請）所要日数'!$D$38,"")</f>
      </c>
      <c r="BI16" s="94">
        <f>IF($A16='3.（交付申請）所要日数'!$C$19,'3.（交付申請）所要日数'!$D$39,"")</f>
      </c>
      <c r="BJ16" s="95">
        <f>IF($A16='3.（交付申請）所要日数'!$C$19,'3.（交付申請）所要日数'!$D$40,"")</f>
      </c>
      <c r="BK16" s="96">
        <f>IF($A16='1.（整備計画）所要日数'!$C$19,'4.（交付申請）所要時間'!$D$11,"")</f>
      </c>
      <c r="BL16" s="94">
        <f>IF($A16='1.（整備計画）所要日数'!$C$19,'4.（交付申請）所要時間'!$D$14,"")</f>
      </c>
      <c r="BM16" s="94">
        <f>IF($A16='1.（整備計画）所要日数'!$C$19,'4.（交付申請）所要時間'!$D$15,"")</f>
      </c>
      <c r="BN16" s="94">
        <f>IF($A16='1.（整備計画）所要日数'!$C$19,'4.（交付申請）所要時間'!$D$16,"")</f>
      </c>
      <c r="BO16" s="97">
        <f>IF($A16='1.（整備計画）所要日数'!$C$19,'4.（交付申請）所要時間'!$D$17,"")</f>
      </c>
      <c r="BP16" s="96">
        <f>IF($A16='1.（整備計画）所要日数'!$C$19,'4.（交付申請）所要時間'!$D$24,"")</f>
      </c>
      <c r="BQ16" s="94">
        <f>IF($A16='1.（整備計画）所要日数'!$C$19,'4.（交付申請）所要時間'!$D$27,"")</f>
      </c>
      <c r="BR16" s="94">
        <f>IF($A16='1.（整備計画）所要日数'!$C$19,'4.（交付申請）所要時間'!$D$28,"")</f>
      </c>
      <c r="BS16" s="97">
        <f>IF($A16='1.（整備計画）所要日数'!$C$19,'4.（交付申請）所要時間'!$D$29,"")</f>
      </c>
      <c r="BT16" s="96">
        <f>IF($A16='1.（整備計画）所要日数'!$C$19,'4.（交付申請）所要時間'!$E$11,"")</f>
      </c>
      <c r="BU16" s="94">
        <f>IF($A16='1.（整備計画）所要日数'!$C$19,'4.（交付申請）所要時間'!$E$14,"")</f>
      </c>
      <c r="BV16" s="94">
        <f>IF($A16='1.（整備計画）所要日数'!$C$19,'4.（交付申請）所要時間'!$E$15,"")</f>
      </c>
      <c r="BW16" s="94">
        <f>IF($A16='1.（整備計画）所要日数'!$C$19,'4.（交付申請）所要時間'!$E$16,"")</f>
      </c>
      <c r="BX16" s="97">
        <f>IF($A16='1.（整備計画）所要日数'!$C$19,'4.（交付申請）所要時間'!$E$17,"")</f>
      </c>
      <c r="BY16" s="96">
        <f>IF($A16='1.（整備計画）所要日数'!$C$19,'4.（交付申請）所要時間'!$E$24,"")</f>
      </c>
      <c r="BZ16" s="94">
        <f>IF($A16='1.（整備計画）所要日数'!$C$19,'4.（交付申請）所要時間'!$E$27,"")</f>
      </c>
      <c r="CA16" s="94">
        <f>IF($A16='1.（整備計画）所要日数'!$C$19,'4.（交付申請）所要時間'!$E$28,"")</f>
      </c>
      <c r="CB16" s="97">
        <f>IF($A16='1.（整備計画）所要日数'!$C$19,'4.（交付申請）所要時間'!$E$29,"")</f>
      </c>
      <c r="CC16" s="96">
        <f>IF($A16='1.（整備計画）所要日数'!$C$19,'4.（交付申請）所要時間'!$D$37,"")</f>
      </c>
      <c r="CD16" s="94">
        <f>IF($A16='1.（整備計画）所要日数'!$C$19,'4.（交付申請）所要時間'!$D$40,"")</f>
      </c>
      <c r="CE16" s="97">
        <f>IF($A16='1.（整備計画）所要日数'!$C$19,'4.（交付申請）所要時間'!$D$41,"")</f>
      </c>
      <c r="CF16" s="96">
        <f>IF($A16='1.（整備計画）所要日数'!$C$19,'4.（交付申請）所要時間'!$E$37,"")</f>
      </c>
      <c r="CG16" s="94">
        <f>IF($A16='1.（整備計画）所要日数'!$C$19,'4.（交付申請）所要時間'!$E$40,"")</f>
      </c>
      <c r="CH16" s="97">
        <f>IF($A16='1.（整備計画）所要日数'!$C$19,'4.（交付申請）所要時間'!$E$41,"")</f>
      </c>
    </row>
    <row r="17" spans="1:86" ht="12">
      <c r="A17" s="73" t="s">
        <v>27</v>
      </c>
      <c r="B17" s="74">
        <f>IF(A17='1.（整備計画）所要日数'!$C$19,'1.（整備計画）所要日数'!$C$7,"")</f>
      </c>
      <c r="C17" s="74">
        <f>IF(A17='1.（整備計画）所要日数'!$C$19,'1.（整備計画）所要日数'!$C$11,"")</f>
      </c>
      <c r="D17" s="91">
        <f>IF($A17='1.（整備計画）所要日数'!$C$19,'1.（整備計画）所要日数'!$D$24,"")</f>
      </c>
      <c r="E17" s="92">
        <f>IF($A17='1.（整備計画）所要日数'!$C$19,'1.（整備計画）所要日数'!$D$25,"")</f>
      </c>
      <c r="F17" s="92">
        <f>IF($A17='1.（整備計画）所要日数'!$C$19,'1.（整備計画）所要日数'!$D$26,"")</f>
      </c>
      <c r="G17" s="92">
        <f>IF($A17='1.（整備計画）所要日数'!$C$19,'1.（整備計画）所要日数'!$D$27,"")</f>
      </c>
      <c r="H17" s="92">
        <f>IF($A17='1.（整備計画）所要日数'!$C$19,'1.（整備計画）所要日数'!$D$28,"")</f>
      </c>
      <c r="I17" s="93">
        <f>IF($A17='1.（整備計画）所要日数'!$C$19,'1.（整備計画）所要日数'!$D$29,"")</f>
      </c>
      <c r="J17" s="94">
        <f>IF($A17='1.（整備計画）所要日数'!$C$19,'1.（整備計画）所要日数'!$D$30,"")</f>
      </c>
      <c r="K17" s="93">
        <f>IF($A17='1.（整備計画）所要日数'!$C$19,'1.（整備計画）所要日数'!$D$31,"")</f>
      </c>
      <c r="L17" s="92">
        <f>IF($A17='1.（整備計画）所要日数'!$C$19,'1.（整備計画）所要日数'!$D$35,"")</f>
      </c>
      <c r="M17" s="92">
        <f>IF($A17='1.（整備計画）所要日数'!$C$19,'1.（整備計画）所要日数'!$D$36,"")</f>
      </c>
      <c r="N17" s="92">
        <f>IF($A17='1.（整備計画）所要日数'!$C$19,'1.（整備計画）所要日数'!$D$37,"")</f>
      </c>
      <c r="O17" s="93">
        <f>IF($A17='1.（整備計画）所要日数'!$C$19,'1.（整備計画）所要日数'!$D$38,"")</f>
      </c>
      <c r="P17" s="94">
        <f>IF($A17='1.（整備計画）所要日数'!$C$19,'1.（整備計画）所要日数'!$D$39,"")</f>
      </c>
      <c r="Q17" s="95">
        <f>IF($A17='1.（整備計画）所要日数'!$C$19,'1.（整備計画）所要日数'!$D$40,"")</f>
      </c>
      <c r="R17" s="96">
        <f>IF($A17='1.（整備計画）所要日数'!$C$19,'2.（整備計画）所要時間'!$D$11,"")</f>
      </c>
      <c r="S17" s="94">
        <f>IF($A17='1.（整備計画）所要日数'!$C$19,'2.（整備計画）所要時間'!$D$14,"")</f>
      </c>
      <c r="T17" s="94">
        <f>IF($A17='1.（整備計画）所要日数'!$C$19,'2.（整備計画）所要時間'!$D$15,"")</f>
      </c>
      <c r="U17" s="94">
        <f>IF($A17='1.（整備計画）所要日数'!$C$19,'2.（整備計画）所要時間'!$D$16,"")</f>
      </c>
      <c r="V17" s="94">
        <f>IF($A17='1.（整備計画）所要日数'!$C$19,'2.（整備計画）所要時間'!$D$17,"")</f>
      </c>
      <c r="W17" s="97">
        <f>IF($A17='1.（整備計画）所要日数'!$C$19,'2.（整備計画）所要時間'!$D$18,"")</f>
      </c>
      <c r="X17" s="96">
        <f>IF($A17='1.（整備計画）所要日数'!$C$19,'2.（整備計画）所要時間'!$D$24,"")</f>
      </c>
      <c r="Y17" s="94">
        <f>IF($A17='1.（整備計画）所要日数'!$C$19,'2.（整備計画）所要時間'!$D$27,"")</f>
      </c>
      <c r="Z17" s="94">
        <f>IF($A17='1.（整備計画）所要日数'!$C$19,'2.（整備計画）所要時間'!$D$28,"")</f>
      </c>
      <c r="AA17" s="94">
        <f>IF($A17='1.（整備計画）所要日数'!$C$19,'2.（整備計画）所要時間'!$D$29,"")</f>
      </c>
      <c r="AB17" s="94">
        <f>IF($A17='1.（整備計画）所要日数'!$C$19,'2.（整備計画）所要時間'!$D$30,"")</f>
      </c>
      <c r="AC17" s="94">
        <f>IF($A17='1.（整備計画）所要日数'!$C$19,'2.（整備計画）所要時間'!$D$31,"")</f>
      </c>
      <c r="AD17" s="97">
        <f>IF($A17='1.（整備計画）所要日数'!$C$19,'2.（整備計画）所要時間'!$D$32,"")</f>
      </c>
      <c r="AE17" s="96">
        <f>IF($A17='1.（整備計画）所要日数'!$C$19,'2.（整備計画）所要時間'!$E$11,"")</f>
      </c>
      <c r="AF17" s="94">
        <f>IF($A17='1.（整備計画）所要日数'!$C$19,'2.（整備計画）所要時間'!$E$14,"")</f>
      </c>
      <c r="AG17" s="94">
        <f>IF($A17='1.（整備計画）所要日数'!$C$19,'2.（整備計画）所要時間'!$E$15,"")</f>
      </c>
      <c r="AH17" s="94">
        <f>IF($A17='1.（整備計画）所要日数'!$C$19,'2.（整備計画）所要時間'!$E$16,"")</f>
      </c>
      <c r="AI17" s="94">
        <f>IF($A17='1.（整備計画）所要日数'!$C$19,'2.（整備計画）所要時間'!$E$17,"")</f>
      </c>
      <c r="AJ17" s="97">
        <f>IF($A17='1.（整備計画）所要日数'!$C$19,'2.（整備計画）所要時間'!$E$18,"")</f>
      </c>
      <c r="AK17" s="96">
        <f>IF($A17='1.（整備計画）所要日数'!$C$19,'2.（整備計画）所要時間'!$E$24,"")</f>
      </c>
      <c r="AL17" s="94">
        <f>IF($A17='1.（整備計画）所要日数'!$C$19,'2.（整備計画）所要時間'!$E$27,"")</f>
      </c>
      <c r="AM17" s="94">
        <f>IF($A17='1.（整備計画）所要日数'!$C$19,'2.（整備計画）所要時間'!$E$28,"")</f>
      </c>
      <c r="AN17" s="94">
        <f>IF($A17='1.（整備計画）所要日数'!$C$19,'2.（整備計画）所要時間'!$E$29,"")</f>
      </c>
      <c r="AO17" s="94">
        <f>IF($A17='1.（整備計画）所要日数'!$C$19,'2.（整備計画）所要時間'!$E$30,"")</f>
      </c>
      <c r="AP17" s="94">
        <f>IF($A17='1.（整備計画）所要日数'!$C$19,'2.（整備計画）所要時間'!$E$31,"")</f>
      </c>
      <c r="AQ17" s="97">
        <f>IF($A17='1.（整備計画）所要日数'!$C$19,'2.（整備計画）所要時間'!$E$32,"")</f>
      </c>
      <c r="AR17" s="96">
        <f>IF($A17='1.（整備計画）所要日数'!$C$19,'2.（整備計画）所要時間'!$D$37,"")</f>
      </c>
      <c r="AS17" s="94">
        <f>IF($A17='1.（整備計画）所要日数'!$C$19,'2.（整備計画）所要時間'!$D$40,"")</f>
      </c>
      <c r="AT17" s="97">
        <f>IF($A17='1.（整備計画）所要日数'!$C$19,'2.（整備計画）所要時間'!$D$41,"")</f>
      </c>
      <c r="AU17" s="96">
        <f>IF($A17='1.（整備計画）所要日数'!$C$19,'2.（整備計画）所要時間'!$E$37,"")</f>
      </c>
      <c r="AV17" s="94">
        <f>IF($A17='1.（整備計画）所要日数'!$C$19,'2.（整備計画）所要時間'!$E$40,"")</f>
      </c>
      <c r="AW17" s="97">
        <f>IF($A17='1.（整備計画）所要日数'!$C$19,'2.（整備計画）所要時間'!$E$41,"")</f>
      </c>
      <c r="AX17" s="91">
        <f>IF($A17='3.（交付申請）所要日数'!$C$19,'3.（交付申請）所要日数'!$D$24,"")</f>
      </c>
      <c r="AY17" s="92">
        <f>IF($A17='3.（交付申請）所要日数'!$C$19,'3.（交付申請）所要日数'!$D$25,"")</f>
      </c>
      <c r="AZ17" s="92">
        <f>IF($A17='3.（交付申請）所要日数'!$C$19,'3.（交付申請）所要日数'!$D$26,"")</f>
      </c>
      <c r="BA17" s="92">
        <f>IF($A17='3.（交付申請）所要日数'!$C$19,'3.（交付申請）所要日数'!$D$27,"")</f>
      </c>
      <c r="BB17" s="92">
        <f>IF($A17='3.（交付申請）所要日数'!$C$19,'3.（交付申請）所要日数'!$D$28,"")</f>
      </c>
      <c r="BC17" s="93">
        <f>IF($A17='3.（交付申請）所要日数'!$C$19,'3.（交付申請）所要日数'!$D$29,"")</f>
      </c>
      <c r="BD17" s="94">
        <f>IF($A17='3.（交付申請）所要日数'!$C$19,'3.（交付申請）所要日数'!$D$30,"")</f>
      </c>
      <c r="BE17" s="93">
        <f>IF($A17='3.（交付申請）所要日数'!$C$19,'3.（交付申請）所要日数'!$D$31,"")</f>
      </c>
      <c r="BF17" s="92">
        <f>IF($A17='3.（交付申請）所要日数'!$C$19,'3.（交付申請）所要日数'!$D$36,"")</f>
      </c>
      <c r="BG17" s="92">
        <f>IF($A17='3.（交付申請）所要日数'!$C$19,'3.（交付申請）所要日数'!$D$37,"")</f>
      </c>
      <c r="BH17" s="93">
        <f>IF($A17='3.（交付申請）所要日数'!$C$19,'3.（交付申請）所要日数'!$D$38,"")</f>
      </c>
      <c r="BI17" s="94">
        <f>IF($A17='3.（交付申請）所要日数'!$C$19,'3.（交付申請）所要日数'!$D$39,"")</f>
      </c>
      <c r="BJ17" s="95">
        <f>IF($A17='3.（交付申請）所要日数'!$C$19,'3.（交付申請）所要日数'!$D$40,"")</f>
      </c>
      <c r="BK17" s="96">
        <f>IF($A17='1.（整備計画）所要日数'!$C$19,'4.（交付申請）所要時間'!$D$11,"")</f>
      </c>
      <c r="BL17" s="94">
        <f>IF($A17='1.（整備計画）所要日数'!$C$19,'4.（交付申請）所要時間'!$D$14,"")</f>
      </c>
      <c r="BM17" s="94">
        <f>IF($A17='1.（整備計画）所要日数'!$C$19,'4.（交付申請）所要時間'!$D$15,"")</f>
      </c>
      <c r="BN17" s="94">
        <f>IF($A17='1.（整備計画）所要日数'!$C$19,'4.（交付申請）所要時間'!$D$16,"")</f>
      </c>
      <c r="BO17" s="97">
        <f>IF($A17='1.（整備計画）所要日数'!$C$19,'4.（交付申請）所要時間'!$D$17,"")</f>
      </c>
      <c r="BP17" s="96">
        <f>IF($A17='1.（整備計画）所要日数'!$C$19,'4.（交付申請）所要時間'!$D$24,"")</f>
      </c>
      <c r="BQ17" s="94">
        <f>IF($A17='1.（整備計画）所要日数'!$C$19,'4.（交付申請）所要時間'!$D$27,"")</f>
      </c>
      <c r="BR17" s="94">
        <f>IF($A17='1.（整備計画）所要日数'!$C$19,'4.（交付申請）所要時間'!$D$28,"")</f>
      </c>
      <c r="BS17" s="97">
        <f>IF($A17='1.（整備計画）所要日数'!$C$19,'4.（交付申請）所要時間'!$D$29,"")</f>
      </c>
      <c r="BT17" s="96">
        <f>IF($A17='1.（整備計画）所要日数'!$C$19,'4.（交付申請）所要時間'!$E$11,"")</f>
      </c>
      <c r="BU17" s="94">
        <f>IF($A17='1.（整備計画）所要日数'!$C$19,'4.（交付申請）所要時間'!$E$14,"")</f>
      </c>
      <c r="BV17" s="94">
        <f>IF($A17='1.（整備計画）所要日数'!$C$19,'4.（交付申請）所要時間'!$E$15,"")</f>
      </c>
      <c r="BW17" s="94">
        <f>IF($A17='1.（整備計画）所要日数'!$C$19,'4.（交付申請）所要時間'!$E$16,"")</f>
      </c>
      <c r="BX17" s="97">
        <f>IF($A17='1.（整備計画）所要日数'!$C$19,'4.（交付申請）所要時間'!$E$17,"")</f>
      </c>
      <c r="BY17" s="96">
        <f>IF($A17='1.（整備計画）所要日数'!$C$19,'4.（交付申請）所要時間'!$E$24,"")</f>
      </c>
      <c r="BZ17" s="94">
        <f>IF($A17='1.（整備計画）所要日数'!$C$19,'4.（交付申請）所要時間'!$E$27,"")</f>
      </c>
      <c r="CA17" s="94">
        <f>IF($A17='1.（整備計画）所要日数'!$C$19,'4.（交付申請）所要時間'!$E$28,"")</f>
      </c>
      <c r="CB17" s="97">
        <f>IF($A17='1.（整備計画）所要日数'!$C$19,'4.（交付申請）所要時間'!$E$29,"")</f>
      </c>
      <c r="CC17" s="96">
        <f>IF($A17='1.（整備計画）所要日数'!$C$19,'4.（交付申請）所要時間'!$D$37,"")</f>
      </c>
      <c r="CD17" s="94">
        <f>IF($A17='1.（整備計画）所要日数'!$C$19,'4.（交付申請）所要時間'!$D$40,"")</f>
      </c>
      <c r="CE17" s="97">
        <f>IF($A17='1.（整備計画）所要日数'!$C$19,'4.（交付申請）所要時間'!$D$41,"")</f>
      </c>
      <c r="CF17" s="96">
        <f>IF($A17='1.（整備計画）所要日数'!$C$19,'4.（交付申請）所要時間'!$E$37,"")</f>
      </c>
      <c r="CG17" s="94">
        <f>IF($A17='1.（整備計画）所要日数'!$C$19,'4.（交付申請）所要時間'!$E$40,"")</f>
      </c>
      <c r="CH17" s="97">
        <f>IF($A17='1.（整備計画）所要日数'!$C$19,'4.（交付申請）所要時間'!$E$41,"")</f>
      </c>
    </row>
    <row r="18" spans="1:86" ht="12">
      <c r="A18" s="73" t="s">
        <v>28</v>
      </c>
      <c r="B18" s="74">
        <f>IF(A18='1.（整備計画）所要日数'!$C$19,'1.（整備計画）所要日数'!$C$7,"")</f>
      </c>
      <c r="C18" s="74">
        <f>IF(A18='1.（整備計画）所要日数'!$C$19,'1.（整備計画）所要日数'!$C$11,"")</f>
      </c>
      <c r="D18" s="91">
        <f>IF($A18='1.（整備計画）所要日数'!$C$19,'1.（整備計画）所要日数'!$D$24,"")</f>
      </c>
      <c r="E18" s="92">
        <f>IF($A18='1.（整備計画）所要日数'!$C$19,'1.（整備計画）所要日数'!$D$25,"")</f>
      </c>
      <c r="F18" s="92">
        <f>IF($A18='1.（整備計画）所要日数'!$C$19,'1.（整備計画）所要日数'!$D$26,"")</f>
      </c>
      <c r="G18" s="92">
        <f>IF($A18='1.（整備計画）所要日数'!$C$19,'1.（整備計画）所要日数'!$D$27,"")</f>
      </c>
      <c r="H18" s="92">
        <f>IF($A18='1.（整備計画）所要日数'!$C$19,'1.（整備計画）所要日数'!$D$28,"")</f>
      </c>
      <c r="I18" s="93">
        <f>IF($A18='1.（整備計画）所要日数'!$C$19,'1.（整備計画）所要日数'!$D$29,"")</f>
      </c>
      <c r="J18" s="94">
        <f>IF($A18='1.（整備計画）所要日数'!$C$19,'1.（整備計画）所要日数'!$D$30,"")</f>
      </c>
      <c r="K18" s="93">
        <f>IF($A18='1.（整備計画）所要日数'!$C$19,'1.（整備計画）所要日数'!$D$31,"")</f>
      </c>
      <c r="L18" s="92">
        <f>IF($A18='1.（整備計画）所要日数'!$C$19,'1.（整備計画）所要日数'!$D$35,"")</f>
      </c>
      <c r="M18" s="92">
        <f>IF($A18='1.（整備計画）所要日数'!$C$19,'1.（整備計画）所要日数'!$D$36,"")</f>
      </c>
      <c r="N18" s="92">
        <f>IF($A18='1.（整備計画）所要日数'!$C$19,'1.（整備計画）所要日数'!$D$37,"")</f>
      </c>
      <c r="O18" s="93">
        <f>IF($A18='1.（整備計画）所要日数'!$C$19,'1.（整備計画）所要日数'!$D$38,"")</f>
      </c>
      <c r="P18" s="94">
        <f>IF($A18='1.（整備計画）所要日数'!$C$19,'1.（整備計画）所要日数'!$D$39,"")</f>
      </c>
      <c r="Q18" s="95">
        <f>IF($A18='1.（整備計画）所要日数'!$C$19,'1.（整備計画）所要日数'!$D$40,"")</f>
      </c>
      <c r="R18" s="96">
        <f>IF($A18='1.（整備計画）所要日数'!$C$19,'2.（整備計画）所要時間'!$D$11,"")</f>
      </c>
      <c r="S18" s="94">
        <f>IF($A18='1.（整備計画）所要日数'!$C$19,'2.（整備計画）所要時間'!$D$14,"")</f>
      </c>
      <c r="T18" s="94">
        <f>IF($A18='1.（整備計画）所要日数'!$C$19,'2.（整備計画）所要時間'!$D$15,"")</f>
      </c>
      <c r="U18" s="94">
        <f>IF($A18='1.（整備計画）所要日数'!$C$19,'2.（整備計画）所要時間'!$D$16,"")</f>
      </c>
      <c r="V18" s="94">
        <f>IF($A18='1.（整備計画）所要日数'!$C$19,'2.（整備計画）所要時間'!$D$17,"")</f>
      </c>
      <c r="W18" s="97">
        <f>IF($A18='1.（整備計画）所要日数'!$C$19,'2.（整備計画）所要時間'!$D$18,"")</f>
      </c>
      <c r="X18" s="96">
        <f>IF($A18='1.（整備計画）所要日数'!$C$19,'2.（整備計画）所要時間'!$D$24,"")</f>
      </c>
      <c r="Y18" s="94">
        <f>IF($A18='1.（整備計画）所要日数'!$C$19,'2.（整備計画）所要時間'!$D$27,"")</f>
      </c>
      <c r="Z18" s="94">
        <f>IF($A18='1.（整備計画）所要日数'!$C$19,'2.（整備計画）所要時間'!$D$28,"")</f>
      </c>
      <c r="AA18" s="94">
        <f>IF($A18='1.（整備計画）所要日数'!$C$19,'2.（整備計画）所要時間'!$D$29,"")</f>
      </c>
      <c r="AB18" s="94">
        <f>IF($A18='1.（整備計画）所要日数'!$C$19,'2.（整備計画）所要時間'!$D$30,"")</f>
      </c>
      <c r="AC18" s="94">
        <f>IF($A18='1.（整備計画）所要日数'!$C$19,'2.（整備計画）所要時間'!$D$31,"")</f>
      </c>
      <c r="AD18" s="97">
        <f>IF($A18='1.（整備計画）所要日数'!$C$19,'2.（整備計画）所要時間'!$D$32,"")</f>
      </c>
      <c r="AE18" s="96">
        <f>IF($A18='1.（整備計画）所要日数'!$C$19,'2.（整備計画）所要時間'!$E$11,"")</f>
      </c>
      <c r="AF18" s="94">
        <f>IF($A18='1.（整備計画）所要日数'!$C$19,'2.（整備計画）所要時間'!$E$14,"")</f>
      </c>
      <c r="AG18" s="94">
        <f>IF($A18='1.（整備計画）所要日数'!$C$19,'2.（整備計画）所要時間'!$E$15,"")</f>
      </c>
      <c r="AH18" s="94">
        <f>IF($A18='1.（整備計画）所要日数'!$C$19,'2.（整備計画）所要時間'!$E$16,"")</f>
      </c>
      <c r="AI18" s="94">
        <f>IF($A18='1.（整備計画）所要日数'!$C$19,'2.（整備計画）所要時間'!$E$17,"")</f>
      </c>
      <c r="AJ18" s="97">
        <f>IF($A18='1.（整備計画）所要日数'!$C$19,'2.（整備計画）所要時間'!$E$18,"")</f>
      </c>
      <c r="AK18" s="96">
        <f>IF($A18='1.（整備計画）所要日数'!$C$19,'2.（整備計画）所要時間'!$E$24,"")</f>
      </c>
      <c r="AL18" s="94">
        <f>IF($A18='1.（整備計画）所要日数'!$C$19,'2.（整備計画）所要時間'!$E$27,"")</f>
      </c>
      <c r="AM18" s="94">
        <f>IF($A18='1.（整備計画）所要日数'!$C$19,'2.（整備計画）所要時間'!$E$28,"")</f>
      </c>
      <c r="AN18" s="94">
        <f>IF($A18='1.（整備計画）所要日数'!$C$19,'2.（整備計画）所要時間'!$E$29,"")</f>
      </c>
      <c r="AO18" s="94">
        <f>IF($A18='1.（整備計画）所要日数'!$C$19,'2.（整備計画）所要時間'!$E$30,"")</f>
      </c>
      <c r="AP18" s="94">
        <f>IF($A18='1.（整備計画）所要日数'!$C$19,'2.（整備計画）所要時間'!$E$31,"")</f>
      </c>
      <c r="AQ18" s="97">
        <f>IF($A18='1.（整備計画）所要日数'!$C$19,'2.（整備計画）所要時間'!$E$32,"")</f>
      </c>
      <c r="AR18" s="96">
        <f>IF($A18='1.（整備計画）所要日数'!$C$19,'2.（整備計画）所要時間'!$D$37,"")</f>
      </c>
      <c r="AS18" s="94">
        <f>IF($A18='1.（整備計画）所要日数'!$C$19,'2.（整備計画）所要時間'!$D$40,"")</f>
      </c>
      <c r="AT18" s="97">
        <f>IF($A18='1.（整備計画）所要日数'!$C$19,'2.（整備計画）所要時間'!$D$41,"")</f>
      </c>
      <c r="AU18" s="96">
        <f>IF($A18='1.（整備計画）所要日数'!$C$19,'2.（整備計画）所要時間'!$E$37,"")</f>
      </c>
      <c r="AV18" s="94">
        <f>IF($A18='1.（整備計画）所要日数'!$C$19,'2.（整備計画）所要時間'!$E$40,"")</f>
      </c>
      <c r="AW18" s="97">
        <f>IF($A18='1.（整備計画）所要日数'!$C$19,'2.（整備計画）所要時間'!$E$41,"")</f>
      </c>
      <c r="AX18" s="91">
        <f>IF($A18='3.（交付申請）所要日数'!$C$19,'3.（交付申請）所要日数'!$D$24,"")</f>
      </c>
      <c r="AY18" s="92">
        <f>IF($A18='3.（交付申請）所要日数'!$C$19,'3.（交付申請）所要日数'!$D$25,"")</f>
      </c>
      <c r="AZ18" s="92">
        <f>IF($A18='3.（交付申請）所要日数'!$C$19,'3.（交付申請）所要日数'!$D$26,"")</f>
      </c>
      <c r="BA18" s="92">
        <f>IF($A18='3.（交付申請）所要日数'!$C$19,'3.（交付申請）所要日数'!$D$27,"")</f>
      </c>
      <c r="BB18" s="92">
        <f>IF($A18='3.（交付申請）所要日数'!$C$19,'3.（交付申請）所要日数'!$D$28,"")</f>
      </c>
      <c r="BC18" s="93">
        <f>IF($A18='3.（交付申請）所要日数'!$C$19,'3.（交付申請）所要日数'!$D$29,"")</f>
      </c>
      <c r="BD18" s="94">
        <f>IF($A18='3.（交付申請）所要日数'!$C$19,'3.（交付申請）所要日数'!$D$30,"")</f>
      </c>
      <c r="BE18" s="93">
        <f>IF($A18='3.（交付申請）所要日数'!$C$19,'3.（交付申請）所要日数'!$D$31,"")</f>
      </c>
      <c r="BF18" s="92">
        <f>IF($A18='3.（交付申請）所要日数'!$C$19,'3.（交付申請）所要日数'!$D$36,"")</f>
      </c>
      <c r="BG18" s="92">
        <f>IF($A18='3.（交付申請）所要日数'!$C$19,'3.（交付申請）所要日数'!$D$37,"")</f>
      </c>
      <c r="BH18" s="93">
        <f>IF($A18='3.（交付申請）所要日数'!$C$19,'3.（交付申請）所要日数'!$D$38,"")</f>
      </c>
      <c r="BI18" s="94">
        <f>IF($A18='3.（交付申請）所要日数'!$C$19,'3.（交付申請）所要日数'!$D$39,"")</f>
      </c>
      <c r="BJ18" s="95">
        <f>IF($A18='3.（交付申請）所要日数'!$C$19,'3.（交付申請）所要日数'!$D$40,"")</f>
      </c>
      <c r="BK18" s="96">
        <f>IF($A18='1.（整備計画）所要日数'!$C$19,'4.（交付申請）所要時間'!$D$11,"")</f>
      </c>
      <c r="BL18" s="94">
        <f>IF($A18='1.（整備計画）所要日数'!$C$19,'4.（交付申請）所要時間'!$D$14,"")</f>
      </c>
      <c r="BM18" s="94">
        <f>IF($A18='1.（整備計画）所要日数'!$C$19,'4.（交付申請）所要時間'!$D$15,"")</f>
      </c>
      <c r="BN18" s="94">
        <f>IF($A18='1.（整備計画）所要日数'!$C$19,'4.（交付申請）所要時間'!$D$16,"")</f>
      </c>
      <c r="BO18" s="97">
        <f>IF($A18='1.（整備計画）所要日数'!$C$19,'4.（交付申請）所要時間'!$D$17,"")</f>
      </c>
      <c r="BP18" s="96">
        <f>IF($A18='1.（整備計画）所要日数'!$C$19,'4.（交付申請）所要時間'!$D$24,"")</f>
      </c>
      <c r="BQ18" s="94">
        <f>IF($A18='1.（整備計画）所要日数'!$C$19,'4.（交付申請）所要時間'!$D$27,"")</f>
      </c>
      <c r="BR18" s="94">
        <f>IF($A18='1.（整備計画）所要日数'!$C$19,'4.（交付申請）所要時間'!$D$28,"")</f>
      </c>
      <c r="BS18" s="97">
        <f>IF($A18='1.（整備計画）所要日数'!$C$19,'4.（交付申請）所要時間'!$D$29,"")</f>
      </c>
      <c r="BT18" s="96">
        <f>IF($A18='1.（整備計画）所要日数'!$C$19,'4.（交付申請）所要時間'!$E$11,"")</f>
      </c>
      <c r="BU18" s="94">
        <f>IF($A18='1.（整備計画）所要日数'!$C$19,'4.（交付申請）所要時間'!$E$14,"")</f>
      </c>
      <c r="BV18" s="94">
        <f>IF($A18='1.（整備計画）所要日数'!$C$19,'4.（交付申請）所要時間'!$E$15,"")</f>
      </c>
      <c r="BW18" s="94">
        <f>IF($A18='1.（整備計画）所要日数'!$C$19,'4.（交付申請）所要時間'!$E$16,"")</f>
      </c>
      <c r="BX18" s="97">
        <f>IF($A18='1.（整備計画）所要日数'!$C$19,'4.（交付申請）所要時間'!$E$17,"")</f>
      </c>
      <c r="BY18" s="96">
        <f>IF($A18='1.（整備計画）所要日数'!$C$19,'4.（交付申請）所要時間'!$E$24,"")</f>
      </c>
      <c r="BZ18" s="94">
        <f>IF($A18='1.（整備計画）所要日数'!$C$19,'4.（交付申請）所要時間'!$E$27,"")</f>
      </c>
      <c r="CA18" s="94">
        <f>IF($A18='1.（整備計画）所要日数'!$C$19,'4.（交付申請）所要時間'!$E$28,"")</f>
      </c>
      <c r="CB18" s="97">
        <f>IF($A18='1.（整備計画）所要日数'!$C$19,'4.（交付申請）所要時間'!$E$29,"")</f>
      </c>
      <c r="CC18" s="96">
        <f>IF($A18='1.（整備計画）所要日数'!$C$19,'4.（交付申請）所要時間'!$D$37,"")</f>
      </c>
      <c r="CD18" s="94">
        <f>IF($A18='1.（整備計画）所要日数'!$C$19,'4.（交付申請）所要時間'!$D$40,"")</f>
      </c>
      <c r="CE18" s="97">
        <f>IF($A18='1.（整備計画）所要日数'!$C$19,'4.（交付申請）所要時間'!$D$41,"")</f>
      </c>
      <c r="CF18" s="96">
        <f>IF($A18='1.（整備計画）所要日数'!$C$19,'4.（交付申請）所要時間'!$E$37,"")</f>
      </c>
      <c r="CG18" s="94">
        <f>IF($A18='1.（整備計画）所要日数'!$C$19,'4.（交付申請）所要時間'!$E$40,"")</f>
      </c>
      <c r="CH18" s="97">
        <f>IF($A18='1.（整備計画）所要日数'!$C$19,'4.（交付申請）所要時間'!$E$41,"")</f>
      </c>
    </row>
    <row r="19" spans="1:86" ht="12">
      <c r="A19" s="73" t="s">
        <v>29</v>
      </c>
      <c r="B19" s="74">
        <f>IF(A19='1.（整備計画）所要日数'!$C$19,'1.（整備計画）所要日数'!$C$7,"")</f>
      </c>
      <c r="C19" s="74">
        <f>IF(A19='1.（整備計画）所要日数'!$C$19,'1.（整備計画）所要日数'!$C$11,"")</f>
      </c>
      <c r="D19" s="91">
        <f>IF($A19='1.（整備計画）所要日数'!$C$19,'1.（整備計画）所要日数'!$D$24,"")</f>
      </c>
      <c r="E19" s="92">
        <f>IF($A19='1.（整備計画）所要日数'!$C$19,'1.（整備計画）所要日数'!$D$25,"")</f>
      </c>
      <c r="F19" s="92">
        <f>IF($A19='1.（整備計画）所要日数'!$C$19,'1.（整備計画）所要日数'!$D$26,"")</f>
      </c>
      <c r="G19" s="92">
        <f>IF($A19='1.（整備計画）所要日数'!$C$19,'1.（整備計画）所要日数'!$D$27,"")</f>
      </c>
      <c r="H19" s="92">
        <f>IF($A19='1.（整備計画）所要日数'!$C$19,'1.（整備計画）所要日数'!$D$28,"")</f>
      </c>
      <c r="I19" s="93">
        <f>IF($A19='1.（整備計画）所要日数'!$C$19,'1.（整備計画）所要日数'!$D$29,"")</f>
      </c>
      <c r="J19" s="94">
        <f>IF($A19='1.（整備計画）所要日数'!$C$19,'1.（整備計画）所要日数'!$D$30,"")</f>
      </c>
      <c r="K19" s="93">
        <f>IF($A19='1.（整備計画）所要日数'!$C$19,'1.（整備計画）所要日数'!$D$31,"")</f>
      </c>
      <c r="L19" s="92">
        <f>IF($A19='1.（整備計画）所要日数'!$C$19,'1.（整備計画）所要日数'!$D$35,"")</f>
      </c>
      <c r="M19" s="92">
        <f>IF($A19='1.（整備計画）所要日数'!$C$19,'1.（整備計画）所要日数'!$D$36,"")</f>
      </c>
      <c r="N19" s="92">
        <f>IF($A19='1.（整備計画）所要日数'!$C$19,'1.（整備計画）所要日数'!$D$37,"")</f>
      </c>
      <c r="O19" s="93">
        <f>IF($A19='1.（整備計画）所要日数'!$C$19,'1.（整備計画）所要日数'!$D$38,"")</f>
      </c>
      <c r="P19" s="94">
        <f>IF($A19='1.（整備計画）所要日数'!$C$19,'1.（整備計画）所要日数'!$D$39,"")</f>
      </c>
      <c r="Q19" s="95">
        <f>IF($A19='1.（整備計画）所要日数'!$C$19,'1.（整備計画）所要日数'!$D$40,"")</f>
      </c>
      <c r="R19" s="96">
        <f>IF($A19='1.（整備計画）所要日数'!$C$19,'2.（整備計画）所要時間'!$D$11,"")</f>
      </c>
      <c r="S19" s="94">
        <f>IF($A19='1.（整備計画）所要日数'!$C$19,'2.（整備計画）所要時間'!$D$14,"")</f>
      </c>
      <c r="T19" s="94">
        <f>IF($A19='1.（整備計画）所要日数'!$C$19,'2.（整備計画）所要時間'!$D$15,"")</f>
      </c>
      <c r="U19" s="94">
        <f>IF($A19='1.（整備計画）所要日数'!$C$19,'2.（整備計画）所要時間'!$D$16,"")</f>
      </c>
      <c r="V19" s="94">
        <f>IF($A19='1.（整備計画）所要日数'!$C$19,'2.（整備計画）所要時間'!$D$17,"")</f>
      </c>
      <c r="W19" s="97">
        <f>IF($A19='1.（整備計画）所要日数'!$C$19,'2.（整備計画）所要時間'!$D$18,"")</f>
      </c>
      <c r="X19" s="96">
        <f>IF($A19='1.（整備計画）所要日数'!$C$19,'2.（整備計画）所要時間'!$D$24,"")</f>
      </c>
      <c r="Y19" s="94">
        <f>IF($A19='1.（整備計画）所要日数'!$C$19,'2.（整備計画）所要時間'!$D$27,"")</f>
      </c>
      <c r="Z19" s="94">
        <f>IF($A19='1.（整備計画）所要日数'!$C$19,'2.（整備計画）所要時間'!$D$28,"")</f>
      </c>
      <c r="AA19" s="94">
        <f>IF($A19='1.（整備計画）所要日数'!$C$19,'2.（整備計画）所要時間'!$D$29,"")</f>
      </c>
      <c r="AB19" s="94">
        <f>IF($A19='1.（整備計画）所要日数'!$C$19,'2.（整備計画）所要時間'!$D$30,"")</f>
      </c>
      <c r="AC19" s="94">
        <f>IF($A19='1.（整備計画）所要日数'!$C$19,'2.（整備計画）所要時間'!$D$31,"")</f>
      </c>
      <c r="AD19" s="97">
        <f>IF($A19='1.（整備計画）所要日数'!$C$19,'2.（整備計画）所要時間'!$D$32,"")</f>
      </c>
      <c r="AE19" s="96">
        <f>IF($A19='1.（整備計画）所要日数'!$C$19,'2.（整備計画）所要時間'!$E$11,"")</f>
      </c>
      <c r="AF19" s="94">
        <f>IF($A19='1.（整備計画）所要日数'!$C$19,'2.（整備計画）所要時間'!$E$14,"")</f>
      </c>
      <c r="AG19" s="94">
        <f>IF($A19='1.（整備計画）所要日数'!$C$19,'2.（整備計画）所要時間'!$E$15,"")</f>
      </c>
      <c r="AH19" s="94">
        <f>IF($A19='1.（整備計画）所要日数'!$C$19,'2.（整備計画）所要時間'!$E$16,"")</f>
      </c>
      <c r="AI19" s="94">
        <f>IF($A19='1.（整備計画）所要日数'!$C$19,'2.（整備計画）所要時間'!$E$17,"")</f>
      </c>
      <c r="AJ19" s="97">
        <f>IF($A19='1.（整備計画）所要日数'!$C$19,'2.（整備計画）所要時間'!$E$18,"")</f>
      </c>
      <c r="AK19" s="96">
        <f>IF($A19='1.（整備計画）所要日数'!$C$19,'2.（整備計画）所要時間'!$E$24,"")</f>
      </c>
      <c r="AL19" s="94">
        <f>IF($A19='1.（整備計画）所要日数'!$C$19,'2.（整備計画）所要時間'!$E$27,"")</f>
      </c>
      <c r="AM19" s="94">
        <f>IF($A19='1.（整備計画）所要日数'!$C$19,'2.（整備計画）所要時間'!$E$28,"")</f>
      </c>
      <c r="AN19" s="94">
        <f>IF($A19='1.（整備計画）所要日数'!$C$19,'2.（整備計画）所要時間'!$E$29,"")</f>
      </c>
      <c r="AO19" s="94">
        <f>IF($A19='1.（整備計画）所要日数'!$C$19,'2.（整備計画）所要時間'!$E$30,"")</f>
      </c>
      <c r="AP19" s="94">
        <f>IF($A19='1.（整備計画）所要日数'!$C$19,'2.（整備計画）所要時間'!$E$31,"")</f>
      </c>
      <c r="AQ19" s="97">
        <f>IF($A19='1.（整備計画）所要日数'!$C$19,'2.（整備計画）所要時間'!$E$32,"")</f>
      </c>
      <c r="AR19" s="96">
        <f>IF($A19='1.（整備計画）所要日数'!$C$19,'2.（整備計画）所要時間'!$D$37,"")</f>
      </c>
      <c r="AS19" s="94">
        <f>IF($A19='1.（整備計画）所要日数'!$C$19,'2.（整備計画）所要時間'!$D$40,"")</f>
      </c>
      <c r="AT19" s="97">
        <f>IF($A19='1.（整備計画）所要日数'!$C$19,'2.（整備計画）所要時間'!$D$41,"")</f>
      </c>
      <c r="AU19" s="96">
        <f>IF($A19='1.（整備計画）所要日数'!$C$19,'2.（整備計画）所要時間'!$E$37,"")</f>
      </c>
      <c r="AV19" s="94">
        <f>IF($A19='1.（整備計画）所要日数'!$C$19,'2.（整備計画）所要時間'!$E$40,"")</f>
      </c>
      <c r="AW19" s="97">
        <f>IF($A19='1.（整備計画）所要日数'!$C$19,'2.（整備計画）所要時間'!$E$41,"")</f>
      </c>
      <c r="AX19" s="91">
        <f>IF($A19='3.（交付申請）所要日数'!$C$19,'3.（交付申請）所要日数'!$D$24,"")</f>
      </c>
      <c r="AY19" s="92">
        <f>IF($A19='3.（交付申請）所要日数'!$C$19,'3.（交付申請）所要日数'!$D$25,"")</f>
      </c>
      <c r="AZ19" s="92">
        <f>IF($A19='3.（交付申請）所要日数'!$C$19,'3.（交付申請）所要日数'!$D$26,"")</f>
      </c>
      <c r="BA19" s="92">
        <f>IF($A19='3.（交付申請）所要日数'!$C$19,'3.（交付申請）所要日数'!$D$27,"")</f>
      </c>
      <c r="BB19" s="92">
        <f>IF($A19='3.（交付申請）所要日数'!$C$19,'3.（交付申請）所要日数'!$D$28,"")</f>
      </c>
      <c r="BC19" s="93">
        <f>IF($A19='3.（交付申請）所要日数'!$C$19,'3.（交付申請）所要日数'!$D$29,"")</f>
      </c>
      <c r="BD19" s="94">
        <f>IF($A19='3.（交付申請）所要日数'!$C$19,'3.（交付申請）所要日数'!$D$30,"")</f>
      </c>
      <c r="BE19" s="93">
        <f>IF($A19='3.（交付申請）所要日数'!$C$19,'3.（交付申請）所要日数'!$D$31,"")</f>
      </c>
      <c r="BF19" s="92">
        <f>IF($A19='3.（交付申請）所要日数'!$C$19,'3.（交付申請）所要日数'!$D$36,"")</f>
      </c>
      <c r="BG19" s="92">
        <f>IF($A19='3.（交付申請）所要日数'!$C$19,'3.（交付申請）所要日数'!$D$37,"")</f>
      </c>
      <c r="BH19" s="93">
        <f>IF($A19='3.（交付申請）所要日数'!$C$19,'3.（交付申請）所要日数'!$D$38,"")</f>
      </c>
      <c r="BI19" s="94">
        <f>IF($A19='3.（交付申請）所要日数'!$C$19,'3.（交付申請）所要日数'!$D$39,"")</f>
      </c>
      <c r="BJ19" s="95">
        <f>IF($A19='3.（交付申請）所要日数'!$C$19,'3.（交付申請）所要日数'!$D$40,"")</f>
      </c>
      <c r="BK19" s="96">
        <f>IF($A19='1.（整備計画）所要日数'!$C$19,'4.（交付申請）所要時間'!$D$11,"")</f>
      </c>
      <c r="BL19" s="94">
        <f>IF($A19='1.（整備計画）所要日数'!$C$19,'4.（交付申請）所要時間'!$D$14,"")</f>
      </c>
      <c r="BM19" s="94">
        <f>IF($A19='1.（整備計画）所要日数'!$C$19,'4.（交付申請）所要時間'!$D$15,"")</f>
      </c>
      <c r="BN19" s="94">
        <f>IF($A19='1.（整備計画）所要日数'!$C$19,'4.（交付申請）所要時間'!$D$16,"")</f>
      </c>
      <c r="BO19" s="97">
        <f>IF($A19='1.（整備計画）所要日数'!$C$19,'4.（交付申請）所要時間'!$D$17,"")</f>
      </c>
      <c r="BP19" s="96">
        <f>IF($A19='1.（整備計画）所要日数'!$C$19,'4.（交付申請）所要時間'!$D$24,"")</f>
      </c>
      <c r="BQ19" s="94">
        <f>IF($A19='1.（整備計画）所要日数'!$C$19,'4.（交付申請）所要時間'!$D$27,"")</f>
      </c>
      <c r="BR19" s="94">
        <f>IF($A19='1.（整備計画）所要日数'!$C$19,'4.（交付申請）所要時間'!$D$28,"")</f>
      </c>
      <c r="BS19" s="97">
        <f>IF($A19='1.（整備計画）所要日数'!$C$19,'4.（交付申請）所要時間'!$D$29,"")</f>
      </c>
      <c r="BT19" s="96">
        <f>IF($A19='1.（整備計画）所要日数'!$C$19,'4.（交付申請）所要時間'!$E$11,"")</f>
      </c>
      <c r="BU19" s="94">
        <f>IF($A19='1.（整備計画）所要日数'!$C$19,'4.（交付申請）所要時間'!$E$14,"")</f>
      </c>
      <c r="BV19" s="94">
        <f>IF($A19='1.（整備計画）所要日数'!$C$19,'4.（交付申請）所要時間'!$E$15,"")</f>
      </c>
      <c r="BW19" s="94">
        <f>IF($A19='1.（整備計画）所要日数'!$C$19,'4.（交付申請）所要時間'!$E$16,"")</f>
      </c>
      <c r="BX19" s="97">
        <f>IF($A19='1.（整備計画）所要日数'!$C$19,'4.（交付申請）所要時間'!$E$17,"")</f>
      </c>
      <c r="BY19" s="96">
        <f>IF($A19='1.（整備計画）所要日数'!$C$19,'4.（交付申請）所要時間'!$E$24,"")</f>
      </c>
      <c r="BZ19" s="94">
        <f>IF($A19='1.（整備計画）所要日数'!$C$19,'4.（交付申請）所要時間'!$E$27,"")</f>
      </c>
      <c r="CA19" s="94">
        <f>IF($A19='1.（整備計画）所要日数'!$C$19,'4.（交付申請）所要時間'!$E$28,"")</f>
      </c>
      <c r="CB19" s="97">
        <f>IF($A19='1.（整備計画）所要日数'!$C$19,'4.（交付申請）所要時間'!$E$29,"")</f>
      </c>
      <c r="CC19" s="96">
        <f>IF($A19='1.（整備計画）所要日数'!$C$19,'4.（交付申請）所要時間'!$D$37,"")</f>
      </c>
      <c r="CD19" s="94">
        <f>IF($A19='1.（整備計画）所要日数'!$C$19,'4.（交付申請）所要時間'!$D$40,"")</f>
      </c>
      <c r="CE19" s="97">
        <f>IF($A19='1.（整備計画）所要日数'!$C$19,'4.（交付申請）所要時間'!$D$41,"")</f>
      </c>
      <c r="CF19" s="96">
        <f>IF($A19='1.（整備計画）所要日数'!$C$19,'4.（交付申請）所要時間'!$E$37,"")</f>
      </c>
      <c r="CG19" s="94">
        <f>IF($A19='1.（整備計画）所要日数'!$C$19,'4.（交付申請）所要時間'!$E$40,"")</f>
      </c>
      <c r="CH19" s="97">
        <f>IF($A19='1.（整備計画）所要日数'!$C$19,'4.（交付申請）所要時間'!$E$41,"")</f>
      </c>
    </row>
    <row r="20" spans="1:86" ht="12">
      <c r="A20" s="73" t="s">
        <v>30</v>
      </c>
      <c r="B20" s="74">
        <f>IF(A20='1.（整備計画）所要日数'!$C$19,'1.（整備計画）所要日数'!$C$7,"")</f>
      </c>
      <c r="C20" s="74">
        <f>IF(A20='1.（整備計画）所要日数'!$C$19,'1.（整備計画）所要日数'!$C$11,"")</f>
      </c>
      <c r="D20" s="91">
        <f>IF($A20='1.（整備計画）所要日数'!$C$19,'1.（整備計画）所要日数'!$D$24,"")</f>
      </c>
      <c r="E20" s="92">
        <f>IF($A20='1.（整備計画）所要日数'!$C$19,'1.（整備計画）所要日数'!$D$25,"")</f>
      </c>
      <c r="F20" s="92">
        <f>IF($A20='1.（整備計画）所要日数'!$C$19,'1.（整備計画）所要日数'!$D$26,"")</f>
      </c>
      <c r="G20" s="92">
        <f>IF($A20='1.（整備計画）所要日数'!$C$19,'1.（整備計画）所要日数'!$D$27,"")</f>
      </c>
      <c r="H20" s="92">
        <f>IF($A20='1.（整備計画）所要日数'!$C$19,'1.（整備計画）所要日数'!$D$28,"")</f>
      </c>
      <c r="I20" s="93">
        <f>IF($A20='1.（整備計画）所要日数'!$C$19,'1.（整備計画）所要日数'!$D$29,"")</f>
      </c>
      <c r="J20" s="94">
        <f>IF($A20='1.（整備計画）所要日数'!$C$19,'1.（整備計画）所要日数'!$D$30,"")</f>
      </c>
      <c r="K20" s="93">
        <f>IF($A20='1.（整備計画）所要日数'!$C$19,'1.（整備計画）所要日数'!$D$31,"")</f>
      </c>
      <c r="L20" s="92">
        <f>IF($A20='1.（整備計画）所要日数'!$C$19,'1.（整備計画）所要日数'!$D$35,"")</f>
      </c>
      <c r="M20" s="92">
        <f>IF($A20='1.（整備計画）所要日数'!$C$19,'1.（整備計画）所要日数'!$D$36,"")</f>
      </c>
      <c r="N20" s="92">
        <f>IF($A20='1.（整備計画）所要日数'!$C$19,'1.（整備計画）所要日数'!$D$37,"")</f>
      </c>
      <c r="O20" s="93">
        <f>IF($A20='1.（整備計画）所要日数'!$C$19,'1.（整備計画）所要日数'!$D$38,"")</f>
      </c>
      <c r="P20" s="94">
        <f>IF($A20='1.（整備計画）所要日数'!$C$19,'1.（整備計画）所要日数'!$D$39,"")</f>
      </c>
      <c r="Q20" s="95">
        <f>IF($A20='1.（整備計画）所要日数'!$C$19,'1.（整備計画）所要日数'!$D$40,"")</f>
      </c>
      <c r="R20" s="96">
        <f>IF($A20='1.（整備計画）所要日数'!$C$19,'2.（整備計画）所要時間'!$D$11,"")</f>
      </c>
      <c r="S20" s="94">
        <f>IF($A20='1.（整備計画）所要日数'!$C$19,'2.（整備計画）所要時間'!$D$14,"")</f>
      </c>
      <c r="T20" s="94">
        <f>IF($A20='1.（整備計画）所要日数'!$C$19,'2.（整備計画）所要時間'!$D$15,"")</f>
      </c>
      <c r="U20" s="94">
        <f>IF($A20='1.（整備計画）所要日数'!$C$19,'2.（整備計画）所要時間'!$D$16,"")</f>
      </c>
      <c r="V20" s="94">
        <f>IF($A20='1.（整備計画）所要日数'!$C$19,'2.（整備計画）所要時間'!$D$17,"")</f>
      </c>
      <c r="W20" s="97">
        <f>IF($A20='1.（整備計画）所要日数'!$C$19,'2.（整備計画）所要時間'!$D$18,"")</f>
      </c>
      <c r="X20" s="96">
        <f>IF($A20='1.（整備計画）所要日数'!$C$19,'2.（整備計画）所要時間'!$D$24,"")</f>
      </c>
      <c r="Y20" s="94">
        <f>IF($A20='1.（整備計画）所要日数'!$C$19,'2.（整備計画）所要時間'!$D$27,"")</f>
      </c>
      <c r="Z20" s="94">
        <f>IF($A20='1.（整備計画）所要日数'!$C$19,'2.（整備計画）所要時間'!$D$28,"")</f>
      </c>
      <c r="AA20" s="94">
        <f>IF($A20='1.（整備計画）所要日数'!$C$19,'2.（整備計画）所要時間'!$D$29,"")</f>
      </c>
      <c r="AB20" s="94">
        <f>IF($A20='1.（整備計画）所要日数'!$C$19,'2.（整備計画）所要時間'!$D$30,"")</f>
      </c>
      <c r="AC20" s="94">
        <f>IF($A20='1.（整備計画）所要日数'!$C$19,'2.（整備計画）所要時間'!$D$31,"")</f>
      </c>
      <c r="AD20" s="97">
        <f>IF($A20='1.（整備計画）所要日数'!$C$19,'2.（整備計画）所要時間'!$D$32,"")</f>
      </c>
      <c r="AE20" s="96">
        <f>IF($A20='1.（整備計画）所要日数'!$C$19,'2.（整備計画）所要時間'!$E$11,"")</f>
      </c>
      <c r="AF20" s="94">
        <f>IF($A20='1.（整備計画）所要日数'!$C$19,'2.（整備計画）所要時間'!$E$14,"")</f>
      </c>
      <c r="AG20" s="94">
        <f>IF($A20='1.（整備計画）所要日数'!$C$19,'2.（整備計画）所要時間'!$E$15,"")</f>
      </c>
      <c r="AH20" s="94">
        <f>IF($A20='1.（整備計画）所要日数'!$C$19,'2.（整備計画）所要時間'!$E$16,"")</f>
      </c>
      <c r="AI20" s="94">
        <f>IF($A20='1.（整備計画）所要日数'!$C$19,'2.（整備計画）所要時間'!$E$17,"")</f>
      </c>
      <c r="AJ20" s="97">
        <f>IF($A20='1.（整備計画）所要日数'!$C$19,'2.（整備計画）所要時間'!$E$18,"")</f>
      </c>
      <c r="AK20" s="96">
        <f>IF($A20='1.（整備計画）所要日数'!$C$19,'2.（整備計画）所要時間'!$E$24,"")</f>
      </c>
      <c r="AL20" s="94">
        <f>IF($A20='1.（整備計画）所要日数'!$C$19,'2.（整備計画）所要時間'!$E$27,"")</f>
      </c>
      <c r="AM20" s="94">
        <f>IF($A20='1.（整備計画）所要日数'!$C$19,'2.（整備計画）所要時間'!$E$28,"")</f>
      </c>
      <c r="AN20" s="94">
        <f>IF($A20='1.（整備計画）所要日数'!$C$19,'2.（整備計画）所要時間'!$E$29,"")</f>
      </c>
      <c r="AO20" s="94">
        <f>IF($A20='1.（整備計画）所要日数'!$C$19,'2.（整備計画）所要時間'!$E$30,"")</f>
      </c>
      <c r="AP20" s="94">
        <f>IF($A20='1.（整備計画）所要日数'!$C$19,'2.（整備計画）所要時間'!$E$31,"")</f>
      </c>
      <c r="AQ20" s="97">
        <f>IF($A20='1.（整備計画）所要日数'!$C$19,'2.（整備計画）所要時間'!$E$32,"")</f>
      </c>
      <c r="AR20" s="96">
        <f>IF($A20='1.（整備計画）所要日数'!$C$19,'2.（整備計画）所要時間'!$D$37,"")</f>
      </c>
      <c r="AS20" s="94">
        <f>IF($A20='1.（整備計画）所要日数'!$C$19,'2.（整備計画）所要時間'!$D$40,"")</f>
      </c>
      <c r="AT20" s="97">
        <f>IF($A20='1.（整備計画）所要日数'!$C$19,'2.（整備計画）所要時間'!$D$41,"")</f>
      </c>
      <c r="AU20" s="96">
        <f>IF($A20='1.（整備計画）所要日数'!$C$19,'2.（整備計画）所要時間'!$E$37,"")</f>
      </c>
      <c r="AV20" s="94">
        <f>IF($A20='1.（整備計画）所要日数'!$C$19,'2.（整備計画）所要時間'!$E$40,"")</f>
      </c>
      <c r="AW20" s="97">
        <f>IF($A20='1.（整備計画）所要日数'!$C$19,'2.（整備計画）所要時間'!$E$41,"")</f>
      </c>
      <c r="AX20" s="91">
        <f>IF($A20='3.（交付申請）所要日数'!$C$19,'3.（交付申請）所要日数'!$D$24,"")</f>
      </c>
      <c r="AY20" s="92">
        <f>IF($A20='3.（交付申請）所要日数'!$C$19,'3.（交付申請）所要日数'!$D$25,"")</f>
      </c>
      <c r="AZ20" s="92">
        <f>IF($A20='3.（交付申請）所要日数'!$C$19,'3.（交付申請）所要日数'!$D$26,"")</f>
      </c>
      <c r="BA20" s="92">
        <f>IF($A20='3.（交付申請）所要日数'!$C$19,'3.（交付申請）所要日数'!$D$27,"")</f>
      </c>
      <c r="BB20" s="92">
        <f>IF($A20='3.（交付申請）所要日数'!$C$19,'3.（交付申請）所要日数'!$D$28,"")</f>
      </c>
      <c r="BC20" s="93">
        <f>IF($A20='3.（交付申請）所要日数'!$C$19,'3.（交付申請）所要日数'!$D$29,"")</f>
      </c>
      <c r="BD20" s="94">
        <f>IF($A20='3.（交付申請）所要日数'!$C$19,'3.（交付申請）所要日数'!$D$30,"")</f>
      </c>
      <c r="BE20" s="93">
        <f>IF($A20='3.（交付申請）所要日数'!$C$19,'3.（交付申請）所要日数'!$D$31,"")</f>
      </c>
      <c r="BF20" s="92">
        <f>IF($A20='3.（交付申請）所要日数'!$C$19,'3.（交付申請）所要日数'!$D$36,"")</f>
      </c>
      <c r="BG20" s="92">
        <f>IF($A20='3.（交付申請）所要日数'!$C$19,'3.（交付申請）所要日数'!$D$37,"")</f>
      </c>
      <c r="BH20" s="93">
        <f>IF($A20='3.（交付申請）所要日数'!$C$19,'3.（交付申請）所要日数'!$D$38,"")</f>
      </c>
      <c r="BI20" s="94">
        <f>IF($A20='3.（交付申請）所要日数'!$C$19,'3.（交付申請）所要日数'!$D$39,"")</f>
      </c>
      <c r="BJ20" s="95">
        <f>IF($A20='3.（交付申請）所要日数'!$C$19,'3.（交付申請）所要日数'!$D$40,"")</f>
      </c>
      <c r="BK20" s="96">
        <f>IF($A20='1.（整備計画）所要日数'!$C$19,'4.（交付申請）所要時間'!$D$11,"")</f>
      </c>
      <c r="BL20" s="94">
        <f>IF($A20='1.（整備計画）所要日数'!$C$19,'4.（交付申請）所要時間'!$D$14,"")</f>
      </c>
      <c r="BM20" s="94">
        <f>IF($A20='1.（整備計画）所要日数'!$C$19,'4.（交付申請）所要時間'!$D$15,"")</f>
      </c>
      <c r="BN20" s="94">
        <f>IF($A20='1.（整備計画）所要日数'!$C$19,'4.（交付申請）所要時間'!$D$16,"")</f>
      </c>
      <c r="BO20" s="97">
        <f>IF($A20='1.（整備計画）所要日数'!$C$19,'4.（交付申請）所要時間'!$D$17,"")</f>
      </c>
      <c r="BP20" s="96">
        <f>IF($A20='1.（整備計画）所要日数'!$C$19,'4.（交付申請）所要時間'!$D$24,"")</f>
      </c>
      <c r="BQ20" s="94">
        <f>IF($A20='1.（整備計画）所要日数'!$C$19,'4.（交付申請）所要時間'!$D$27,"")</f>
      </c>
      <c r="BR20" s="94">
        <f>IF($A20='1.（整備計画）所要日数'!$C$19,'4.（交付申請）所要時間'!$D$28,"")</f>
      </c>
      <c r="BS20" s="97">
        <f>IF($A20='1.（整備計画）所要日数'!$C$19,'4.（交付申請）所要時間'!$D$29,"")</f>
      </c>
      <c r="BT20" s="96">
        <f>IF($A20='1.（整備計画）所要日数'!$C$19,'4.（交付申請）所要時間'!$E$11,"")</f>
      </c>
      <c r="BU20" s="94">
        <f>IF($A20='1.（整備計画）所要日数'!$C$19,'4.（交付申請）所要時間'!$E$14,"")</f>
      </c>
      <c r="BV20" s="94">
        <f>IF($A20='1.（整備計画）所要日数'!$C$19,'4.（交付申請）所要時間'!$E$15,"")</f>
      </c>
      <c r="BW20" s="94">
        <f>IF($A20='1.（整備計画）所要日数'!$C$19,'4.（交付申請）所要時間'!$E$16,"")</f>
      </c>
      <c r="BX20" s="97">
        <f>IF($A20='1.（整備計画）所要日数'!$C$19,'4.（交付申請）所要時間'!$E$17,"")</f>
      </c>
      <c r="BY20" s="96">
        <f>IF($A20='1.（整備計画）所要日数'!$C$19,'4.（交付申請）所要時間'!$E$24,"")</f>
      </c>
      <c r="BZ20" s="94">
        <f>IF($A20='1.（整備計画）所要日数'!$C$19,'4.（交付申請）所要時間'!$E$27,"")</f>
      </c>
      <c r="CA20" s="94">
        <f>IF($A20='1.（整備計画）所要日数'!$C$19,'4.（交付申請）所要時間'!$E$28,"")</f>
      </c>
      <c r="CB20" s="97">
        <f>IF($A20='1.（整備計画）所要日数'!$C$19,'4.（交付申請）所要時間'!$E$29,"")</f>
      </c>
      <c r="CC20" s="96">
        <f>IF($A20='1.（整備計画）所要日数'!$C$19,'4.（交付申請）所要時間'!$D$37,"")</f>
      </c>
      <c r="CD20" s="94">
        <f>IF($A20='1.（整備計画）所要日数'!$C$19,'4.（交付申請）所要時間'!$D$40,"")</f>
      </c>
      <c r="CE20" s="97">
        <f>IF($A20='1.（整備計画）所要日数'!$C$19,'4.（交付申請）所要時間'!$D$41,"")</f>
      </c>
      <c r="CF20" s="96">
        <f>IF($A20='1.（整備計画）所要日数'!$C$19,'4.（交付申請）所要時間'!$E$37,"")</f>
      </c>
      <c r="CG20" s="94">
        <f>IF($A20='1.（整備計画）所要日数'!$C$19,'4.（交付申請）所要時間'!$E$40,"")</f>
      </c>
      <c r="CH20" s="97">
        <f>IF($A20='1.（整備計画）所要日数'!$C$19,'4.（交付申請）所要時間'!$E$41,"")</f>
      </c>
    </row>
    <row r="21" spans="1:86" ht="12">
      <c r="A21" s="73" t="s">
        <v>31</v>
      </c>
      <c r="B21" s="74">
        <f>IF(A21='1.（整備計画）所要日数'!$C$19,'1.（整備計画）所要日数'!$C$7,"")</f>
      </c>
      <c r="C21" s="74">
        <f>IF(A21='1.（整備計画）所要日数'!$C$19,'1.（整備計画）所要日数'!$C$11,"")</f>
      </c>
      <c r="D21" s="91">
        <f>IF($A21='1.（整備計画）所要日数'!$C$19,'1.（整備計画）所要日数'!$D$24,"")</f>
      </c>
      <c r="E21" s="92">
        <f>IF($A21='1.（整備計画）所要日数'!$C$19,'1.（整備計画）所要日数'!$D$25,"")</f>
      </c>
      <c r="F21" s="92">
        <f>IF($A21='1.（整備計画）所要日数'!$C$19,'1.（整備計画）所要日数'!$D$26,"")</f>
      </c>
      <c r="G21" s="92">
        <f>IF($A21='1.（整備計画）所要日数'!$C$19,'1.（整備計画）所要日数'!$D$27,"")</f>
      </c>
      <c r="H21" s="92">
        <f>IF($A21='1.（整備計画）所要日数'!$C$19,'1.（整備計画）所要日数'!$D$28,"")</f>
      </c>
      <c r="I21" s="93">
        <f>IF($A21='1.（整備計画）所要日数'!$C$19,'1.（整備計画）所要日数'!$D$29,"")</f>
      </c>
      <c r="J21" s="94">
        <f>IF($A21='1.（整備計画）所要日数'!$C$19,'1.（整備計画）所要日数'!$D$30,"")</f>
      </c>
      <c r="K21" s="93">
        <f>IF($A21='1.（整備計画）所要日数'!$C$19,'1.（整備計画）所要日数'!$D$31,"")</f>
      </c>
      <c r="L21" s="92">
        <f>IF($A21='1.（整備計画）所要日数'!$C$19,'1.（整備計画）所要日数'!$D$35,"")</f>
      </c>
      <c r="M21" s="92">
        <f>IF($A21='1.（整備計画）所要日数'!$C$19,'1.（整備計画）所要日数'!$D$36,"")</f>
      </c>
      <c r="N21" s="92">
        <f>IF($A21='1.（整備計画）所要日数'!$C$19,'1.（整備計画）所要日数'!$D$37,"")</f>
      </c>
      <c r="O21" s="93">
        <f>IF($A21='1.（整備計画）所要日数'!$C$19,'1.（整備計画）所要日数'!$D$38,"")</f>
      </c>
      <c r="P21" s="94">
        <f>IF($A21='1.（整備計画）所要日数'!$C$19,'1.（整備計画）所要日数'!$D$39,"")</f>
      </c>
      <c r="Q21" s="95">
        <f>IF($A21='1.（整備計画）所要日数'!$C$19,'1.（整備計画）所要日数'!$D$40,"")</f>
      </c>
      <c r="R21" s="96">
        <f>IF($A21='1.（整備計画）所要日数'!$C$19,'2.（整備計画）所要時間'!$D$11,"")</f>
      </c>
      <c r="S21" s="94">
        <f>IF($A21='1.（整備計画）所要日数'!$C$19,'2.（整備計画）所要時間'!$D$14,"")</f>
      </c>
      <c r="T21" s="94">
        <f>IF($A21='1.（整備計画）所要日数'!$C$19,'2.（整備計画）所要時間'!$D$15,"")</f>
      </c>
      <c r="U21" s="94">
        <f>IF($A21='1.（整備計画）所要日数'!$C$19,'2.（整備計画）所要時間'!$D$16,"")</f>
      </c>
      <c r="V21" s="94">
        <f>IF($A21='1.（整備計画）所要日数'!$C$19,'2.（整備計画）所要時間'!$D$17,"")</f>
      </c>
      <c r="W21" s="97">
        <f>IF($A21='1.（整備計画）所要日数'!$C$19,'2.（整備計画）所要時間'!$D$18,"")</f>
      </c>
      <c r="X21" s="96">
        <f>IF($A21='1.（整備計画）所要日数'!$C$19,'2.（整備計画）所要時間'!$D$24,"")</f>
      </c>
      <c r="Y21" s="94">
        <f>IF($A21='1.（整備計画）所要日数'!$C$19,'2.（整備計画）所要時間'!$D$27,"")</f>
      </c>
      <c r="Z21" s="94">
        <f>IF($A21='1.（整備計画）所要日数'!$C$19,'2.（整備計画）所要時間'!$D$28,"")</f>
      </c>
      <c r="AA21" s="94">
        <f>IF($A21='1.（整備計画）所要日数'!$C$19,'2.（整備計画）所要時間'!$D$29,"")</f>
      </c>
      <c r="AB21" s="94">
        <f>IF($A21='1.（整備計画）所要日数'!$C$19,'2.（整備計画）所要時間'!$D$30,"")</f>
      </c>
      <c r="AC21" s="94">
        <f>IF($A21='1.（整備計画）所要日数'!$C$19,'2.（整備計画）所要時間'!$D$31,"")</f>
      </c>
      <c r="AD21" s="97">
        <f>IF($A21='1.（整備計画）所要日数'!$C$19,'2.（整備計画）所要時間'!$D$32,"")</f>
      </c>
      <c r="AE21" s="96">
        <f>IF($A21='1.（整備計画）所要日数'!$C$19,'2.（整備計画）所要時間'!$E$11,"")</f>
      </c>
      <c r="AF21" s="94">
        <f>IF($A21='1.（整備計画）所要日数'!$C$19,'2.（整備計画）所要時間'!$E$14,"")</f>
      </c>
      <c r="AG21" s="94">
        <f>IF($A21='1.（整備計画）所要日数'!$C$19,'2.（整備計画）所要時間'!$E$15,"")</f>
      </c>
      <c r="AH21" s="94">
        <f>IF($A21='1.（整備計画）所要日数'!$C$19,'2.（整備計画）所要時間'!$E$16,"")</f>
      </c>
      <c r="AI21" s="94">
        <f>IF($A21='1.（整備計画）所要日数'!$C$19,'2.（整備計画）所要時間'!$E$17,"")</f>
      </c>
      <c r="AJ21" s="97">
        <f>IF($A21='1.（整備計画）所要日数'!$C$19,'2.（整備計画）所要時間'!$E$18,"")</f>
      </c>
      <c r="AK21" s="96">
        <f>IF($A21='1.（整備計画）所要日数'!$C$19,'2.（整備計画）所要時間'!$E$24,"")</f>
      </c>
      <c r="AL21" s="94">
        <f>IF($A21='1.（整備計画）所要日数'!$C$19,'2.（整備計画）所要時間'!$E$27,"")</f>
      </c>
      <c r="AM21" s="94">
        <f>IF($A21='1.（整備計画）所要日数'!$C$19,'2.（整備計画）所要時間'!$E$28,"")</f>
      </c>
      <c r="AN21" s="94">
        <f>IF($A21='1.（整備計画）所要日数'!$C$19,'2.（整備計画）所要時間'!$E$29,"")</f>
      </c>
      <c r="AO21" s="94">
        <f>IF($A21='1.（整備計画）所要日数'!$C$19,'2.（整備計画）所要時間'!$E$30,"")</f>
      </c>
      <c r="AP21" s="94">
        <f>IF($A21='1.（整備計画）所要日数'!$C$19,'2.（整備計画）所要時間'!$E$31,"")</f>
      </c>
      <c r="AQ21" s="97">
        <f>IF($A21='1.（整備計画）所要日数'!$C$19,'2.（整備計画）所要時間'!$E$32,"")</f>
      </c>
      <c r="AR21" s="96">
        <f>IF($A21='1.（整備計画）所要日数'!$C$19,'2.（整備計画）所要時間'!$D$37,"")</f>
      </c>
      <c r="AS21" s="94">
        <f>IF($A21='1.（整備計画）所要日数'!$C$19,'2.（整備計画）所要時間'!$D$40,"")</f>
      </c>
      <c r="AT21" s="97">
        <f>IF($A21='1.（整備計画）所要日数'!$C$19,'2.（整備計画）所要時間'!$D$41,"")</f>
      </c>
      <c r="AU21" s="96">
        <f>IF($A21='1.（整備計画）所要日数'!$C$19,'2.（整備計画）所要時間'!$E$37,"")</f>
      </c>
      <c r="AV21" s="94">
        <f>IF($A21='1.（整備計画）所要日数'!$C$19,'2.（整備計画）所要時間'!$E$40,"")</f>
      </c>
      <c r="AW21" s="97">
        <f>IF($A21='1.（整備計画）所要日数'!$C$19,'2.（整備計画）所要時間'!$E$41,"")</f>
      </c>
      <c r="AX21" s="91">
        <f>IF($A21='3.（交付申請）所要日数'!$C$19,'3.（交付申請）所要日数'!$D$24,"")</f>
      </c>
      <c r="AY21" s="92">
        <f>IF($A21='3.（交付申請）所要日数'!$C$19,'3.（交付申請）所要日数'!$D$25,"")</f>
      </c>
      <c r="AZ21" s="92">
        <f>IF($A21='3.（交付申請）所要日数'!$C$19,'3.（交付申請）所要日数'!$D$26,"")</f>
      </c>
      <c r="BA21" s="92">
        <f>IF($A21='3.（交付申請）所要日数'!$C$19,'3.（交付申請）所要日数'!$D$27,"")</f>
      </c>
      <c r="BB21" s="92">
        <f>IF($A21='3.（交付申請）所要日数'!$C$19,'3.（交付申請）所要日数'!$D$28,"")</f>
      </c>
      <c r="BC21" s="93">
        <f>IF($A21='3.（交付申請）所要日数'!$C$19,'3.（交付申請）所要日数'!$D$29,"")</f>
      </c>
      <c r="BD21" s="94">
        <f>IF($A21='3.（交付申請）所要日数'!$C$19,'3.（交付申請）所要日数'!$D$30,"")</f>
      </c>
      <c r="BE21" s="93">
        <f>IF($A21='3.（交付申請）所要日数'!$C$19,'3.（交付申請）所要日数'!$D$31,"")</f>
      </c>
      <c r="BF21" s="92">
        <f>IF($A21='3.（交付申請）所要日数'!$C$19,'3.（交付申請）所要日数'!$D$36,"")</f>
      </c>
      <c r="BG21" s="92">
        <f>IF($A21='3.（交付申請）所要日数'!$C$19,'3.（交付申請）所要日数'!$D$37,"")</f>
      </c>
      <c r="BH21" s="93">
        <f>IF($A21='3.（交付申請）所要日数'!$C$19,'3.（交付申請）所要日数'!$D$38,"")</f>
      </c>
      <c r="BI21" s="94">
        <f>IF($A21='3.（交付申請）所要日数'!$C$19,'3.（交付申請）所要日数'!$D$39,"")</f>
      </c>
      <c r="BJ21" s="95">
        <f>IF($A21='3.（交付申請）所要日数'!$C$19,'3.（交付申請）所要日数'!$D$40,"")</f>
      </c>
      <c r="BK21" s="96">
        <f>IF($A21='1.（整備計画）所要日数'!$C$19,'4.（交付申請）所要時間'!$D$11,"")</f>
      </c>
      <c r="BL21" s="94">
        <f>IF($A21='1.（整備計画）所要日数'!$C$19,'4.（交付申請）所要時間'!$D$14,"")</f>
      </c>
      <c r="BM21" s="94">
        <f>IF($A21='1.（整備計画）所要日数'!$C$19,'4.（交付申請）所要時間'!$D$15,"")</f>
      </c>
      <c r="BN21" s="94">
        <f>IF($A21='1.（整備計画）所要日数'!$C$19,'4.（交付申請）所要時間'!$D$16,"")</f>
      </c>
      <c r="BO21" s="97">
        <f>IF($A21='1.（整備計画）所要日数'!$C$19,'4.（交付申請）所要時間'!$D$17,"")</f>
      </c>
      <c r="BP21" s="96">
        <f>IF($A21='1.（整備計画）所要日数'!$C$19,'4.（交付申請）所要時間'!$D$24,"")</f>
      </c>
      <c r="BQ21" s="94">
        <f>IF($A21='1.（整備計画）所要日数'!$C$19,'4.（交付申請）所要時間'!$D$27,"")</f>
      </c>
      <c r="BR21" s="94">
        <f>IF($A21='1.（整備計画）所要日数'!$C$19,'4.（交付申請）所要時間'!$D$28,"")</f>
      </c>
      <c r="BS21" s="97">
        <f>IF($A21='1.（整備計画）所要日数'!$C$19,'4.（交付申請）所要時間'!$D$29,"")</f>
      </c>
      <c r="BT21" s="96">
        <f>IF($A21='1.（整備計画）所要日数'!$C$19,'4.（交付申請）所要時間'!$E$11,"")</f>
      </c>
      <c r="BU21" s="94">
        <f>IF($A21='1.（整備計画）所要日数'!$C$19,'4.（交付申請）所要時間'!$E$14,"")</f>
      </c>
      <c r="BV21" s="94">
        <f>IF($A21='1.（整備計画）所要日数'!$C$19,'4.（交付申請）所要時間'!$E$15,"")</f>
      </c>
      <c r="BW21" s="94">
        <f>IF($A21='1.（整備計画）所要日数'!$C$19,'4.（交付申請）所要時間'!$E$16,"")</f>
      </c>
      <c r="BX21" s="97">
        <f>IF($A21='1.（整備計画）所要日数'!$C$19,'4.（交付申請）所要時間'!$E$17,"")</f>
      </c>
      <c r="BY21" s="96">
        <f>IF($A21='1.（整備計画）所要日数'!$C$19,'4.（交付申請）所要時間'!$E$24,"")</f>
      </c>
      <c r="BZ21" s="94">
        <f>IF($A21='1.（整備計画）所要日数'!$C$19,'4.（交付申請）所要時間'!$E$27,"")</f>
      </c>
      <c r="CA21" s="94">
        <f>IF($A21='1.（整備計画）所要日数'!$C$19,'4.（交付申請）所要時間'!$E$28,"")</f>
      </c>
      <c r="CB21" s="97">
        <f>IF($A21='1.（整備計画）所要日数'!$C$19,'4.（交付申請）所要時間'!$E$29,"")</f>
      </c>
      <c r="CC21" s="96">
        <f>IF($A21='1.（整備計画）所要日数'!$C$19,'4.（交付申請）所要時間'!$D$37,"")</f>
      </c>
      <c r="CD21" s="94">
        <f>IF($A21='1.（整備計画）所要日数'!$C$19,'4.（交付申請）所要時間'!$D$40,"")</f>
      </c>
      <c r="CE21" s="97">
        <f>IF($A21='1.（整備計画）所要日数'!$C$19,'4.（交付申請）所要時間'!$D$41,"")</f>
      </c>
      <c r="CF21" s="96">
        <f>IF($A21='1.（整備計画）所要日数'!$C$19,'4.（交付申請）所要時間'!$E$37,"")</f>
      </c>
      <c r="CG21" s="94">
        <f>IF($A21='1.（整備計画）所要日数'!$C$19,'4.（交付申請）所要時間'!$E$40,"")</f>
      </c>
      <c r="CH21" s="97">
        <f>IF($A21='1.（整備計画）所要日数'!$C$19,'4.（交付申請）所要時間'!$E$41,"")</f>
      </c>
    </row>
    <row r="22" spans="1:86" ht="12">
      <c r="A22" s="73" t="s">
        <v>32</v>
      </c>
      <c r="B22" s="74">
        <f>IF(A22='1.（整備計画）所要日数'!$C$19,'1.（整備計画）所要日数'!$C$7,"")</f>
      </c>
      <c r="C22" s="74">
        <f>IF(A22='1.（整備計画）所要日数'!$C$19,'1.（整備計画）所要日数'!$C$11,"")</f>
      </c>
      <c r="D22" s="91">
        <f>IF($A22='1.（整備計画）所要日数'!$C$19,'1.（整備計画）所要日数'!$D$24,"")</f>
      </c>
      <c r="E22" s="92">
        <f>IF($A22='1.（整備計画）所要日数'!$C$19,'1.（整備計画）所要日数'!$D$25,"")</f>
      </c>
      <c r="F22" s="92">
        <f>IF($A22='1.（整備計画）所要日数'!$C$19,'1.（整備計画）所要日数'!$D$26,"")</f>
      </c>
      <c r="G22" s="92">
        <f>IF($A22='1.（整備計画）所要日数'!$C$19,'1.（整備計画）所要日数'!$D$27,"")</f>
      </c>
      <c r="H22" s="92">
        <f>IF($A22='1.（整備計画）所要日数'!$C$19,'1.（整備計画）所要日数'!$D$28,"")</f>
      </c>
      <c r="I22" s="93">
        <f>IF($A22='1.（整備計画）所要日数'!$C$19,'1.（整備計画）所要日数'!$D$29,"")</f>
      </c>
      <c r="J22" s="94">
        <f>IF($A22='1.（整備計画）所要日数'!$C$19,'1.（整備計画）所要日数'!$D$30,"")</f>
      </c>
      <c r="K22" s="93">
        <f>IF($A22='1.（整備計画）所要日数'!$C$19,'1.（整備計画）所要日数'!$D$31,"")</f>
      </c>
      <c r="L22" s="92">
        <f>IF($A22='1.（整備計画）所要日数'!$C$19,'1.（整備計画）所要日数'!$D$35,"")</f>
      </c>
      <c r="M22" s="92">
        <f>IF($A22='1.（整備計画）所要日数'!$C$19,'1.（整備計画）所要日数'!$D$36,"")</f>
      </c>
      <c r="N22" s="92">
        <f>IF($A22='1.（整備計画）所要日数'!$C$19,'1.（整備計画）所要日数'!$D$37,"")</f>
      </c>
      <c r="O22" s="93">
        <f>IF($A22='1.（整備計画）所要日数'!$C$19,'1.（整備計画）所要日数'!$D$38,"")</f>
      </c>
      <c r="P22" s="94">
        <f>IF($A22='1.（整備計画）所要日数'!$C$19,'1.（整備計画）所要日数'!$D$39,"")</f>
      </c>
      <c r="Q22" s="95">
        <f>IF($A22='1.（整備計画）所要日数'!$C$19,'1.（整備計画）所要日数'!$D$40,"")</f>
      </c>
      <c r="R22" s="96">
        <f>IF($A22='1.（整備計画）所要日数'!$C$19,'2.（整備計画）所要時間'!$D$11,"")</f>
      </c>
      <c r="S22" s="94">
        <f>IF($A22='1.（整備計画）所要日数'!$C$19,'2.（整備計画）所要時間'!$D$14,"")</f>
      </c>
      <c r="T22" s="94">
        <f>IF($A22='1.（整備計画）所要日数'!$C$19,'2.（整備計画）所要時間'!$D$15,"")</f>
      </c>
      <c r="U22" s="94">
        <f>IF($A22='1.（整備計画）所要日数'!$C$19,'2.（整備計画）所要時間'!$D$16,"")</f>
      </c>
      <c r="V22" s="94">
        <f>IF($A22='1.（整備計画）所要日数'!$C$19,'2.（整備計画）所要時間'!$D$17,"")</f>
      </c>
      <c r="W22" s="97">
        <f>IF($A22='1.（整備計画）所要日数'!$C$19,'2.（整備計画）所要時間'!$D$18,"")</f>
      </c>
      <c r="X22" s="96">
        <f>IF($A22='1.（整備計画）所要日数'!$C$19,'2.（整備計画）所要時間'!$D$24,"")</f>
      </c>
      <c r="Y22" s="94">
        <f>IF($A22='1.（整備計画）所要日数'!$C$19,'2.（整備計画）所要時間'!$D$27,"")</f>
      </c>
      <c r="Z22" s="94">
        <f>IF($A22='1.（整備計画）所要日数'!$C$19,'2.（整備計画）所要時間'!$D$28,"")</f>
      </c>
      <c r="AA22" s="94">
        <f>IF($A22='1.（整備計画）所要日数'!$C$19,'2.（整備計画）所要時間'!$D$29,"")</f>
      </c>
      <c r="AB22" s="94">
        <f>IF($A22='1.（整備計画）所要日数'!$C$19,'2.（整備計画）所要時間'!$D$30,"")</f>
      </c>
      <c r="AC22" s="94">
        <f>IF($A22='1.（整備計画）所要日数'!$C$19,'2.（整備計画）所要時間'!$D$31,"")</f>
      </c>
      <c r="AD22" s="97">
        <f>IF($A22='1.（整備計画）所要日数'!$C$19,'2.（整備計画）所要時間'!$D$32,"")</f>
      </c>
      <c r="AE22" s="96">
        <f>IF($A22='1.（整備計画）所要日数'!$C$19,'2.（整備計画）所要時間'!$E$11,"")</f>
      </c>
      <c r="AF22" s="94">
        <f>IF($A22='1.（整備計画）所要日数'!$C$19,'2.（整備計画）所要時間'!$E$14,"")</f>
      </c>
      <c r="AG22" s="94">
        <f>IF($A22='1.（整備計画）所要日数'!$C$19,'2.（整備計画）所要時間'!$E$15,"")</f>
      </c>
      <c r="AH22" s="94">
        <f>IF($A22='1.（整備計画）所要日数'!$C$19,'2.（整備計画）所要時間'!$E$16,"")</f>
      </c>
      <c r="AI22" s="94">
        <f>IF($A22='1.（整備計画）所要日数'!$C$19,'2.（整備計画）所要時間'!$E$17,"")</f>
      </c>
      <c r="AJ22" s="97">
        <f>IF($A22='1.（整備計画）所要日数'!$C$19,'2.（整備計画）所要時間'!$E$18,"")</f>
      </c>
      <c r="AK22" s="96">
        <f>IF($A22='1.（整備計画）所要日数'!$C$19,'2.（整備計画）所要時間'!$E$24,"")</f>
      </c>
      <c r="AL22" s="94">
        <f>IF($A22='1.（整備計画）所要日数'!$C$19,'2.（整備計画）所要時間'!$E$27,"")</f>
      </c>
      <c r="AM22" s="94">
        <f>IF($A22='1.（整備計画）所要日数'!$C$19,'2.（整備計画）所要時間'!$E$28,"")</f>
      </c>
      <c r="AN22" s="94">
        <f>IF($A22='1.（整備計画）所要日数'!$C$19,'2.（整備計画）所要時間'!$E$29,"")</f>
      </c>
      <c r="AO22" s="94">
        <f>IF($A22='1.（整備計画）所要日数'!$C$19,'2.（整備計画）所要時間'!$E$30,"")</f>
      </c>
      <c r="AP22" s="94">
        <f>IF($A22='1.（整備計画）所要日数'!$C$19,'2.（整備計画）所要時間'!$E$31,"")</f>
      </c>
      <c r="AQ22" s="97">
        <f>IF($A22='1.（整備計画）所要日数'!$C$19,'2.（整備計画）所要時間'!$E$32,"")</f>
      </c>
      <c r="AR22" s="96">
        <f>IF($A22='1.（整備計画）所要日数'!$C$19,'2.（整備計画）所要時間'!$D$37,"")</f>
      </c>
      <c r="AS22" s="94">
        <f>IF($A22='1.（整備計画）所要日数'!$C$19,'2.（整備計画）所要時間'!$D$40,"")</f>
      </c>
      <c r="AT22" s="97">
        <f>IF($A22='1.（整備計画）所要日数'!$C$19,'2.（整備計画）所要時間'!$D$41,"")</f>
      </c>
      <c r="AU22" s="96">
        <f>IF($A22='1.（整備計画）所要日数'!$C$19,'2.（整備計画）所要時間'!$E$37,"")</f>
      </c>
      <c r="AV22" s="94">
        <f>IF($A22='1.（整備計画）所要日数'!$C$19,'2.（整備計画）所要時間'!$E$40,"")</f>
      </c>
      <c r="AW22" s="97">
        <f>IF($A22='1.（整備計画）所要日数'!$C$19,'2.（整備計画）所要時間'!$E$41,"")</f>
      </c>
      <c r="AX22" s="91">
        <f>IF($A22='3.（交付申請）所要日数'!$C$19,'3.（交付申請）所要日数'!$D$24,"")</f>
      </c>
      <c r="AY22" s="92">
        <f>IF($A22='3.（交付申請）所要日数'!$C$19,'3.（交付申請）所要日数'!$D$25,"")</f>
      </c>
      <c r="AZ22" s="92">
        <f>IF($A22='3.（交付申請）所要日数'!$C$19,'3.（交付申請）所要日数'!$D$26,"")</f>
      </c>
      <c r="BA22" s="92">
        <f>IF($A22='3.（交付申請）所要日数'!$C$19,'3.（交付申請）所要日数'!$D$27,"")</f>
      </c>
      <c r="BB22" s="92">
        <f>IF($A22='3.（交付申請）所要日数'!$C$19,'3.（交付申請）所要日数'!$D$28,"")</f>
      </c>
      <c r="BC22" s="93">
        <f>IF($A22='3.（交付申請）所要日数'!$C$19,'3.（交付申請）所要日数'!$D$29,"")</f>
      </c>
      <c r="BD22" s="94">
        <f>IF($A22='3.（交付申請）所要日数'!$C$19,'3.（交付申請）所要日数'!$D$30,"")</f>
      </c>
      <c r="BE22" s="93">
        <f>IF($A22='3.（交付申請）所要日数'!$C$19,'3.（交付申請）所要日数'!$D$31,"")</f>
      </c>
      <c r="BF22" s="92">
        <f>IF($A22='3.（交付申請）所要日数'!$C$19,'3.（交付申請）所要日数'!$D$36,"")</f>
      </c>
      <c r="BG22" s="92">
        <f>IF($A22='3.（交付申請）所要日数'!$C$19,'3.（交付申請）所要日数'!$D$37,"")</f>
      </c>
      <c r="BH22" s="93">
        <f>IF($A22='3.（交付申請）所要日数'!$C$19,'3.（交付申請）所要日数'!$D$38,"")</f>
      </c>
      <c r="BI22" s="94">
        <f>IF($A22='3.（交付申請）所要日数'!$C$19,'3.（交付申請）所要日数'!$D$39,"")</f>
      </c>
      <c r="BJ22" s="95">
        <f>IF($A22='3.（交付申請）所要日数'!$C$19,'3.（交付申請）所要日数'!$D$40,"")</f>
      </c>
      <c r="BK22" s="96">
        <f>IF($A22='1.（整備計画）所要日数'!$C$19,'4.（交付申請）所要時間'!$D$11,"")</f>
      </c>
      <c r="BL22" s="94">
        <f>IF($A22='1.（整備計画）所要日数'!$C$19,'4.（交付申請）所要時間'!$D$14,"")</f>
      </c>
      <c r="BM22" s="94">
        <f>IF($A22='1.（整備計画）所要日数'!$C$19,'4.（交付申請）所要時間'!$D$15,"")</f>
      </c>
      <c r="BN22" s="94">
        <f>IF($A22='1.（整備計画）所要日数'!$C$19,'4.（交付申請）所要時間'!$D$16,"")</f>
      </c>
      <c r="BO22" s="97">
        <f>IF($A22='1.（整備計画）所要日数'!$C$19,'4.（交付申請）所要時間'!$D$17,"")</f>
      </c>
      <c r="BP22" s="96">
        <f>IF($A22='1.（整備計画）所要日数'!$C$19,'4.（交付申請）所要時間'!$D$24,"")</f>
      </c>
      <c r="BQ22" s="94">
        <f>IF($A22='1.（整備計画）所要日数'!$C$19,'4.（交付申請）所要時間'!$D$27,"")</f>
      </c>
      <c r="BR22" s="94">
        <f>IF($A22='1.（整備計画）所要日数'!$C$19,'4.（交付申請）所要時間'!$D$28,"")</f>
      </c>
      <c r="BS22" s="97">
        <f>IF($A22='1.（整備計画）所要日数'!$C$19,'4.（交付申請）所要時間'!$D$29,"")</f>
      </c>
      <c r="BT22" s="96">
        <f>IF($A22='1.（整備計画）所要日数'!$C$19,'4.（交付申請）所要時間'!$E$11,"")</f>
      </c>
      <c r="BU22" s="94">
        <f>IF($A22='1.（整備計画）所要日数'!$C$19,'4.（交付申請）所要時間'!$E$14,"")</f>
      </c>
      <c r="BV22" s="94">
        <f>IF($A22='1.（整備計画）所要日数'!$C$19,'4.（交付申請）所要時間'!$E$15,"")</f>
      </c>
      <c r="BW22" s="94">
        <f>IF($A22='1.（整備計画）所要日数'!$C$19,'4.（交付申請）所要時間'!$E$16,"")</f>
      </c>
      <c r="BX22" s="97">
        <f>IF($A22='1.（整備計画）所要日数'!$C$19,'4.（交付申請）所要時間'!$E$17,"")</f>
      </c>
      <c r="BY22" s="96">
        <f>IF($A22='1.（整備計画）所要日数'!$C$19,'4.（交付申請）所要時間'!$E$24,"")</f>
      </c>
      <c r="BZ22" s="94">
        <f>IF($A22='1.（整備計画）所要日数'!$C$19,'4.（交付申請）所要時間'!$E$27,"")</f>
      </c>
      <c r="CA22" s="94">
        <f>IF($A22='1.（整備計画）所要日数'!$C$19,'4.（交付申請）所要時間'!$E$28,"")</f>
      </c>
      <c r="CB22" s="97">
        <f>IF($A22='1.（整備計画）所要日数'!$C$19,'4.（交付申請）所要時間'!$E$29,"")</f>
      </c>
      <c r="CC22" s="96">
        <f>IF($A22='1.（整備計画）所要日数'!$C$19,'4.（交付申請）所要時間'!$D$37,"")</f>
      </c>
      <c r="CD22" s="94">
        <f>IF($A22='1.（整備計画）所要日数'!$C$19,'4.（交付申請）所要時間'!$D$40,"")</f>
      </c>
      <c r="CE22" s="97">
        <f>IF($A22='1.（整備計画）所要日数'!$C$19,'4.（交付申請）所要時間'!$D$41,"")</f>
      </c>
      <c r="CF22" s="96">
        <f>IF($A22='1.（整備計画）所要日数'!$C$19,'4.（交付申請）所要時間'!$E$37,"")</f>
      </c>
      <c r="CG22" s="94">
        <f>IF($A22='1.（整備計画）所要日数'!$C$19,'4.（交付申請）所要時間'!$E$40,"")</f>
      </c>
      <c r="CH22" s="97">
        <f>IF($A22='1.（整備計画）所要日数'!$C$19,'4.（交付申請）所要時間'!$E$41,"")</f>
      </c>
    </row>
    <row r="23" spans="1:86" ht="12">
      <c r="A23" s="73" t="s">
        <v>33</v>
      </c>
      <c r="B23" s="74">
        <f>IF(A23='1.（整備計画）所要日数'!$C$19,'1.（整備計画）所要日数'!$C$7,"")</f>
      </c>
      <c r="C23" s="74">
        <f>IF(A23='1.（整備計画）所要日数'!$C$19,'1.（整備計画）所要日数'!$C$11,"")</f>
      </c>
      <c r="D23" s="91">
        <f>IF($A23='1.（整備計画）所要日数'!$C$19,'1.（整備計画）所要日数'!$D$24,"")</f>
      </c>
      <c r="E23" s="92">
        <f>IF($A23='1.（整備計画）所要日数'!$C$19,'1.（整備計画）所要日数'!$D$25,"")</f>
      </c>
      <c r="F23" s="92">
        <f>IF($A23='1.（整備計画）所要日数'!$C$19,'1.（整備計画）所要日数'!$D$26,"")</f>
      </c>
      <c r="G23" s="92">
        <f>IF($A23='1.（整備計画）所要日数'!$C$19,'1.（整備計画）所要日数'!$D$27,"")</f>
      </c>
      <c r="H23" s="92">
        <f>IF($A23='1.（整備計画）所要日数'!$C$19,'1.（整備計画）所要日数'!$D$28,"")</f>
      </c>
      <c r="I23" s="93">
        <f>IF($A23='1.（整備計画）所要日数'!$C$19,'1.（整備計画）所要日数'!$D$29,"")</f>
      </c>
      <c r="J23" s="94">
        <f>IF($A23='1.（整備計画）所要日数'!$C$19,'1.（整備計画）所要日数'!$D$30,"")</f>
      </c>
      <c r="K23" s="93">
        <f>IF($A23='1.（整備計画）所要日数'!$C$19,'1.（整備計画）所要日数'!$D$31,"")</f>
      </c>
      <c r="L23" s="92">
        <f>IF($A23='1.（整備計画）所要日数'!$C$19,'1.（整備計画）所要日数'!$D$35,"")</f>
      </c>
      <c r="M23" s="92">
        <f>IF($A23='1.（整備計画）所要日数'!$C$19,'1.（整備計画）所要日数'!$D$36,"")</f>
      </c>
      <c r="N23" s="92">
        <f>IF($A23='1.（整備計画）所要日数'!$C$19,'1.（整備計画）所要日数'!$D$37,"")</f>
      </c>
      <c r="O23" s="93">
        <f>IF($A23='1.（整備計画）所要日数'!$C$19,'1.（整備計画）所要日数'!$D$38,"")</f>
      </c>
      <c r="P23" s="94">
        <f>IF($A23='1.（整備計画）所要日数'!$C$19,'1.（整備計画）所要日数'!$D$39,"")</f>
      </c>
      <c r="Q23" s="95">
        <f>IF($A23='1.（整備計画）所要日数'!$C$19,'1.（整備計画）所要日数'!$D$40,"")</f>
      </c>
      <c r="R23" s="96">
        <f>IF($A23='1.（整備計画）所要日数'!$C$19,'2.（整備計画）所要時間'!$D$11,"")</f>
      </c>
      <c r="S23" s="94">
        <f>IF($A23='1.（整備計画）所要日数'!$C$19,'2.（整備計画）所要時間'!$D$14,"")</f>
      </c>
      <c r="T23" s="94">
        <f>IF($A23='1.（整備計画）所要日数'!$C$19,'2.（整備計画）所要時間'!$D$15,"")</f>
      </c>
      <c r="U23" s="94">
        <f>IF($A23='1.（整備計画）所要日数'!$C$19,'2.（整備計画）所要時間'!$D$16,"")</f>
      </c>
      <c r="V23" s="94">
        <f>IF($A23='1.（整備計画）所要日数'!$C$19,'2.（整備計画）所要時間'!$D$17,"")</f>
      </c>
      <c r="W23" s="97">
        <f>IF($A23='1.（整備計画）所要日数'!$C$19,'2.（整備計画）所要時間'!$D$18,"")</f>
      </c>
      <c r="X23" s="96">
        <f>IF($A23='1.（整備計画）所要日数'!$C$19,'2.（整備計画）所要時間'!$D$24,"")</f>
      </c>
      <c r="Y23" s="94">
        <f>IF($A23='1.（整備計画）所要日数'!$C$19,'2.（整備計画）所要時間'!$D$27,"")</f>
      </c>
      <c r="Z23" s="94">
        <f>IF($A23='1.（整備計画）所要日数'!$C$19,'2.（整備計画）所要時間'!$D$28,"")</f>
      </c>
      <c r="AA23" s="94">
        <f>IF($A23='1.（整備計画）所要日数'!$C$19,'2.（整備計画）所要時間'!$D$29,"")</f>
      </c>
      <c r="AB23" s="94">
        <f>IF($A23='1.（整備計画）所要日数'!$C$19,'2.（整備計画）所要時間'!$D$30,"")</f>
      </c>
      <c r="AC23" s="94">
        <f>IF($A23='1.（整備計画）所要日数'!$C$19,'2.（整備計画）所要時間'!$D$31,"")</f>
      </c>
      <c r="AD23" s="97">
        <f>IF($A23='1.（整備計画）所要日数'!$C$19,'2.（整備計画）所要時間'!$D$32,"")</f>
      </c>
      <c r="AE23" s="96">
        <f>IF($A23='1.（整備計画）所要日数'!$C$19,'2.（整備計画）所要時間'!$E$11,"")</f>
      </c>
      <c r="AF23" s="94">
        <f>IF($A23='1.（整備計画）所要日数'!$C$19,'2.（整備計画）所要時間'!$E$14,"")</f>
      </c>
      <c r="AG23" s="94">
        <f>IF($A23='1.（整備計画）所要日数'!$C$19,'2.（整備計画）所要時間'!$E$15,"")</f>
      </c>
      <c r="AH23" s="94">
        <f>IF($A23='1.（整備計画）所要日数'!$C$19,'2.（整備計画）所要時間'!$E$16,"")</f>
      </c>
      <c r="AI23" s="94">
        <f>IF($A23='1.（整備計画）所要日数'!$C$19,'2.（整備計画）所要時間'!$E$17,"")</f>
      </c>
      <c r="AJ23" s="97">
        <f>IF($A23='1.（整備計画）所要日数'!$C$19,'2.（整備計画）所要時間'!$E$18,"")</f>
      </c>
      <c r="AK23" s="96">
        <f>IF($A23='1.（整備計画）所要日数'!$C$19,'2.（整備計画）所要時間'!$E$24,"")</f>
      </c>
      <c r="AL23" s="94">
        <f>IF($A23='1.（整備計画）所要日数'!$C$19,'2.（整備計画）所要時間'!$E$27,"")</f>
      </c>
      <c r="AM23" s="94">
        <f>IF($A23='1.（整備計画）所要日数'!$C$19,'2.（整備計画）所要時間'!$E$28,"")</f>
      </c>
      <c r="AN23" s="94">
        <f>IF($A23='1.（整備計画）所要日数'!$C$19,'2.（整備計画）所要時間'!$E$29,"")</f>
      </c>
      <c r="AO23" s="94">
        <f>IF($A23='1.（整備計画）所要日数'!$C$19,'2.（整備計画）所要時間'!$E$30,"")</f>
      </c>
      <c r="AP23" s="94">
        <f>IF($A23='1.（整備計画）所要日数'!$C$19,'2.（整備計画）所要時間'!$E$31,"")</f>
      </c>
      <c r="AQ23" s="97">
        <f>IF($A23='1.（整備計画）所要日数'!$C$19,'2.（整備計画）所要時間'!$E$32,"")</f>
      </c>
      <c r="AR23" s="96">
        <f>IF($A23='1.（整備計画）所要日数'!$C$19,'2.（整備計画）所要時間'!$D$37,"")</f>
      </c>
      <c r="AS23" s="94">
        <f>IF($A23='1.（整備計画）所要日数'!$C$19,'2.（整備計画）所要時間'!$D$40,"")</f>
      </c>
      <c r="AT23" s="97">
        <f>IF($A23='1.（整備計画）所要日数'!$C$19,'2.（整備計画）所要時間'!$D$41,"")</f>
      </c>
      <c r="AU23" s="96">
        <f>IF($A23='1.（整備計画）所要日数'!$C$19,'2.（整備計画）所要時間'!$E$37,"")</f>
      </c>
      <c r="AV23" s="94">
        <f>IF($A23='1.（整備計画）所要日数'!$C$19,'2.（整備計画）所要時間'!$E$40,"")</f>
      </c>
      <c r="AW23" s="97">
        <f>IF($A23='1.（整備計画）所要日数'!$C$19,'2.（整備計画）所要時間'!$E$41,"")</f>
      </c>
      <c r="AX23" s="91">
        <f>IF($A23='3.（交付申請）所要日数'!$C$19,'3.（交付申請）所要日数'!$D$24,"")</f>
      </c>
      <c r="AY23" s="92">
        <f>IF($A23='3.（交付申請）所要日数'!$C$19,'3.（交付申請）所要日数'!$D$25,"")</f>
      </c>
      <c r="AZ23" s="92">
        <f>IF($A23='3.（交付申請）所要日数'!$C$19,'3.（交付申請）所要日数'!$D$26,"")</f>
      </c>
      <c r="BA23" s="92">
        <f>IF($A23='3.（交付申請）所要日数'!$C$19,'3.（交付申請）所要日数'!$D$27,"")</f>
      </c>
      <c r="BB23" s="92">
        <f>IF($A23='3.（交付申請）所要日数'!$C$19,'3.（交付申請）所要日数'!$D$28,"")</f>
      </c>
      <c r="BC23" s="93">
        <f>IF($A23='3.（交付申請）所要日数'!$C$19,'3.（交付申請）所要日数'!$D$29,"")</f>
      </c>
      <c r="BD23" s="94">
        <f>IF($A23='3.（交付申請）所要日数'!$C$19,'3.（交付申請）所要日数'!$D$30,"")</f>
      </c>
      <c r="BE23" s="93">
        <f>IF($A23='3.（交付申請）所要日数'!$C$19,'3.（交付申請）所要日数'!$D$31,"")</f>
      </c>
      <c r="BF23" s="92">
        <f>IF($A23='3.（交付申請）所要日数'!$C$19,'3.（交付申請）所要日数'!$D$36,"")</f>
      </c>
      <c r="BG23" s="92">
        <f>IF($A23='3.（交付申請）所要日数'!$C$19,'3.（交付申請）所要日数'!$D$37,"")</f>
      </c>
      <c r="BH23" s="93">
        <f>IF($A23='3.（交付申請）所要日数'!$C$19,'3.（交付申請）所要日数'!$D$38,"")</f>
      </c>
      <c r="BI23" s="94">
        <f>IF($A23='3.（交付申請）所要日数'!$C$19,'3.（交付申請）所要日数'!$D$39,"")</f>
      </c>
      <c r="BJ23" s="95">
        <f>IF($A23='3.（交付申請）所要日数'!$C$19,'3.（交付申請）所要日数'!$D$40,"")</f>
      </c>
      <c r="BK23" s="96">
        <f>IF($A23='1.（整備計画）所要日数'!$C$19,'4.（交付申請）所要時間'!$D$11,"")</f>
      </c>
      <c r="BL23" s="94">
        <f>IF($A23='1.（整備計画）所要日数'!$C$19,'4.（交付申請）所要時間'!$D$14,"")</f>
      </c>
      <c r="BM23" s="94">
        <f>IF($A23='1.（整備計画）所要日数'!$C$19,'4.（交付申請）所要時間'!$D$15,"")</f>
      </c>
      <c r="BN23" s="94">
        <f>IF($A23='1.（整備計画）所要日数'!$C$19,'4.（交付申請）所要時間'!$D$16,"")</f>
      </c>
      <c r="BO23" s="97">
        <f>IF($A23='1.（整備計画）所要日数'!$C$19,'4.（交付申請）所要時間'!$D$17,"")</f>
      </c>
      <c r="BP23" s="96">
        <f>IF($A23='1.（整備計画）所要日数'!$C$19,'4.（交付申請）所要時間'!$D$24,"")</f>
      </c>
      <c r="BQ23" s="94">
        <f>IF($A23='1.（整備計画）所要日数'!$C$19,'4.（交付申請）所要時間'!$D$27,"")</f>
      </c>
      <c r="BR23" s="94">
        <f>IF($A23='1.（整備計画）所要日数'!$C$19,'4.（交付申請）所要時間'!$D$28,"")</f>
      </c>
      <c r="BS23" s="97">
        <f>IF($A23='1.（整備計画）所要日数'!$C$19,'4.（交付申請）所要時間'!$D$29,"")</f>
      </c>
      <c r="BT23" s="96">
        <f>IF($A23='1.（整備計画）所要日数'!$C$19,'4.（交付申請）所要時間'!$E$11,"")</f>
      </c>
      <c r="BU23" s="94">
        <f>IF($A23='1.（整備計画）所要日数'!$C$19,'4.（交付申請）所要時間'!$E$14,"")</f>
      </c>
      <c r="BV23" s="94">
        <f>IF($A23='1.（整備計画）所要日数'!$C$19,'4.（交付申請）所要時間'!$E$15,"")</f>
      </c>
      <c r="BW23" s="94">
        <f>IF($A23='1.（整備計画）所要日数'!$C$19,'4.（交付申請）所要時間'!$E$16,"")</f>
      </c>
      <c r="BX23" s="97">
        <f>IF($A23='1.（整備計画）所要日数'!$C$19,'4.（交付申請）所要時間'!$E$17,"")</f>
      </c>
      <c r="BY23" s="96">
        <f>IF($A23='1.（整備計画）所要日数'!$C$19,'4.（交付申請）所要時間'!$E$24,"")</f>
      </c>
      <c r="BZ23" s="94">
        <f>IF($A23='1.（整備計画）所要日数'!$C$19,'4.（交付申請）所要時間'!$E$27,"")</f>
      </c>
      <c r="CA23" s="94">
        <f>IF($A23='1.（整備計画）所要日数'!$C$19,'4.（交付申請）所要時間'!$E$28,"")</f>
      </c>
      <c r="CB23" s="97">
        <f>IF($A23='1.（整備計画）所要日数'!$C$19,'4.（交付申請）所要時間'!$E$29,"")</f>
      </c>
      <c r="CC23" s="96">
        <f>IF($A23='1.（整備計画）所要日数'!$C$19,'4.（交付申請）所要時間'!$D$37,"")</f>
      </c>
      <c r="CD23" s="94">
        <f>IF($A23='1.（整備計画）所要日数'!$C$19,'4.（交付申請）所要時間'!$D$40,"")</f>
      </c>
      <c r="CE23" s="97">
        <f>IF($A23='1.（整備計画）所要日数'!$C$19,'4.（交付申請）所要時間'!$D$41,"")</f>
      </c>
      <c r="CF23" s="96">
        <f>IF($A23='1.（整備計画）所要日数'!$C$19,'4.（交付申請）所要時間'!$E$37,"")</f>
      </c>
      <c r="CG23" s="94">
        <f>IF($A23='1.（整備計画）所要日数'!$C$19,'4.（交付申請）所要時間'!$E$40,"")</f>
      </c>
      <c r="CH23" s="97">
        <f>IF($A23='1.（整備計画）所要日数'!$C$19,'4.（交付申請）所要時間'!$E$41,"")</f>
      </c>
    </row>
    <row r="24" spans="1:86" ht="12">
      <c r="A24" s="73" t="s">
        <v>34</v>
      </c>
      <c r="B24" s="74">
        <f>IF(A24='1.（整備計画）所要日数'!$C$19,'1.（整備計画）所要日数'!$C$7,"")</f>
      </c>
      <c r="C24" s="74">
        <f>IF(A24='1.（整備計画）所要日数'!$C$19,'1.（整備計画）所要日数'!$C$11,"")</f>
      </c>
      <c r="D24" s="91">
        <f>IF($A24='1.（整備計画）所要日数'!$C$19,'1.（整備計画）所要日数'!$D$24,"")</f>
      </c>
      <c r="E24" s="92">
        <f>IF($A24='1.（整備計画）所要日数'!$C$19,'1.（整備計画）所要日数'!$D$25,"")</f>
      </c>
      <c r="F24" s="92">
        <f>IF($A24='1.（整備計画）所要日数'!$C$19,'1.（整備計画）所要日数'!$D$26,"")</f>
      </c>
      <c r="G24" s="92">
        <f>IF($A24='1.（整備計画）所要日数'!$C$19,'1.（整備計画）所要日数'!$D$27,"")</f>
      </c>
      <c r="H24" s="92">
        <f>IF($A24='1.（整備計画）所要日数'!$C$19,'1.（整備計画）所要日数'!$D$28,"")</f>
      </c>
      <c r="I24" s="93">
        <f>IF($A24='1.（整備計画）所要日数'!$C$19,'1.（整備計画）所要日数'!$D$29,"")</f>
      </c>
      <c r="J24" s="94">
        <f>IF($A24='1.（整備計画）所要日数'!$C$19,'1.（整備計画）所要日数'!$D$30,"")</f>
      </c>
      <c r="K24" s="93">
        <f>IF($A24='1.（整備計画）所要日数'!$C$19,'1.（整備計画）所要日数'!$D$31,"")</f>
      </c>
      <c r="L24" s="92">
        <f>IF($A24='1.（整備計画）所要日数'!$C$19,'1.（整備計画）所要日数'!$D$35,"")</f>
      </c>
      <c r="M24" s="92">
        <f>IF($A24='1.（整備計画）所要日数'!$C$19,'1.（整備計画）所要日数'!$D$36,"")</f>
      </c>
      <c r="N24" s="92">
        <f>IF($A24='1.（整備計画）所要日数'!$C$19,'1.（整備計画）所要日数'!$D$37,"")</f>
      </c>
      <c r="O24" s="93">
        <f>IF($A24='1.（整備計画）所要日数'!$C$19,'1.（整備計画）所要日数'!$D$38,"")</f>
      </c>
      <c r="P24" s="94">
        <f>IF($A24='1.（整備計画）所要日数'!$C$19,'1.（整備計画）所要日数'!$D$39,"")</f>
      </c>
      <c r="Q24" s="95">
        <f>IF($A24='1.（整備計画）所要日数'!$C$19,'1.（整備計画）所要日数'!$D$40,"")</f>
      </c>
      <c r="R24" s="96">
        <f>IF($A24='1.（整備計画）所要日数'!$C$19,'2.（整備計画）所要時間'!$D$11,"")</f>
      </c>
      <c r="S24" s="94">
        <f>IF($A24='1.（整備計画）所要日数'!$C$19,'2.（整備計画）所要時間'!$D$14,"")</f>
      </c>
      <c r="T24" s="94">
        <f>IF($A24='1.（整備計画）所要日数'!$C$19,'2.（整備計画）所要時間'!$D$15,"")</f>
      </c>
      <c r="U24" s="94">
        <f>IF($A24='1.（整備計画）所要日数'!$C$19,'2.（整備計画）所要時間'!$D$16,"")</f>
      </c>
      <c r="V24" s="94">
        <f>IF($A24='1.（整備計画）所要日数'!$C$19,'2.（整備計画）所要時間'!$D$17,"")</f>
      </c>
      <c r="W24" s="97">
        <f>IF($A24='1.（整備計画）所要日数'!$C$19,'2.（整備計画）所要時間'!$D$18,"")</f>
      </c>
      <c r="X24" s="96">
        <f>IF($A24='1.（整備計画）所要日数'!$C$19,'2.（整備計画）所要時間'!$D$24,"")</f>
      </c>
      <c r="Y24" s="94">
        <f>IF($A24='1.（整備計画）所要日数'!$C$19,'2.（整備計画）所要時間'!$D$27,"")</f>
      </c>
      <c r="Z24" s="94">
        <f>IF($A24='1.（整備計画）所要日数'!$C$19,'2.（整備計画）所要時間'!$D$28,"")</f>
      </c>
      <c r="AA24" s="94">
        <f>IF($A24='1.（整備計画）所要日数'!$C$19,'2.（整備計画）所要時間'!$D$29,"")</f>
      </c>
      <c r="AB24" s="94">
        <f>IF($A24='1.（整備計画）所要日数'!$C$19,'2.（整備計画）所要時間'!$D$30,"")</f>
      </c>
      <c r="AC24" s="94">
        <f>IF($A24='1.（整備計画）所要日数'!$C$19,'2.（整備計画）所要時間'!$D$31,"")</f>
      </c>
      <c r="AD24" s="97">
        <f>IF($A24='1.（整備計画）所要日数'!$C$19,'2.（整備計画）所要時間'!$D$32,"")</f>
      </c>
      <c r="AE24" s="96">
        <f>IF($A24='1.（整備計画）所要日数'!$C$19,'2.（整備計画）所要時間'!$E$11,"")</f>
      </c>
      <c r="AF24" s="94">
        <f>IF($A24='1.（整備計画）所要日数'!$C$19,'2.（整備計画）所要時間'!$E$14,"")</f>
      </c>
      <c r="AG24" s="94">
        <f>IF($A24='1.（整備計画）所要日数'!$C$19,'2.（整備計画）所要時間'!$E$15,"")</f>
      </c>
      <c r="AH24" s="94">
        <f>IF($A24='1.（整備計画）所要日数'!$C$19,'2.（整備計画）所要時間'!$E$16,"")</f>
      </c>
      <c r="AI24" s="94">
        <f>IF($A24='1.（整備計画）所要日数'!$C$19,'2.（整備計画）所要時間'!$E$17,"")</f>
      </c>
      <c r="AJ24" s="97">
        <f>IF($A24='1.（整備計画）所要日数'!$C$19,'2.（整備計画）所要時間'!$E$18,"")</f>
      </c>
      <c r="AK24" s="96">
        <f>IF($A24='1.（整備計画）所要日数'!$C$19,'2.（整備計画）所要時間'!$E$24,"")</f>
      </c>
      <c r="AL24" s="94">
        <f>IF($A24='1.（整備計画）所要日数'!$C$19,'2.（整備計画）所要時間'!$E$27,"")</f>
      </c>
      <c r="AM24" s="94">
        <f>IF($A24='1.（整備計画）所要日数'!$C$19,'2.（整備計画）所要時間'!$E$28,"")</f>
      </c>
      <c r="AN24" s="94">
        <f>IF($A24='1.（整備計画）所要日数'!$C$19,'2.（整備計画）所要時間'!$E$29,"")</f>
      </c>
      <c r="AO24" s="94">
        <f>IF($A24='1.（整備計画）所要日数'!$C$19,'2.（整備計画）所要時間'!$E$30,"")</f>
      </c>
      <c r="AP24" s="94">
        <f>IF($A24='1.（整備計画）所要日数'!$C$19,'2.（整備計画）所要時間'!$E$31,"")</f>
      </c>
      <c r="AQ24" s="97">
        <f>IF($A24='1.（整備計画）所要日数'!$C$19,'2.（整備計画）所要時間'!$E$32,"")</f>
      </c>
      <c r="AR24" s="96">
        <f>IF($A24='1.（整備計画）所要日数'!$C$19,'2.（整備計画）所要時間'!$D$37,"")</f>
      </c>
      <c r="AS24" s="94">
        <f>IF($A24='1.（整備計画）所要日数'!$C$19,'2.（整備計画）所要時間'!$D$40,"")</f>
      </c>
      <c r="AT24" s="97">
        <f>IF($A24='1.（整備計画）所要日数'!$C$19,'2.（整備計画）所要時間'!$D$41,"")</f>
      </c>
      <c r="AU24" s="96">
        <f>IF($A24='1.（整備計画）所要日数'!$C$19,'2.（整備計画）所要時間'!$E$37,"")</f>
      </c>
      <c r="AV24" s="94">
        <f>IF($A24='1.（整備計画）所要日数'!$C$19,'2.（整備計画）所要時間'!$E$40,"")</f>
      </c>
      <c r="AW24" s="97">
        <f>IF($A24='1.（整備計画）所要日数'!$C$19,'2.（整備計画）所要時間'!$E$41,"")</f>
      </c>
      <c r="AX24" s="91">
        <f>IF($A24='3.（交付申請）所要日数'!$C$19,'3.（交付申請）所要日数'!$D$24,"")</f>
      </c>
      <c r="AY24" s="92">
        <f>IF($A24='3.（交付申請）所要日数'!$C$19,'3.（交付申請）所要日数'!$D$25,"")</f>
      </c>
      <c r="AZ24" s="92">
        <f>IF($A24='3.（交付申請）所要日数'!$C$19,'3.（交付申請）所要日数'!$D$26,"")</f>
      </c>
      <c r="BA24" s="92">
        <f>IF($A24='3.（交付申請）所要日数'!$C$19,'3.（交付申請）所要日数'!$D$27,"")</f>
      </c>
      <c r="BB24" s="92">
        <f>IF($A24='3.（交付申請）所要日数'!$C$19,'3.（交付申請）所要日数'!$D$28,"")</f>
      </c>
      <c r="BC24" s="93">
        <f>IF($A24='3.（交付申請）所要日数'!$C$19,'3.（交付申請）所要日数'!$D$29,"")</f>
      </c>
      <c r="BD24" s="94">
        <f>IF($A24='3.（交付申請）所要日数'!$C$19,'3.（交付申請）所要日数'!$D$30,"")</f>
      </c>
      <c r="BE24" s="93">
        <f>IF($A24='3.（交付申請）所要日数'!$C$19,'3.（交付申請）所要日数'!$D$31,"")</f>
      </c>
      <c r="BF24" s="92">
        <f>IF($A24='3.（交付申請）所要日数'!$C$19,'3.（交付申請）所要日数'!$D$36,"")</f>
      </c>
      <c r="BG24" s="92">
        <f>IF($A24='3.（交付申請）所要日数'!$C$19,'3.（交付申請）所要日数'!$D$37,"")</f>
      </c>
      <c r="BH24" s="93">
        <f>IF($A24='3.（交付申請）所要日数'!$C$19,'3.（交付申請）所要日数'!$D$38,"")</f>
      </c>
      <c r="BI24" s="94">
        <f>IF($A24='3.（交付申請）所要日数'!$C$19,'3.（交付申請）所要日数'!$D$39,"")</f>
      </c>
      <c r="BJ24" s="95">
        <f>IF($A24='3.（交付申請）所要日数'!$C$19,'3.（交付申請）所要日数'!$D$40,"")</f>
      </c>
      <c r="BK24" s="96">
        <f>IF($A24='1.（整備計画）所要日数'!$C$19,'4.（交付申請）所要時間'!$D$11,"")</f>
      </c>
      <c r="BL24" s="94">
        <f>IF($A24='1.（整備計画）所要日数'!$C$19,'4.（交付申請）所要時間'!$D$14,"")</f>
      </c>
      <c r="BM24" s="94">
        <f>IF($A24='1.（整備計画）所要日数'!$C$19,'4.（交付申請）所要時間'!$D$15,"")</f>
      </c>
      <c r="BN24" s="94">
        <f>IF($A24='1.（整備計画）所要日数'!$C$19,'4.（交付申請）所要時間'!$D$16,"")</f>
      </c>
      <c r="BO24" s="97">
        <f>IF($A24='1.（整備計画）所要日数'!$C$19,'4.（交付申請）所要時間'!$D$17,"")</f>
      </c>
      <c r="BP24" s="96">
        <f>IF($A24='1.（整備計画）所要日数'!$C$19,'4.（交付申請）所要時間'!$D$24,"")</f>
      </c>
      <c r="BQ24" s="94">
        <f>IF($A24='1.（整備計画）所要日数'!$C$19,'4.（交付申請）所要時間'!$D$27,"")</f>
      </c>
      <c r="BR24" s="94">
        <f>IF($A24='1.（整備計画）所要日数'!$C$19,'4.（交付申請）所要時間'!$D$28,"")</f>
      </c>
      <c r="BS24" s="97">
        <f>IF($A24='1.（整備計画）所要日数'!$C$19,'4.（交付申請）所要時間'!$D$29,"")</f>
      </c>
      <c r="BT24" s="96">
        <f>IF($A24='1.（整備計画）所要日数'!$C$19,'4.（交付申請）所要時間'!$E$11,"")</f>
      </c>
      <c r="BU24" s="94">
        <f>IF($A24='1.（整備計画）所要日数'!$C$19,'4.（交付申請）所要時間'!$E$14,"")</f>
      </c>
      <c r="BV24" s="94">
        <f>IF($A24='1.（整備計画）所要日数'!$C$19,'4.（交付申請）所要時間'!$E$15,"")</f>
      </c>
      <c r="BW24" s="94">
        <f>IF($A24='1.（整備計画）所要日数'!$C$19,'4.（交付申請）所要時間'!$E$16,"")</f>
      </c>
      <c r="BX24" s="97">
        <f>IF($A24='1.（整備計画）所要日数'!$C$19,'4.（交付申請）所要時間'!$E$17,"")</f>
      </c>
      <c r="BY24" s="96">
        <f>IF($A24='1.（整備計画）所要日数'!$C$19,'4.（交付申請）所要時間'!$E$24,"")</f>
      </c>
      <c r="BZ24" s="94">
        <f>IF($A24='1.（整備計画）所要日数'!$C$19,'4.（交付申請）所要時間'!$E$27,"")</f>
      </c>
      <c r="CA24" s="94">
        <f>IF($A24='1.（整備計画）所要日数'!$C$19,'4.（交付申請）所要時間'!$E$28,"")</f>
      </c>
      <c r="CB24" s="97">
        <f>IF($A24='1.（整備計画）所要日数'!$C$19,'4.（交付申請）所要時間'!$E$29,"")</f>
      </c>
      <c r="CC24" s="96">
        <f>IF($A24='1.（整備計画）所要日数'!$C$19,'4.（交付申請）所要時間'!$D$37,"")</f>
      </c>
      <c r="CD24" s="94">
        <f>IF($A24='1.（整備計画）所要日数'!$C$19,'4.（交付申請）所要時間'!$D$40,"")</f>
      </c>
      <c r="CE24" s="97">
        <f>IF($A24='1.（整備計画）所要日数'!$C$19,'4.（交付申請）所要時間'!$D$41,"")</f>
      </c>
      <c r="CF24" s="96">
        <f>IF($A24='1.（整備計画）所要日数'!$C$19,'4.（交付申請）所要時間'!$E$37,"")</f>
      </c>
      <c r="CG24" s="94">
        <f>IF($A24='1.（整備計画）所要日数'!$C$19,'4.（交付申請）所要時間'!$E$40,"")</f>
      </c>
      <c r="CH24" s="97">
        <f>IF($A24='1.（整備計画）所要日数'!$C$19,'4.（交付申請）所要時間'!$E$41,"")</f>
      </c>
    </row>
    <row r="25" spans="1:86" ht="12">
      <c r="A25" s="73" t="s">
        <v>35</v>
      </c>
      <c r="B25" s="74">
        <f>IF(A25='1.（整備計画）所要日数'!$C$19,'1.（整備計画）所要日数'!$C$7,"")</f>
      </c>
      <c r="C25" s="74">
        <f>IF(A25='1.（整備計画）所要日数'!$C$19,'1.（整備計画）所要日数'!$C$11,"")</f>
      </c>
      <c r="D25" s="91">
        <f>IF($A25='1.（整備計画）所要日数'!$C$19,'1.（整備計画）所要日数'!$D$24,"")</f>
      </c>
      <c r="E25" s="92">
        <f>IF($A25='1.（整備計画）所要日数'!$C$19,'1.（整備計画）所要日数'!$D$25,"")</f>
      </c>
      <c r="F25" s="92">
        <f>IF($A25='1.（整備計画）所要日数'!$C$19,'1.（整備計画）所要日数'!$D$26,"")</f>
      </c>
      <c r="G25" s="92">
        <f>IF($A25='1.（整備計画）所要日数'!$C$19,'1.（整備計画）所要日数'!$D$27,"")</f>
      </c>
      <c r="H25" s="92">
        <f>IF($A25='1.（整備計画）所要日数'!$C$19,'1.（整備計画）所要日数'!$D$28,"")</f>
      </c>
      <c r="I25" s="93">
        <f>IF($A25='1.（整備計画）所要日数'!$C$19,'1.（整備計画）所要日数'!$D$29,"")</f>
      </c>
      <c r="J25" s="94">
        <f>IF($A25='1.（整備計画）所要日数'!$C$19,'1.（整備計画）所要日数'!$D$30,"")</f>
      </c>
      <c r="K25" s="93">
        <f>IF($A25='1.（整備計画）所要日数'!$C$19,'1.（整備計画）所要日数'!$D$31,"")</f>
      </c>
      <c r="L25" s="92">
        <f>IF($A25='1.（整備計画）所要日数'!$C$19,'1.（整備計画）所要日数'!$D$35,"")</f>
      </c>
      <c r="M25" s="92">
        <f>IF($A25='1.（整備計画）所要日数'!$C$19,'1.（整備計画）所要日数'!$D$36,"")</f>
      </c>
      <c r="N25" s="92">
        <f>IF($A25='1.（整備計画）所要日数'!$C$19,'1.（整備計画）所要日数'!$D$37,"")</f>
      </c>
      <c r="O25" s="93">
        <f>IF($A25='1.（整備計画）所要日数'!$C$19,'1.（整備計画）所要日数'!$D$38,"")</f>
      </c>
      <c r="P25" s="94">
        <f>IF($A25='1.（整備計画）所要日数'!$C$19,'1.（整備計画）所要日数'!$D$39,"")</f>
      </c>
      <c r="Q25" s="95">
        <f>IF($A25='1.（整備計画）所要日数'!$C$19,'1.（整備計画）所要日数'!$D$40,"")</f>
      </c>
      <c r="R25" s="96">
        <f>IF($A25='1.（整備計画）所要日数'!$C$19,'2.（整備計画）所要時間'!$D$11,"")</f>
      </c>
      <c r="S25" s="94">
        <f>IF($A25='1.（整備計画）所要日数'!$C$19,'2.（整備計画）所要時間'!$D$14,"")</f>
      </c>
      <c r="T25" s="94">
        <f>IF($A25='1.（整備計画）所要日数'!$C$19,'2.（整備計画）所要時間'!$D$15,"")</f>
      </c>
      <c r="U25" s="94">
        <f>IF($A25='1.（整備計画）所要日数'!$C$19,'2.（整備計画）所要時間'!$D$16,"")</f>
      </c>
      <c r="V25" s="94">
        <f>IF($A25='1.（整備計画）所要日数'!$C$19,'2.（整備計画）所要時間'!$D$17,"")</f>
      </c>
      <c r="W25" s="97">
        <f>IF($A25='1.（整備計画）所要日数'!$C$19,'2.（整備計画）所要時間'!$D$18,"")</f>
      </c>
      <c r="X25" s="96">
        <f>IF($A25='1.（整備計画）所要日数'!$C$19,'2.（整備計画）所要時間'!$D$24,"")</f>
      </c>
      <c r="Y25" s="94">
        <f>IF($A25='1.（整備計画）所要日数'!$C$19,'2.（整備計画）所要時間'!$D$27,"")</f>
      </c>
      <c r="Z25" s="94">
        <f>IF($A25='1.（整備計画）所要日数'!$C$19,'2.（整備計画）所要時間'!$D$28,"")</f>
      </c>
      <c r="AA25" s="94">
        <f>IF($A25='1.（整備計画）所要日数'!$C$19,'2.（整備計画）所要時間'!$D$29,"")</f>
      </c>
      <c r="AB25" s="94">
        <f>IF($A25='1.（整備計画）所要日数'!$C$19,'2.（整備計画）所要時間'!$D$30,"")</f>
      </c>
      <c r="AC25" s="94">
        <f>IF($A25='1.（整備計画）所要日数'!$C$19,'2.（整備計画）所要時間'!$D$31,"")</f>
      </c>
      <c r="AD25" s="97">
        <f>IF($A25='1.（整備計画）所要日数'!$C$19,'2.（整備計画）所要時間'!$D$32,"")</f>
      </c>
      <c r="AE25" s="96">
        <f>IF($A25='1.（整備計画）所要日数'!$C$19,'2.（整備計画）所要時間'!$E$11,"")</f>
      </c>
      <c r="AF25" s="94">
        <f>IF($A25='1.（整備計画）所要日数'!$C$19,'2.（整備計画）所要時間'!$E$14,"")</f>
      </c>
      <c r="AG25" s="94">
        <f>IF($A25='1.（整備計画）所要日数'!$C$19,'2.（整備計画）所要時間'!$E$15,"")</f>
      </c>
      <c r="AH25" s="94">
        <f>IF($A25='1.（整備計画）所要日数'!$C$19,'2.（整備計画）所要時間'!$E$16,"")</f>
      </c>
      <c r="AI25" s="94">
        <f>IF($A25='1.（整備計画）所要日数'!$C$19,'2.（整備計画）所要時間'!$E$17,"")</f>
      </c>
      <c r="AJ25" s="97">
        <f>IF($A25='1.（整備計画）所要日数'!$C$19,'2.（整備計画）所要時間'!$E$18,"")</f>
      </c>
      <c r="AK25" s="96">
        <f>IF($A25='1.（整備計画）所要日数'!$C$19,'2.（整備計画）所要時間'!$E$24,"")</f>
      </c>
      <c r="AL25" s="94">
        <f>IF($A25='1.（整備計画）所要日数'!$C$19,'2.（整備計画）所要時間'!$E$27,"")</f>
      </c>
      <c r="AM25" s="94">
        <f>IF($A25='1.（整備計画）所要日数'!$C$19,'2.（整備計画）所要時間'!$E$28,"")</f>
      </c>
      <c r="AN25" s="94">
        <f>IF($A25='1.（整備計画）所要日数'!$C$19,'2.（整備計画）所要時間'!$E$29,"")</f>
      </c>
      <c r="AO25" s="94">
        <f>IF($A25='1.（整備計画）所要日数'!$C$19,'2.（整備計画）所要時間'!$E$30,"")</f>
      </c>
      <c r="AP25" s="94">
        <f>IF($A25='1.（整備計画）所要日数'!$C$19,'2.（整備計画）所要時間'!$E$31,"")</f>
      </c>
      <c r="AQ25" s="97">
        <f>IF($A25='1.（整備計画）所要日数'!$C$19,'2.（整備計画）所要時間'!$E$32,"")</f>
      </c>
      <c r="AR25" s="96">
        <f>IF($A25='1.（整備計画）所要日数'!$C$19,'2.（整備計画）所要時間'!$D$37,"")</f>
      </c>
      <c r="AS25" s="94">
        <f>IF($A25='1.（整備計画）所要日数'!$C$19,'2.（整備計画）所要時間'!$D$40,"")</f>
      </c>
      <c r="AT25" s="97">
        <f>IF($A25='1.（整備計画）所要日数'!$C$19,'2.（整備計画）所要時間'!$D$41,"")</f>
      </c>
      <c r="AU25" s="96">
        <f>IF($A25='1.（整備計画）所要日数'!$C$19,'2.（整備計画）所要時間'!$E$37,"")</f>
      </c>
      <c r="AV25" s="94">
        <f>IF($A25='1.（整備計画）所要日数'!$C$19,'2.（整備計画）所要時間'!$E$40,"")</f>
      </c>
      <c r="AW25" s="97">
        <f>IF($A25='1.（整備計画）所要日数'!$C$19,'2.（整備計画）所要時間'!$E$41,"")</f>
      </c>
      <c r="AX25" s="91">
        <f>IF($A25='3.（交付申請）所要日数'!$C$19,'3.（交付申請）所要日数'!$D$24,"")</f>
      </c>
      <c r="AY25" s="92">
        <f>IF($A25='3.（交付申請）所要日数'!$C$19,'3.（交付申請）所要日数'!$D$25,"")</f>
      </c>
      <c r="AZ25" s="92">
        <f>IF($A25='3.（交付申請）所要日数'!$C$19,'3.（交付申請）所要日数'!$D$26,"")</f>
      </c>
      <c r="BA25" s="92">
        <f>IF($A25='3.（交付申請）所要日数'!$C$19,'3.（交付申請）所要日数'!$D$27,"")</f>
      </c>
      <c r="BB25" s="92">
        <f>IF($A25='3.（交付申請）所要日数'!$C$19,'3.（交付申請）所要日数'!$D$28,"")</f>
      </c>
      <c r="BC25" s="93">
        <f>IF($A25='3.（交付申請）所要日数'!$C$19,'3.（交付申請）所要日数'!$D$29,"")</f>
      </c>
      <c r="BD25" s="94">
        <f>IF($A25='3.（交付申請）所要日数'!$C$19,'3.（交付申請）所要日数'!$D$30,"")</f>
      </c>
      <c r="BE25" s="93">
        <f>IF($A25='3.（交付申請）所要日数'!$C$19,'3.（交付申請）所要日数'!$D$31,"")</f>
      </c>
      <c r="BF25" s="92">
        <f>IF($A25='3.（交付申請）所要日数'!$C$19,'3.（交付申請）所要日数'!$D$36,"")</f>
      </c>
      <c r="BG25" s="92">
        <f>IF($A25='3.（交付申請）所要日数'!$C$19,'3.（交付申請）所要日数'!$D$37,"")</f>
      </c>
      <c r="BH25" s="93">
        <f>IF($A25='3.（交付申請）所要日数'!$C$19,'3.（交付申請）所要日数'!$D$38,"")</f>
      </c>
      <c r="BI25" s="94">
        <f>IF($A25='3.（交付申請）所要日数'!$C$19,'3.（交付申請）所要日数'!$D$39,"")</f>
      </c>
      <c r="BJ25" s="95">
        <f>IF($A25='3.（交付申請）所要日数'!$C$19,'3.（交付申請）所要日数'!$D$40,"")</f>
      </c>
      <c r="BK25" s="96">
        <f>IF($A25='1.（整備計画）所要日数'!$C$19,'4.（交付申請）所要時間'!$D$11,"")</f>
      </c>
      <c r="BL25" s="94">
        <f>IF($A25='1.（整備計画）所要日数'!$C$19,'4.（交付申請）所要時間'!$D$14,"")</f>
      </c>
      <c r="BM25" s="94">
        <f>IF($A25='1.（整備計画）所要日数'!$C$19,'4.（交付申請）所要時間'!$D$15,"")</f>
      </c>
      <c r="BN25" s="94">
        <f>IF($A25='1.（整備計画）所要日数'!$C$19,'4.（交付申請）所要時間'!$D$16,"")</f>
      </c>
      <c r="BO25" s="97">
        <f>IF($A25='1.（整備計画）所要日数'!$C$19,'4.（交付申請）所要時間'!$D$17,"")</f>
      </c>
      <c r="BP25" s="96">
        <f>IF($A25='1.（整備計画）所要日数'!$C$19,'4.（交付申請）所要時間'!$D$24,"")</f>
      </c>
      <c r="BQ25" s="94">
        <f>IF($A25='1.（整備計画）所要日数'!$C$19,'4.（交付申請）所要時間'!$D$27,"")</f>
      </c>
      <c r="BR25" s="94">
        <f>IF($A25='1.（整備計画）所要日数'!$C$19,'4.（交付申請）所要時間'!$D$28,"")</f>
      </c>
      <c r="BS25" s="97">
        <f>IF($A25='1.（整備計画）所要日数'!$C$19,'4.（交付申請）所要時間'!$D$29,"")</f>
      </c>
      <c r="BT25" s="96">
        <f>IF($A25='1.（整備計画）所要日数'!$C$19,'4.（交付申請）所要時間'!$E$11,"")</f>
      </c>
      <c r="BU25" s="94">
        <f>IF($A25='1.（整備計画）所要日数'!$C$19,'4.（交付申請）所要時間'!$E$14,"")</f>
      </c>
      <c r="BV25" s="94">
        <f>IF($A25='1.（整備計画）所要日数'!$C$19,'4.（交付申請）所要時間'!$E$15,"")</f>
      </c>
      <c r="BW25" s="94">
        <f>IF($A25='1.（整備計画）所要日数'!$C$19,'4.（交付申請）所要時間'!$E$16,"")</f>
      </c>
      <c r="BX25" s="97">
        <f>IF($A25='1.（整備計画）所要日数'!$C$19,'4.（交付申請）所要時間'!$E$17,"")</f>
      </c>
      <c r="BY25" s="96">
        <f>IF($A25='1.（整備計画）所要日数'!$C$19,'4.（交付申請）所要時間'!$E$24,"")</f>
      </c>
      <c r="BZ25" s="94">
        <f>IF($A25='1.（整備計画）所要日数'!$C$19,'4.（交付申請）所要時間'!$E$27,"")</f>
      </c>
      <c r="CA25" s="94">
        <f>IF($A25='1.（整備計画）所要日数'!$C$19,'4.（交付申請）所要時間'!$E$28,"")</f>
      </c>
      <c r="CB25" s="97">
        <f>IF($A25='1.（整備計画）所要日数'!$C$19,'4.（交付申請）所要時間'!$E$29,"")</f>
      </c>
      <c r="CC25" s="96">
        <f>IF($A25='1.（整備計画）所要日数'!$C$19,'4.（交付申請）所要時間'!$D$37,"")</f>
      </c>
      <c r="CD25" s="94">
        <f>IF($A25='1.（整備計画）所要日数'!$C$19,'4.（交付申請）所要時間'!$D$40,"")</f>
      </c>
      <c r="CE25" s="97">
        <f>IF($A25='1.（整備計画）所要日数'!$C$19,'4.（交付申請）所要時間'!$D$41,"")</f>
      </c>
      <c r="CF25" s="96">
        <f>IF($A25='1.（整備計画）所要日数'!$C$19,'4.（交付申請）所要時間'!$E$37,"")</f>
      </c>
      <c r="CG25" s="94">
        <f>IF($A25='1.（整備計画）所要日数'!$C$19,'4.（交付申請）所要時間'!$E$40,"")</f>
      </c>
      <c r="CH25" s="97">
        <f>IF($A25='1.（整備計画）所要日数'!$C$19,'4.（交付申請）所要時間'!$E$41,"")</f>
      </c>
    </row>
    <row r="26" spans="1:86" ht="12">
      <c r="A26" s="73" t="s">
        <v>36</v>
      </c>
      <c r="B26" s="74">
        <f>IF(A26='1.（整備計画）所要日数'!$C$19,'1.（整備計画）所要日数'!$C$7,"")</f>
      </c>
      <c r="C26" s="74">
        <f>IF(A26='1.（整備計画）所要日数'!$C$19,'1.（整備計画）所要日数'!$C$11,"")</f>
      </c>
      <c r="D26" s="91">
        <f>IF($A26='1.（整備計画）所要日数'!$C$19,'1.（整備計画）所要日数'!$D$24,"")</f>
      </c>
      <c r="E26" s="92">
        <f>IF($A26='1.（整備計画）所要日数'!$C$19,'1.（整備計画）所要日数'!$D$25,"")</f>
      </c>
      <c r="F26" s="92">
        <f>IF($A26='1.（整備計画）所要日数'!$C$19,'1.（整備計画）所要日数'!$D$26,"")</f>
      </c>
      <c r="G26" s="92">
        <f>IF($A26='1.（整備計画）所要日数'!$C$19,'1.（整備計画）所要日数'!$D$27,"")</f>
      </c>
      <c r="H26" s="92">
        <f>IF($A26='1.（整備計画）所要日数'!$C$19,'1.（整備計画）所要日数'!$D$28,"")</f>
      </c>
      <c r="I26" s="93">
        <f>IF($A26='1.（整備計画）所要日数'!$C$19,'1.（整備計画）所要日数'!$D$29,"")</f>
      </c>
      <c r="J26" s="94">
        <f>IF($A26='1.（整備計画）所要日数'!$C$19,'1.（整備計画）所要日数'!$D$30,"")</f>
      </c>
      <c r="K26" s="93">
        <f>IF($A26='1.（整備計画）所要日数'!$C$19,'1.（整備計画）所要日数'!$D$31,"")</f>
      </c>
      <c r="L26" s="92">
        <f>IF($A26='1.（整備計画）所要日数'!$C$19,'1.（整備計画）所要日数'!$D$35,"")</f>
      </c>
      <c r="M26" s="92">
        <f>IF($A26='1.（整備計画）所要日数'!$C$19,'1.（整備計画）所要日数'!$D$36,"")</f>
      </c>
      <c r="N26" s="92">
        <f>IF($A26='1.（整備計画）所要日数'!$C$19,'1.（整備計画）所要日数'!$D$37,"")</f>
      </c>
      <c r="O26" s="93">
        <f>IF($A26='1.（整備計画）所要日数'!$C$19,'1.（整備計画）所要日数'!$D$38,"")</f>
      </c>
      <c r="P26" s="94">
        <f>IF($A26='1.（整備計画）所要日数'!$C$19,'1.（整備計画）所要日数'!$D$39,"")</f>
      </c>
      <c r="Q26" s="95">
        <f>IF($A26='1.（整備計画）所要日数'!$C$19,'1.（整備計画）所要日数'!$D$40,"")</f>
      </c>
      <c r="R26" s="96">
        <f>IF($A26='1.（整備計画）所要日数'!$C$19,'2.（整備計画）所要時間'!$D$11,"")</f>
      </c>
      <c r="S26" s="94">
        <f>IF($A26='1.（整備計画）所要日数'!$C$19,'2.（整備計画）所要時間'!$D$14,"")</f>
      </c>
      <c r="T26" s="94">
        <f>IF($A26='1.（整備計画）所要日数'!$C$19,'2.（整備計画）所要時間'!$D$15,"")</f>
      </c>
      <c r="U26" s="94">
        <f>IF($A26='1.（整備計画）所要日数'!$C$19,'2.（整備計画）所要時間'!$D$16,"")</f>
      </c>
      <c r="V26" s="94">
        <f>IF($A26='1.（整備計画）所要日数'!$C$19,'2.（整備計画）所要時間'!$D$17,"")</f>
      </c>
      <c r="W26" s="97">
        <f>IF($A26='1.（整備計画）所要日数'!$C$19,'2.（整備計画）所要時間'!$D$18,"")</f>
      </c>
      <c r="X26" s="96">
        <f>IF($A26='1.（整備計画）所要日数'!$C$19,'2.（整備計画）所要時間'!$D$24,"")</f>
      </c>
      <c r="Y26" s="94">
        <f>IF($A26='1.（整備計画）所要日数'!$C$19,'2.（整備計画）所要時間'!$D$27,"")</f>
      </c>
      <c r="Z26" s="94">
        <f>IF($A26='1.（整備計画）所要日数'!$C$19,'2.（整備計画）所要時間'!$D$28,"")</f>
      </c>
      <c r="AA26" s="94">
        <f>IF($A26='1.（整備計画）所要日数'!$C$19,'2.（整備計画）所要時間'!$D$29,"")</f>
      </c>
      <c r="AB26" s="94">
        <f>IF($A26='1.（整備計画）所要日数'!$C$19,'2.（整備計画）所要時間'!$D$30,"")</f>
      </c>
      <c r="AC26" s="94">
        <f>IF($A26='1.（整備計画）所要日数'!$C$19,'2.（整備計画）所要時間'!$D$31,"")</f>
      </c>
      <c r="AD26" s="97">
        <f>IF($A26='1.（整備計画）所要日数'!$C$19,'2.（整備計画）所要時間'!$D$32,"")</f>
      </c>
      <c r="AE26" s="96">
        <f>IF($A26='1.（整備計画）所要日数'!$C$19,'2.（整備計画）所要時間'!$E$11,"")</f>
      </c>
      <c r="AF26" s="94">
        <f>IF($A26='1.（整備計画）所要日数'!$C$19,'2.（整備計画）所要時間'!$E$14,"")</f>
      </c>
      <c r="AG26" s="94">
        <f>IF($A26='1.（整備計画）所要日数'!$C$19,'2.（整備計画）所要時間'!$E$15,"")</f>
      </c>
      <c r="AH26" s="94">
        <f>IF($A26='1.（整備計画）所要日数'!$C$19,'2.（整備計画）所要時間'!$E$16,"")</f>
      </c>
      <c r="AI26" s="94">
        <f>IF($A26='1.（整備計画）所要日数'!$C$19,'2.（整備計画）所要時間'!$E$17,"")</f>
      </c>
      <c r="AJ26" s="97">
        <f>IF($A26='1.（整備計画）所要日数'!$C$19,'2.（整備計画）所要時間'!$E$18,"")</f>
      </c>
      <c r="AK26" s="96">
        <f>IF($A26='1.（整備計画）所要日数'!$C$19,'2.（整備計画）所要時間'!$E$24,"")</f>
      </c>
      <c r="AL26" s="94">
        <f>IF($A26='1.（整備計画）所要日数'!$C$19,'2.（整備計画）所要時間'!$E$27,"")</f>
      </c>
      <c r="AM26" s="94">
        <f>IF($A26='1.（整備計画）所要日数'!$C$19,'2.（整備計画）所要時間'!$E$28,"")</f>
      </c>
      <c r="AN26" s="94">
        <f>IF($A26='1.（整備計画）所要日数'!$C$19,'2.（整備計画）所要時間'!$E$29,"")</f>
      </c>
      <c r="AO26" s="94">
        <f>IF($A26='1.（整備計画）所要日数'!$C$19,'2.（整備計画）所要時間'!$E$30,"")</f>
      </c>
      <c r="AP26" s="94">
        <f>IF($A26='1.（整備計画）所要日数'!$C$19,'2.（整備計画）所要時間'!$E$31,"")</f>
      </c>
      <c r="AQ26" s="97">
        <f>IF($A26='1.（整備計画）所要日数'!$C$19,'2.（整備計画）所要時間'!$E$32,"")</f>
      </c>
      <c r="AR26" s="96">
        <f>IF($A26='1.（整備計画）所要日数'!$C$19,'2.（整備計画）所要時間'!$D$37,"")</f>
      </c>
      <c r="AS26" s="94">
        <f>IF($A26='1.（整備計画）所要日数'!$C$19,'2.（整備計画）所要時間'!$D$40,"")</f>
      </c>
      <c r="AT26" s="97">
        <f>IF($A26='1.（整備計画）所要日数'!$C$19,'2.（整備計画）所要時間'!$D$41,"")</f>
      </c>
      <c r="AU26" s="96">
        <f>IF($A26='1.（整備計画）所要日数'!$C$19,'2.（整備計画）所要時間'!$E$37,"")</f>
      </c>
      <c r="AV26" s="94">
        <f>IF($A26='1.（整備計画）所要日数'!$C$19,'2.（整備計画）所要時間'!$E$40,"")</f>
      </c>
      <c r="AW26" s="97">
        <f>IF($A26='1.（整備計画）所要日数'!$C$19,'2.（整備計画）所要時間'!$E$41,"")</f>
      </c>
      <c r="AX26" s="91">
        <f>IF($A26='3.（交付申請）所要日数'!$C$19,'3.（交付申請）所要日数'!$D$24,"")</f>
      </c>
      <c r="AY26" s="92">
        <f>IF($A26='3.（交付申請）所要日数'!$C$19,'3.（交付申請）所要日数'!$D$25,"")</f>
      </c>
      <c r="AZ26" s="92">
        <f>IF($A26='3.（交付申請）所要日数'!$C$19,'3.（交付申請）所要日数'!$D$26,"")</f>
      </c>
      <c r="BA26" s="92">
        <f>IF($A26='3.（交付申請）所要日数'!$C$19,'3.（交付申請）所要日数'!$D$27,"")</f>
      </c>
      <c r="BB26" s="92">
        <f>IF($A26='3.（交付申請）所要日数'!$C$19,'3.（交付申請）所要日数'!$D$28,"")</f>
      </c>
      <c r="BC26" s="93">
        <f>IF($A26='3.（交付申請）所要日数'!$C$19,'3.（交付申請）所要日数'!$D$29,"")</f>
      </c>
      <c r="BD26" s="94">
        <f>IF($A26='3.（交付申請）所要日数'!$C$19,'3.（交付申請）所要日数'!$D$30,"")</f>
      </c>
      <c r="BE26" s="93">
        <f>IF($A26='3.（交付申請）所要日数'!$C$19,'3.（交付申請）所要日数'!$D$31,"")</f>
      </c>
      <c r="BF26" s="92">
        <f>IF($A26='3.（交付申請）所要日数'!$C$19,'3.（交付申請）所要日数'!$D$36,"")</f>
      </c>
      <c r="BG26" s="92">
        <f>IF($A26='3.（交付申請）所要日数'!$C$19,'3.（交付申請）所要日数'!$D$37,"")</f>
      </c>
      <c r="BH26" s="93">
        <f>IF($A26='3.（交付申請）所要日数'!$C$19,'3.（交付申請）所要日数'!$D$38,"")</f>
      </c>
      <c r="BI26" s="94">
        <f>IF($A26='3.（交付申請）所要日数'!$C$19,'3.（交付申請）所要日数'!$D$39,"")</f>
      </c>
      <c r="BJ26" s="95">
        <f>IF($A26='3.（交付申請）所要日数'!$C$19,'3.（交付申請）所要日数'!$D$40,"")</f>
      </c>
      <c r="BK26" s="96">
        <f>IF($A26='1.（整備計画）所要日数'!$C$19,'4.（交付申請）所要時間'!$D$11,"")</f>
      </c>
      <c r="BL26" s="94">
        <f>IF($A26='1.（整備計画）所要日数'!$C$19,'4.（交付申請）所要時間'!$D$14,"")</f>
      </c>
      <c r="BM26" s="94">
        <f>IF($A26='1.（整備計画）所要日数'!$C$19,'4.（交付申請）所要時間'!$D$15,"")</f>
      </c>
      <c r="BN26" s="94">
        <f>IF($A26='1.（整備計画）所要日数'!$C$19,'4.（交付申請）所要時間'!$D$16,"")</f>
      </c>
      <c r="BO26" s="97">
        <f>IF($A26='1.（整備計画）所要日数'!$C$19,'4.（交付申請）所要時間'!$D$17,"")</f>
      </c>
      <c r="BP26" s="96">
        <f>IF($A26='1.（整備計画）所要日数'!$C$19,'4.（交付申請）所要時間'!$D$24,"")</f>
      </c>
      <c r="BQ26" s="94">
        <f>IF($A26='1.（整備計画）所要日数'!$C$19,'4.（交付申請）所要時間'!$D$27,"")</f>
      </c>
      <c r="BR26" s="94">
        <f>IF($A26='1.（整備計画）所要日数'!$C$19,'4.（交付申請）所要時間'!$D$28,"")</f>
      </c>
      <c r="BS26" s="97">
        <f>IF($A26='1.（整備計画）所要日数'!$C$19,'4.（交付申請）所要時間'!$D$29,"")</f>
      </c>
      <c r="BT26" s="96">
        <f>IF($A26='1.（整備計画）所要日数'!$C$19,'4.（交付申請）所要時間'!$E$11,"")</f>
      </c>
      <c r="BU26" s="94">
        <f>IF($A26='1.（整備計画）所要日数'!$C$19,'4.（交付申請）所要時間'!$E$14,"")</f>
      </c>
      <c r="BV26" s="94">
        <f>IF($A26='1.（整備計画）所要日数'!$C$19,'4.（交付申請）所要時間'!$E$15,"")</f>
      </c>
      <c r="BW26" s="94">
        <f>IF($A26='1.（整備計画）所要日数'!$C$19,'4.（交付申請）所要時間'!$E$16,"")</f>
      </c>
      <c r="BX26" s="97">
        <f>IF($A26='1.（整備計画）所要日数'!$C$19,'4.（交付申請）所要時間'!$E$17,"")</f>
      </c>
      <c r="BY26" s="96">
        <f>IF($A26='1.（整備計画）所要日数'!$C$19,'4.（交付申請）所要時間'!$E$24,"")</f>
      </c>
      <c r="BZ26" s="94">
        <f>IF($A26='1.（整備計画）所要日数'!$C$19,'4.（交付申請）所要時間'!$E$27,"")</f>
      </c>
      <c r="CA26" s="94">
        <f>IF($A26='1.（整備計画）所要日数'!$C$19,'4.（交付申請）所要時間'!$E$28,"")</f>
      </c>
      <c r="CB26" s="97">
        <f>IF($A26='1.（整備計画）所要日数'!$C$19,'4.（交付申請）所要時間'!$E$29,"")</f>
      </c>
      <c r="CC26" s="96">
        <f>IF($A26='1.（整備計画）所要日数'!$C$19,'4.（交付申請）所要時間'!$D$37,"")</f>
      </c>
      <c r="CD26" s="94">
        <f>IF($A26='1.（整備計画）所要日数'!$C$19,'4.（交付申請）所要時間'!$D$40,"")</f>
      </c>
      <c r="CE26" s="97">
        <f>IF($A26='1.（整備計画）所要日数'!$C$19,'4.（交付申請）所要時間'!$D$41,"")</f>
      </c>
      <c r="CF26" s="96">
        <f>IF($A26='1.（整備計画）所要日数'!$C$19,'4.（交付申請）所要時間'!$E$37,"")</f>
      </c>
      <c r="CG26" s="94">
        <f>IF($A26='1.（整備計画）所要日数'!$C$19,'4.（交付申請）所要時間'!$E$40,"")</f>
      </c>
      <c r="CH26" s="97">
        <f>IF($A26='1.（整備計画）所要日数'!$C$19,'4.（交付申請）所要時間'!$E$41,"")</f>
      </c>
    </row>
    <row r="27" spans="1:86" ht="12">
      <c r="A27" s="73" t="s">
        <v>37</v>
      </c>
      <c r="B27" s="74">
        <f>IF(A27='1.（整備計画）所要日数'!$C$19,'1.（整備計画）所要日数'!$C$7,"")</f>
      </c>
      <c r="C27" s="74">
        <f>IF(A27='1.（整備計画）所要日数'!$C$19,'1.（整備計画）所要日数'!$C$11,"")</f>
      </c>
      <c r="D27" s="91">
        <f>IF($A27='1.（整備計画）所要日数'!$C$19,'1.（整備計画）所要日数'!$D$24,"")</f>
      </c>
      <c r="E27" s="92">
        <f>IF($A27='1.（整備計画）所要日数'!$C$19,'1.（整備計画）所要日数'!$D$25,"")</f>
      </c>
      <c r="F27" s="92">
        <f>IF($A27='1.（整備計画）所要日数'!$C$19,'1.（整備計画）所要日数'!$D$26,"")</f>
      </c>
      <c r="G27" s="92">
        <f>IF($A27='1.（整備計画）所要日数'!$C$19,'1.（整備計画）所要日数'!$D$27,"")</f>
      </c>
      <c r="H27" s="92">
        <f>IF($A27='1.（整備計画）所要日数'!$C$19,'1.（整備計画）所要日数'!$D$28,"")</f>
      </c>
      <c r="I27" s="93">
        <f>IF($A27='1.（整備計画）所要日数'!$C$19,'1.（整備計画）所要日数'!$D$29,"")</f>
      </c>
      <c r="J27" s="94">
        <f>IF($A27='1.（整備計画）所要日数'!$C$19,'1.（整備計画）所要日数'!$D$30,"")</f>
      </c>
      <c r="K27" s="93">
        <f>IF($A27='1.（整備計画）所要日数'!$C$19,'1.（整備計画）所要日数'!$D$31,"")</f>
      </c>
      <c r="L27" s="92">
        <f>IF($A27='1.（整備計画）所要日数'!$C$19,'1.（整備計画）所要日数'!$D$35,"")</f>
      </c>
      <c r="M27" s="92">
        <f>IF($A27='1.（整備計画）所要日数'!$C$19,'1.（整備計画）所要日数'!$D$36,"")</f>
      </c>
      <c r="N27" s="92">
        <f>IF($A27='1.（整備計画）所要日数'!$C$19,'1.（整備計画）所要日数'!$D$37,"")</f>
      </c>
      <c r="O27" s="93">
        <f>IF($A27='1.（整備計画）所要日数'!$C$19,'1.（整備計画）所要日数'!$D$38,"")</f>
      </c>
      <c r="P27" s="94">
        <f>IF($A27='1.（整備計画）所要日数'!$C$19,'1.（整備計画）所要日数'!$D$39,"")</f>
      </c>
      <c r="Q27" s="95">
        <f>IF($A27='1.（整備計画）所要日数'!$C$19,'1.（整備計画）所要日数'!$D$40,"")</f>
      </c>
      <c r="R27" s="96">
        <f>IF($A27='1.（整備計画）所要日数'!$C$19,'2.（整備計画）所要時間'!$D$11,"")</f>
      </c>
      <c r="S27" s="94">
        <f>IF($A27='1.（整備計画）所要日数'!$C$19,'2.（整備計画）所要時間'!$D$14,"")</f>
      </c>
      <c r="T27" s="94">
        <f>IF($A27='1.（整備計画）所要日数'!$C$19,'2.（整備計画）所要時間'!$D$15,"")</f>
      </c>
      <c r="U27" s="94">
        <f>IF($A27='1.（整備計画）所要日数'!$C$19,'2.（整備計画）所要時間'!$D$16,"")</f>
      </c>
      <c r="V27" s="94">
        <f>IF($A27='1.（整備計画）所要日数'!$C$19,'2.（整備計画）所要時間'!$D$17,"")</f>
      </c>
      <c r="W27" s="97">
        <f>IF($A27='1.（整備計画）所要日数'!$C$19,'2.（整備計画）所要時間'!$D$18,"")</f>
      </c>
      <c r="X27" s="96">
        <f>IF($A27='1.（整備計画）所要日数'!$C$19,'2.（整備計画）所要時間'!$D$24,"")</f>
      </c>
      <c r="Y27" s="94">
        <f>IF($A27='1.（整備計画）所要日数'!$C$19,'2.（整備計画）所要時間'!$D$27,"")</f>
      </c>
      <c r="Z27" s="94">
        <f>IF($A27='1.（整備計画）所要日数'!$C$19,'2.（整備計画）所要時間'!$D$28,"")</f>
      </c>
      <c r="AA27" s="94">
        <f>IF($A27='1.（整備計画）所要日数'!$C$19,'2.（整備計画）所要時間'!$D$29,"")</f>
      </c>
      <c r="AB27" s="94">
        <f>IF($A27='1.（整備計画）所要日数'!$C$19,'2.（整備計画）所要時間'!$D$30,"")</f>
      </c>
      <c r="AC27" s="94">
        <f>IF($A27='1.（整備計画）所要日数'!$C$19,'2.（整備計画）所要時間'!$D$31,"")</f>
      </c>
      <c r="AD27" s="97">
        <f>IF($A27='1.（整備計画）所要日数'!$C$19,'2.（整備計画）所要時間'!$D$32,"")</f>
      </c>
      <c r="AE27" s="96">
        <f>IF($A27='1.（整備計画）所要日数'!$C$19,'2.（整備計画）所要時間'!$E$11,"")</f>
      </c>
      <c r="AF27" s="94">
        <f>IF($A27='1.（整備計画）所要日数'!$C$19,'2.（整備計画）所要時間'!$E$14,"")</f>
      </c>
      <c r="AG27" s="94">
        <f>IF($A27='1.（整備計画）所要日数'!$C$19,'2.（整備計画）所要時間'!$E$15,"")</f>
      </c>
      <c r="AH27" s="94">
        <f>IF($A27='1.（整備計画）所要日数'!$C$19,'2.（整備計画）所要時間'!$E$16,"")</f>
      </c>
      <c r="AI27" s="94">
        <f>IF($A27='1.（整備計画）所要日数'!$C$19,'2.（整備計画）所要時間'!$E$17,"")</f>
      </c>
      <c r="AJ27" s="97">
        <f>IF($A27='1.（整備計画）所要日数'!$C$19,'2.（整備計画）所要時間'!$E$18,"")</f>
      </c>
      <c r="AK27" s="96">
        <f>IF($A27='1.（整備計画）所要日数'!$C$19,'2.（整備計画）所要時間'!$E$24,"")</f>
      </c>
      <c r="AL27" s="94">
        <f>IF($A27='1.（整備計画）所要日数'!$C$19,'2.（整備計画）所要時間'!$E$27,"")</f>
      </c>
      <c r="AM27" s="94">
        <f>IF($A27='1.（整備計画）所要日数'!$C$19,'2.（整備計画）所要時間'!$E$28,"")</f>
      </c>
      <c r="AN27" s="94">
        <f>IF($A27='1.（整備計画）所要日数'!$C$19,'2.（整備計画）所要時間'!$E$29,"")</f>
      </c>
      <c r="AO27" s="94">
        <f>IF($A27='1.（整備計画）所要日数'!$C$19,'2.（整備計画）所要時間'!$E$30,"")</f>
      </c>
      <c r="AP27" s="94">
        <f>IF($A27='1.（整備計画）所要日数'!$C$19,'2.（整備計画）所要時間'!$E$31,"")</f>
      </c>
      <c r="AQ27" s="97">
        <f>IF($A27='1.（整備計画）所要日数'!$C$19,'2.（整備計画）所要時間'!$E$32,"")</f>
      </c>
      <c r="AR27" s="96">
        <f>IF($A27='1.（整備計画）所要日数'!$C$19,'2.（整備計画）所要時間'!$D$37,"")</f>
      </c>
      <c r="AS27" s="94">
        <f>IF($A27='1.（整備計画）所要日数'!$C$19,'2.（整備計画）所要時間'!$D$40,"")</f>
      </c>
      <c r="AT27" s="97">
        <f>IF($A27='1.（整備計画）所要日数'!$C$19,'2.（整備計画）所要時間'!$D$41,"")</f>
      </c>
      <c r="AU27" s="96">
        <f>IF($A27='1.（整備計画）所要日数'!$C$19,'2.（整備計画）所要時間'!$E$37,"")</f>
      </c>
      <c r="AV27" s="94">
        <f>IF($A27='1.（整備計画）所要日数'!$C$19,'2.（整備計画）所要時間'!$E$40,"")</f>
      </c>
      <c r="AW27" s="97">
        <f>IF($A27='1.（整備計画）所要日数'!$C$19,'2.（整備計画）所要時間'!$E$41,"")</f>
      </c>
      <c r="AX27" s="91">
        <f>IF($A27='3.（交付申請）所要日数'!$C$19,'3.（交付申請）所要日数'!$D$24,"")</f>
      </c>
      <c r="AY27" s="92">
        <f>IF($A27='3.（交付申請）所要日数'!$C$19,'3.（交付申請）所要日数'!$D$25,"")</f>
      </c>
      <c r="AZ27" s="92">
        <f>IF($A27='3.（交付申請）所要日数'!$C$19,'3.（交付申請）所要日数'!$D$26,"")</f>
      </c>
      <c r="BA27" s="92">
        <f>IF($A27='3.（交付申請）所要日数'!$C$19,'3.（交付申請）所要日数'!$D$27,"")</f>
      </c>
      <c r="BB27" s="92">
        <f>IF($A27='3.（交付申請）所要日数'!$C$19,'3.（交付申請）所要日数'!$D$28,"")</f>
      </c>
      <c r="BC27" s="93">
        <f>IF($A27='3.（交付申請）所要日数'!$C$19,'3.（交付申請）所要日数'!$D$29,"")</f>
      </c>
      <c r="BD27" s="94">
        <f>IF($A27='3.（交付申請）所要日数'!$C$19,'3.（交付申請）所要日数'!$D$30,"")</f>
      </c>
      <c r="BE27" s="93">
        <f>IF($A27='3.（交付申請）所要日数'!$C$19,'3.（交付申請）所要日数'!$D$31,"")</f>
      </c>
      <c r="BF27" s="92">
        <f>IF($A27='3.（交付申請）所要日数'!$C$19,'3.（交付申請）所要日数'!$D$36,"")</f>
      </c>
      <c r="BG27" s="92">
        <f>IF($A27='3.（交付申請）所要日数'!$C$19,'3.（交付申請）所要日数'!$D$37,"")</f>
      </c>
      <c r="BH27" s="93">
        <f>IF($A27='3.（交付申請）所要日数'!$C$19,'3.（交付申請）所要日数'!$D$38,"")</f>
      </c>
      <c r="BI27" s="94">
        <f>IF($A27='3.（交付申請）所要日数'!$C$19,'3.（交付申請）所要日数'!$D$39,"")</f>
      </c>
      <c r="BJ27" s="95">
        <f>IF($A27='3.（交付申請）所要日数'!$C$19,'3.（交付申請）所要日数'!$D$40,"")</f>
      </c>
      <c r="BK27" s="96">
        <f>IF($A27='1.（整備計画）所要日数'!$C$19,'4.（交付申請）所要時間'!$D$11,"")</f>
      </c>
      <c r="BL27" s="94">
        <f>IF($A27='1.（整備計画）所要日数'!$C$19,'4.（交付申請）所要時間'!$D$14,"")</f>
      </c>
      <c r="BM27" s="94">
        <f>IF($A27='1.（整備計画）所要日数'!$C$19,'4.（交付申請）所要時間'!$D$15,"")</f>
      </c>
      <c r="BN27" s="94">
        <f>IF($A27='1.（整備計画）所要日数'!$C$19,'4.（交付申請）所要時間'!$D$16,"")</f>
      </c>
      <c r="BO27" s="97">
        <f>IF($A27='1.（整備計画）所要日数'!$C$19,'4.（交付申請）所要時間'!$D$17,"")</f>
      </c>
      <c r="BP27" s="96">
        <f>IF($A27='1.（整備計画）所要日数'!$C$19,'4.（交付申請）所要時間'!$D$24,"")</f>
      </c>
      <c r="BQ27" s="94">
        <f>IF($A27='1.（整備計画）所要日数'!$C$19,'4.（交付申請）所要時間'!$D$27,"")</f>
      </c>
      <c r="BR27" s="94">
        <f>IF($A27='1.（整備計画）所要日数'!$C$19,'4.（交付申請）所要時間'!$D$28,"")</f>
      </c>
      <c r="BS27" s="97">
        <f>IF($A27='1.（整備計画）所要日数'!$C$19,'4.（交付申請）所要時間'!$D$29,"")</f>
      </c>
      <c r="BT27" s="96">
        <f>IF($A27='1.（整備計画）所要日数'!$C$19,'4.（交付申請）所要時間'!$E$11,"")</f>
      </c>
      <c r="BU27" s="94">
        <f>IF($A27='1.（整備計画）所要日数'!$C$19,'4.（交付申請）所要時間'!$E$14,"")</f>
      </c>
      <c r="BV27" s="94">
        <f>IF($A27='1.（整備計画）所要日数'!$C$19,'4.（交付申請）所要時間'!$E$15,"")</f>
      </c>
      <c r="BW27" s="94">
        <f>IF($A27='1.（整備計画）所要日数'!$C$19,'4.（交付申請）所要時間'!$E$16,"")</f>
      </c>
      <c r="BX27" s="97">
        <f>IF($A27='1.（整備計画）所要日数'!$C$19,'4.（交付申請）所要時間'!$E$17,"")</f>
      </c>
      <c r="BY27" s="96">
        <f>IF($A27='1.（整備計画）所要日数'!$C$19,'4.（交付申請）所要時間'!$E$24,"")</f>
      </c>
      <c r="BZ27" s="94">
        <f>IF($A27='1.（整備計画）所要日数'!$C$19,'4.（交付申請）所要時間'!$E$27,"")</f>
      </c>
      <c r="CA27" s="94">
        <f>IF($A27='1.（整備計画）所要日数'!$C$19,'4.（交付申請）所要時間'!$E$28,"")</f>
      </c>
      <c r="CB27" s="97">
        <f>IF($A27='1.（整備計画）所要日数'!$C$19,'4.（交付申請）所要時間'!$E$29,"")</f>
      </c>
      <c r="CC27" s="96">
        <f>IF($A27='1.（整備計画）所要日数'!$C$19,'4.（交付申請）所要時間'!$D$37,"")</f>
      </c>
      <c r="CD27" s="94">
        <f>IF($A27='1.（整備計画）所要日数'!$C$19,'4.（交付申請）所要時間'!$D$40,"")</f>
      </c>
      <c r="CE27" s="97">
        <f>IF($A27='1.（整備計画）所要日数'!$C$19,'4.（交付申請）所要時間'!$D$41,"")</f>
      </c>
      <c r="CF27" s="96">
        <f>IF($A27='1.（整備計画）所要日数'!$C$19,'4.（交付申請）所要時間'!$E$37,"")</f>
      </c>
      <c r="CG27" s="94">
        <f>IF($A27='1.（整備計画）所要日数'!$C$19,'4.（交付申請）所要時間'!$E$40,"")</f>
      </c>
      <c r="CH27" s="97">
        <f>IF($A27='1.（整備計画）所要日数'!$C$19,'4.（交付申請）所要時間'!$E$41,"")</f>
      </c>
    </row>
    <row r="28" spans="1:86" ht="12">
      <c r="A28" s="73" t="s">
        <v>38</v>
      </c>
      <c r="B28" s="74">
        <f>IF(A28='1.（整備計画）所要日数'!$C$19,'1.（整備計画）所要日数'!$C$7,"")</f>
      </c>
      <c r="C28" s="74">
        <f>IF(A28='1.（整備計画）所要日数'!$C$19,'1.（整備計画）所要日数'!$C$11,"")</f>
      </c>
      <c r="D28" s="91">
        <f>IF($A28='1.（整備計画）所要日数'!$C$19,'1.（整備計画）所要日数'!$D$24,"")</f>
      </c>
      <c r="E28" s="92">
        <f>IF($A28='1.（整備計画）所要日数'!$C$19,'1.（整備計画）所要日数'!$D$25,"")</f>
      </c>
      <c r="F28" s="92">
        <f>IF($A28='1.（整備計画）所要日数'!$C$19,'1.（整備計画）所要日数'!$D$26,"")</f>
      </c>
      <c r="G28" s="92">
        <f>IF($A28='1.（整備計画）所要日数'!$C$19,'1.（整備計画）所要日数'!$D$27,"")</f>
      </c>
      <c r="H28" s="92">
        <f>IF($A28='1.（整備計画）所要日数'!$C$19,'1.（整備計画）所要日数'!$D$28,"")</f>
      </c>
      <c r="I28" s="93">
        <f>IF($A28='1.（整備計画）所要日数'!$C$19,'1.（整備計画）所要日数'!$D$29,"")</f>
      </c>
      <c r="J28" s="94">
        <f>IF($A28='1.（整備計画）所要日数'!$C$19,'1.（整備計画）所要日数'!$D$30,"")</f>
      </c>
      <c r="K28" s="93">
        <f>IF($A28='1.（整備計画）所要日数'!$C$19,'1.（整備計画）所要日数'!$D$31,"")</f>
      </c>
      <c r="L28" s="92">
        <f>IF($A28='1.（整備計画）所要日数'!$C$19,'1.（整備計画）所要日数'!$D$35,"")</f>
      </c>
      <c r="M28" s="92">
        <f>IF($A28='1.（整備計画）所要日数'!$C$19,'1.（整備計画）所要日数'!$D$36,"")</f>
      </c>
      <c r="N28" s="92">
        <f>IF($A28='1.（整備計画）所要日数'!$C$19,'1.（整備計画）所要日数'!$D$37,"")</f>
      </c>
      <c r="O28" s="93">
        <f>IF($A28='1.（整備計画）所要日数'!$C$19,'1.（整備計画）所要日数'!$D$38,"")</f>
      </c>
      <c r="P28" s="94">
        <f>IF($A28='1.（整備計画）所要日数'!$C$19,'1.（整備計画）所要日数'!$D$39,"")</f>
      </c>
      <c r="Q28" s="95">
        <f>IF($A28='1.（整備計画）所要日数'!$C$19,'1.（整備計画）所要日数'!$D$40,"")</f>
      </c>
      <c r="R28" s="96">
        <f>IF($A28='1.（整備計画）所要日数'!$C$19,'2.（整備計画）所要時間'!$D$11,"")</f>
      </c>
      <c r="S28" s="94">
        <f>IF($A28='1.（整備計画）所要日数'!$C$19,'2.（整備計画）所要時間'!$D$14,"")</f>
      </c>
      <c r="T28" s="94">
        <f>IF($A28='1.（整備計画）所要日数'!$C$19,'2.（整備計画）所要時間'!$D$15,"")</f>
      </c>
      <c r="U28" s="94">
        <f>IF($A28='1.（整備計画）所要日数'!$C$19,'2.（整備計画）所要時間'!$D$16,"")</f>
      </c>
      <c r="V28" s="94">
        <f>IF($A28='1.（整備計画）所要日数'!$C$19,'2.（整備計画）所要時間'!$D$17,"")</f>
      </c>
      <c r="W28" s="97">
        <f>IF($A28='1.（整備計画）所要日数'!$C$19,'2.（整備計画）所要時間'!$D$18,"")</f>
      </c>
      <c r="X28" s="96">
        <f>IF($A28='1.（整備計画）所要日数'!$C$19,'2.（整備計画）所要時間'!$D$24,"")</f>
      </c>
      <c r="Y28" s="94">
        <f>IF($A28='1.（整備計画）所要日数'!$C$19,'2.（整備計画）所要時間'!$D$27,"")</f>
      </c>
      <c r="Z28" s="94">
        <f>IF($A28='1.（整備計画）所要日数'!$C$19,'2.（整備計画）所要時間'!$D$28,"")</f>
      </c>
      <c r="AA28" s="94">
        <f>IF($A28='1.（整備計画）所要日数'!$C$19,'2.（整備計画）所要時間'!$D$29,"")</f>
      </c>
      <c r="AB28" s="94">
        <f>IF($A28='1.（整備計画）所要日数'!$C$19,'2.（整備計画）所要時間'!$D$30,"")</f>
      </c>
      <c r="AC28" s="94">
        <f>IF($A28='1.（整備計画）所要日数'!$C$19,'2.（整備計画）所要時間'!$D$31,"")</f>
      </c>
      <c r="AD28" s="97">
        <f>IF($A28='1.（整備計画）所要日数'!$C$19,'2.（整備計画）所要時間'!$D$32,"")</f>
      </c>
      <c r="AE28" s="96">
        <f>IF($A28='1.（整備計画）所要日数'!$C$19,'2.（整備計画）所要時間'!$E$11,"")</f>
      </c>
      <c r="AF28" s="94">
        <f>IF($A28='1.（整備計画）所要日数'!$C$19,'2.（整備計画）所要時間'!$E$14,"")</f>
      </c>
      <c r="AG28" s="94">
        <f>IF($A28='1.（整備計画）所要日数'!$C$19,'2.（整備計画）所要時間'!$E$15,"")</f>
      </c>
      <c r="AH28" s="94">
        <f>IF($A28='1.（整備計画）所要日数'!$C$19,'2.（整備計画）所要時間'!$E$16,"")</f>
      </c>
      <c r="AI28" s="94">
        <f>IF($A28='1.（整備計画）所要日数'!$C$19,'2.（整備計画）所要時間'!$E$17,"")</f>
      </c>
      <c r="AJ28" s="97">
        <f>IF($A28='1.（整備計画）所要日数'!$C$19,'2.（整備計画）所要時間'!$E$18,"")</f>
      </c>
      <c r="AK28" s="96">
        <f>IF($A28='1.（整備計画）所要日数'!$C$19,'2.（整備計画）所要時間'!$E$24,"")</f>
      </c>
      <c r="AL28" s="94">
        <f>IF($A28='1.（整備計画）所要日数'!$C$19,'2.（整備計画）所要時間'!$E$27,"")</f>
      </c>
      <c r="AM28" s="94">
        <f>IF($A28='1.（整備計画）所要日数'!$C$19,'2.（整備計画）所要時間'!$E$28,"")</f>
      </c>
      <c r="AN28" s="94">
        <f>IF($A28='1.（整備計画）所要日数'!$C$19,'2.（整備計画）所要時間'!$E$29,"")</f>
      </c>
      <c r="AO28" s="94">
        <f>IF($A28='1.（整備計画）所要日数'!$C$19,'2.（整備計画）所要時間'!$E$30,"")</f>
      </c>
      <c r="AP28" s="94">
        <f>IF($A28='1.（整備計画）所要日数'!$C$19,'2.（整備計画）所要時間'!$E$31,"")</f>
      </c>
      <c r="AQ28" s="97">
        <f>IF($A28='1.（整備計画）所要日数'!$C$19,'2.（整備計画）所要時間'!$E$32,"")</f>
      </c>
      <c r="AR28" s="96">
        <f>IF($A28='1.（整備計画）所要日数'!$C$19,'2.（整備計画）所要時間'!$D$37,"")</f>
      </c>
      <c r="AS28" s="94">
        <f>IF($A28='1.（整備計画）所要日数'!$C$19,'2.（整備計画）所要時間'!$D$40,"")</f>
      </c>
      <c r="AT28" s="97">
        <f>IF($A28='1.（整備計画）所要日数'!$C$19,'2.（整備計画）所要時間'!$D$41,"")</f>
      </c>
      <c r="AU28" s="96">
        <f>IF($A28='1.（整備計画）所要日数'!$C$19,'2.（整備計画）所要時間'!$E$37,"")</f>
      </c>
      <c r="AV28" s="94">
        <f>IF($A28='1.（整備計画）所要日数'!$C$19,'2.（整備計画）所要時間'!$E$40,"")</f>
      </c>
      <c r="AW28" s="97">
        <f>IF($A28='1.（整備計画）所要日数'!$C$19,'2.（整備計画）所要時間'!$E$41,"")</f>
      </c>
      <c r="AX28" s="91">
        <f>IF($A28='3.（交付申請）所要日数'!$C$19,'3.（交付申請）所要日数'!$D$24,"")</f>
      </c>
      <c r="AY28" s="92">
        <f>IF($A28='3.（交付申請）所要日数'!$C$19,'3.（交付申請）所要日数'!$D$25,"")</f>
      </c>
      <c r="AZ28" s="92">
        <f>IF($A28='3.（交付申請）所要日数'!$C$19,'3.（交付申請）所要日数'!$D$26,"")</f>
      </c>
      <c r="BA28" s="92">
        <f>IF($A28='3.（交付申請）所要日数'!$C$19,'3.（交付申請）所要日数'!$D$27,"")</f>
      </c>
      <c r="BB28" s="92">
        <f>IF($A28='3.（交付申請）所要日数'!$C$19,'3.（交付申請）所要日数'!$D$28,"")</f>
      </c>
      <c r="BC28" s="93">
        <f>IF($A28='3.（交付申請）所要日数'!$C$19,'3.（交付申請）所要日数'!$D$29,"")</f>
      </c>
      <c r="BD28" s="94">
        <f>IF($A28='3.（交付申請）所要日数'!$C$19,'3.（交付申請）所要日数'!$D$30,"")</f>
      </c>
      <c r="BE28" s="93">
        <f>IF($A28='3.（交付申請）所要日数'!$C$19,'3.（交付申請）所要日数'!$D$31,"")</f>
      </c>
      <c r="BF28" s="92">
        <f>IF($A28='3.（交付申請）所要日数'!$C$19,'3.（交付申請）所要日数'!$D$36,"")</f>
      </c>
      <c r="BG28" s="92">
        <f>IF($A28='3.（交付申請）所要日数'!$C$19,'3.（交付申請）所要日数'!$D$37,"")</f>
      </c>
      <c r="BH28" s="93">
        <f>IF($A28='3.（交付申請）所要日数'!$C$19,'3.（交付申請）所要日数'!$D$38,"")</f>
      </c>
      <c r="BI28" s="94">
        <f>IF($A28='3.（交付申請）所要日数'!$C$19,'3.（交付申請）所要日数'!$D$39,"")</f>
      </c>
      <c r="BJ28" s="95">
        <f>IF($A28='3.（交付申請）所要日数'!$C$19,'3.（交付申請）所要日数'!$D$40,"")</f>
      </c>
      <c r="BK28" s="96">
        <f>IF($A28='1.（整備計画）所要日数'!$C$19,'4.（交付申請）所要時間'!$D$11,"")</f>
      </c>
      <c r="BL28" s="94">
        <f>IF($A28='1.（整備計画）所要日数'!$C$19,'4.（交付申請）所要時間'!$D$14,"")</f>
      </c>
      <c r="BM28" s="94">
        <f>IF($A28='1.（整備計画）所要日数'!$C$19,'4.（交付申請）所要時間'!$D$15,"")</f>
      </c>
      <c r="BN28" s="94">
        <f>IF($A28='1.（整備計画）所要日数'!$C$19,'4.（交付申請）所要時間'!$D$16,"")</f>
      </c>
      <c r="BO28" s="97">
        <f>IF($A28='1.（整備計画）所要日数'!$C$19,'4.（交付申請）所要時間'!$D$17,"")</f>
      </c>
      <c r="BP28" s="96">
        <f>IF($A28='1.（整備計画）所要日数'!$C$19,'4.（交付申請）所要時間'!$D$24,"")</f>
      </c>
      <c r="BQ28" s="94">
        <f>IF($A28='1.（整備計画）所要日数'!$C$19,'4.（交付申請）所要時間'!$D$27,"")</f>
      </c>
      <c r="BR28" s="94">
        <f>IF($A28='1.（整備計画）所要日数'!$C$19,'4.（交付申請）所要時間'!$D$28,"")</f>
      </c>
      <c r="BS28" s="97">
        <f>IF($A28='1.（整備計画）所要日数'!$C$19,'4.（交付申請）所要時間'!$D$29,"")</f>
      </c>
      <c r="BT28" s="96">
        <f>IF($A28='1.（整備計画）所要日数'!$C$19,'4.（交付申請）所要時間'!$E$11,"")</f>
      </c>
      <c r="BU28" s="94">
        <f>IF($A28='1.（整備計画）所要日数'!$C$19,'4.（交付申請）所要時間'!$E$14,"")</f>
      </c>
      <c r="BV28" s="94">
        <f>IF($A28='1.（整備計画）所要日数'!$C$19,'4.（交付申請）所要時間'!$E$15,"")</f>
      </c>
      <c r="BW28" s="94">
        <f>IF($A28='1.（整備計画）所要日数'!$C$19,'4.（交付申請）所要時間'!$E$16,"")</f>
      </c>
      <c r="BX28" s="97">
        <f>IF($A28='1.（整備計画）所要日数'!$C$19,'4.（交付申請）所要時間'!$E$17,"")</f>
      </c>
      <c r="BY28" s="96">
        <f>IF($A28='1.（整備計画）所要日数'!$C$19,'4.（交付申請）所要時間'!$E$24,"")</f>
      </c>
      <c r="BZ28" s="94">
        <f>IF($A28='1.（整備計画）所要日数'!$C$19,'4.（交付申請）所要時間'!$E$27,"")</f>
      </c>
      <c r="CA28" s="94">
        <f>IF($A28='1.（整備計画）所要日数'!$C$19,'4.（交付申請）所要時間'!$E$28,"")</f>
      </c>
      <c r="CB28" s="97">
        <f>IF($A28='1.（整備計画）所要日数'!$C$19,'4.（交付申請）所要時間'!$E$29,"")</f>
      </c>
      <c r="CC28" s="96">
        <f>IF($A28='1.（整備計画）所要日数'!$C$19,'4.（交付申請）所要時間'!$D$37,"")</f>
      </c>
      <c r="CD28" s="94">
        <f>IF($A28='1.（整備計画）所要日数'!$C$19,'4.（交付申請）所要時間'!$D$40,"")</f>
      </c>
      <c r="CE28" s="97">
        <f>IF($A28='1.（整備計画）所要日数'!$C$19,'4.（交付申請）所要時間'!$D$41,"")</f>
      </c>
      <c r="CF28" s="96">
        <f>IF($A28='1.（整備計画）所要日数'!$C$19,'4.（交付申請）所要時間'!$E$37,"")</f>
      </c>
      <c r="CG28" s="94">
        <f>IF($A28='1.（整備計画）所要日数'!$C$19,'4.（交付申請）所要時間'!$E$40,"")</f>
      </c>
      <c r="CH28" s="97">
        <f>IF($A28='1.（整備計画）所要日数'!$C$19,'4.（交付申請）所要時間'!$E$41,"")</f>
      </c>
    </row>
    <row r="29" spans="1:86" ht="12">
      <c r="A29" s="73" t="s">
        <v>39</v>
      </c>
      <c r="B29" s="74">
        <f>IF(A29='1.（整備計画）所要日数'!$C$19,'1.（整備計画）所要日数'!$C$7,"")</f>
      </c>
      <c r="C29" s="74">
        <f>IF(A29='1.（整備計画）所要日数'!$C$19,'1.（整備計画）所要日数'!$C$11,"")</f>
      </c>
      <c r="D29" s="91">
        <f>IF($A29='1.（整備計画）所要日数'!$C$19,'1.（整備計画）所要日数'!$D$24,"")</f>
      </c>
      <c r="E29" s="92">
        <f>IF($A29='1.（整備計画）所要日数'!$C$19,'1.（整備計画）所要日数'!$D$25,"")</f>
      </c>
      <c r="F29" s="92">
        <f>IF($A29='1.（整備計画）所要日数'!$C$19,'1.（整備計画）所要日数'!$D$26,"")</f>
      </c>
      <c r="G29" s="92">
        <f>IF($A29='1.（整備計画）所要日数'!$C$19,'1.（整備計画）所要日数'!$D$27,"")</f>
      </c>
      <c r="H29" s="92">
        <f>IF($A29='1.（整備計画）所要日数'!$C$19,'1.（整備計画）所要日数'!$D$28,"")</f>
      </c>
      <c r="I29" s="93">
        <f>IF($A29='1.（整備計画）所要日数'!$C$19,'1.（整備計画）所要日数'!$D$29,"")</f>
      </c>
      <c r="J29" s="94">
        <f>IF($A29='1.（整備計画）所要日数'!$C$19,'1.（整備計画）所要日数'!$D$30,"")</f>
      </c>
      <c r="K29" s="93">
        <f>IF($A29='1.（整備計画）所要日数'!$C$19,'1.（整備計画）所要日数'!$D$31,"")</f>
      </c>
      <c r="L29" s="92">
        <f>IF($A29='1.（整備計画）所要日数'!$C$19,'1.（整備計画）所要日数'!$D$35,"")</f>
      </c>
      <c r="M29" s="92">
        <f>IF($A29='1.（整備計画）所要日数'!$C$19,'1.（整備計画）所要日数'!$D$36,"")</f>
      </c>
      <c r="N29" s="92">
        <f>IF($A29='1.（整備計画）所要日数'!$C$19,'1.（整備計画）所要日数'!$D$37,"")</f>
      </c>
      <c r="O29" s="93">
        <f>IF($A29='1.（整備計画）所要日数'!$C$19,'1.（整備計画）所要日数'!$D$38,"")</f>
      </c>
      <c r="P29" s="94">
        <f>IF($A29='1.（整備計画）所要日数'!$C$19,'1.（整備計画）所要日数'!$D$39,"")</f>
      </c>
      <c r="Q29" s="95">
        <f>IF($A29='1.（整備計画）所要日数'!$C$19,'1.（整備計画）所要日数'!$D$40,"")</f>
      </c>
      <c r="R29" s="96">
        <f>IF($A29='1.（整備計画）所要日数'!$C$19,'2.（整備計画）所要時間'!$D$11,"")</f>
      </c>
      <c r="S29" s="94">
        <f>IF($A29='1.（整備計画）所要日数'!$C$19,'2.（整備計画）所要時間'!$D$14,"")</f>
      </c>
      <c r="T29" s="94">
        <f>IF($A29='1.（整備計画）所要日数'!$C$19,'2.（整備計画）所要時間'!$D$15,"")</f>
      </c>
      <c r="U29" s="94">
        <f>IF($A29='1.（整備計画）所要日数'!$C$19,'2.（整備計画）所要時間'!$D$16,"")</f>
      </c>
      <c r="V29" s="94">
        <f>IF($A29='1.（整備計画）所要日数'!$C$19,'2.（整備計画）所要時間'!$D$17,"")</f>
      </c>
      <c r="W29" s="97">
        <f>IF($A29='1.（整備計画）所要日数'!$C$19,'2.（整備計画）所要時間'!$D$18,"")</f>
      </c>
      <c r="X29" s="96">
        <f>IF($A29='1.（整備計画）所要日数'!$C$19,'2.（整備計画）所要時間'!$D$24,"")</f>
      </c>
      <c r="Y29" s="94">
        <f>IF($A29='1.（整備計画）所要日数'!$C$19,'2.（整備計画）所要時間'!$D$27,"")</f>
      </c>
      <c r="Z29" s="94">
        <f>IF($A29='1.（整備計画）所要日数'!$C$19,'2.（整備計画）所要時間'!$D$28,"")</f>
      </c>
      <c r="AA29" s="94">
        <f>IF($A29='1.（整備計画）所要日数'!$C$19,'2.（整備計画）所要時間'!$D$29,"")</f>
      </c>
      <c r="AB29" s="94">
        <f>IF($A29='1.（整備計画）所要日数'!$C$19,'2.（整備計画）所要時間'!$D$30,"")</f>
      </c>
      <c r="AC29" s="94">
        <f>IF($A29='1.（整備計画）所要日数'!$C$19,'2.（整備計画）所要時間'!$D$31,"")</f>
      </c>
      <c r="AD29" s="97">
        <f>IF($A29='1.（整備計画）所要日数'!$C$19,'2.（整備計画）所要時間'!$D$32,"")</f>
      </c>
      <c r="AE29" s="96">
        <f>IF($A29='1.（整備計画）所要日数'!$C$19,'2.（整備計画）所要時間'!$E$11,"")</f>
      </c>
      <c r="AF29" s="94">
        <f>IF($A29='1.（整備計画）所要日数'!$C$19,'2.（整備計画）所要時間'!$E$14,"")</f>
      </c>
      <c r="AG29" s="94">
        <f>IF($A29='1.（整備計画）所要日数'!$C$19,'2.（整備計画）所要時間'!$E$15,"")</f>
      </c>
      <c r="AH29" s="94">
        <f>IF($A29='1.（整備計画）所要日数'!$C$19,'2.（整備計画）所要時間'!$E$16,"")</f>
      </c>
      <c r="AI29" s="94">
        <f>IF($A29='1.（整備計画）所要日数'!$C$19,'2.（整備計画）所要時間'!$E$17,"")</f>
      </c>
      <c r="AJ29" s="97">
        <f>IF($A29='1.（整備計画）所要日数'!$C$19,'2.（整備計画）所要時間'!$E$18,"")</f>
      </c>
      <c r="AK29" s="96">
        <f>IF($A29='1.（整備計画）所要日数'!$C$19,'2.（整備計画）所要時間'!$E$24,"")</f>
      </c>
      <c r="AL29" s="94">
        <f>IF($A29='1.（整備計画）所要日数'!$C$19,'2.（整備計画）所要時間'!$E$27,"")</f>
      </c>
      <c r="AM29" s="94">
        <f>IF($A29='1.（整備計画）所要日数'!$C$19,'2.（整備計画）所要時間'!$E$28,"")</f>
      </c>
      <c r="AN29" s="94">
        <f>IF($A29='1.（整備計画）所要日数'!$C$19,'2.（整備計画）所要時間'!$E$29,"")</f>
      </c>
      <c r="AO29" s="94">
        <f>IF($A29='1.（整備計画）所要日数'!$C$19,'2.（整備計画）所要時間'!$E$30,"")</f>
      </c>
      <c r="AP29" s="94">
        <f>IF($A29='1.（整備計画）所要日数'!$C$19,'2.（整備計画）所要時間'!$E$31,"")</f>
      </c>
      <c r="AQ29" s="97">
        <f>IF($A29='1.（整備計画）所要日数'!$C$19,'2.（整備計画）所要時間'!$E$32,"")</f>
      </c>
      <c r="AR29" s="96">
        <f>IF($A29='1.（整備計画）所要日数'!$C$19,'2.（整備計画）所要時間'!$D$37,"")</f>
      </c>
      <c r="AS29" s="94">
        <f>IF($A29='1.（整備計画）所要日数'!$C$19,'2.（整備計画）所要時間'!$D$40,"")</f>
      </c>
      <c r="AT29" s="97">
        <f>IF($A29='1.（整備計画）所要日数'!$C$19,'2.（整備計画）所要時間'!$D$41,"")</f>
      </c>
      <c r="AU29" s="96">
        <f>IF($A29='1.（整備計画）所要日数'!$C$19,'2.（整備計画）所要時間'!$E$37,"")</f>
      </c>
      <c r="AV29" s="94">
        <f>IF($A29='1.（整備計画）所要日数'!$C$19,'2.（整備計画）所要時間'!$E$40,"")</f>
      </c>
      <c r="AW29" s="97">
        <f>IF($A29='1.（整備計画）所要日数'!$C$19,'2.（整備計画）所要時間'!$E$41,"")</f>
      </c>
      <c r="AX29" s="91">
        <f>IF($A29='3.（交付申請）所要日数'!$C$19,'3.（交付申請）所要日数'!$D$24,"")</f>
      </c>
      <c r="AY29" s="92">
        <f>IF($A29='3.（交付申請）所要日数'!$C$19,'3.（交付申請）所要日数'!$D$25,"")</f>
      </c>
      <c r="AZ29" s="92">
        <f>IF($A29='3.（交付申請）所要日数'!$C$19,'3.（交付申請）所要日数'!$D$26,"")</f>
      </c>
      <c r="BA29" s="92">
        <f>IF($A29='3.（交付申請）所要日数'!$C$19,'3.（交付申請）所要日数'!$D$27,"")</f>
      </c>
      <c r="BB29" s="92">
        <f>IF($A29='3.（交付申請）所要日数'!$C$19,'3.（交付申請）所要日数'!$D$28,"")</f>
      </c>
      <c r="BC29" s="93">
        <f>IF($A29='3.（交付申請）所要日数'!$C$19,'3.（交付申請）所要日数'!$D$29,"")</f>
      </c>
      <c r="BD29" s="94">
        <f>IF($A29='3.（交付申請）所要日数'!$C$19,'3.（交付申請）所要日数'!$D$30,"")</f>
      </c>
      <c r="BE29" s="93">
        <f>IF($A29='3.（交付申請）所要日数'!$C$19,'3.（交付申請）所要日数'!$D$31,"")</f>
      </c>
      <c r="BF29" s="92">
        <f>IF($A29='3.（交付申請）所要日数'!$C$19,'3.（交付申請）所要日数'!$D$36,"")</f>
      </c>
      <c r="BG29" s="92">
        <f>IF($A29='3.（交付申請）所要日数'!$C$19,'3.（交付申請）所要日数'!$D$37,"")</f>
      </c>
      <c r="BH29" s="93">
        <f>IF($A29='3.（交付申請）所要日数'!$C$19,'3.（交付申請）所要日数'!$D$38,"")</f>
      </c>
      <c r="BI29" s="94">
        <f>IF($A29='3.（交付申請）所要日数'!$C$19,'3.（交付申請）所要日数'!$D$39,"")</f>
      </c>
      <c r="BJ29" s="95">
        <f>IF($A29='3.（交付申請）所要日数'!$C$19,'3.（交付申請）所要日数'!$D$40,"")</f>
      </c>
      <c r="BK29" s="96">
        <f>IF($A29='1.（整備計画）所要日数'!$C$19,'4.（交付申請）所要時間'!$D$11,"")</f>
      </c>
      <c r="BL29" s="94">
        <f>IF($A29='1.（整備計画）所要日数'!$C$19,'4.（交付申請）所要時間'!$D$14,"")</f>
      </c>
      <c r="BM29" s="94">
        <f>IF($A29='1.（整備計画）所要日数'!$C$19,'4.（交付申請）所要時間'!$D$15,"")</f>
      </c>
      <c r="BN29" s="94">
        <f>IF($A29='1.（整備計画）所要日数'!$C$19,'4.（交付申請）所要時間'!$D$16,"")</f>
      </c>
      <c r="BO29" s="97">
        <f>IF($A29='1.（整備計画）所要日数'!$C$19,'4.（交付申請）所要時間'!$D$17,"")</f>
      </c>
      <c r="BP29" s="96">
        <f>IF($A29='1.（整備計画）所要日数'!$C$19,'4.（交付申請）所要時間'!$D$24,"")</f>
      </c>
      <c r="BQ29" s="94">
        <f>IF($A29='1.（整備計画）所要日数'!$C$19,'4.（交付申請）所要時間'!$D$27,"")</f>
      </c>
      <c r="BR29" s="94">
        <f>IF($A29='1.（整備計画）所要日数'!$C$19,'4.（交付申請）所要時間'!$D$28,"")</f>
      </c>
      <c r="BS29" s="97">
        <f>IF($A29='1.（整備計画）所要日数'!$C$19,'4.（交付申請）所要時間'!$D$29,"")</f>
      </c>
      <c r="BT29" s="96">
        <f>IF($A29='1.（整備計画）所要日数'!$C$19,'4.（交付申請）所要時間'!$E$11,"")</f>
      </c>
      <c r="BU29" s="94">
        <f>IF($A29='1.（整備計画）所要日数'!$C$19,'4.（交付申請）所要時間'!$E$14,"")</f>
      </c>
      <c r="BV29" s="94">
        <f>IF($A29='1.（整備計画）所要日数'!$C$19,'4.（交付申請）所要時間'!$E$15,"")</f>
      </c>
      <c r="BW29" s="94">
        <f>IF($A29='1.（整備計画）所要日数'!$C$19,'4.（交付申請）所要時間'!$E$16,"")</f>
      </c>
      <c r="BX29" s="97">
        <f>IF($A29='1.（整備計画）所要日数'!$C$19,'4.（交付申請）所要時間'!$E$17,"")</f>
      </c>
      <c r="BY29" s="96">
        <f>IF($A29='1.（整備計画）所要日数'!$C$19,'4.（交付申請）所要時間'!$E$24,"")</f>
      </c>
      <c r="BZ29" s="94">
        <f>IF($A29='1.（整備計画）所要日数'!$C$19,'4.（交付申請）所要時間'!$E$27,"")</f>
      </c>
      <c r="CA29" s="94">
        <f>IF($A29='1.（整備計画）所要日数'!$C$19,'4.（交付申請）所要時間'!$E$28,"")</f>
      </c>
      <c r="CB29" s="97">
        <f>IF($A29='1.（整備計画）所要日数'!$C$19,'4.（交付申請）所要時間'!$E$29,"")</f>
      </c>
      <c r="CC29" s="96">
        <f>IF($A29='1.（整備計画）所要日数'!$C$19,'4.（交付申請）所要時間'!$D$37,"")</f>
      </c>
      <c r="CD29" s="94">
        <f>IF($A29='1.（整備計画）所要日数'!$C$19,'4.（交付申請）所要時間'!$D$40,"")</f>
      </c>
      <c r="CE29" s="97">
        <f>IF($A29='1.（整備計画）所要日数'!$C$19,'4.（交付申請）所要時間'!$D$41,"")</f>
      </c>
      <c r="CF29" s="96">
        <f>IF($A29='1.（整備計画）所要日数'!$C$19,'4.（交付申請）所要時間'!$E$37,"")</f>
      </c>
      <c r="CG29" s="94">
        <f>IF($A29='1.（整備計画）所要日数'!$C$19,'4.（交付申請）所要時間'!$E$40,"")</f>
      </c>
      <c r="CH29" s="97">
        <f>IF($A29='1.（整備計画）所要日数'!$C$19,'4.（交付申請）所要時間'!$E$41,"")</f>
      </c>
    </row>
    <row r="30" spans="1:86" ht="12">
      <c r="A30" s="75" t="s">
        <v>40</v>
      </c>
      <c r="B30" s="76">
        <f>IF(A30='1.（整備計画）所要日数'!$C$19,'1.（整備計画）所要日数'!$C$7,"")</f>
      </c>
      <c r="C30" s="76">
        <f>IF(A30='1.（整備計画）所要日数'!$C$19,'1.（整備計画）所要日数'!$C$11,"")</f>
      </c>
      <c r="D30" s="98">
        <f>IF($A30='1.（整備計画）所要日数'!$C$19,'1.（整備計画）所要日数'!$D$24,"")</f>
      </c>
      <c r="E30" s="99">
        <f>IF($A30='1.（整備計画）所要日数'!$C$19,'1.（整備計画）所要日数'!$D$25,"")</f>
      </c>
      <c r="F30" s="99">
        <f>IF($A30='1.（整備計画）所要日数'!$C$19,'1.（整備計画）所要日数'!$D$26,"")</f>
      </c>
      <c r="G30" s="99">
        <f>IF($A30='1.（整備計画）所要日数'!$C$19,'1.（整備計画）所要日数'!$D$27,"")</f>
      </c>
      <c r="H30" s="99">
        <f>IF($A30='1.（整備計画）所要日数'!$C$19,'1.（整備計画）所要日数'!$D$28,"")</f>
      </c>
      <c r="I30" s="100">
        <f>IF($A30='1.（整備計画）所要日数'!$C$19,'1.（整備計画）所要日数'!$D$29,"")</f>
      </c>
      <c r="J30" s="101">
        <f>IF($A30='1.（整備計画）所要日数'!$C$19,'1.（整備計画）所要日数'!$D$30,"")</f>
      </c>
      <c r="K30" s="100">
        <f>IF($A30='1.（整備計画）所要日数'!$C$19,'1.（整備計画）所要日数'!$D$31,"")</f>
      </c>
      <c r="L30" s="99">
        <f>IF($A30='1.（整備計画）所要日数'!$C$19,'1.（整備計画）所要日数'!$D$35,"")</f>
      </c>
      <c r="M30" s="99">
        <f>IF($A30='1.（整備計画）所要日数'!$C$19,'1.（整備計画）所要日数'!$D$36,"")</f>
      </c>
      <c r="N30" s="99">
        <f>IF($A30='1.（整備計画）所要日数'!$C$19,'1.（整備計画）所要日数'!$D$37,"")</f>
      </c>
      <c r="O30" s="100">
        <f>IF($A30='1.（整備計画）所要日数'!$C$19,'1.（整備計画）所要日数'!$D$38,"")</f>
      </c>
      <c r="P30" s="101">
        <f>IF($A30='1.（整備計画）所要日数'!$C$19,'1.（整備計画）所要日数'!$D$39,"")</f>
      </c>
      <c r="Q30" s="102">
        <f>IF($A30='1.（整備計画）所要日数'!$C$19,'1.（整備計画）所要日数'!$D$40,"")</f>
      </c>
      <c r="R30" s="103">
        <f>IF($A30='1.（整備計画）所要日数'!$C$19,'2.（整備計画）所要時間'!$D$11,"")</f>
      </c>
      <c r="S30" s="101">
        <f>IF($A30='1.（整備計画）所要日数'!$C$19,'2.（整備計画）所要時間'!$D$14,"")</f>
      </c>
      <c r="T30" s="101">
        <f>IF($A30='1.（整備計画）所要日数'!$C$19,'2.（整備計画）所要時間'!$D$15,"")</f>
      </c>
      <c r="U30" s="101">
        <f>IF($A30='1.（整備計画）所要日数'!$C$19,'2.（整備計画）所要時間'!$D$16,"")</f>
      </c>
      <c r="V30" s="101">
        <f>IF($A30='1.（整備計画）所要日数'!$C$19,'2.（整備計画）所要時間'!$D$17,"")</f>
      </c>
      <c r="W30" s="104">
        <f>IF($A30='1.（整備計画）所要日数'!$C$19,'2.（整備計画）所要時間'!$D$18,"")</f>
      </c>
      <c r="X30" s="103">
        <f>IF($A30='1.（整備計画）所要日数'!$C$19,'2.（整備計画）所要時間'!$D$24,"")</f>
      </c>
      <c r="Y30" s="101">
        <f>IF($A30='1.（整備計画）所要日数'!$C$19,'2.（整備計画）所要時間'!$D$27,"")</f>
      </c>
      <c r="Z30" s="101">
        <f>IF($A30='1.（整備計画）所要日数'!$C$19,'2.（整備計画）所要時間'!$D$28,"")</f>
      </c>
      <c r="AA30" s="101">
        <f>IF($A30='1.（整備計画）所要日数'!$C$19,'2.（整備計画）所要時間'!$D$29,"")</f>
      </c>
      <c r="AB30" s="101">
        <f>IF($A30='1.（整備計画）所要日数'!$C$19,'2.（整備計画）所要時間'!$D$30,"")</f>
      </c>
      <c r="AC30" s="101">
        <f>IF($A30='1.（整備計画）所要日数'!$C$19,'2.（整備計画）所要時間'!$D$31,"")</f>
      </c>
      <c r="AD30" s="104">
        <f>IF($A30='1.（整備計画）所要日数'!$C$19,'2.（整備計画）所要時間'!$D$32,"")</f>
      </c>
      <c r="AE30" s="103">
        <f>IF($A30='1.（整備計画）所要日数'!$C$19,'2.（整備計画）所要時間'!$E$11,"")</f>
      </c>
      <c r="AF30" s="101">
        <f>IF($A30='1.（整備計画）所要日数'!$C$19,'2.（整備計画）所要時間'!$E$14,"")</f>
      </c>
      <c r="AG30" s="101">
        <f>IF($A30='1.（整備計画）所要日数'!$C$19,'2.（整備計画）所要時間'!$E$15,"")</f>
      </c>
      <c r="AH30" s="101">
        <f>IF($A30='1.（整備計画）所要日数'!$C$19,'2.（整備計画）所要時間'!$E$16,"")</f>
      </c>
      <c r="AI30" s="101">
        <f>IF($A30='1.（整備計画）所要日数'!$C$19,'2.（整備計画）所要時間'!$E$17,"")</f>
      </c>
      <c r="AJ30" s="104">
        <f>IF($A30='1.（整備計画）所要日数'!$C$19,'2.（整備計画）所要時間'!$E$18,"")</f>
      </c>
      <c r="AK30" s="103">
        <f>IF($A30='1.（整備計画）所要日数'!$C$19,'2.（整備計画）所要時間'!$E$24,"")</f>
      </c>
      <c r="AL30" s="101">
        <f>IF($A30='1.（整備計画）所要日数'!$C$19,'2.（整備計画）所要時間'!$E$27,"")</f>
      </c>
      <c r="AM30" s="101">
        <f>IF($A30='1.（整備計画）所要日数'!$C$19,'2.（整備計画）所要時間'!$E$28,"")</f>
      </c>
      <c r="AN30" s="101">
        <f>IF($A30='1.（整備計画）所要日数'!$C$19,'2.（整備計画）所要時間'!$E$29,"")</f>
      </c>
      <c r="AO30" s="101">
        <f>IF($A30='1.（整備計画）所要日数'!$C$19,'2.（整備計画）所要時間'!$E$30,"")</f>
      </c>
      <c r="AP30" s="101">
        <f>IF($A30='1.（整備計画）所要日数'!$C$19,'2.（整備計画）所要時間'!$E$31,"")</f>
      </c>
      <c r="AQ30" s="104">
        <f>IF($A30='1.（整備計画）所要日数'!$C$19,'2.（整備計画）所要時間'!$E$32,"")</f>
      </c>
      <c r="AR30" s="103">
        <f>IF($A30='1.（整備計画）所要日数'!$C$19,'2.（整備計画）所要時間'!$D$37,"")</f>
      </c>
      <c r="AS30" s="101">
        <f>IF($A30='1.（整備計画）所要日数'!$C$19,'2.（整備計画）所要時間'!$D$40,"")</f>
      </c>
      <c r="AT30" s="104">
        <f>IF($A30='1.（整備計画）所要日数'!$C$19,'2.（整備計画）所要時間'!$D$41,"")</f>
      </c>
      <c r="AU30" s="103">
        <f>IF($A30='1.（整備計画）所要日数'!$C$19,'2.（整備計画）所要時間'!$E$37,"")</f>
      </c>
      <c r="AV30" s="101">
        <f>IF($A30='1.（整備計画）所要日数'!$C$19,'2.（整備計画）所要時間'!$E$40,"")</f>
      </c>
      <c r="AW30" s="104">
        <f>IF($A30='1.（整備計画）所要日数'!$C$19,'2.（整備計画）所要時間'!$E$41,"")</f>
      </c>
      <c r="AX30" s="98">
        <f>IF($A30='3.（交付申請）所要日数'!$C$19,'3.（交付申請）所要日数'!$D$24,"")</f>
      </c>
      <c r="AY30" s="99">
        <f>IF($A30='3.（交付申請）所要日数'!$C$19,'3.（交付申請）所要日数'!$D$25,"")</f>
      </c>
      <c r="AZ30" s="99">
        <f>IF($A30='3.（交付申請）所要日数'!$C$19,'3.（交付申請）所要日数'!$D$26,"")</f>
      </c>
      <c r="BA30" s="99">
        <f>IF($A30='3.（交付申請）所要日数'!$C$19,'3.（交付申請）所要日数'!$D$27,"")</f>
      </c>
      <c r="BB30" s="99">
        <f>IF($A30='3.（交付申請）所要日数'!$C$19,'3.（交付申請）所要日数'!$D$28,"")</f>
      </c>
      <c r="BC30" s="100">
        <f>IF($A30='3.（交付申請）所要日数'!$C$19,'3.（交付申請）所要日数'!$D$29,"")</f>
      </c>
      <c r="BD30" s="101">
        <f>IF($A30='3.（交付申請）所要日数'!$C$19,'3.（交付申請）所要日数'!$D$30,"")</f>
      </c>
      <c r="BE30" s="100">
        <f>IF($A30='3.（交付申請）所要日数'!$C$19,'3.（交付申請）所要日数'!$D$31,"")</f>
      </c>
      <c r="BF30" s="99">
        <f>IF($A30='3.（交付申請）所要日数'!$C$19,'3.（交付申請）所要日数'!$D$36,"")</f>
      </c>
      <c r="BG30" s="99">
        <f>IF($A30='3.（交付申請）所要日数'!$C$19,'3.（交付申請）所要日数'!$D$37,"")</f>
      </c>
      <c r="BH30" s="100">
        <f>IF($A30='3.（交付申請）所要日数'!$C$19,'3.（交付申請）所要日数'!$D$38,"")</f>
      </c>
      <c r="BI30" s="101">
        <f>IF($A30='3.（交付申請）所要日数'!$C$19,'3.（交付申請）所要日数'!$D$39,"")</f>
      </c>
      <c r="BJ30" s="102">
        <f>IF($A30='3.（交付申請）所要日数'!$C$19,'3.（交付申請）所要日数'!$D$40,"")</f>
      </c>
      <c r="BK30" s="103">
        <f>IF($A30='1.（整備計画）所要日数'!$C$19,'4.（交付申請）所要時間'!$D$11,"")</f>
      </c>
      <c r="BL30" s="101">
        <f>IF($A30='1.（整備計画）所要日数'!$C$19,'4.（交付申請）所要時間'!$D$14,"")</f>
      </c>
      <c r="BM30" s="101">
        <f>IF($A30='1.（整備計画）所要日数'!$C$19,'4.（交付申請）所要時間'!$D$15,"")</f>
      </c>
      <c r="BN30" s="101">
        <f>IF($A30='1.（整備計画）所要日数'!$C$19,'4.（交付申請）所要時間'!$D$16,"")</f>
      </c>
      <c r="BO30" s="104">
        <f>IF($A30='1.（整備計画）所要日数'!$C$19,'4.（交付申請）所要時間'!$D$17,"")</f>
      </c>
      <c r="BP30" s="103">
        <f>IF($A30='1.（整備計画）所要日数'!$C$19,'4.（交付申請）所要時間'!$D$24,"")</f>
      </c>
      <c r="BQ30" s="101">
        <f>IF($A30='1.（整備計画）所要日数'!$C$19,'4.（交付申請）所要時間'!$D$27,"")</f>
      </c>
      <c r="BR30" s="101">
        <f>IF($A30='1.（整備計画）所要日数'!$C$19,'4.（交付申請）所要時間'!$D$28,"")</f>
      </c>
      <c r="BS30" s="104">
        <f>IF($A30='1.（整備計画）所要日数'!$C$19,'4.（交付申請）所要時間'!$D$29,"")</f>
      </c>
      <c r="BT30" s="103">
        <f>IF($A30='1.（整備計画）所要日数'!$C$19,'4.（交付申請）所要時間'!$E$11,"")</f>
      </c>
      <c r="BU30" s="101">
        <f>IF($A30='1.（整備計画）所要日数'!$C$19,'4.（交付申請）所要時間'!$E$14,"")</f>
      </c>
      <c r="BV30" s="101">
        <f>IF($A30='1.（整備計画）所要日数'!$C$19,'4.（交付申請）所要時間'!$E$15,"")</f>
      </c>
      <c r="BW30" s="101">
        <f>IF($A30='1.（整備計画）所要日数'!$C$19,'4.（交付申請）所要時間'!$E$16,"")</f>
      </c>
      <c r="BX30" s="104">
        <f>IF($A30='1.（整備計画）所要日数'!$C$19,'4.（交付申請）所要時間'!$E$17,"")</f>
      </c>
      <c r="BY30" s="103">
        <f>IF($A30='1.（整備計画）所要日数'!$C$19,'4.（交付申請）所要時間'!$E$24,"")</f>
      </c>
      <c r="BZ30" s="101">
        <f>IF($A30='1.（整備計画）所要日数'!$C$19,'4.（交付申請）所要時間'!$E$27,"")</f>
      </c>
      <c r="CA30" s="101">
        <f>IF($A30='1.（整備計画）所要日数'!$C$19,'4.（交付申請）所要時間'!$E$28,"")</f>
      </c>
      <c r="CB30" s="104">
        <f>IF($A30='1.（整備計画）所要日数'!$C$19,'4.（交付申請）所要時間'!$E$29,"")</f>
      </c>
      <c r="CC30" s="103">
        <f>IF($A30='1.（整備計画）所要日数'!$C$19,'4.（交付申請）所要時間'!$D$37,"")</f>
      </c>
      <c r="CD30" s="101">
        <f>IF($A30='1.（整備計画）所要日数'!$C$19,'4.（交付申請）所要時間'!$D$40,"")</f>
      </c>
      <c r="CE30" s="104">
        <f>IF($A30='1.（整備計画）所要日数'!$C$19,'4.（交付申請）所要時間'!$D$41,"")</f>
      </c>
      <c r="CF30" s="103">
        <f>IF($A30='1.（整備計画）所要日数'!$C$19,'4.（交付申請）所要時間'!$E$37,"")</f>
      </c>
      <c r="CG30" s="101">
        <f>IF($A30='1.（整備計画）所要日数'!$C$19,'4.（交付申請）所要時間'!$E$40,"")</f>
      </c>
      <c r="CH30" s="104">
        <f>IF($A30='1.（整備計画）所要日数'!$C$19,'4.（交付申請）所要時間'!$E$41,"")</f>
      </c>
    </row>
  </sheetData>
  <sheetProtection password="CB25" sheet="1" objects="1" scenarios="1"/>
  <mergeCells count="27">
    <mergeCell ref="A1:Q1"/>
    <mergeCell ref="R1:AW1"/>
    <mergeCell ref="BK1:CH1"/>
    <mergeCell ref="AX1:BJ1"/>
    <mergeCell ref="A2:A4"/>
    <mergeCell ref="B2:B4"/>
    <mergeCell ref="C2:C4"/>
    <mergeCell ref="R3:W3"/>
    <mergeCell ref="X3:AD3"/>
    <mergeCell ref="CF3:CH3"/>
    <mergeCell ref="D2:Q2"/>
    <mergeCell ref="AX2:BJ2"/>
    <mergeCell ref="BK2:BS2"/>
    <mergeCell ref="BT2:CB2"/>
    <mergeCell ref="CC2:CH2"/>
    <mergeCell ref="BK3:BO3"/>
    <mergeCell ref="BP3:BS3"/>
    <mergeCell ref="BT3:BX3"/>
    <mergeCell ref="R2:AD2"/>
    <mergeCell ref="BY3:CB3"/>
    <mergeCell ref="CC3:CE3"/>
    <mergeCell ref="AK3:AQ3"/>
    <mergeCell ref="AR3:AT3"/>
    <mergeCell ref="AU3:AW3"/>
    <mergeCell ref="AR2:AW2"/>
    <mergeCell ref="AE2:AQ2"/>
    <mergeCell ref="AE3:AJ3"/>
  </mergeCells>
  <conditionalFormatting sqref="A5">
    <cfRule type="expression" priority="3" dxfId="5">
      <formula>B5&lt;&gt;""</formula>
    </cfRule>
  </conditionalFormatting>
  <conditionalFormatting sqref="A6:A30">
    <cfRule type="expression" priority="1" dxfId="5">
      <formula>B6&lt;&gt;""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37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.8515625" style="5" customWidth="1"/>
    <col min="2" max="2" width="81.421875" style="66" customWidth="1"/>
  </cols>
  <sheetData>
    <row r="1" ht="13.5">
      <c r="B1" s="50" t="s">
        <v>257</v>
      </c>
    </row>
    <row r="3" ht="14.25">
      <c r="A3" s="51" t="s">
        <v>256</v>
      </c>
    </row>
    <row r="5" ht="13.5">
      <c r="A5" s="5" t="s">
        <v>275</v>
      </c>
    </row>
    <row r="7" ht="40.5" hidden="1">
      <c r="B7" s="66" t="s">
        <v>294</v>
      </c>
    </row>
    <row r="8" ht="40.5">
      <c r="B8" s="80" t="s">
        <v>302</v>
      </c>
    </row>
    <row r="9" ht="27">
      <c r="B9" s="66" t="s">
        <v>281</v>
      </c>
    </row>
    <row r="10" ht="27">
      <c r="B10" s="66" t="s">
        <v>262</v>
      </c>
    </row>
    <row r="12" ht="13.5">
      <c r="A12" s="5" t="s">
        <v>282</v>
      </c>
    </row>
    <row r="14" ht="27">
      <c r="B14" s="66" t="s">
        <v>263</v>
      </c>
    </row>
    <row r="15" ht="40.5">
      <c r="B15" s="82" t="s">
        <v>264</v>
      </c>
    </row>
    <row r="16" ht="40.5">
      <c r="B16" s="82" t="s">
        <v>265</v>
      </c>
    </row>
    <row r="18" ht="13.5">
      <c r="A18" s="5" t="s">
        <v>283</v>
      </c>
    </row>
    <row r="20" ht="27">
      <c r="B20" s="66" t="s">
        <v>268</v>
      </c>
    </row>
    <row r="21" ht="40.5">
      <c r="B21" s="81" t="s">
        <v>266</v>
      </c>
    </row>
    <row r="22" ht="27">
      <c r="B22" s="27" t="s">
        <v>269</v>
      </c>
    </row>
    <row r="23" ht="27">
      <c r="B23" s="27" t="s">
        <v>274</v>
      </c>
    </row>
    <row r="24" ht="40.5">
      <c r="B24" s="82" t="s">
        <v>267</v>
      </c>
    </row>
    <row r="25" ht="40.5">
      <c r="B25" s="27" t="s">
        <v>293</v>
      </c>
    </row>
    <row r="27" ht="13.5">
      <c r="A27" s="5" t="s">
        <v>284</v>
      </c>
    </row>
    <row r="29" ht="27">
      <c r="B29" s="81" t="s">
        <v>270</v>
      </c>
    </row>
    <row r="30" ht="27">
      <c r="B30" s="82" t="s">
        <v>271</v>
      </c>
    </row>
    <row r="32" ht="13.5">
      <c r="A32" s="5" t="s">
        <v>285</v>
      </c>
    </row>
    <row r="34" ht="27">
      <c r="B34" s="82" t="s">
        <v>272</v>
      </c>
    </row>
    <row r="35" ht="27">
      <c r="B35" s="27" t="s">
        <v>273</v>
      </c>
    </row>
    <row r="36" ht="54">
      <c r="B36" s="27" t="s">
        <v>297</v>
      </c>
    </row>
    <row r="37" ht="13.5">
      <c r="B37" s="66" t="s">
        <v>296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9"/>
  <sheetViews>
    <sheetView showGridLines="0" zoomScale="85" zoomScaleNormal="85" zoomScalePageLayoutView="0" workbookViewId="0" topLeftCell="A1">
      <selection activeCell="Z15" sqref="Z15"/>
    </sheetView>
  </sheetViews>
  <sheetFormatPr defaultColWidth="9.140625" defaultRowHeight="15"/>
  <cols>
    <col min="1" max="2" width="2.7109375" style="0" customWidth="1"/>
    <col min="3" max="3" width="11.8515625" style="0" customWidth="1"/>
    <col min="4" max="20" width="6.57421875" style="0" customWidth="1"/>
    <col min="21" max="23" width="5.57421875" style="0" customWidth="1"/>
  </cols>
  <sheetData>
    <row r="1" spans="1:2" ht="17.25">
      <c r="A1" s="52" t="s">
        <v>54</v>
      </c>
      <c r="B1" s="16"/>
    </row>
    <row r="2" spans="1:2" ht="8.25" customHeight="1">
      <c r="A2" s="16"/>
      <c r="B2" s="16"/>
    </row>
    <row r="3" spans="1:2" ht="17.25">
      <c r="A3" s="16"/>
      <c r="B3" s="5" t="s">
        <v>290</v>
      </c>
    </row>
    <row r="4" spans="1:2" ht="31.5" customHeight="1">
      <c r="A4" s="16"/>
      <c r="B4" s="77" t="s">
        <v>291</v>
      </c>
    </row>
    <row r="5" spans="1:2" ht="14.25" customHeight="1">
      <c r="A5" s="16"/>
      <c r="B5" s="16"/>
    </row>
    <row r="6" spans="3:4" ht="15.75" thickBot="1">
      <c r="C6" s="115" t="s">
        <v>254</v>
      </c>
      <c r="D6" s="115"/>
    </row>
    <row r="7" spans="2:20" ht="15">
      <c r="B7" s="39"/>
      <c r="C7" s="115"/>
      <c r="D7" s="115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</row>
    <row r="8" spans="2:20" s="2" customFormat="1" ht="30" customHeight="1">
      <c r="B8" s="49"/>
      <c r="C8" s="48" t="s">
        <v>70</v>
      </c>
      <c r="D8" s="116" t="s">
        <v>80</v>
      </c>
      <c r="E8" s="116"/>
      <c r="F8" s="116" t="s">
        <v>81</v>
      </c>
      <c r="G8" s="116"/>
      <c r="H8" s="116" t="s">
        <v>75</v>
      </c>
      <c r="I8" s="116"/>
      <c r="J8" s="116" t="s">
        <v>59</v>
      </c>
      <c r="K8" s="116"/>
      <c r="L8" s="116" t="s">
        <v>72</v>
      </c>
      <c r="M8" s="116"/>
      <c r="N8" s="36"/>
      <c r="O8" s="116" t="s">
        <v>82</v>
      </c>
      <c r="P8" s="116"/>
      <c r="Q8" s="116" t="s">
        <v>83</v>
      </c>
      <c r="R8" s="116"/>
      <c r="S8" s="116" t="s">
        <v>69</v>
      </c>
      <c r="T8" s="117"/>
    </row>
    <row r="9" spans="2:20" ht="40.5">
      <c r="B9" s="42"/>
      <c r="C9" s="15"/>
      <c r="D9" s="15"/>
      <c r="E9" s="9"/>
      <c r="F9" s="7"/>
      <c r="G9" s="9"/>
      <c r="H9" s="7"/>
      <c r="I9" s="9"/>
      <c r="J9" s="7"/>
      <c r="K9" s="9"/>
      <c r="L9" s="7"/>
      <c r="M9" s="118" t="s">
        <v>292</v>
      </c>
      <c r="N9" s="119"/>
      <c r="O9" s="120"/>
      <c r="P9" s="9"/>
      <c r="Q9" s="7"/>
      <c r="R9" s="9"/>
      <c r="S9" s="7"/>
      <c r="T9" s="43"/>
    </row>
    <row r="10" spans="2:20" ht="15">
      <c r="B10" s="42"/>
      <c r="C10" s="15"/>
      <c r="D10" s="15"/>
      <c r="E10" s="10"/>
      <c r="F10" s="8"/>
      <c r="G10" s="10"/>
      <c r="H10" s="8"/>
      <c r="I10" s="10"/>
      <c r="J10" s="8"/>
      <c r="K10" s="10"/>
      <c r="L10" s="8"/>
      <c r="M10" s="12"/>
      <c r="N10" s="13"/>
      <c r="O10" s="14"/>
      <c r="P10" s="10"/>
      <c r="Q10" s="8"/>
      <c r="R10" s="10"/>
      <c r="S10" s="8"/>
      <c r="T10" s="43"/>
    </row>
    <row r="11" spans="2:20" ht="30" customHeight="1">
      <c r="B11" s="42"/>
      <c r="C11" s="48" t="s">
        <v>71</v>
      </c>
      <c r="D11" s="15"/>
      <c r="E11" s="15"/>
      <c r="F11" s="15"/>
      <c r="G11" s="15"/>
      <c r="H11" s="15"/>
      <c r="I11" s="116"/>
      <c r="J11" s="121"/>
      <c r="K11" s="15"/>
      <c r="L11" s="15"/>
      <c r="M11" s="15"/>
      <c r="N11" s="15"/>
      <c r="O11" s="15"/>
      <c r="P11" s="15"/>
      <c r="Q11" s="15"/>
      <c r="R11" s="116" t="s">
        <v>73</v>
      </c>
      <c r="S11" s="121"/>
      <c r="T11" s="44"/>
    </row>
    <row r="12" spans="2:20" ht="65.25" customHeight="1">
      <c r="B12" s="4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44"/>
    </row>
    <row r="13" spans="2:20" ht="15">
      <c r="B13" s="4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44"/>
    </row>
    <row r="14" spans="2:20" ht="15">
      <c r="B14" s="4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44"/>
    </row>
    <row r="15" spans="2:20" ht="30" customHeight="1">
      <c r="B15" s="42"/>
      <c r="C15" s="48" t="s">
        <v>74</v>
      </c>
      <c r="D15" s="116" t="s">
        <v>75</v>
      </c>
      <c r="E15" s="116"/>
      <c r="F15" s="116" t="s">
        <v>76</v>
      </c>
      <c r="G15" s="116"/>
      <c r="H15" s="116" t="s">
        <v>77</v>
      </c>
      <c r="I15" s="116"/>
      <c r="J15" s="116" t="s">
        <v>79</v>
      </c>
      <c r="K15" s="116"/>
      <c r="L15" s="116" t="s">
        <v>85</v>
      </c>
      <c r="M15" s="116"/>
      <c r="N15" s="116" t="s">
        <v>84</v>
      </c>
      <c r="O15" s="116"/>
      <c r="P15" s="116" t="s">
        <v>133</v>
      </c>
      <c r="Q15" s="116"/>
      <c r="R15" s="15"/>
      <c r="S15" s="15"/>
      <c r="T15" s="44"/>
    </row>
    <row r="16" spans="2:20" ht="15">
      <c r="B16" s="42"/>
      <c r="C16" s="15"/>
      <c r="D16" s="15"/>
      <c r="E16" s="9"/>
      <c r="F16" s="7"/>
      <c r="G16" s="9"/>
      <c r="H16" s="7"/>
      <c r="I16" s="9"/>
      <c r="J16" s="7"/>
      <c r="K16" s="9"/>
      <c r="L16" s="7"/>
      <c r="M16" s="9"/>
      <c r="N16" s="7"/>
      <c r="O16" s="9"/>
      <c r="P16" s="7"/>
      <c r="Q16" s="11"/>
      <c r="R16" s="15"/>
      <c r="S16" s="15"/>
      <c r="T16" s="44"/>
    </row>
    <row r="17" spans="2:20" ht="15">
      <c r="B17" s="42"/>
      <c r="C17" s="15"/>
      <c r="D17" s="15"/>
      <c r="E17" s="10"/>
      <c r="F17" s="8"/>
      <c r="G17" s="10"/>
      <c r="H17" s="8"/>
      <c r="I17" s="10"/>
      <c r="J17" s="8"/>
      <c r="K17" s="10"/>
      <c r="L17" s="8"/>
      <c r="M17" s="10"/>
      <c r="N17" s="8"/>
      <c r="O17" s="10"/>
      <c r="P17" s="8"/>
      <c r="Q17" s="11"/>
      <c r="R17" s="15"/>
      <c r="S17" s="15"/>
      <c r="T17" s="44"/>
    </row>
    <row r="18" spans="2:20" ht="30" customHeight="1">
      <c r="B18" s="42"/>
      <c r="C18" s="15"/>
      <c r="D18" s="15"/>
      <c r="E18" s="15"/>
      <c r="F18" s="15"/>
      <c r="G18" s="15"/>
      <c r="H18" s="116" t="s">
        <v>78</v>
      </c>
      <c r="I18" s="116"/>
      <c r="J18" s="37"/>
      <c r="K18" s="38"/>
      <c r="L18" s="15"/>
      <c r="M18" s="15"/>
      <c r="N18" s="15"/>
      <c r="O18" s="15"/>
      <c r="P18" s="15"/>
      <c r="Q18" s="15"/>
      <c r="R18" s="15"/>
      <c r="S18" s="15"/>
      <c r="T18" s="44"/>
    </row>
    <row r="19" spans="2:20" ht="15">
      <c r="B19" s="4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44"/>
    </row>
    <row r="20" spans="2:20" ht="15.75" thickBo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</row>
    <row r="21" ht="26.25" customHeight="1"/>
    <row r="22" spans="3:4" ht="15.75" thickBot="1">
      <c r="C22" s="115" t="s">
        <v>255</v>
      </c>
      <c r="D22" s="115"/>
    </row>
    <row r="23" spans="2:20" ht="13.5">
      <c r="B23" s="39"/>
      <c r="C23" s="115"/>
      <c r="D23" s="115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</row>
    <row r="24" spans="2:20" ht="13.5">
      <c r="B24" s="4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44"/>
    </row>
    <row r="25" spans="2:20" ht="30" customHeight="1">
      <c r="B25" s="42"/>
      <c r="C25" s="48" t="s">
        <v>70</v>
      </c>
      <c r="D25" s="116" t="s">
        <v>245</v>
      </c>
      <c r="E25" s="116"/>
      <c r="F25" s="116" t="s">
        <v>244</v>
      </c>
      <c r="G25" s="116"/>
      <c r="H25" s="116" t="s">
        <v>246</v>
      </c>
      <c r="I25" s="116"/>
      <c r="J25" s="116" t="s">
        <v>247</v>
      </c>
      <c r="K25" s="116"/>
      <c r="L25" s="116" t="s">
        <v>248</v>
      </c>
      <c r="M25" s="116"/>
      <c r="N25" s="36"/>
      <c r="O25" s="116" t="s">
        <v>252</v>
      </c>
      <c r="P25" s="116"/>
      <c r="Q25" s="116" t="s">
        <v>253</v>
      </c>
      <c r="R25" s="116"/>
      <c r="S25" s="116"/>
      <c r="T25" s="117"/>
    </row>
    <row r="26" spans="2:20" ht="13.5">
      <c r="B26" s="42"/>
      <c r="C26" s="15"/>
      <c r="D26" s="15"/>
      <c r="E26" s="9"/>
      <c r="F26" s="7"/>
      <c r="G26" s="9"/>
      <c r="H26" s="7"/>
      <c r="I26" s="9"/>
      <c r="J26" s="7"/>
      <c r="K26" s="9"/>
      <c r="L26" s="7"/>
      <c r="M26" s="118" t="s">
        <v>292</v>
      </c>
      <c r="N26" s="119"/>
      <c r="O26" s="120"/>
      <c r="P26" s="9"/>
      <c r="Q26" s="7"/>
      <c r="R26" s="11"/>
      <c r="S26" s="15"/>
      <c r="T26" s="44"/>
    </row>
    <row r="27" spans="2:20" ht="13.5">
      <c r="B27" s="42"/>
      <c r="C27" s="15"/>
      <c r="D27" s="15"/>
      <c r="E27" s="10"/>
      <c r="F27" s="8"/>
      <c r="G27" s="10"/>
      <c r="H27" s="8"/>
      <c r="I27" s="10"/>
      <c r="J27" s="8"/>
      <c r="K27" s="10"/>
      <c r="L27" s="8"/>
      <c r="M27" s="12"/>
      <c r="N27" s="13"/>
      <c r="O27" s="14"/>
      <c r="P27" s="10"/>
      <c r="Q27" s="8"/>
      <c r="R27" s="11"/>
      <c r="S27" s="15"/>
      <c r="T27" s="44"/>
    </row>
    <row r="28" spans="2:20" ht="30" customHeight="1">
      <c r="B28" s="42"/>
      <c r="C28" s="48" t="s">
        <v>71</v>
      </c>
      <c r="D28" s="15"/>
      <c r="E28" s="15"/>
      <c r="F28" s="15"/>
      <c r="G28" s="15"/>
      <c r="H28" s="15"/>
      <c r="I28" s="116" t="s">
        <v>73</v>
      </c>
      <c r="J28" s="121"/>
      <c r="K28" s="15"/>
      <c r="L28" s="15"/>
      <c r="M28" s="15"/>
      <c r="N28" s="15"/>
      <c r="O28" s="15"/>
      <c r="P28" s="116" t="s">
        <v>73</v>
      </c>
      <c r="Q28" s="121"/>
      <c r="R28" s="15"/>
      <c r="S28" s="15"/>
      <c r="T28" s="44"/>
    </row>
    <row r="29" spans="2:20" ht="14.25" thickBot="1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</row>
  </sheetData>
  <sheetProtection/>
  <mergeCells count="32">
    <mergeCell ref="S25:T25"/>
    <mergeCell ref="M26:O26"/>
    <mergeCell ref="I28:J28"/>
    <mergeCell ref="P28:Q28"/>
    <mergeCell ref="P15:Q15"/>
    <mergeCell ref="H18:I18"/>
    <mergeCell ref="L25:M25"/>
    <mergeCell ref="O25:P25"/>
    <mergeCell ref="Q25:R25"/>
    <mergeCell ref="N15:O15"/>
    <mergeCell ref="C22:D23"/>
    <mergeCell ref="D25:E25"/>
    <mergeCell ref="F25:G25"/>
    <mergeCell ref="H25:I25"/>
    <mergeCell ref="J25:K25"/>
    <mergeCell ref="D15:E15"/>
    <mergeCell ref="F15:G15"/>
    <mergeCell ref="H15:I15"/>
    <mergeCell ref="J15:K15"/>
    <mergeCell ref="O8:P8"/>
    <mergeCell ref="Q8:R8"/>
    <mergeCell ref="S8:T8"/>
    <mergeCell ref="M9:O9"/>
    <mergeCell ref="I11:J11"/>
    <mergeCell ref="R11:S11"/>
    <mergeCell ref="L8:M8"/>
    <mergeCell ref="C6:D7"/>
    <mergeCell ref="D8:E8"/>
    <mergeCell ref="F8:G8"/>
    <mergeCell ref="H8:I8"/>
    <mergeCell ref="J8:K8"/>
    <mergeCell ref="L15:M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40"/>
  <sheetViews>
    <sheetView showGridLines="0" tabSelected="1" zoomScalePageLayoutView="0" workbookViewId="0" topLeftCell="A1">
      <selection activeCell="C7" sqref="C7:D7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39.421875" style="0" bestFit="1" customWidth="1"/>
    <col min="4" max="4" width="26.57421875" style="0" customWidth="1"/>
    <col min="5" max="5" width="6.7109375" style="28" customWidth="1"/>
    <col min="6" max="6" width="68.28125" style="24" bestFit="1" customWidth="1"/>
  </cols>
  <sheetData>
    <row r="1" ht="13.5">
      <c r="A1" s="1" t="s">
        <v>86</v>
      </c>
    </row>
    <row r="2" spans="1:4" ht="14.25">
      <c r="A2" s="123" t="s">
        <v>87</v>
      </c>
      <c r="B2" s="123"/>
      <c r="C2" s="123"/>
      <c r="D2" s="123"/>
    </row>
    <row r="3" ht="15"/>
    <row r="4" ht="13.5">
      <c r="A4" s="31" t="s">
        <v>276</v>
      </c>
    </row>
    <row r="5" spans="2:6" ht="13.5">
      <c r="B5" s="5" t="s">
        <v>119</v>
      </c>
      <c r="F5" s="30" t="s">
        <v>223</v>
      </c>
    </row>
    <row r="6" ht="6.75" customHeight="1">
      <c r="B6" s="5"/>
    </row>
    <row r="7" spans="2:4" ht="27" customHeight="1">
      <c r="B7" s="5"/>
      <c r="C7" s="122"/>
      <c r="D7" s="122"/>
    </row>
    <row r="8" ht="13.5">
      <c r="B8" s="5"/>
    </row>
    <row r="9" ht="13.5">
      <c r="B9" s="5" t="s">
        <v>168</v>
      </c>
    </row>
    <row r="10" ht="6.75" customHeight="1">
      <c r="B10" s="5"/>
    </row>
    <row r="11" spans="2:6" ht="27" customHeight="1">
      <c r="B11" s="5"/>
      <c r="C11" s="122"/>
      <c r="D11" s="122"/>
      <c r="F11" s="24" t="s">
        <v>175</v>
      </c>
    </row>
    <row r="12" ht="13.5">
      <c r="B12" s="5"/>
    </row>
    <row r="13" ht="13.5">
      <c r="B13" s="5" t="s">
        <v>120</v>
      </c>
    </row>
    <row r="14" ht="6.75" customHeight="1">
      <c r="B14" s="5"/>
    </row>
    <row r="15" spans="2:4" ht="27" customHeight="1">
      <c r="B15" s="5"/>
      <c r="C15" s="122" t="s">
        <v>301</v>
      </c>
      <c r="D15" s="122"/>
    </row>
    <row r="16" ht="13.5">
      <c r="B16" s="5"/>
    </row>
    <row r="17" ht="13.5">
      <c r="B17" s="5" t="s">
        <v>121</v>
      </c>
    </row>
    <row r="18" ht="6.75" customHeight="1">
      <c r="B18" s="5"/>
    </row>
    <row r="19" spans="2:6" ht="27" customHeight="1">
      <c r="B19" s="5"/>
      <c r="C19" s="122"/>
      <c r="D19" s="122"/>
      <c r="F19" s="24" t="s">
        <v>175</v>
      </c>
    </row>
    <row r="20" ht="44.25" customHeight="1">
      <c r="B20" s="5"/>
    </row>
    <row r="21" spans="1:2" ht="13.5">
      <c r="A21" s="31" t="s">
        <v>277</v>
      </c>
      <c r="B21" s="5"/>
    </row>
    <row r="22" ht="13.5">
      <c r="B22" s="5" t="s">
        <v>122</v>
      </c>
    </row>
    <row r="23" ht="6.75" customHeight="1">
      <c r="E23" s="105">
        <v>43426</v>
      </c>
    </row>
    <row r="24" spans="2:6" ht="27" customHeight="1">
      <c r="B24" s="4" t="s">
        <v>4</v>
      </c>
      <c r="C24" t="s">
        <v>0</v>
      </c>
      <c r="D24" s="69"/>
      <c r="E24" s="29">
        <f ca="1">IF(D24="","",IF(OR(D24&lt;$E$23,D24&gt;TODAY()),"←入力エラーです",""))</f>
      </c>
      <c r="F24" s="24" t="s">
        <v>173</v>
      </c>
    </row>
    <row r="25" spans="2:5" ht="27" customHeight="1">
      <c r="B25" s="4" t="s">
        <v>5</v>
      </c>
      <c r="C25" t="s">
        <v>1</v>
      </c>
      <c r="D25" s="69"/>
      <c r="E25" s="29">
        <f ca="1">IF(D25="","",IF(OR(D25&lt;$E$23,D25&gt;TODAY()),"←入力エラーです",""))</f>
      </c>
    </row>
    <row r="26" spans="2:5" ht="27" customHeight="1">
      <c r="B26" s="4" t="s">
        <v>6</v>
      </c>
      <c r="C26" t="s">
        <v>2</v>
      </c>
      <c r="D26" s="69"/>
      <c r="E26" s="29">
        <f ca="1">IF(D26="","",IF(OR(D26&lt;$E$23,D26&gt;TODAY()),"←入力エラーです",""))</f>
      </c>
    </row>
    <row r="27" spans="2:5" ht="27" customHeight="1">
      <c r="B27" s="4" t="s">
        <v>7</v>
      </c>
      <c r="C27" t="s">
        <v>3</v>
      </c>
      <c r="D27" s="69"/>
      <c r="E27" s="29">
        <f ca="1">IF(D27="","",IF(OR(D27&lt;$E$23,D27&gt;TODAY()),"←入力エラーです",""))</f>
      </c>
    </row>
    <row r="28" spans="2:6" ht="27" customHeight="1">
      <c r="B28" s="4" t="s">
        <v>8</v>
      </c>
      <c r="C28" t="s">
        <v>55</v>
      </c>
      <c r="D28" s="69"/>
      <c r="E28" s="29">
        <f ca="1">IF(D28="","",IF(OR(D28&lt;$E$23,D28&gt;TODAY()),"←入力エラーです",""))</f>
      </c>
      <c r="F28" s="24" t="s">
        <v>229</v>
      </c>
    </row>
    <row r="29" spans="2:4" ht="27" customHeight="1">
      <c r="B29" s="4" t="s">
        <v>10</v>
      </c>
      <c r="C29" t="s">
        <v>9</v>
      </c>
      <c r="D29" s="23">
        <f>D28-MIN(D24,D25)</f>
        <v>0</v>
      </c>
    </row>
    <row r="30" spans="2:6" ht="27" customHeight="1">
      <c r="B30" s="4" t="s">
        <v>11</v>
      </c>
      <c r="C30" t="s">
        <v>89</v>
      </c>
      <c r="D30" s="70"/>
      <c r="E30" s="29">
        <f>IF(D31&lt;0,"←入力エラーです","")</f>
      </c>
      <c r="F30" s="24" t="s">
        <v>172</v>
      </c>
    </row>
    <row r="31" spans="2:4" ht="27" customHeight="1">
      <c r="B31" s="4" t="s">
        <v>12</v>
      </c>
      <c r="C31" t="s">
        <v>13</v>
      </c>
      <c r="D31" s="23">
        <f>D29-D30</f>
        <v>0</v>
      </c>
    </row>
    <row r="32" ht="13.5">
      <c r="D32" s="20"/>
    </row>
    <row r="33" spans="2:4" ht="13.5">
      <c r="B33" s="5" t="s">
        <v>123</v>
      </c>
      <c r="D33" s="20"/>
    </row>
    <row r="34" ht="6.75" customHeight="1">
      <c r="D34" s="20"/>
    </row>
    <row r="35" spans="2:6" ht="27" customHeight="1">
      <c r="B35" s="4" t="s">
        <v>60</v>
      </c>
      <c r="C35" t="s">
        <v>56</v>
      </c>
      <c r="D35" s="69"/>
      <c r="E35" s="29">
        <f ca="1">IF(D35="","",IF(D35&gt;TODAY(),"←入力エラーです",""))</f>
      </c>
      <c r="F35" s="24" t="s">
        <v>174</v>
      </c>
    </row>
    <row r="36" spans="2:5" ht="27" customHeight="1">
      <c r="B36" s="4" t="s">
        <v>61</v>
      </c>
      <c r="C36" t="s">
        <v>57</v>
      </c>
      <c r="D36" s="69"/>
      <c r="E36" s="29">
        <f ca="1">IF(D36="","",IF(D36&gt;TODAY(),"←入力エラーです",""))</f>
      </c>
    </row>
    <row r="37" spans="2:6" ht="27" customHeight="1">
      <c r="B37" s="4" t="s">
        <v>62</v>
      </c>
      <c r="C37" t="s">
        <v>58</v>
      </c>
      <c r="D37" s="69"/>
      <c r="E37" s="29">
        <f ca="1">IF(D37="","",IF(D37&gt;TODAY(),"←入力エラーです",""))</f>
      </c>
      <c r="F37" s="24" t="s">
        <v>171</v>
      </c>
    </row>
    <row r="38" spans="2:4" ht="27" customHeight="1">
      <c r="B38" s="4" t="s">
        <v>63</v>
      </c>
      <c r="C38" t="s">
        <v>66</v>
      </c>
      <c r="D38" s="23">
        <f>D37-MIN(D35,D36)</f>
        <v>0</v>
      </c>
    </row>
    <row r="39" spans="2:6" ht="27" customHeight="1">
      <c r="B39" s="4" t="s">
        <v>64</v>
      </c>
      <c r="C39" t="s">
        <v>67</v>
      </c>
      <c r="D39" s="70"/>
      <c r="E39" s="29">
        <f>IF(D40&lt;0,"←入力エラーです","")</f>
      </c>
      <c r="F39" s="24" t="s">
        <v>172</v>
      </c>
    </row>
    <row r="40" spans="2:4" ht="27" customHeight="1">
      <c r="B40" s="4" t="s">
        <v>65</v>
      </c>
      <c r="C40" t="s">
        <v>68</v>
      </c>
      <c r="D40" s="23">
        <f>D38-D39</f>
        <v>0</v>
      </c>
    </row>
  </sheetData>
  <sheetProtection password="CB25" sheet="1" objects="1" scenarios="1" selectLockedCells="1"/>
  <mergeCells count="5">
    <mergeCell ref="C19:D19"/>
    <mergeCell ref="C15:D15"/>
    <mergeCell ref="C7:D7"/>
    <mergeCell ref="C11:D11"/>
    <mergeCell ref="A2:D2"/>
  </mergeCells>
  <dataValidations count="4">
    <dataValidation allowBlank="1" showInputMessage="1" showErrorMessage="1" imeMode="disabled" sqref="D40 D35:D38 D24:D29 D31"/>
    <dataValidation type="list" allowBlank="1" showInputMessage="1" showErrorMessage="1" errorTitle="ｴﾗｰ" error="リストから選択" sqref="C19:D19">
      <formula1>事業名</formula1>
    </dataValidation>
    <dataValidation type="whole" operator="greaterThanOrEqual" allowBlank="1" showInputMessage="1" showErrorMessage="1" imeMode="disabled" sqref="D30 D39">
      <formula1>0</formula1>
    </dataValidation>
    <dataValidation type="list" allowBlank="1" showInputMessage="1" showErrorMessage="1" errorTitle="エラー" error="リストから選択" sqref="C11:D11">
      <formula1>都道府県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Header>&amp;R&amp;9調査票1/4</oddHeader>
    <oddFooter>&amp;R&amp;9&amp;A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41"/>
  <sheetViews>
    <sheetView showGridLines="0" tabSelected="1" zoomScalePageLayoutView="0" workbookViewId="0" topLeftCell="A1">
      <selection activeCell="C7" sqref="C7:D7"/>
    </sheetView>
  </sheetViews>
  <sheetFormatPr defaultColWidth="9.140625" defaultRowHeight="15"/>
  <cols>
    <col min="1" max="2" width="2.421875" style="0" customWidth="1"/>
    <col min="3" max="3" width="46.00390625" style="0" customWidth="1"/>
    <col min="4" max="5" width="15.57421875" style="0" customWidth="1"/>
    <col min="6" max="6" width="3.57421875" style="0" customWidth="1"/>
    <col min="7" max="7" width="78.8515625" style="24" bestFit="1" customWidth="1"/>
  </cols>
  <sheetData>
    <row r="1" ht="13.5">
      <c r="A1" s="31"/>
    </row>
    <row r="2" spans="2:7" ht="13.5">
      <c r="B2" s="5" t="s">
        <v>121</v>
      </c>
      <c r="G2" s="30" t="s">
        <v>223</v>
      </c>
    </row>
    <row r="3" ht="6.75" customHeight="1"/>
    <row r="4" spans="3:7" ht="27" customHeight="1">
      <c r="C4" s="124">
        <f>'1.（整備計画）所要日数'!C19</f>
        <v>0</v>
      </c>
      <c r="D4" s="125"/>
      <c r="G4" s="24" t="s">
        <v>222</v>
      </c>
    </row>
    <row r="5" ht="13.5">
      <c r="A5" s="31" t="s">
        <v>278</v>
      </c>
    </row>
    <row r="6" ht="13.5">
      <c r="B6" s="5" t="s">
        <v>127</v>
      </c>
    </row>
    <row r="7" ht="6.75" customHeight="1"/>
    <row r="8" ht="13.5">
      <c r="B8" t="s">
        <v>258</v>
      </c>
    </row>
    <row r="9" ht="6.75" customHeight="1"/>
    <row r="10" spans="4:6" ht="13.5">
      <c r="D10" s="20" t="s">
        <v>125</v>
      </c>
      <c r="E10" s="20" t="s">
        <v>126</v>
      </c>
      <c r="F10" s="20"/>
    </row>
    <row r="11" spans="3:6" ht="13.5">
      <c r="C11" t="s">
        <v>42</v>
      </c>
      <c r="D11" s="21">
        <f>SUM(D14:D18)</f>
        <v>0</v>
      </c>
      <c r="E11" s="21" t="e">
        <f>SUM(E14:E18)</f>
        <v>#N/A</v>
      </c>
      <c r="F11" s="21"/>
    </row>
    <row r="12" spans="4:6" ht="6.75" customHeight="1">
      <c r="D12" s="20"/>
      <c r="E12" s="20"/>
      <c r="F12" s="20"/>
    </row>
    <row r="13" spans="3:6" ht="13.5">
      <c r="C13" t="s">
        <v>43</v>
      </c>
      <c r="D13" s="20"/>
      <c r="E13" s="20"/>
      <c r="F13" s="20"/>
    </row>
    <row r="14" spans="3:6" ht="40.5" customHeight="1">
      <c r="C14" t="s">
        <v>93</v>
      </c>
      <c r="D14" s="67"/>
      <c r="E14" s="67" t="str">
        <f>IF('1.（整備計画）所要日数'!$D$37="","記載不要","")</f>
        <v>記載不要</v>
      </c>
      <c r="F14" s="34"/>
    </row>
    <row r="15" spans="3:6" ht="40.5" customHeight="1">
      <c r="C15" t="s">
        <v>94</v>
      </c>
      <c r="D15" s="67"/>
      <c r="E15" s="67" t="str">
        <f>IF('1.（整備計画）所要日数'!$D$37="","記載不要","")</f>
        <v>記載不要</v>
      </c>
      <c r="F15" s="34"/>
    </row>
    <row r="16" spans="3:7" ht="40.5" customHeight="1">
      <c r="C16" s="19" t="e">
        <f>IF(HLOOKUP($C$4,データ!$B$1:$AA$4,2,FALSE)="","",HLOOKUP($C$4,データ!$B$1:$AA$4,2,FALSE))</f>
        <v>#N/A</v>
      </c>
      <c r="D16" s="78"/>
      <c r="E16" s="79" t="e">
        <f>IF(('1.（整備計画）所要日数'!$D$37="")*(C16&lt;&gt;""),"記載不要","")</f>
        <v>#N/A</v>
      </c>
      <c r="F16" s="21"/>
      <c r="G16" s="24" t="s">
        <v>261</v>
      </c>
    </row>
    <row r="17" spans="3:7" ht="40.5" customHeight="1">
      <c r="C17" s="19" t="e">
        <f>IF(HLOOKUP($C$4,データ!$B$1:$AA$4,3,FALSE)="","",HLOOKUP($C$4,データ!$B$1:$AA$4,3,FALSE))</f>
        <v>#N/A</v>
      </c>
      <c r="D17" s="78"/>
      <c r="E17" s="79" t="e">
        <f>IF(('1.（整備計画）所要日数'!$D$37="")*(C17&lt;&gt;""),"記載不要","")</f>
        <v>#N/A</v>
      </c>
      <c r="F17" s="21"/>
      <c r="G17" s="24" t="s">
        <v>261</v>
      </c>
    </row>
    <row r="18" spans="3:7" ht="40.5" customHeight="1">
      <c r="C18" s="19" t="e">
        <f>IF(HLOOKUP($C$4,データ!$B$1:$AA$4,4,FALSE)="","",HLOOKUP($C$4,データ!$B$1:$AA$4,4,FALSE))</f>
        <v>#N/A</v>
      </c>
      <c r="D18" s="78"/>
      <c r="E18" s="79" t="e">
        <f>IF(('1.（整備計画）所要日数'!$D$37="")*(C18&lt;&gt;""),"記載不要","")</f>
        <v>#N/A</v>
      </c>
      <c r="F18" s="21"/>
      <c r="G18" s="24" t="s">
        <v>261</v>
      </c>
    </row>
    <row r="20" ht="19.5" customHeight="1"/>
    <row r="21" ht="13.5">
      <c r="B21" t="s">
        <v>259</v>
      </c>
    </row>
    <row r="22" ht="6.75" customHeight="1"/>
    <row r="23" spans="4:6" ht="13.5">
      <c r="D23" s="20" t="s">
        <v>125</v>
      </c>
      <c r="E23" s="20" t="s">
        <v>126</v>
      </c>
      <c r="F23" s="20"/>
    </row>
    <row r="24" spans="3:7" ht="13.5">
      <c r="C24" t="s">
        <v>42</v>
      </c>
      <c r="D24" s="21">
        <f>SUM(D27:D32)</f>
        <v>0</v>
      </c>
      <c r="E24" s="21">
        <f>SUM(E27:E32)</f>
        <v>0</v>
      </c>
      <c r="F24" s="21"/>
      <c r="G24" s="24" t="s">
        <v>51</v>
      </c>
    </row>
    <row r="25" ht="6.75" customHeight="1"/>
    <row r="26" ht="13.5">
      <c r="C26" t="s">
        <v>43</v>
      </c>
    </row>
    <row r="27" spans="3:7" ht="27" customHeight="1">
      <c r="C27" t="s">
        <v>48</v>
      </c>
      <c r="D27" s="67"/>
      <c r="E27" s="67" t="str">
        <f>IF('1.（整備計画）所要日数'!$D$37="","記載不要","")</f>
        <v>記載不要</v>
      </c>
      <c r="F27" s="34"/>
      <c r="G27" s="24" t="s">
        <v>52</v>
      </c>
    </row>
    <row r="28" spans="3:7" ht="27" customHeight="1">
      <c r="C28" t="s">
        <v>50</v>
      </c>
      <c r="D28" s="67"/>
      <c r="E28" s="67" t="str">
        <f>IF('1.（整備計画）所要日数'!$D$37="","記載不要","")</f>
        <v>記載不要</v>
      </c>
      <c r="F28" s="34"/>
      <c r="G28" s="24" t="s">
        <v>53</v>
      </c>
    </row>
    <row r="29" spans="3:7" ht="27" customHeight="1">
      <c r="C29" t="s">
        <v>141</v>
      </c>
      <c r="D29" s="67"/>
      <c r="E29" s="67" t="str">
        <f>IF('1.（整備計画）所要日数'!$D$37="","記載不要","")</f>
        <v>記載不要</v>
      </c>
      <c r="F29" s="34"/>
      <c r="G29" s="24" t="s">
        <v>142</v>
      </c>
    </row>
    <row r="30" spans="3:7" ht="27" customHeight="1">
      <c r="C30" t="s">
        <v>49</v>
      </c>
      <c r="D30" s="67"/>
      <c r="E30" s="67" t="str">
        <f>IF('1.（整備計画）所要日数'!$D$37="","記載不要","")</f>
        <v>記載不要</v>
      </c>
      <c r="F30" s="34"/>
      <c r="G30" s="24" t="s">
        <v>144</v>
      </c>
    </row>
    <row r="31" spans="3:7" ht="27" customHeight="1">
      <c r="C31" t="s">
        <v>131</v>
      </c>
      <c r="D31" s="67"/>
      <c r="E31" s="67" t="str">
        <f>IF('1.（整備計画）所要日数'!$D$37="","記載不要","")</f>
        <v>記載不要</v>
      </c>
      <c r="F31" s="34"/>
      <c r="G31" s="24" t="s">
        <v>132</v>
      </c>
    </row>
    <row r="32" spans="3:7" ht="27" customHeight="1">
      <c r="C32" s="68" t="s">
        <v>139</v>
      </c>
      <c r="D32" s="67"/>
      <c r="E32" s="67" t="str">
        <f>IF('1.（整備計画）所要日数'!$D$37="","記載不要","")</f>
        <v>記載不要</v>
      </c>
      <c r="F32" s="34"/>
      <c r="G32" s="24" t="s">
        <v>143</v>
      </c>
    </row>
    <row r="33" ht="27" customHeight="1"/>
    <row r="34" ht="13.5">
      <c r="B34" t="s">
        <v>260</v>
      </c>
    </row>
    <row r="35" ht="6.75" customHeight="1"/>
    <row r="36" spans="4:6" ht="13.5">
      <c r="D36" s="20" t="s">
        <v>125</v>
      </c>
      <c r="E36" s="20" t="s">
        <v>126</v>
      </c>
      <c r="F36" s="20"/>
    </row>
    <row r="37" spans="3:6" ht="13.5">
      <c r="C37" t="s">
        <v>128</v>
      </c>
      <c r="D37" s="21">
        <f>SUM(D40,D41)</f>
        <v>0</v>
      </c>
      <c r="E37" s="21">
        <f>SUM(E40,E41)</f>
        <v>0</v>
      </c>
      <c r="F37" s="21"/>
    </row>
    <row r="38" ht="6.75" customHeight="1"/>
    <row r="39" ht="13.5">
      <c r="C39" t="s">
        <v>43</v>
      </c>
    </row>
    <row r="40" spans="3:7" ht="27" customHeight="1">
      <c r="C40" s="19" t="s">
        <v>129</v>
      </c>
      <c r="D40" s="67"/>
      <c r="E40" s="67" t="str">
        <f>IF('1.（整備計画）所要日数'!$D$37="","記載不要","")</f>
        <v>記載不要</v>
      </c>
      <c r="F40" s="34"/>
      <c r="G40" s="24" t="s">
        <v>145</v>
      </c>
    </row>
    <row r="41" spans="3:7" ht="27">
      <c r="C41" s="19" t="s">
        <v>295</v>
      </c>
      <c r="D41" s="67"/>
      <c r="E41" s="67" t="str">
        <f>IF('1.（整備計画）所要日数'!$D$37="","記載不要","")</f>
        <v>記載不要</v>
      </c>
      <c r="F41" s="34"/>
      <c r="G41" s="27" t="s">
        <v>146</v>
      </c>
    </row>
  </sheetData>
  <sheetProtection password="CB25" sheet="1" objects="1" scenarios="1" selectLockedCells="1"/>
  <mergeCells count="1">
    <mergeCell ref="C4:D4"/>
  </mergeCells>
  <conditionalFormatting sqref="D17:E17">
    <cfRule type="expression" priority="3" dxfId="7">
      <formula>$C$17&lt;&gt;""</formula>
    </cfRule>
  </conditionalFormatting>
  <conditionalFormatting sqref="D18:E18">
    <cfRule type="expression" priority="2" dxfId="7">
      <formula>$C$18&lt;&gt;""</formula>
    </cfRule>
  </conditionalFormatting>
  <conditionalFormatting sqref="D16:E16">
    <cfRule type="expression" priority="1" dxfId="7">
      <formula>$C$16&lt;&gt;""</formula>
    </cfRule>
  </conditionalFormatting>
  <dataValidations count="3">
    <dataValidation allowBlank="1" showInputMessage="1" showErrorMessage="1" errorTitle="エラー" error="リストから選択" sqref="C4"/>
    <dataValidation type="whole" operator="greaterThanOrEqual" allowBlank="1" showInputMessage="1" showErrorMessage="1" imeMode="disabled" sqref="D14:D18">
      <formula1>1</formula1>
    </dataValidation>
    <dataValidation operator="greaterThanOrEqual" allowBlank="1" showInputMessage="1" showErrorMessage="1" imeMode="disabled" sqref="E17:F18"/>
  </dataValidations>
  <printOptions horizontalCentered="1"/>
  <pageMargins left="0.7086614173228347" right="0.7086614173228347" top="0.7480314960629921" bottom="0.7480314960629921" header="0.31496062992125984" footer="0.31496062992125984"/>
  <pageSetup errors="blank" horizontalDpi="600" verticalDpi="600" orientation="portrait" paperSize="9" r:id="rId2"/>
  <headerFooter>
    <oddHeader>&amp;R&amp;9調査票2/4</oddHeader>
    <oddFooter>&amp;R&amp;9&amp;A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="85" zoomScaleNormal="85" zoomScalePageLayoutView="0" workbookViewId="0" topLeftCell="A16">
      <selection activeCell="C7" sqref="C7:D7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39.421875" style="0" bestFit="1" customWidth="1"/>
    <col min="4" max="4" width="26.57421875" style="0" customWidth="1"/>
    <col min="5" max="5" width="6.7109375" style="28" customWidth="1"/>
    <col min="6" max="6" width="68.28125" style="24" bestFit="1" customWidth="1"/>
  </cols>
  <sheetData>
    <row r="1" ht="13.5" hidden="1">
      <c r="A1" s="1" t="s">
        <v>86</v>
      </c>
    </row>
    <row r="2" ht="14.25" hidden="1">
      <c r="A2" s="6" t="s">
        <v>87</v>
      </c>
    </row>
    <row r="3" ht="13.5" hidden="1"/>
    <row r="4" ht="13.5" hidden="1"/>
    <row r="5" spans="2:6" ht="13.5" hidden="1">
      <c r="B5" s="5" t="s">
        <v>119</v>
      </c>
      <c r="F5" s="30" t="s">
        <v>223</v>
      </c>
    </row>
    <row r="6" ht="6.75" customHeight="1" hidden="1">
      <c r="B6" s="5"/>
    </row>
    <row r="7" spans="2:4" ht="27" customHeight="1" hidden="1">
      <c r="B7" s="5"/>
      <c r="C7" s="126" t="s">
        <v>161</v>
      </c>
      <c r="D7" s="126"/>
    </row>
    <row r="8" ht="13.5" hidden="1">
      <c r="B8" s="5"/>
    </row>
    <row r="9" ht="13.5" hidden="1">
      <c r="B9" s="5" t="s">
        <v>168</v>
      </c>
    </row>
    <row r="10" ht="6.75" customHeight="1" hidden="1">
      <c r="B10" s="5"/>
    </row>
    <row r="11" spans="2:6" ht="27" customHeight="1" hidden="1">
      <c r="B11" s="5"/>
      <c r="C11" s="126" t="s">
        <v>191</v>
      </c>
      <c r="D11" s="126"/>
      <c r="F11" s="24" t="s">
        <v>175</v>
      </c>
    </row>
    <row r="12" ht="13.5" hidden="1">
      <c r="B12" s="5"/>
    </row>
    <row r="13" ht="13.5" hidden="1">
      <c r="B13" s="5" t="s">
        <v>120</v>
      </c>
    </row>
    <row r="14" ht="6.75" customHeight="1" hidden="1">
      <c r="B14" s="5"/>
    </row>
    <row r="15" spans="2:4" ht="57.75" customHeight="1" hidden="1">
      <c r="B15" s="5"/>
      <c r="C15" s="126" t="s">
        <v>88</v>
      </c>
      <c r="D15" s="126"/>
    </row>
    <row r="16" spans="1:2" ht="13.5">
      <c r="A16" s="32"/>
      <c r="B16" s="5"/>
    </row>
    <row r="17" spans="2:6" ht="13.5">
      <c r="B17" s="5" t="s">
        <v>121</v>
      </c>
      <c r="F17" s="30" t="s">
        <v>223</v>
      </c>
    </row>
    <row r="18" ht="6.75" customHeight="1">
      <c r="B18" s="5"/>
    </row>
    <row r="19" spans="2:6" ht="27" customHeight="1">
      <c r="B19" s="5"/>
      <c r="C19" s="126">
        <f>'1.（整備計画）所要日数'!C19</f>
        <v>0</v>
      </c>
      <c r="D19" s="126"/>
      <c r="F19" s="24" t="s">
        <v>222</v>
      </c>
    </row>
    <row r="20" ht="13.5">
      <c r="B20" s="5"/>
    </row>
    <row r="21" spans="1:2" ht="13.5">
      <c r="A21" s="32" t="s">
        <v>279</v>
      </c>
      <c r="B21" s="5"/>
    </row>
    <row r="22" ht="13.5">
      <c r="B22" s="5" t="s">
        <v>122</v>
      </c>
    </row>
    <row r="23" ht="6.75" customHeight="1"/>
    <row r="24" spans="2:7" ht="27" customHeight="1">
      <c r="B24" s="4" t="s">
        <v>4</v>
      </c>
      <c r="C24" t="s">
        <v>298</v>
      </c>
      <c r="D24" s="69"/>
      <c r="E24" s="29">
        <f ca="1">IF(D24="","",IF((D24&gt;TODAY())+(D24&lt;43210),"←入力エラーです",""))</f>
      </c>
      <c r="F24" s="24" t="s">
        <v>173</v>
      </c>
      <c r="G24" s="83"/>
    </row>
    <row r="25" spans="2:5" ht="27" customHeight="1">
      <c r="B25" s="4" t="s">
        <v>5</v>
      </c>
      <c r="C25" t="s">
        <v>224</v>
      </c>
      <c r="D25" s="69"/>
      <c r="E25" s="29">
        <f ca="1">IF((D25&gt;TODAY())+(D25&lt;D24),"←入力エラーです","")</f>
      </c>
    </row>
    <row r="26" spans="2:5" ht="27" customHeight="1">
      <c r="B26" s="4" t="s">
        <v>6</v>
      </c>
      <c r="C26" t="s">
        <v>225</v>
      </c>
      <c r="D26" s="69"/>
      <c r="E26" s="29">
        <f ca="1">IF((D26&gt;TODAY())+(D26&lt;D25),"←入力エラーです","")</f>
      </c>
    </row>
    <row r="27" spans="2:5" ht="27" customHeight="1">
      <c r="B27" s="4" t="s">
        <v>7</v>
      </c>
      <c r="C27" t="s">
        <v>227</v>
      </c>
      <c r="D27" s="69"/>
      <c r="E27" s="29">
        <f ca="1">IF((D27&gt;TODAY())+(D27&lt;D26),"←入力エラーです","")</f>
      </c>
    </row>
    <row r="28" spans="2:6" ht="27" customHeight="1">
      <c r="B28" s="4" t="s">
        <v>8</v>
      </c>
      <c r="C28" t="s">
        <v>228</v>
      </c>
      <c r="D28" s="69"/>
      <c r="E28" s="29">
        <f ca="1">IF((D28&gt;TODAY())+(D28&lt;D27),"←入力エラーです","")</f>
      </c>
      <c r="F28" s="24" t="s">
        <v>229</v>
      </c>
    </row>
    <row r="29" spans="2:4" ht="27" customHeight="1">
      <c r="B29" s="4" t="s">
        <v>10</v>
      </c>
      <c r="C29" t="s">
        <v>9</v>
      </c>
      <c r="D29" s="23">
        <f>D28-MIN(D24,D25)</f>
        <v>0</v>
      </c>
    </row>
    <row r="30" spans="2:6" ht="27" customHeight="1">
      <c r="B30" s="4" t="s">
        <v>11</v>
      </c>
      <c r="C30" t="s">
        <v>89</v>
      </c>
      <c r="D30" s="70"/>
      <c r="E30" s="29">
        <f>IF(D31&lt;0,"←入力エラーです","")</f>
      </c>
      <c r="F30" s="24" t="s">
        <v>172</v>
      </c>
    </row>
    <row r="31" spans="2:4" ht="27" customHeight="1">
      <c r="B31" s="4" t="s">
        <v>12</v>
      </c>
      <c r="C31" t="s">
        <v>13</v>
      </c>
      <c r="D31" s="23">
        <f>D29-D30</f>
        <v>0</v>
      </c>
    </row>
    <row r="32" ht="13.5">
      <c r="D32" s="20"/>
    </row>
    <row r="33" spans="2:4" ht="13.5">
      <c r="B33" s="5" t="s">
        <v>123</v>
      </c>
      <c r="D33" s="20"/>
    </row>
    <row r="34" ht="6.75" customHeight="1">
      <c r="D34" s="20"/>
    </row>
    <row r="35" spans="3:6" ht="27" customHeight="1" hidden="1">
      <c r="C35" t="s">
        <v>56</v>
      </c>
      <c r="D35" s="22"/>
      <c r="E35" s="29">
        <f ca="1">IF(D35&gt;TODAY(),"←入力エラーです","")</f>
      </c>
      <c r="F35" s="24" t="s">
        <v>174</v>
      </c>
    </row>
    <row r="36" spans="2:6" ht="27" customHeight="1">
      <c r="B36" s="4" t="s">
        <v>60</v>
      </c>
      <c r="C36" t="s">
        <v>299</v>
      </c>
      <c r="D36" s="69"/>
      <c r="E36" s="29">
        <f ca="1">IF((D36&gt;TODAY())+(D36&lt;D28),"←入力エラーです","")</f>
      </c>
      <c r="F36" s="24" t="s">
        <v>174</v>
      </c>
    </row>
    <row r="37" spans="2:6" ht="27" customHeight="1">
      <c r="B37" s="4" t="s">
        <v>61</v>
      </c>
      <c r="C37" t="s">
        <v>300</v>
      </c>
      <c r="D37" s="69"/>
      <c r="E37" s="29">
        <f ca="1">IF((D37&gt;TODAY())+(D37&lt;D36),"←入力エラーです","")</f>
      </c>
      <c r="F37" s="24" t="s">
        <v>171</v>
      </c>
    </row>
    <row r="38" spans="2:4" ht="27" customHeight="1">
      <c r="B38" s="4" t="s">
        <v>62</v>
      </c>
      <c r="C38" t="s">
        <v>251</v>
      </c>
      <c r="D38" s="23">
        <f>D37-MIN(D35,D36)</f>
        <v>0</v>
      </c>
    </row>
    <row r="39" spans="2:6" ht="27" customHeight="1">
      <c r="B39" s="4" t="s">
        <v>63</v>
      </c>
      <c r="C39" t="s">
        <v>249</v>
      </c>
      <c r="D39" s="70"/>
      <c r="E39" s="29">
        <f>IF(D40&lt;0,"←入力エラーです","")</f>
      </c>
      <c r="F39" s="24" t="s">
        <v>172</v>
      </c>
    </row>
    <row r="40" spans="2:4" ht="27" customHeight="1">
      <c r="B40" s="4" t="s">
        <v>64</v>
      </c>
      <c r="C40" t="s">
        <v>250</v>
      </c>
      <c r="D40" s="23">
        <f>D38-D39</f>
        <v>0</v>
      </c>
    </row>
  </sheetData>
  <sheetProtection password="CB25" sheet="1" objects="1" scenarios="1" selectLockedCells="1"/>
  <mergeCells count="4">
    <mergeCell ref="C7:D7"/>
    <mergeCell ref="C11:D11"/>
    <mergeCell ref="C15:D15"/>
    <mergeCell ref="C19:D19"/>
  </mergeCells>
  <dataValidations count="4">
    <dataValidation type="list" allowBlank="1" showInputMessage="1" showErrorMessage="1" errorTitle="エラー" error="リストから選択" sqref="C11:D11">
      <formula1>都道府県</formula1>
    </dataValidation>
    <dataValidation type="whole" operator="greaterThanOrEqual" allowBlank="1" showInputMessage="1" showErrorMessage="1" imeMode="disabled" sqref="D30 D39">
      <formula1>0</formula1>
    </dataValidation>
    <dataValidation allowBlank="1" showInputMessage="1" showErrorMessage="1" errorTitle="ｴﾗｰ" error="リストから選択" sqref="C19:D19"/>
    <dataValidation allowBlank="1" showInputMessage="1" showErrorMessage="1" imeMode="disabled" sqref="D40 D35:D38 D24:D29 D31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&amp;R&amp;9調査票3/4</oddHeader>
    <oddFooter>&amp;R&amp;9&amp;A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大阪府</cp:lastModifiedBy>
  <cp:lastPrinted>2018-12-06T09:25:59Z</cp:lastPrinted>
  <dcterms:created xsi:type="dcterms:W3CDTF">2017-07-07T10:58:26Z</dcterms:created>
  <dcterms:modified xsi:type="dcterms:W3CDTF">2021-04-26T06:01:39Z</dcterms:modified>
  <cp:category/>
  <cp:version/>
  <cp:contentType/>
  <cp:contentStatus/>
</cp:coreProperties>
</file>